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DAC" sheetId="1" r:id="rId4"/>
    <sheet state="visible" name="msi" sheetId="2" r:id="rId5"/>
    <sheet state="visible" name="Retardos" sheetId="3" r:id="rId6"/>
  </sheets>
  <definedNames/>
  <calcPr/>
</workbook>
</file>

<file path=xl/sharedStrings.xml><?xml version="1.0" encoding="utf-8"?>
<sst xmlns="http://schemas.openxmlformats.org/spreadsheetml/2006/main" count="28" uniqueCount="26">
  <si>
    <t>Volatajes generados con el DAC con el método updateVolt de la clase RPI_cntrl del script RPI.py</t>
  </si>
  <si>
    <t>voltaje enviado</t>
  </si>
  <si>
    <t>voltaje medido</t>
  </si>
  <si>
    <t>Diferencia</t>
  </si>
  <si>
    <t>Incertidumbre</t>
  </si>
  <si>
    <t>Variaciones en el msi generado por la raspberry</t>
  </si>
  <si>
    <t>Nota:</t>
  </si>
  <si>
    <t>Cada medicion se hizo desde el primer pulso registrado de un trapecio enviado</t>
  </si>
  <si>
    <t>MSI dado al programa (ms)</t>
  </si>
  <si>
    <t>Pulso medido</t>
  </si>
  <si>
    <t>Media</t>
  </si>
  <si>
    <t>Error de presición</t>
  </si>
  <si>
    <t>desviacion estándar</t>
  </si>
  <si>
    <t>escenario pesimista</t>
  </si>
  <si>
    <t>Variación ±</t>
  </si>
  <si>
    <t>retardos</t>
  </si>
  <si>
    <t>Se utitlizó un msi  =</t>
  </si>
  <si>
    <t>ms</t>
  </si>
  <si>
    <t>Medido desde el evento hasta el primer pulso, es decir se debe restar el tiempo del primer pulso de cero</t>
  </si>
  <si>
    <t>Nota: los sensores frontales detectan el flanco de subida y los sensores de atrás el flanco de bajada</t>
  </si>
  <si>
    <t>Medido del inicio del evento al primer pulso</t>
  </si>
  <si>
    <t>Evento</t>
  </si>
  <si>
    <t>Sensores del talón (flanco subida) [ms]</t>
  </si>
  <si>
    <t>Sensores del antepié (flanco de bajada) [ms]</t>
  </si>
  <si>
    <t>Retardo total en la detección de los sensores del talón [ms]</t>
  </si>
  <si>
    <t>Retardo total en la detección de los sensores del antepie [ms]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</si>
</sst>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0"/>
      <name val="Arial"/>
      <scheme val="minor"/>
    </font>
    <font>
      <color rgb="FFFFFFFF"/>
      <name val="Arial"/>
      <scheme val="minor"/>
    </font>
    <font>
      <color rgb="FF00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3C78D8"/>
        <bgColor rgb="FF3C78D8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274E13"/>
        <bgColor rgb="FF274E13"/>
      </patternFill>
    </fill>
    <fill>
      <patternFill patternType="solid">
        <fgColor theme="6"/>
        <bgColor theme="6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readingOrder="0" shrinkToFit="0" vertical="center" wrapText="1"/>
    </xf>
    <xf borderId="0" fillId="2" fontId="2" numFmtId="0" xfId="0" applyAlignment="1" applyFont="1">
      <alignment readingOrder="0"/>
    </xf>
    <xf borderId="0" fillId="3" fontId="1" numFmtId="0" xfId="0" applyAlignment="1" applyFill="1" applyFont="1">
      <alignment readingOrder="0" shrinkToFit="0" vertical="center" wrapText="1"/>
    </xf>
    <xf borderId="0" fillId="3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6" fontId="1" numFmtId="0" xfId="0" applyFill="1" applyFont="1"/>
    <xf borderId="0" fillId="5" fontId="3" numFmtId="0" xfId="0" applyAlignment="1" applyFont="1">
      <alignment readingOrder="0"/>
    </xf>
    <xf borderId="0" fillId="7" fontId="4" numFmtId="0" xfId="0" applyAlignment="1" applyFill="1" applyFont="1">
      <alignment readingOrder="0"/>
    </xf>
    <xf borderId="0" fillId="8" fontId="4" numFmtId="0" xfId="0" applyFill="1" applyFont="1"/>
    <xf borderId="0" fillId="9" fontId="2" numFmtId="0" xfId="0" applyAlignment="1" applyFill="1" applyFont="1">
      <alignment horizontal="center" readingOrder="0" shrinkToFit="0" wrapText="1"/>
    </xf>
    <xf borderId="0" fillId="3" fontId="3" numFmtId="0" xfId="0" applyAlignment="1" applyFont="1">
      <alignment readingOrder="0" shrinkToFit="0" wrapText="1"/>
    </xf>
    <xf borderId="0" fillId="4" fontId="1" numFmtId="0" xfId="0" applyFont="1"/>
    <xf borderId="0" fillId="10" fontId="1" numFmtId="0" xfId="0" applyAlignment="1" applyFill="1" applyFont="1">
      <alignment readingOrder="0"/>
    </xf>
    <xf borderId="0" fillId="8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voltaje enviado y voltaje medido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vDAC!$B$3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vDAC!$A$4:$A$18</c:f>
            </c:numRef>
          </c:xVal>
          <c:yVal>
            <c:numRef>
              <c:f>vDAC!$B$4:$B$18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54739"/>
        <c:axId val="1877929154"/>
      </c:scatterChart>
      <c:valAx>
        <c:axId val="4345547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7929154"/>
      </c:valAx>
      <c:valAx>
        <c:axId val="1877929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5547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MSI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msi!$B$15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msi!$C$3:$F$3</c:f>
            </c:numRef>
          </c:xVal>
          <c:yVal>
            <c:numRef>
              <c:f>msi!$C$15:$F$15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22784"/>
        <c:axId val="1416479148"/>
      </c:scatterChart>
      <c:valAx>
        <c:axId val="1686227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6479148"/>
      </c:valAx>
      <c:valAx>
        <c:axId val="1416479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MSI Media (medido)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6227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133350</xdr:colOff>
      <xdr:row>0</xdr:row>
      <xdr:rowOff>161925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228600</xdr:colOff>
      <xdr:row>2</xdr:row>
      <xdr:rowOff>114300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A3" s="1" t="s">
        <v>1</v>
      </c>
      <c r="B3" s="1" t="s">
        <v>2</v>
      </c>
      <c r="C3" s="1" t="s">
        <v>3</v>
      </c>
    </row>
    <row r="4">
      <c r="A4" s="1">
        <v>0.02</v>
      </c>
      <c r="B4" s="1">
        <v>0.041</v>
      </c>
      <c r="C4" s="2">
        <f t="shared" ref="C4:C18" si="1">abs(A4-B4)</f>
        <v>0.021</v>
      </c>
    </row>
    <row r="5">
      <c r="A5" s="1">
        <v>0.04</v>
      </c>
      <c r="B5" s="1">
        <v>0.058</v>
      </c>
      <c r="C5" s="2">
        <f t="shared" si="1"/>
        <v>0.018</v>
      </c>
    </row>
    <row r="6">
      <c r="A6" s="1">
        <v>0.06</v>
      </c>
      <c r="B6" s="1">
        <v>0.08</v>
      </c>
      <c r="C6" s="2">
        <f t="shared" si="1"/>
        <v>0.02</v>
      </c>
    </row>
    <row r="7">
      <c r="A7" s="1">
        <v>0.08</v>
      </c>
      <c r="B7" s="1">
        <v>0.099</v>
      </c>
      <c r="C7" s="2">
        <f t="shared" si="1"/>
        <v>0.019</v>
      </c>
      <c r="E7" s="1" t="s">
        <v>4</v>
      </c>
      <c r="F7" s="2">
        <f>3*STDEV(C4:C18)</f>
        <v>0.02020325292</v>
      </c>
    </row>
    <row r="8">
      <c r="A8" s="1">
        <v>0.1</v>
      </c>
      <c r="B8" s="1">
        <v>0.116</v>
      </c>
      <c r="C8" s="2">
        <f t="shared" si="1"/>
        <v>0.016</v>
      </c>
    </row>
    <row r="9">
      <c r="A9" s="1">
        <v>0.2</v>
      </c>
      <c r="B9" s="1">
        <v>0.224</v>
      </c>
      <c r="C9" s="2">
        <f t="shared" si="1"/>
        <v>0.024</v>
      </c>
    </row>
    <row r="10">
      <c r="A10" s="1">
        <v>0.4</v>
      </c>
      <c r="B10" s="1">
        <v>0.418</v>
      </c>
      <c r="C10" s="2">
        <f t="shared" si="1"/>
        <v>0.018</v>
      </c>
    </row>
    <row r="11">
      <c r="A11" s="1">
        <v>0.6</v>
      </c>
      <c r="B11" s="1">
        <v>0.611</v>
      </c>
      <c r="C11" s="2">
        <f t="shared" si="1"/>
        <v>0.011</v>
      </c>
    </row>
    <row r="12">
      <c r="A12" s="1">
        <v>0.8</v>
      </c>
      <c r="B12" s="1">
        <v>0.81</v>
      </c>
      <c r="C12" s="2">
        <f t="shared" si="1"/>
        <v>0.01</v>
      </c>
    </row>
    <row r="13">
      <c r="A13" s="1">
        <v>1.0</v>
      </c>
      <c r="B13" s="1">
        <v>1.01</v>
      </c>
      <c r="C13" s="2">
        <f t="shared" si="1"/>
        <v>0.01</v>
      </c>
    </row>
    <row r="14">
      <c r="A14" s="1">
        <v>1.2</v>
      </c>
      <c r="B14" s="1">
        <v>1.203</v>
      </c>
      <c r="C14" s="2">
        <f t="shared" si="1"/>
        <v>0.003</v>
      </c>
    </row>
    <row r="15">
      <c r="A15" s="1">
        <v>1.5</v>
      </c>
      <c r="B15" s="1">
        <v>1.499</v>
      </c>
      <c r="C15" s="2">
        <f t="shared" si="1"/>
        <v>0.001</v>
      </c>
    </row>
    <row r="16">
      <c r="A16" s="1">
        <v>1.8</v>
      </c>
      <c r="B16" s="1">
        <v>1.791</v>
      </c>
      <c r="C16" s="2">
        <f t="shared" si="1"/>
        <v>0.009</v>
      </c>
    </row>
    <row r="17">
      <c r="A17" s="1">
        <v>2.0</v>
      </c>
      <c r="B17" s="1">
        <v>1.991</v>
      </c>
      <c r="C17" s="2">
        <f t="shared" si="1"/>
        <v>0.009</v>
      </c>
    </row>
    <row r="18">
      <c r="A18" s="1">
        <v>2.5</v>
      </c>
      <c r="B18" s="1">
        <v>2.49</v>
      </c>
      <c r="C18" s="2">
        <f t="shared" si="1"/>
        <v>0.01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</row>
    <row r="2">
      <c r="A2" s="1" t="s">
        <v>6</v>
      </c>
      <c r="B2" s="1" t="s">
        <v>7</v>
      </c>
      <c r="D2" s="3"/>
      <c r="E2" s="3"/>
      <c r="F2" s="3"/>
    </row>
    <row r="3">
      <c r="B3" s="4" t="s">
        <v>8</v>
      </c>
      <c r="C3" s="5">
        <v>10.0</v>
      </c>
      <c r="D3" s="5">
        <v>20.0</v>
      </c>
      <c r="E3" s="5">
        <v>30.0</v>
      </c>
      <c r="F3" s="5">
        <v>50.0</v>
      </c>
    </row>
    <row r="4">
      <c r="A4" s="6" t="s">
        <v>9</v>
      </c>
      <c r="B4" s="7">
        <v>1.0</v>
      </c>
      <c r="C4" s="8">
        <v>9.2</v>
      </c>
      <c r="D4" s="8">
        <v>22.1</v>
      </c>
      <c r="E4" s="8">
        <v>32.2</v>
      </c>
      <c r="F4" s="8">
        <v>51.5</v>
      </c>
    </row>
    <row r="5">
      <c r="B5" s="7">
        <v>2.0</v>
      </c>
      <c r="C5" s="8">
        <v>10.14</v>
      </c>
      <c r="D5" s="8">
        <v>20.2</v>
      </c>
      <c r="E5" s="8">
        <v>32.3</v>
      </c>
      <c r="F5" s="8">
        <v>52.4</v>
      </c>
    </row>
    <row r="6">
      <c r="B6" s="7">
        <v>3.0</v>
      </c>
      <c r="C6" s="8">
        <v>11.78</v>
      </c>
      <c r="D6" s="8">
        <v>21.8</v>
      </c>
      <c r="E6" s="8">
        <v>29.9</v>
      </c>
      <c r="F6" s="8">
        <v>50.6</v>
      </c>
    </row>
    <row r="7">
      <c r="B7" s="7">
        <v>4.0</v>
      </c>
      <c r="C7" s="8">
        <v>10.52</v>
      </c>
      <c r="D7" s="8">
        <v>20.0</v>
      </c>
      <c r="E7" s="8">
        <v>32.2</v>
      </c>
      <c r="F7" s="8">
        <v>51.4</v>
      </c>
    </row>
    <row r="8">
      <c r="B8" s="7">
        <v>5.0</v>
      </c>
      <c r="C8" s="8">
        <v>11.64</v>
      </c>
      <c r="D8" s="8">
        <v>21.9</v>
      </c>
      <c r="E8" s="8">
        <v>32.2</v>
      </c>
      <c r="F8" s="8">
        <v>52.1</v>
      </c>
    </row>
    <row r="9">
      <c r="B9" s="7">
        <v>6.0</v>
      </c>
      <c r="C9" s="8">
        <v>11.78</v>
      </c>
      <c r="D9" s="8">
        <v>22.4</v>
      </c>
      <c r="E9" s="8">
        <v>29.4</v>
      </c>
      <c r="F9" s="8">
        <v>53.4</v>
      </c>
    </row>
    <row r="10">
      <c r="B10" s="7">
        <v>7.0</v>
      </c>
      <c r="C10" s="8">
        <v>9.76</v>
      </c>
      <c r="D10" s="8">
        <v>21.8</v>
      </c>
      <c r="E10" s="8">
        <v>32.6</v>
      </c>
      <c r="F10" s="8">
        <v>48.6</v>
      </c>
    </row>
    <row r="11">
      <c r="B11" s="7">
        <v>8.0</v>
      </c>
      <c r="C11" s="8">
        <v>11.84</v>
      </c>
      <c r="D11" s="8">
        <v>19.6</v>
      </c>
      <c r="E11" s="8">
        <v>32.6</v>
      </c>
      <c r="F11" s="8">
        <v>52.5</v>
      </c>
    </row>
    <row r="12">
      <c r="B12" s="7">
        <v>9.0</v>
      </c>
      <c r="C12" s="8">
        <v>11.88</v>
      </c>
      <c r="D12" s="8">
        <v>22.4</v>
      </c>
      <c r="E12" s="8">
        <v>29.9</v>
      </c>
      <c r="F12" s="8">
        <v>51.9</v>
      </c>
    </row>
    <row r="13">
      <c r="B13" s="7">
        <v>10.0</v>
      </c>
      <c r="C13" s="8">
        <v>10.16</v>
      </c>
      <c r="D13" s="8">
        <v>20.5</v>
      </c>
      <c r="E13" s="8">
        <v>31.7</v>
      </c>
      <c r="F13" s="8">
        <v>52.5</v>
      </c>
    </row>
    <row r="15">
      <c r="B15" s="9" t="s">
        <v>10</v>
      </c>
      <c r="C15" s="10">
        <f t="shared" ref="C15:F15" si="1">AVERAGE(C4:C13)</f>
        <v>10.87</v>
      </c>
      <c r="D15" s="10">
        <f t="shared" si="1"/>
        <v>21.27</v>
      </c>
      <c r="E15" s="10">
        <f t="shared" si="1"/>
        <v>31.5</v>
      </c>
      <c r="F15" s="10">
        <f t="shared" si="1"/>
        <v>51.69</v>
      </c>
    </row>
    <row r="16">
      <c r="B16" s="9" t="s">
        <v>3</v>
      </c>
      <c r="C16" s="10">
        <f t="shared" ref="C16:F16" si="2">abs(C15-C3)</f>
        <v>0.87</v>
      </c>
      <c r="D16" s="10">
        <f t="shared" si="2"/>
        <v>1.27</v>
      </c>
      <c r="E16" s="10">
        <f t="shared" si="2"/>
        <v>1.5</v>
      </c>
      <c r="F16" s="10">
        <f t="shared" si="2"/>
        <v>1.69</v>
      </c>
    </row>
    <row r="17">
      <c r="B17" s="11" t="s">
        <v>11</v>
      </c>
      <c r="C17" s="10">
        <f t="shared" ref="C17:F17" si="3">C16/C3</f>
        <v>0.087</v>
      </c>
      <c r="D17" s="10">
        <f t="shared" si="3"/>
        <v>0.0635</v>
      </c>
      <c r="E17" s="10">
        <f t="shared" si="3"/>
        <v>0.05</v>
      </c>
      <c r="F17" s="10">
        <f t="shared" si="3"/>
        <v>0.0338</v>
      </c>
    </row>
    <row r="18">
      <c r="C18" s="1" t="s">
        <v>12</v>
      </c>
      <c r="D18" s="1">
        <f>STDEV(C16:F16)</f>
        <v>0.3529282269</v>
      </c>
    </row>
    <row r="19">
      <c r="B19" s="1" t="s">
        <v>13</v>
      </c>
      <c r="C19" s="12" t="s">
        <v>14</v>
      </c>
      <c r="D19" s="13">
        <f>3*STDEV(C16:F16)</f>
        <v>1.058784681</v>
      </c>
    </row>
  </sheetData>
  <mergeCells count="1">
    <mergeCell ref="A4:A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" t="s">
        <v>15</v>
      </c>
    </row>
    <row r="2">
      <c r="A2" s="1" t="s">
        <v>16</v>
      </c>
      <c r="B2" s="1">
        <v>50.0</v>
      </c>
      <c r="C2" s="1" t="s">
        <v>17</v>
      </c>
    </row>
    <row r="3">
      <c r="A3" s="1" t="s">
        <v>18</v>
      </c>
    </row>
    <row r="4">
      <c r="A4" s="1" t="s">
        <v>19</v>
      </c>
    </row>
    <row r="7">
      <c r="B7" s="14" t="s">
        <v>20</v>
      </c>
    </row>
    <row r="8">
      <c r="A8" s="1" t="s">
        <v>21</v>
      </c>
      <c r="B8" s="15" t="s">
        <v>22</v>
      </c>
      <c r="C8" s="15" t="s">
        <v>23</v>
      </c>
      <c r="D8" s="15" t="s">
        <v>24</v>
      </c>
      <c r="E8" s="15" t="s">
        <v>25</v>
      </c>
    </row>
    <row r="9">
      <c r="A9" s="1">
        <v>1.0</v>
      </c>
      <c r="B9" s="8">
        <v>60.0</v>
      </c>
      <c r="C9" s="8">
        <v>61.2</v>
      </c>
      <c r="D9" s="16">
        <f t="shared" ref="D9:E9" si="1">B9-$B$2</f>
        <v>10</v>
      </c>
      <c r="E9" s="16">
        <f t="shared" si="1"/>
        <v>11.2</v>
      </c>
    </row>
    <row r="10">
      <c r="A10" s="1">
        <v>2.0</v>
      </c>
      <c r="B10" s="8">
        <v>59.4</v>
      </c>
      <c r="C10" s="8">
        <v>61.2</v>
      </c>
      <c r="D10" s="16">
        <f t="shared" ref="D10:E10" si="2">B10-$B$2</f>
        <v>9.4</v>
      </c>
      <c r="E10" s="16">
        <f t="shared" si="2"/>
        <v>11.2</v>
      </c>
    </row>
    <row r="11">
      <c r="A11" s="1">
        <v>3.0</v>
      </c>
      <c r="B11" s="8">
        <v>59.8</v>
      </c>
      <c r="C11" s="8">
        <v>61.0</v>
      </c>
      <c r="D11" s="16">
        <f t="shared" ref="D11:E11" si="3">B11-$B$2</f>
        <v>9.8</v>
      </c>
      <c r="E11" s="16">
        <f t="shared" si="3"/>
        <v>11</v>
      </c>
    </row>
    <row r="12">
      <c r="A12" s="1">
        <v>4.0</v>
      </c>
      <c r="B12" s="8">
        <v>61.4</v>
      </c>
      <c r="C12" s="8">
        <v>62.0</v>
      </c>
      <c r="D12" s="16">
        <f t="shared" ref="D12:E12" si="4">B12-$B$2</f>
        <v>11.4</v>
      </c>
      <c r="E12" s="16">
        <f t="shared" si="4"/>
        <v>12</v>
      </c>
    </row>
    <row r="13">
      <c r="A13" s="1">
        <v>5.0</v>
      </c>
      <c r="B13" s="8">
        <v>59.8</v>
      </c>
      <c r="C13" s="8">
        <v>62.4</v>
      </c>
      <c r="D13" s="16">
        <f t="shared" ref="D13:E13" si="5">B13-$B$2</f>
        <v>9.8</v>
      </c>
      <c r="E13" s="16">
        <f t="shared" si="5"/>
        <v>12.4</v>
      </c>
    </row>
    <row r="14">
      <c r="C14" s="17" t="s">
        <v>10</v>
      </c>
      <c r="D14" s="18">
        <f t="shared" ref="D14:E14" si="6">AVERAGE(D9:D13)</f>
        <v>10.08</v>
      </c>
      <c r="E14" s="18">
        <f t="shared" si="6"/>
        <v>11.56</v>
      </c>
    </row>
  </sheetData>
  <mergeCells count="1">
    <mergeCell ref="B7:C7"/>
  </mergeCells>
  <drawing r:id="rId1"/>
</worksheet>
</file>