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n\Desktop\CQF\Module 2\Statistical Essentials for VaR and ES\"/>
    </mc:Choice>
  </mc:AlternateContent>
  <xr:revisionPtr revIDLastSave="0" documentId="13_ncr:1_{1284DD8E-D2B5-44D3-BDFC-0A2DB7B5B66E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Data_SP500" sheetId="1" r:id="rId1"/>
    <sheet name="Practice" sheetId="2" r:id="rId2"/>
  </sheets>
  <definedNames>
    <definedName name="Factor_ES">Data_SP500!$M$2</definedName>
    <definedName name="Factor_VaR">Data_SP500!$M$1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2" l="1"/>
  <c r="G24" i="1"/>
  <c r="G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26" i="2"/>
  <c r="D27" i="1"/>
  <c r="C7" i="1"/>
  <c r="E27" i="1"/>
  <c r="I27" i="2" l="1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26" i="2"/>
  <c r="F27" i="2"/>
  <c r="J27" i="2" s="1"/>
  <c r="F28" i="2"/>
  <c r="J28" i="2" s="1"/>
  <c r="F29" i="2"/>
  <c r="J29" i="2" s="1"/>
  <c r="F30" i="2"/>
  <c r="J30" i="2" s="1"/>
  <c r="F31" i="2"/>
  <c r="J31" i="2" s="1"/>
  <c r="F32" i="2"/>
  <c r="J32" i="2" s="1"/>
  <c r="F33" i="2"/>
  <c r="J33" i="2" s="1"/>
  <c r="F34" i="2"/>
  <c r="J34" i="2" s="1"/>
  <c r="F35" i="2"/>
  <c r="J35" i="2" s="1"/>
  <c r="F36" i="2"/>
  <c r="J36" i="2" s="1"/>
  <c r="F37" i="2"/>
  <c r="J37" i="2" s="1"/>
  <c r="F38" i="2"/>
  <c r="J38" i="2" s="1"/>
  <c r="F39" i="2"/>
  <c r="J39" i="2" s="1"/>
  <c r="F40" i="2"/>
  <c r="J40" i="2" s="1"/>
  <c r="F41" i="2"/>
  <c r="J41" i="2" s="1"/>
  <c r="F42" i="2"/>
  <c r="J42" i="2" s="1"/>
  <c r="F43" i="2"/>
  <c r="J43" i="2" s="1"/>
  <c r="F44" i="2"/>
  <c r="J44" i="2" s="1"/>
  <c r="F45" i="2"/>
  <c r="J45" i="2" s="1"/>
  <c r="F46" i="2"/>
  <c r="J46" i="2" s="1"/>
  <c r="F47" i="2"/>
  <c r="J47" i="2" s="1"/>
  <c r="F48" i="2"/>
  <c r="J48" i="2" s="1"/>
  <c r="F49" i="2"/>
  <c r="J49" i="2" s="1"/>
  <c r="F50" i="2"/>
  <c r="J50" i="2" s="1"/>
  <c r="F51" i="2"/>
  <c r="J51" i="2" s="1"/>
  <c r="F52" i="2"/>
  <c r="J52" i="2" s="1"/>
  <c r="F53" i="2"/>
  <c r="J53" i="2" s="1"/>
  <c r="F54" i="2"/>
  <c r="J54" i="2" s="1"/>
  <c r="F55" i="2"/>
  <c r="J55" i="2" s="1"/>
  <c r="F56" i="2"/>
  <c r="J56" i="2" s="1"/>
  <c r="F57" i="2"/>
  <c r="J57" i="2" s="1"/>
  <c r="F58" i="2"/>
  <c r="J58" i="2" s="1"/>
  <c r="F59" i="2"/>
  <c r="J59" i="2" s="1"/>
  <c r="F60" i="2"/>
  <c r="J60" i="2" s="1"/>
  <c r="F61" i="2"/>
  <c r="J61" i="2" s="1"/>
  <c r="F62" i="2"/>
  <c r="J62" i="2" s="1"/>
  <c r="F63" i="2"/>
  <c r="J63" i="2" s="1"/>
  <c r="F64" i="2"/>
  <c r="J64" i="2" s="1"/>
  <c r="F65" i="2"/>
  <c r="J65" i="2" s="1"/>
  <c r="F66" i="2"/>
  <c r="J66" i="2" s="1"/>
  <c r="F67" i="2"/>
  <c r="J67" i="2" s="1"/>
  <c r="F68" i="2"/>
  <c r="J68" i="2" s="1"/>
  <c r="F69" i="2"/>
  <c r="J69" i="2" s="1"/>
  <c r="F70" i="2"/>
  <c r="J70" i="2" s="1"/>
  <c r="F71" i="2"/>
  <c r="J71" i="2" s="1"/>
  <c r="F72" i="2"/>
  <c r="J72" i="2" s="1"/>
  <c r="F73" i="2"/>
  <c r="J73" i="2" s="1"/>
  <c r="F74" i="2"/>
  <c r="J74" i="2" s="1"/>
  <c r="F75" i="2"/>
  <c r="J75" i="2" s="1"/>
  <c r="F76" i="2"/>
  <c r="J76" i="2" s="1"/>
  <c r="F77" i="2"/>
  <c r="J77" i="2" s="1"/>
  <c r="F78" i="2"/>
  <c r="J78" i="2" s="1"/>
  <c r="F79" i="2"/>
  <c r="J79" i="2" s="1"/>
  <c r="F80" i="2"/>
  <c r="J80" i="2" s="1"/>
  <c r="F81" i="2"/>
  <c r="J81" i="2" s="1"/>
  <c r="F82" i="2"/>
  <c r="J82" i="2" s="1"/>
  <c r="F83" i="2"/>
  <c r="J83" i="2" s="1"/>
  <c r="F84" i="2"/>
  <c r="J84" i="2" s="1"/>
  <c r="F85" i="2"/>
  <c r="J85" i="2" s="1"/>
  <c r="F86" i="2"/>
  <c r="J86" i="2" s="1"/>
  <c r="F87" i="2"/>
  <c r="J87" i="2" s="1"/>
  <c r="F88" i="2"/>
  <c r="J88" i="2" s="1"/>
  <c r="F89" i="2"/>
  <c r="J89" i="2" s="1"/>
  <c r="F90" i="2"/>
  <c r="J90" i="2" s="1"/>
  <c r="F91" i="2"/>
  <c r="J91" i="2" s="1"/>
  <c r="F92" i="2"/>
  <c r="J92" i="2" s="1"/>
  <c r="F93" i="2"/>
  <c r="J93" i="2" s="1"/>
  <c r="F94" i="2"/>
  <c r="J94" i="2" s="1"/>
  <c r="F95" i="2"/>
  <c r="J95" i="2" s="1"/>
  <c r="F96" i="2"/>
  <c r="J96" i="2" s="1"/>
  <c r="F97" i="2"/>
  <c r="J97" i="2" s="1"/>
  <c r="F98" i="2"/>
  <c r="J98" i="2" s="1"/>
  <c r="F99" i="2"/>
  <c r="J99" i="2" s="1"/>
  <c r="F100" i="2"/>
  <c r="J100" i="2" s="1"/>
  <c r="F101" i="2"/>
  <c r="J101" i="2" s="1"/>
  <c r="F102" i="2"/>
  <c r="J102" i="2" s="1"/>
  <c r="F103" i="2"/>
  <c r="J103" i="2" s="1"/>
  <c r="F104" i="2"/>
  <c r="J104" i="2" s="1"/>
  <c r="F105" i="2"/>
  <c r="J105" i="2" s="1"/>
  <c r="F106" i="2"/>
  <c r="J106" i="2" s="1"/>
  <c r="F107" i="2"/>
  <c r="J107" i="2" s="1"/>
  <c r="F108" i="2"/>
  <c r="J108" i="2" s="1"/>
  <c r="F109" i="2"/>
  <c r="J109" i="2" s="1"/>
  <c r="F110" i="2"/>
  <c r="J110" i="2" s="1"/>
  <c r="F111" i="2"/>
  <c r="J111" i="2" s="1"/>
  <c r="F112" i="2"/>
  <c r="J112" i="2" s="1"/>
  <c r="F113" i="2"/>
  <c r="J113" i="2" s="1"/>
  <c r="F114" i="2"/>
  <c r="J114" i="2" s="1"/>
  <c r="F115" i="2"/>
  <c r="J115" i="2" s="1"/>
  <c r="F116" i="2"/>
  <c r="J116" i="2" s="1"/>
  <c r="F117" i="2"/>
  <c r="J117" i="2" s="1"/>
  <c r="F118" i="2"/>
  <c r="J118" i="2" s="1"/>
  <c r="F119" i="2"/>
  <c r="J119" i="2" s="1"/>
  <c r="F120" i="2"/>
  <c r="J120" i="2" s="1"/>
  <c r="F121" i="2"/>
  <c r="J121" i="2" s="1"/>
  <c r="F122" i="2"/>
  <c r="J122" i="2" s="1"/>
  <c r="F123" i="2"/>
  <c r="J123" i="2" s="1"/>
  <c r="F124" i="2"/>
  <c r="J124" i="2" s="1"/>
  <c r="F125" i="2"/>
  <c r="J125" i="2" s="1"/>
  <c r="F126" i="2"/>
  <c r="J126" i="2" s="1"/>
  <c r="F127" i="2"/>
  <c r="J127" i="2" s="1"/>
  <c r="F128" i="2"/>
  <c r="J128" i="2" s="1"/>
  <c r="F129" i="2"/>
  <c r="J129" i="2" s="1"/>
  <c r="F130" i="2"/>
  <c r="J130" i="2" s="1"/>
  <c r="F131" i="2"/>
  <c r="J131" i="2" s="1"/>
  <c r="F132" i="2"/>
  <c r="J132" i="2" s="1"/>
  <c r="F133" i="2"/>
  <c r="J133" i="2" s="1"/>
  <c r="F134" i="2"/>
  <c r="J134" i="2" s="1"/>
  <c r="F135" i="2"/>
  <c r="J135" i="2" s="1"/>
  <c r="F136" i="2"/>
  <c r="J136" i="2" s="1"/>
  <c r="F137" i="2"/>
  <c r="J137" i="2" s="1"/>
  <c r="F138" i="2"/>
  <c r="J138" i="2" s="1"/>
  <c r="F139" i="2"/>
  <c r="J139" i="2" s="1"/>
  <c r="F140" i="2"/>
  <c r="J140" i="2" s="1"/>
  <c r="F141" i="2"/>
  <c r="J141" i="2" s="1"/>
  <c r="F142" i="2"/>
  <c r="J142" i="2" s="1"/>
  <c r="F143" i="2"/>
  <c r="J143" i="2" s="1"/>
  <c r="F144" i="2"/>
  <c r="J144" i="2" s="1"/>
  <c r="F145" i="2"/>
  <c r="J145" i="2" s="1"/>
  <c r="F146" i="2"/>
  <c r="J146" i="2" s="1"/>
  <c r="F147" i="2"/>
  <c r="J147" i="2" s="1"/>
  <c r="F148" i="2"/>
  <c r="J148" i="2" s="1"/>
  <c r="F149" i="2"/>
  <c r="J149" i="2" s="1"/>
  <c r="F150" i="2"/>
  <c r="J150" i="2" s="1"/>
  <c r="F151" i="2"/>
  <c r="J151" i="2" s="1"/>
  <c r="F152" i="2"/>
  <c r="J152" i="2" s="1"/>
  <c r="F153" i="2"/>
  <c r="J153" i="2" s="1"/>
  <c r="F154" i="2"/>
  <c r="J154" i="2" s="1"/>
  <c r="F155" i="2"/>
  <c r="J155" i="2" s="1"/>
  <c r="F156" i="2"/>
  <c r="J156" i="2" s="1"/>
  <c r="F157" i="2"/>
  <c r="J157" i="2" s="1"/>
  <c r="F158" i="2"/>
  <c r="J158" i="2" s="1"/>
  <c r="F159" i="2"/>
  <c r="J159" i="2" s="1"/>
  <c r="F160" i="2"/>
  <c r="J160" i="2" s="1"/>
  <c r="F161" i="2"/>
  <c r="J161" i="2" s="1"/>
  <c r="F162" i="2"/>
  <c r="J162" i="2" s="1"/>
  <c r="F163" i="2"/>
  <c r="J163" i="2" s="1"/>
  <c r="F164" i="2"/>
  <c r="J164" i="2" s="1"/>
  <c r="F165" i="2"/>
  <c r="J165" i="2" s="1"/>
  <c r="F166" i="2"/>
  <c r="J166" i="2" s="1"/>
  <c r="F167" i="2"/>
  <c r="J167" i="2" s="1"/>
  <c r="F168" i="2"/>
  <c r="J168" i="2" s="1"/>
  <c r="F169" i="2"/>
  <c r="J169" i="2" s="1"/>
  <c r="F170" i="2"/>
  <c r="J170" i="2" s="1"/>
  <c r="F171" i="2"/>
  <c r="J171" i="2" s="1"/>
  <c r="F172" i="2"/>
  <c r="J172" i="2" s="1"/>
  <c r="F173" i="2"/>
  <c r="J173" i="2" s="1"/>
  <c r="F174" i="2"/>
  <c r="J174" i="2" s="1"/>
  <c r="F175" i="2"/>
  <c r="J175" i="2" s="1"/>
  <c r="F176" i="2"/>
  <c r="J176" i="2" s="1"/>
  <c r="F177" i="2"/>
  <c r="J177" i="2" s="1"/>
  <c r="F178" i="2"/>
  <c r="J178" i="2" s="1"/>
  <c r="F179" i="2"/>
  <c r="J179" i="2" s="1"/>
  <c r="F180" i="2"/>
  <c r="J180" i="2" s="1"/>
  <c r="F181" i="2"/>
  <c r="J181" i="2" s="1"/>
  <c r="F182" i="2"/>
  <c r="J182" i="2" s="1"/>
  <c r="F183" i="2"/>
  <c r="J183" i="2" s="1"/>
  <c r="F184" i="2"/>
  <c r="J184" i="2" s="1"/>
  <c r="F185" i="2"/>
  <c r="J185" i="2" s="1"/>
  <c r="F186" i="2"/>
  <c r="J186" i="2" s="1"/>
  <c r="F187" i="2"/>
  <c r="J187" i="2" s="1"/>
  <c r="F188" i="2"/>
  <c r="J188" i="2" s="1"/>
  <c r="F189" i="2"/>
  <c r="J189" i="2" s="1"/>
  <c r="F190" i="2"/>
  <c r="J190" i="2" s="1"/>
  <c r="F191" i="2"/>
  <c r="J191" i="2" s="1"/>
  <c r="F192" i="2"/>
  <c r="J192" i="2" s="1"/>
  <c r="F193" i="2"/>
  <c r="J193" i="2" s="1"/>
  <c r="F194" i="2"/>
  <c r="J194" i="2" s="1"/>
  <c r="F195" i="2"/>
  <c r="J195" i="2" s="1"/>
  <c r="F196" i="2"/>
  <c r="J196" i="2" s="1"/>
  <c r="F197" i="2"/>
  <c r="J197" i="2" s="1"/>
  <c r="F198" i="2"/>
  <c r="J198" i="2" s="1"/>
  <c r="F199" i="2"/>
  <c r="J199" i="2" s="1"/>
  <c r="F200" i="2"/>
  <c r="J200" i="2" s="1"/>
  <c r="F201" i="2"/>
  <c r="J201" i="2" s="1"/>
  <c r="F202" i="2"/>
  <c r="J202" i="2" s="1"/>
  <c r="F203" i="2"/>
  <c r="J203" i="2" s="1"/>
  <c r="F204" i="2"/>
  <c r="J204" i="2" s="1"/>
  <c r="F205" i="2"/>
  <c r="J205" i="2" s="1"/>
  <c r="F206" i="2"/>
  <c r="J206" i="2" s="1"/>
  <c r="F207" i="2"/>
  <c r="J207" i="2" s="1"/>
  <c r="F208" i="2"/>
  <c r="J208" i="2" s="1"/>
  <c r="F209" i="2"/>
  <c r="J209" i="2" s="1"/>
  <c r="F210" i="2"/>
  <c r="J210" i="2" s="1"/>
  <c r="F211" i="2"/>
  <c r="J211" i="2" s="1"/>
  <c r="F212" i="2"/>
  <c r="J212" i="2" s="1"/>
  <c r="F213" i="2"/>
  <c r="J213" i="2" s="1"/>
  <c r="F214" i="2"/>
  <c r="J214" i="2" s="1"/>
  <c r="F215" i="2"/>
  <c r="J215" i="2" s="1"/>
  <c r="F216" i="2"/>
  <c r="J216" i="2" s="1"/>
  <c r="F217" i="2"/>
  <c r="J217" i="2" s="1"/>
  <c r="F218" i="2"/>
  <c r="J218" i="2" s="1"/>
  <c r="F219" i="2"/>
  <c r="J219" i="2" s="1"/>
  <c r="F220" i="2"/>
  <c r="J220" i="2" s="1"/>
  <c r="F221" i="2"/>
  <c r="J221" i="2" s="1"/>
  <c r="F222" i="2"/>
  <c r="J222" i="2" s="1"/>
  <c r="F223" i="2"/>
  <c r="J223" i="2" s="1"/>
  <c r="F224" i="2"/>
  <c r="J224" i="2" s="1"/>
  <c r="F225" i="2"/>
  <c r="J225" i="2" s="1"/>
  <c r="F226" i="2"/>
  <c r="J226" i="2" s="1"/>
  <c r="F227" i="2"/>
  <c r="J227" i="2" s="1"/>
  <c r="F228" i="2"/>
  <c r="J228" i="2" s="1"/>
  <c r="F229" i="2"/>
  <c r="J229" i="2" s="1"/>
  <c r="F230" i="2"/>
  <c r="J230" i="2" s="1"/>
  <c r="F231" i="2"/>
  <c r="J231" i="2" s="1"/>
  <c r="F232" i="2"/>
  <c r="J232" i="2" s="1"/>
  <c r="F233" i="2"/>
  <c r="J233" i="2" s="1"/>
  <c r="F234" i="2"/>
  <c r="J234" i="2" s="1"/>
  <c r="F235" i="2"/>
  <c r="J235" i="2" s="1"/>
  <c r="F236" i="2"/>
  <c r="J236" i="2" s="1"/>
  <c r="F237" i="2"/>
  <c r="J237" i="2" s="1"/>
  <c r="F238" i="2"/>
  <c r="J238" i="2" s="1"/>
  <c r="F239" i="2"/>
  <c r="J239" i="2" s="1"/>
  <c r="F240" i="2"/>
  <c r="J240" i="2" s="1"/>
  <c r="F241" i="2"/>
  <c r="J241" i="2" s="1"/>
  <c r="F242" i="2"/>
  <c r="J242" i="2" s="1"/>
  <c r="F243" i="2"/>
  <c r="J243" i="2" s="1"/>
  <c r="F244" i="2"/>
  <c r="J244" i="2" s="1"/>
  <c r="F245" i="2"/>
  <c r="J245" i="2" s="1"/>
  <c r="F246" i="2"/>
  <c r="J246" i="2" s="1"/>
  <c r="F247" i="2"/>
  <c r="J247" i="2" s="1"/>
  <c r="F248" i="2"/>
  <c r="J248" i="2" s="1"/>
  <c r="F249" i="2"/>
  <c r="J249" i="2" s="1"/>
  <c r="F250" i="2"/>
  <c r="J250" i="2" s="1"/>
  <c r="F251" i="2"/>
  <c r="J251" i="2" s="1"/>
  <c r="F252" i="2"/>
  <c r="J252" i="2" s="1"/>
  <c r="F253" i="2"/>
  <c r="J253" i="2" s="1"/>
  <c r="F254" i="2"/>
  <c r="J254" i="2" s="1"/>
  <c r="F255" i="2"/>
  <c r="J255" i="2" s="1"/>
  <c r="F256" i="2"/>
  <c r="J256" i="2" s="1"/>
  <c r="F257" i="2"/>
  <c r="J257" i="2" s="1"/>
  <c r="F258" i="2"/>
  <c r="J258" i="2" s="1"/>
  <c r="F259" i="2"/>
  <c r="J259" i="2" s="1"/>
  <c r="F260" i="2"/>
  <c r="J260" i="2" s="1"/>
  <c r="F261" i="2"/>
  <c r="J261" i="2" s="1"/>
  <c r="F262" i="2"/>
  <c r="J262" i="2" s="1"/>
  <c r="F263" i="2"/>
  <c r="J263" i="2" s="1"/>
  <c r="F264" i="2"/>
  <c r="J264" i="2" s="1"/>
  <c r="F265" i="2"/>
  <c r="J265" i="2" s="1"/>
  <c r="F266" i="2"/>
  <c r="J266" i="2" s="1"/>
  <c r="F267" i="2"/>
  <c r="J267" i="2" s="1"/>
  <c r="F268" i="2"/>
  <c r="J268" i="2" s="1"/>
  <c r="F269" i="2"/>
  <c r="J269" i="2" s="1"/>
  <c r="F270" i="2"/>
  <c r="J270" i="2" s="1"/>
  <c r="F271" i="2"/>
  <c r="J271" i="2" s="1"/>
  <c r="F272" i="2"/>
  <c r="J272" i="2" s="1"/>
  <c r="F273" i="2"/>
  <c r="J273" i="2" s="1"/>
  <c r="F274" i="2"/>
  <c r="J274" i="2" s="1"/>
  <c r="F275" i="2"/>
  <c r="J275" i="2" s="1"/>
  <c r="F276" i="2"/>
  <c r="J276" i="2" s="1"/>
  <c r="F277" i="2"/>
  <c r="J277" i="2" s="1"/>
  <c r="F278" i="2"/>
  <c r="J278" i="2" s="1"/>
  <c r="F279" i="2"/>
  <c r="J279" i="2" s="1"/>
  <c r="F280" i="2"/>
  <c r="J280" i="2" s="1"/>
  <c r="F281" i="2"/>
  <c r="J281" i="2" s="1"/>
  <c r="F282" i="2"/>
  <c r="J282" i="2" s="1"/>
  <c r="F283" i="2"/>
  <c r="J283" i="2" s="1"/>
  <c r="F284" i="2"/>
  <c r="J284" i="2" s="1"/>
  <c r="F285" i="2"/>
  <c r="J285" i="2" s="1"/>
  <c r="F286" i="2"/>
  <c r="J286" i="2" s="1"/>
  <c r="F287" i="2"/>
  <c r="J287" i="2" s="1"/>
  <c r="F288" i="2"/>
  <c r="J288" i="2" s="1"/>
  <c r="F289" i="2"/>
  <c r="J289" i="2" s="1"/>
  <c r="F290" i="2"/>
  <c r="J290" i="2" s="1"/>
  <c r="F291" i="2"/>
  <c r="J291" i="2" s="1"/>
  <c r="F292" i="2"/>
  <c r="J292" i="2" s="1"/>
  <c r="F293" i="2"/>
  <c r="J293" i="2" s="1"/>
  <c r="F294" i="2"/>
  <c r="J294" i="2" s="1"/>
  <c r="F295" i="2"/>
  <c r="J295" i="2" s="1"/>
  <c r="F296" i="2"/>
  <c r="J296" i="2" s="1"/>
  <c r="F297" i="2"/>
  <c r="J297" i="2" s="1"/>
  <c r="F298" i="2"/>
  <c r="J298" i="2" s="1"/>
  <c r="F299" i="2"/>
  <c r="J299" i="2" s="1"/>
  <c r="F300" i="2"/>
  <c r="J300" i="2" s="1"/>
  <c r="F301" i="2"/>
  <c r="J301" i="2" s="1"/>
  <c r="F302" i="2"/>
  <c r="J302" i="2" s="1"/>
  <c r="F303" i="2"/>
  <c r="J303" i="2" s="1"/>
  <c r="F304" i="2"/>
  <c r="J304" i="2" s="1"/>
  <c r="F305" i="2"/>
  <c r="J305" i="2" s="1"/>
  <c r="F306" i="2"/>
  <c r="J306" i="2" s="1"/>
  <c r="F307" i="2"/>
  <c r="J307" i="2" s="1"/>
  <c r="F308" i="2"/>
  <c r="J308" i="2" s="1"/>
  <c r="F309" i="2"/>
  <c r="J309" i="2" s="1"/>
  <c r="F310" i="2"/>
  <c r="J310" i="2" s="1"/>
  <c r="F311" i="2"/>
  <c r="J311" i="2" s="1"/>
  <c r="F312" i="2"/>
  <c r="J312" i="2" s="1"/>
  <c r="F313" i="2"/>
  <c r="J313" i="2" s="1"/>
  <c r="F314" i="2"/>
  <c r="J314" i="2" s="1"/>
  <c r="F315" i="2"/>
  <c r="J315" i="2" s="1"/>
  <c r="F316" i="2"/>
  <c r="J316" i="2" s="1"/>
  <c r="F317" i="2"/>
  <c r="J317" i="2" s="1"/>
  <c r="F318" i="2"/>
  <c r="J318" i="2" s="1"/>
  <c r="F319" i="2"/>
  <c r="J319" i="2" s="1"/>
  <c r="F320" i="2"/>
  <c r="J320" i="2" s="1"/>
  <c r="F321" i="2"/>
  <c r="J321" i="2" s="1"/>
  <c r="F322" i="2"/>
  <c r="J322" i="2" s="1"/>
  <c r="F323" i="2"/>
  <c r="J323" i="2" s="1"/>
  <c r="F324" i="2"/>
  <c r="J324" i="2" s="1"/>
  <c r="F325" i="2"/>
  <c r="J325" i="2" s="1"/>
  <c r="F326" i="2"/>
  <c r="J326" i="2" s="1"/>
  <c r="F327" i="2"/>
  <c r="J327" i="2" s="1"/>
  <c r="F328" i="2"/>
  <c r="J328" i="2" s="1"/>
  <c r="F329" i="2"/>
  <c r="J329" i="2" s="1"/>
  <c r="F330" i="2"/>
  <c r="J330" i="2" s="1"/>
  <c r="F331" i="2"/>
  <c r="J331" i="2" s="1"/>
  <c r="F332" i="2"/>
  <c r="J332" i="2" s="1"/>
  <c r="F333" i="2"/>
  <c r="J333" i="2" s="1"/>
  <c r="F334" i="2"/>
  <c r="J334" i="2" s="1"/>
  <c r="F335" i="2"/>
  <c r="J335" i="2" s="1"/>
  <c r="F336" i="2"/>
  <c r="J336" i="2" s="1"/>
  <c r="F337" i="2"/>
  <c r="J337" i="2" s="1"/>
  <c r="F338" i="2"/>
  <c r="J338" i="2" s="1"/>
  <c r="F339" i="2"/>
  <c r="J339" i="2" s="1"/>
  <c r="F340" i="2"/>
  <c r="J340" i="2" s="1"/>
  <c r="F341" i="2"/>
  <c r="J341" i="2" s="1"/>
  <c r="F342" i="2"/>
  <c r="J342" i="2" s="1"/>
  <c r="F343" i="2"/>
  <c r="J343" i="2" s="1"/>
  <c r="F344" i="2"/>
  <c r="J344" i="2" s="1"/>
  <c r="F345" i="2"/>
  <c r="J345" i="2" s="1"/>
  <c r="F346" i="2"/>
  <c r="J346" i="2" s="1"/>
  <c r="F347" i="2"/>
  <c r="J347" i="2" s="1"/>
  <c r="F348" i="2"/>
  <c r="J348" i="2" s="1"/>
  <c r="F349" i="2"/>
  <c r="J349" i="2" s="1"/>
  <c r="F350" i="2"/>
  <c r="J350" i="2" s="1"/>
  <c r="F351" i="2"/>
  <c r="J351" i="2" s="1"/>
  <c r="F352" i="2"/>
  <c r="J352" i="2" s="1"/>
  <c r="F353" i="2"/>
  <c r="J353" i="2" s="1"/>
  <c r="F354" i="2"/>
  <c r="J354" i="2" s="1"/>
  <c r="F355" i="2"/>
  <c r="J355" i="2" s="1"/>
  <c r="F356" i="2"/>
  <c r="J356" i="2" s="1"/>
  <c r="F357" i="2"/>
  <c r="J357" i="2" s="1"/>
  <c r="F358" i="2"/>
  <c r="J358" i="2" s="1"/>
  <c r="F359" i="2"/>
  <c r="J359" i="2" s="1"/>
  <c r="F360" i="2"/>
  <c r="J360" i="2" s="1"/>
  <c r="F361" i="2"/>
  <c r="J361" i="2" s="1"/>
  <c r="F362" i="2"/>
  <c r="J362" i="2" s="1"/>
  <c r="F363" i="2"/>
  <c r="J363" i="2" s="1"/>
  <c r="F364" i="2"/>
  <c r="J364" i="2" s="1"/>
  <c r="F365" i="2"/>
  <c r="J365" i="2" s="1"/>
  <c r="F366" i="2"/>
  <c r="J366" i="2" s="1"/>
  <c r="F367" i="2"/>
  <c r="J367" i="2" s="1"/>
  <c r="F368" i="2"/>
  <c r="J368" i="2" s="1"/>
  <c r="F369" i="2"/>
  <c r="J369" i="2" s="1"/>
  <c r="F370" i="2"/>
  <c r="J370" i="2" s="1"/>
  <c r="F371" i="2"/>
  <c r="J371" i="2" s="1"/>
  <c r="F372" i="2"/>
  <c r="J372" i="2" s="1"/>
  <c r="F373" i="2"/>
  <c r="J373" i="2" s="1"/>
  <c r="F374" i="2"/>
  <c r="J374" i="2" s="1"/>
  <c r="F375" i="2"/>
  <c r="J375" i="2" s="1"/>
  <c r="F376" i="2"/>
  <c r="J376" i="2" s="1"/>
  <c r="F377" i="2"/>
  <c r="J377" i="2" s="1"/>
  <c r="F378" i="2"/>
  <c r="J378" i="2" s="1"/>
  <c r="F379" i="2"/>
  <c r="J379" i="2" s="1"/>
  <c r="F380" i="2"/>
  <c r="J380" i="2" s="1"/>
  <c r="F381" i="2"/>
  <c r="J381" i="2" s="1"/>
  <c r="F382" i="2"/>
  <c r="J382" i="2" s="1"/>
  <c r="F383" i="2"/>
  <c r="J383" i="2" s="1"/>
  <c r="F384" i="2"/>
  <c r="J384" i="2" s="1"/>
  <c r="F385" i="2"/>
  <c r="J385" i="2" s="1"/>
  <c r="F386" i="2"/>
  <c r="J386" i="2" s="1"/>
  <c r="F387" i="2"/>
  <c r="J387" i="2" s="1"/>
  <c r="F388" i="2"/>
  <c r="J388" i="2" s="1"/>
  <c r="F389" i="2"/>
  <c r="J389" i="2" s="1"/>
  <c r="F390" i="2"/>
  <c r="J390" i="2" s="1"/>
  <c r="F391" i="2"/>
  <c r="J391" i="2" s="1"/>
  <c r="F392" i="2"/>
  <c r="J392" i="2" s="1"/>
  <c r="F393" i="2"/>
  <c r="J393" i="2" s="1"/>
  <c r="F394" i="2"/>
  <c r="J394" i="2" s="1"/>
  <c r="F395" i="2"/>
  <c r="J395" i="2" s="1"/>
  <c r="F396" i="2"/>
  <c r="J396" i="2" s="1"/>
  <c r="F397" i="2"/>
  <c r="J397" i="2" s="1"/>
  <c r="F398" i="2"/>
  <c r="J398" i="2" s="1"/>
  <c r="F399" i="2"/>
  <c r="J399" i="2" s="1"/>
  <c r="F400" i="2"/>
  <c r="J400" i="2" s="1"/>
  <c r="F401" i="2"/>
  <c r="J401" i="2" s="1"/>
  <c r="F402" i="2"/>
  <c r="J402" i="2" s="1"/>
  <c r="F403" i="2"/>
  <c r="J403" i="2" s="1"/>
  <c r="F404" i="2"/>
  <c r="J404" i="2" s="1"/>
  <c r="F405" i="2"/>
  <c r="J405" i="2" s="1"/>
  <c r="F406" i="2"/>
  <c r="J406" i="2" s="1"/>
  <c r="F407" i="2"/>
  <c r="J407" i="2" s="1"/>
  <c r="F408" i="2"/>
  <c r="J408" i="2" s="1"/>
  <c r="F409" i="2"/>
  <c r="J409" i="2" s="1"/>
  <c r="F410" i="2"/>
  <c r="J410" i="2" s="1"/>
  <c r="F411" i="2"/>
  <c r="J411" i="2" s="1"/>
  <c r="F412" i="2"/>
  <c r="J412" i="2" s="1"/>
  <c r="F413" i="2"/>
  <c r="J413" i="2" s="1"/>
  <c r="F414" i="2"/>
  <c r="J414" i="2" s="1"/>
  <c r="F415" i="2"/>
  <c r="J415" i="2" s="1"/>
  <c r="F416" i="2"/>
  <c r="J416" i="2" s="1"/>
  <c r="F417" i="2"/>
  <c r="J417" i="2" s="1"/>
  <c r="F418" i="2"/>
  <c r="J418" i="2" s="1"/>
  <c r="F419" i="2"/>
  <c r="J419" i="2" s="1"/>
  <c r="F420" i="2"/>
  <c r="J420" i="2" s="1"/>
  <c r="F421" i="2"/>
  <c r="J421" i="2" s="1"/>
  <c r="F422" i="2"/>
  <c r="J422" i="2" s="1"/>
  <c r="F423" i="2"/>
  <c r="J423" i="2" s="1"/>
  <c r="F424" i="2"/>
  <c r="J424" i="2" s="1"/>
  <c r="F425" i="2"/>
  <c r="J425" i="2" s="1"/>
  <c r="F426" i="2"/>
  <c r="J426" i="2" s="1"/>
  <c r="F427" i="2"/>
  <c r="J427" i="2" s="1"/>
  <c r="F428" i="2"/>
  <c r="J428" i="2" s="1"/>
  <c r="F429" i="2"/>
  <c r="J429" i="2" s="1"/>
  <c r="F430" i="2"/>
  <c r="J430" i="2" s="1"/>
  <c r="F431" i="2"/>
  <c r="J431" i="2" s="1"/>
  <c r="F432" i="2"/>
  <c r="J432" i="2" s="1"/>
  <c r="F433" i="2"/>
  <c r="J433" i="2" s="1"/>
  <c r="F434" i="2"/>
  <c r="J434" i="2" s="1"/>
  <c r="F435" i="2"/>
  <c r="J435" i="2" s="1"/>
  <c r="F436" i="2"/>
  <c r="J436" i="2" s="1"/>
  <c r="F437" i="2"/>
  <c r="J437" i="2" s="1"/>
  <c r="F438" i="2"/>
  <c r="J438" i="2" s="1"/>
  <c r="F439" i="2"/>
  <c r="J439" i="2" s="1"/>
  <c r="F440" i="2"/>
  <c r="J440" i="2" s="1"/>
  <c r="F441" i="2"/>
  <c r="J441" i="2" s="1"/>
  <c r="F442" i="2"/>
  <c r="J442" i="2" s="1"/>
  <c r="F443" i="2"/>
  <c r="J443" i="2" s="1"/>
  <c r="F444" i="2"/>
  <c r="J444" i="2" s="1"/>
  <c r="F445" i="2"/>
  <c r="J445" i="2" s="1"/>
  <c r="F446" i="2"/>
  <c r="J446" i="2" s="1"/>
  <c r="F447" i="2"/>
  <c r="J447" i="2" s="1"/>
  <c r="F448" i="2"/>
  <c r="J448" i="2" s="1"/>
  <c r="F449" i="2"/>
  <c r="J449" i="2" s="1"/>
  <c r="F450" i="2"/>
  <c r="J450" i="2" s="1"/>
  <c r="F451" i="2"/>
  <c r="J451" i="2" s="1"/>
  <c r="F452" i="2"/>
  <c r="J452" i="2" s="1"/>
  <c r="F453" i="2"/>
  <c r="J453" i="2" s="1"/>
  <c r="F454" i="2"/>
  <c r="J454" i="2" s="1"/>
  <c r="F455" i="2"/>
  <c r="J455" i="2" s="1"/>
  <c r="F456" i="2"/>
  <c r="J456" i="2" s="1"/>
  <c r="F457" i="2"/>
  <c r="J457" i="2" s="1"/>
  <c r="F458" i="2"/>
  <c r="J458" i="2" s="1"/>
  <c r="F459" i="2"/>
  <c r="J459" i="2" s="1"/>
  <c r="F460" i="2"/>
  <c r="J460" i="2" s="1"/>
  <c r="F461" i="2"/>
  <c r="J461" i="2" s="1"/>
  <c r="F462" i="2"/>
  <c r="J462" i="2" s="1"/>
  <c r="F463" i="2"/>
  <c r="J463" i="2" s="1"/>
  <c r="F464" i="2"/>
  <c r="J464" i="2" s="1"/>
  <c r="F465" i="2"/>
  <c r="J465" i="2" s="1"/>
  <c r="F466" i="2"/>
  <c r="J466" i="2" s="1"/>
  <c r="F467" i="2"/>
  <c r="J467" i="2" s="1"/>
  <c r="F468" i="2"/>
  <c r="J468" i="2" s="1"/>
  <c r="F469" i="2"/>
  <c r="J469" i="2" s="1"/>
  <c r="F470" i="2"/>
  <c r="J470" i="2" s="1"/>
  <c r="F471" i="2"/>
  <c r="J471" i="2" s="1"/>
  <c r="F472" i="2"/>
  <c r="J472" i="2" s="1"/>
  <c r="F473" i="2"/>
  <c r="J473" i="2" s="1"/>
  <c r="F474" i="2"/>
  <c r="J474" i="2" s="1"/>
  <c r="F475" i="2"/>
  <c r="J475" i="2" s="1"/>
  <c r="F476" i="2"/>
  <c r="J476" i="2" s="1"/>
  <c r="F477" i="2"/>
  <c r="J477" i="2" s="1"/>
  <c r="F478" i="2"/>
  <c r="J478" i="2" s="1"/>
  <c r="F479" i="2"/>
  <c r="J479" i="2" s="1"/>
  <c r="F480" i="2"/>
  <c r="J480" i="2" s="1"/>
  <c r="F481" i="2"/>
  <c r="J481" i="2" s="1"/>
  <c r="F482" i="2"/>
  <c r="J482" i="2" s="1"/>
  <c r="F483" i="2"/>
  <c r="J483" i="2" s="1"/>
  <c r="F484" i="2"/>
  <c r="J484" i="2" s="1"/>
  <c r="F485" i="2"/>
  <c r="J485" i="2" s="1"/>
  <c r="F486" i="2"/>
  <c r="J486" i="2" s="1"/>
  <c r="F487" i="2"/>
  <c r="J487" i="2" s="1"/>
  <c r="F488" i="2"/>
  <c r="J488" i="2" s="1"/>
  <c r="F489" i="2"/>
  <c r="J489" i="2" s="1"/>
  <c r="F490" i="2"/>
  <c r="J490" i="2" s="1"/>
  <c r="F491" i="2"/>
  <c r="J491" i="2" s="1"/>
  <c r="F492" i="2"/>
  <c r="J492" i="2" s="1"/>
  <c r="F493" i="2"/>
  <c r="J493" i="2" s="1"/>
  <c r="F494" i="2"/>
  <c r="J494" i="2" s="1"/>
  <c r="F495" i="2"/>
  <c r="J495" i="2" s="1"/>
  <c r="F496" i="2"/>
  <c r="J496" i="2" s="1"/>
  <c r="F497" i="2"/>
  <c r="J497" i="2" s="1"/>
  <c r="F498" i="2"/>
  <c r="J498" i="2" s="1"/>
  <c r="F499" i="2"/>
  <c r="J499" i="2" s="1"/>
  <c r="F500" i="2"/>
  <c r="J500" i="2" s="1"/>
  <c r="F501" i="2"/>
  <c r="J501" i="2" s="1"/>
  <c r="F502" i="2"/>
  <c r="J502" i="2" s="1"/>
  <c r="F503" i="2"/>
  <c r="J503" i="2" s="1"/>
  <c r="F504" i="2"/>
  <c r="J504" i="2" s="1"/>
  <c r="F505" i="2"/>
  <c r="J505" i="2" s="1"/>
  <c r="F506" i="2"/>
  <c r="J506" i="2" s="1"/>
  <c r="F507" i="2"/>
  <c r="J507" i="2" s="1"/>
  <c r="F508" i="2"/>
  <c r="J508" i="2" s="1"/>
  <c r="F509" i="2"/>
  <c r="J509" i="2" s="1"/>
  <c r="F510" i="2"/>
  <c r="J510" i="2" s="1"/>
  <c r="F511" i="2"/>
  <c r="J511" i="2" s="1"/>
  <c r="F512" i="2"/>
  <c r="J512" i="2" s="1"/>
  <c r="F513" i="2"/>
  <c r="J513" i="2" s="1"/>
  <c r="F514" i="2"/>
  <c r="J514" i="2" s="1"/>
  <c r="F515" i="2"/>
  <c r="J515" i="2" s="1"/>
  <c r="F516" i="2"/>
  <c r="J516" i="2" s="1"/>
  <c r="F517" i="2"/>
  <c r="J517" i="2" s="1"/>
  <c r="F518" i="2"/>
  <c r="J518" i="2" s="1"/>
  <c r="F519" i="2"/>
  <c r="J519" i="2" s="1"/>
  <c r="F520" i="2"/>
  <c r="J520" i="2" s="1"/>
  <c r="F521" i="2"/>
  <c r="J521" i="2" s="1"/>
  <c r="F522" i="2"/>
  <c r="J522" i="2" s="1"/>
  <c r="F523" i="2"/>
  <c r="J523" i="2" s="1"/>
  <c r="F524" i="2"/>
  <c r="J524" i="2" s="1"/>
  <c r="F525" i="2"/>
  <c r="J525" i="2" s="1"/>
  <c r="F526" i="2"/>
  <c r="J526" i="2" s="1"/>
  <c r="F527" i="2"/>
  <c r="J527" i="2" s="1"/>
  <c r="F528" i="2"/>
  <c r="J528" i="2" s="1"/>
  <c r="F529" i="2"/>
  <c r="J529" i="2" s="1"/>
  <c r="F530" i="2"/>
  <c r="J530" i="2" s="1"/>
  <c r="F531" i="2"/>
  <c r="J531" i="2" s="1"/>
  <c r="F532" i="2"/>
  <c r="J532" i="2" s="1"/>
  <c r="F533" i="2"/>
  <c r="J533" i="2" s="1"/>
  <c r="F534" i="2"/>
  <c r="J534" i="2" s="1"/>
  <c r="F535" i="2"/>
  <c r="J535" i="2" s="1"/>
  <c r="F536" i="2"/>
  <c r="J536" i="2" s="1"/>
  <c r="F537" i="2"/>
  <c r="J537" i="2" s="1"/>
  <c r="F538" i="2"/>
  <c r="J538" i="2" s="1"/>
  <c r="F539" i="2"/>
  <c r="J539" i="2" s="1"/>
  <c r="F540" i="2"/>
  <c r="J540" i="2" s="1"/>
  <c r="F541" i="2"/>
  <c r="J541" i="2" s="1"/>
  <c r="F542" i="2"/>
  <c r="J542" i="2" s="1"/>
  <c r="F543" i="2"/>
  <c r="J543" i="2" s="1"/>
  <c r="F544" i="2"/>
  <c r="J544" i="2" s="1"/>
  <c r="F545" i="2"/>
  <c r="J545" i="2" s="1"/>
  <c r="F546" i="2"/>
  <c r="J546" i="2" s="1"/>
  <c r="F547" i="2"/>
  <c r="J547" i="2" s="1"/>
  <c r="F548" i="2"/>
  <c r="J548" i="2" s="1"/>
  <c r="F549" i="2"/>
  <c r="J549" i="2" s="1"/>
  <c r="F550" i="2"/>
  <c r="J550" i="2" s="1"/>
  <c r="F551" i="2"/>
  <c r="J551" i="2" s="1"/>
  <c r="F552" i="2"/>
  <c r="J552" i="2" s="1"/>
  <c r="F553" i="2"/>
  <c r="J553" i="2" s="1"/>
  <c r="F554" i="2"/>
  <c r="J554" i="2" s="1"/>
  <c r="F555" i="2"/>
  <c r="J555" i="2" s="1"/>
  <c r="F556" i="2"/>
  <c r="J556" i="2" s="1"/>
  <c r="F557" i="2"/>
  <c r="J557" i="2" s="1"/>
  <c r="F558" i="2"/>
  <c r="J558" i="2" s="1"/>
  <c r="F559" i="2"/>
  <c r="J559" i="2" s="1"/>
  <c r="F560" i="2"/>
  <c r="J560" i="2" s="1"/>
  <c r="F561" i="2"/>
  <c r="J561" i="2" s="1"/>
  <c r="F562" i="2"/>
  <c r="J562" i="2" s="1"/>
  <c r="F563" i="2"/>
  <c r="J563" i="2" s="1"/>
  <c r="F564" i="2"/>
  <c r="J564" i="2" s="1"/>
  <c r="F565" i="2"/>
  <c r="J565" i="2" s="1"/>
  <c r="F566" i="2"/>
  <c r="J566" i="2" s="1"/>
  <c r="F567" i="2"/>
  <c r="J567" i="2" s="1"/>
  <c r="F568" i="2"/>
  <c r="J568" i="2" s="1"/>
  <c r="F569" i="2"/>
  <c r="J569" i="2" s="1"/>
  <c r="F570" i="2"/>
  <c r="J570" i="2" s="1"/>
  <c r="F571" i="2"/>
  <c r="J571" i="2" s="1"/>
  <c r="F572" i="2"/>
  <c r="J572" i="2" s="1"/>
  <c r="F573" i="2"/>
  <c r="J573" i="2" s="1"/>
  <c r="F574" i="2"/>
  <c r="J574" i="2" s="1"/>
  <c r="F575" i="2"/>
  <c r="J575" i="2" s="1"/>
  <c r="F576" i="2"/>
  <c r="J576" i="2" s="1"/>
  <c r="F577" i="2"/>
  <c r="J577" i="2" s="1"/>
  <c r="F578" i="2"/>
  <c r="J578" i="2" s="1"/>
  <c r="F579" i="2"/>
  <c r="J579" i="2" s="1"/>
  <c r="F580" i="2"/>
  <c r="J580" i="2" s="1"/>
  <c r="F581" i="2"/>
  <c r="J581" i="2" s="1"/>
  <c r="F582" i="2"/>
  <c r="J582" i="2" s="1"/>
  <c r="F583" i="2"/>
  <c r="J583" i="2" s="1"/>
  <c r="F584" i="2"/>
  <c r="J584" i="2" s="1"/>
  <c r="F585" i="2"/>
  <c r="J585" i="2" s="1"/>
  <c r="F586" i="2"/>
  <c r="J586" i="2" s="1"/>
  <c r="F587" i="2"/>
  <c r="J587" i="2" s="1"/>
  <c r="F588" i="2"/>
  <c r="J588" i="2" s="1"/>
  <c r="F589" i="2"/>
  <c r="J589" i="2" s="1"/>
  <c r="F590" i="2"/>
  <c r="J590" i="2" s="1"/>
  <c r="F591" i="2"/>
  <c r="J591" i="2" s="1"/>
  <c r="F592" i="2"/>
  <c r="J592" i="2" s="1"/>
  <c r="F593" i="2"/>
  <c r="J593" i="2" s="1"/>
  <c r="F594" i="2"/>
  <c r="J594" i="2" s="1"/>
  <c r="F595" i="2"/>
  <c r="J595" i="2" s="1"/>
  <c r="F596" i="2"/>
  <c r="J596" i="2" s="1"/>
  <c r="F597" i="2"/>
  <c r="J597" i="2" s="1"/>
  <c r="F598" i="2"/>
  <c r="J598" i="2" s="1"/>
  <c r="F599" i="2"/>
  <c r="J599" i="2" s="1"/>
  <c r="F600" i="2"/>
  <c r="J600" i="2" s="1"/>
  <c r="F601" i="2"/>
  <c r="J601" i="2" s="1"/>
  <c r="F602" i="2"/>
  <c r="J602" i="2" s="1"/>
  <c r="F603" i="2"/>
  <c r="J603" i="2" s="1"/>
  <c r="F604" i="2"/>
  <c r="J604" i="2" s="1"/>
  <c r="F605" i="2"/>
  <c r="J605" i="2" s="1"/>
  <c r="F606" i="2"/>
  <c r="J606" i="2" s="1"/>
  <c r="F607" i="2"/>
  <c r="J607" i="2" s="1"/>
  <c r="F608" i="2"/>
  <c r="J608" i="2" s="1"/>
  <c r="F609" i="2"/>
  <c r="J609" i="2" s="1"/>
  <c r="F610" i="2"/>
  <c r="J610" i="2" s="1"/>
  <c r="F611" i="2"/>
  <c r="J611" i="2" s="1"/>
  <c r="F612" i="2"/>
  <c r="J612" i="2" s="1"/>
  <c r="F613" i="2"/>
  <c r="J613" i="2" s="1"/>
  <c r="F614" i="2"/>
  <c r="J614" i="2" s="1"/>
  <c r="F615" i="2"/>
  <c r="J615" i="2" s="1"/>
  <c r="F616" i="2"/>
  <c r="J616" i="2" s="1"/>
  <c r="F617" i="2"/>
  <c r="J617" i="2" s="1"/>
  <c r="F618" i="2"/>
  <c r="J618" i="2" s="1"/>
  <c r="F619" i="2"/>
  <c r="J619" i="2" s="1"/>
  <c r="F620" i="2"/>
  <c r="J620" i="2" s="1"/>
  <c r="F621" i="2"/>
  <c r="J621" i="2" s="1"/>
  <c r="F622" i="2"/>
  <c r="J622" i="2" s="1"/>
  <c r="F623" i="2"/>
  <c r="J623" i="2" s="1"/>
  <c r="F624" i="2"/>
  <c r="J624" i="2" s="1"/>
  <c r="F625" i="2"/>
  <c r="J625" i="2" s="1"/>
  <c r="F626" i="2"/>
  <c r="J626" i="2" s="1"/>
  <c r="F627" i="2"/>
  <c r="J627" i="2" s="1"/>
  <c r="F628" i="2"/>
  <c r="J628" i="2" s="1"/>
  <c r="F629" i="2"/>
  <c r="J629" i="2" s="1"/>
  <c r="F630" i="2"/>
  <c r="J630" i="2" s="1"/>
  <c r="F631" i="2"/>
  <c r="J631" i="2" s="1"/>
  <c r="F632" i="2"/>
  <c r="J632" i="2" s="1"/>
  <c r="F633" i="2"/>
  <c r="J633" i="2" s="1"/>
  <c r="F634" i="2"/>
  <c r="J634" i="2" s="1"/>
  <c r="F635" i="2"/>
  <c r="J635" i="2" s="1"/>
  <c r="F636" i="2"/>
  <c r="J636" i="2" s="1"/>
  <c r="F637" i="2"/>
  <c r="J637" i="2" s="1"/>
  <c r="F638" i="2"/>
  <c r="J638" i="2" s="1"/>
  <c r="F639" i="2"/>
  <c r="J639" i="2" s="1"/>
  <c r="F640" i="2"/>
  <c r="J640" i="2" s="1"/>
  <c r="F641" i="2"/>
  <c r="J641" i="2" s="1"/>
  <c r="F642" i="2"/>
  <c r="J642" i="2" s="1"/>
  <c r="F643" i="2"/>
  <c r="J643" i="2" s="1"/>
  <c r="F644" i="2"/>
  <c r="J644" i="2" s="1"/>
  <c r="F645" i="2"/>
  <c r="J645" i="2" s="1"/>
  <c r="F646" i="2"/>
  <c r="J646" i="2" s="1"/>
  <c r="F647" i="2"/>
  <c r="J647" i="2" s="1"/>
  <c r="F648" i="2"/>
  <c r="J648" i="2" s="1"/>
  <c r="F649" i="2"/>
  <c r="J649" i="2" s="1"/>
  <c r="F650" i="2"/>
  <c r="J650" i="2" s="1"/>
  <c r="F651" i="2"/>
  <c r="J651" i="2" s="1"/>
  <c r="F652" i="2"/>
  <c r="J652" i="2" s="1"/>
  <c r="F653" i="2"/>
  <c r="J653" i="2" s="1"/>
  <c r="F654" i="2"/>
  <c r="J654" i="2" s="1"/>
  <c r="F655" i="2"/>
  <c r="J655" i="2" s="1"/>
  <c r="F656" i="2"/>
  <c r="J656" i="2" s="1"/>
  <c r="F657" i="2"/>
  <c r="J657" i="2" s="1"/>
  <c r="F658" i="2"/>
  <c r="J658" i="2" s="1"/>
  <c r="F659" i="2"/>
  <c r="J659" i="2" s="1"/>
  <c r="F660" i="2"/>
  <c r="J660" i="2" s="1"/>
  <c r="F661" i="2"/>
  <c r="J661" i="2" s="1"/>
  <c r="F662" i="2"/>
  <c r="J662" i="2" s="1"/>
  <c r="F663" i="2"/>
  <c r="J663" i="2" s="1"/>
  <c r="F664" i="2"/>
  <c r="J664" i="2" s="1"/>
  <c r="F665" i="2"/>
  <c r="J665" i="2" s="1"/>
  <c r="F666" i="2"/>
  <c r="J666" i="2" s="1"/>
  <c r="F667" i="2"/>
  <c r="J667" i="2" s="1"/>
  <c r="F668" i="2"/>
  <c r="J668" i="2" s="1"/>
  <c r="F669" i="2"/>
  <c r="J669" i="2" s="1"/>
  <c r="F670" i="2"/>
  <c r="J670" i="2" s="1"/>
  <c r="F671" i="2"/>
  <c r="J671" i="2" s="1"/>
  <c r="F672" i="2"/>
  <c r="J672" i="2" s="1"/>
  <c r="F673" i="2"/>
  <c r="J673" i="2" s="1"/>
  <c r="F674" i="2"/>
  <c r="J674" i="2" s="1"/>
  <c r="F675" i="2"/>
  <c r="J675" i="2" s="1"/>
  <c r="F676" i="2"/>
  <c r="J676" i="2" s="1"/>
  <c r="F677" i="2"/>
  <c r="J677" i="2" s="1"/>
  <c r="F678" i="2"/>
  <c r="J678" i="2" s="1"/>
  <c r="F679" i="2"/>
  <c r="J679" i="2" s="1"/>
  <c r="F680" i="2"/>
  <c r="J680" i="2" s="1"/>
  <c r="F681" i="2"/>
  <c r="J681" i="2" s="1"/>
  <c r="F682" i="2"/>
  <c r="J682" i="2" s="1"/>
  <c r="F683" i="2"/>
  <c r="J683" i="2" s="1"/>
  <c r="F684" i="2"/>
  <c r="J684" i="2" s="1"/>
  <c r="F685" i="2"/>
  <c r="J685" i="2" s="1"/>
  <c r="F686" i="2"/>
  <c r="J686" i="2" s="1"/>
  <c r="F687" i="2"/>
  <c r="J687" i="2" s="1"/>
  <c r="F688" i="2"/>
  <c r="J688" i="2" s="1"/>
  <c r="F689" i="2"/>
  <c r="J689" i="2" s="1"/>
  <c r="F690" i="2"/>
  <c r="J690" i="2" s="1"/>
  <c r="F691" i="2"/>
  <c r="J691" i="2" s="1"/>
  <c r="F692" i="2"/>
  <c r="J692" i="2" s="1"/>
  <c r="F693" i="2"/>
  <c r="J693" i="2" s="1"/>
  <c r="F694" i="2"/>
  <c r="J694" i="2" s="1"/>
  <c r="F695" i="2"/>
  <c r="J695" i="2" s="1"/>
  <c r="F696" i="2"/>
  <c r="J696" i="2" s="1"/>
  <c r="F697" i="2"/>
  <c r="J697" i="2" s="1"/>
  <c r="F698" i="2"/>
  <c r="J698" i="2" s="1"/>
  <c r="F699" i="2"/>
  <c r="J699" i="2" s="1"/>
  <c r="F700" i="2"/>
  <c r="J700" i="2" s="1"/>
  <c r="F701" i="2"/>
  <c r="J701" i="2" s="1"/>
  <c r="F702" i="2"/>
  <c r="J702" i="2" s="1"/>
  <c r="F703" i="2"/>
  <c r="J703" i="2" s="1"/>
  <c r="F704" i="2"/>
  <c r="J704" i="2" s="1"/>
  <c r="F705" i="2"/>
  <c r="J705" i="2" s="1"/>
  <c r="F706" i="2"/>
  <c r="J706" i="2" s="1"/>
  <c r="F707" i="2"/>
  <c r="J707" i="2" s="1"/>
  <c r="F708" i="2"/>
  <c r="J708" i="2" s="1"/>
  <c r="F709" i="2"/>
  <c r="J709" i="2" s="1"/>
  <c r="F710" i="2"/>
  <c r="J710" i="2" s="1"/>
  <c r="F711" i="2"/>
  <c r="J711" i="2" s="1"/>
  <c r="F712" i="2"/>
  <c r="J712" i="2" s="1"/>
  <c r="F713" i="2"/>
  <c r="J713" i="2" s="1"/>
  <c r="F714" i="2"/>
  <c r="J714" i="2" s="1"/>
  <c r="F715" i="2"/>
  <c r="J715" i="2" s="1"/>
  <c r="F716" i="2"/>
  <c r="J716" i="2" s="1"/>
  <c r="F717" i="2"/>
  <c r="J717" i="2" s="1"/>
  <c r="F718" i="2"/>
  <c r="J718" i="2" s="1"/>
  <c r="F719" i="2"/>
  <c r="J719" i="2" s="1"/>
  <c r="F720" i="2"/>
  <c r="J720" i="2" s="1"/>
  <c r="F721" i="2"/>
  <c r="J721" i="2" s="1"/>
  <c r="F722" i="2"/>
  <c r="J722" i="2" s="1"/>
  <c r="F723" i="2"/>
  <c r="J723" i="2" s="1"/>
  <c r="F724" i="2"/>
  <c r="J724" i="2" s="1"/>
  <c r="F725" i="2"/>
  <c r="J725" i="2" s="1"/>
  <c r="F726" i="2"/>
  <c r="J726" i="2" s="1"/>
  <c r="F727" i="2"/>
  <c r="J727" i="2" s="1"/>
  <c r="F728" i="2"/>
  <c r="J728" i="2" s="1"/>
  <c r="F729" i="2"/>
  <c r="J729" i="2" s="1"/>
  <c r="F730" i="2"/>
  <c r="J730" i="2" s="1"/>
  <c r="F731" i="2"/>
  <c r="J731" i="2" s="1"/>
  <c r="F732" i="2"/>
  <c r="J732" i="2" s="1"/>
  <c r="F733" i="2"/>
  <c r="J733" i="2" s="1"/>
  <c r="F734" i="2"/>
  <c r="J734" i="2" s="1"/>
  <c r="F735" i="2"/>
  <c r="J735" i="2" s="1"/>
  <c r="F736" i="2"/>
  <c r="J736" i="2" s="1"/>
  <c r="F737" i="2"/>
  <c r="J737" i="2" s="1"/>
  <c r="F738" i="2"/>
  <c r="J738" i="2" s="1"/>
  <c r="F739" i="2"/>
  <c r="J739" i="2" s="1"/>
  <c r="F740" i="2"/>
  <c r="J740" i="2" s="1"/>
  <c r="F741" i="2"/>
  <c r="J741" i="2" s="1"/>
  <c r="F742" i="2"/>
  <c r="J742" i="2" s="1"/>
  <c r="F743" i="2"/>
  <c r="J743" i="2" s="1"/>
  <c r="F744" i="2"/>
  <c r="J744" i="2" s="1"/>
  <c r="F745" i="2"/>
  <c r="J745" i="2" s="1"/>
  <c r="F746" i="2"/>
  <c r="J746" i="2" s="1"/>
  <c r="F747" i="2"/>
  <c r="J747" i="2" s="1"/>
  <c r="F748" i="2"/>
  <c r="J748" i="2" s="1"/>
  <c r="F749" i="2"/>
  <c r="J749" i="2" s="1"/>
  <c r="F750" i="2"/>
  <c r="J750" i="2" s="1"/>
  <c r="F751" i="2"/>
  <c r="J751" i="2" s="1"/>
  <c r="F752" i="2"/>
  <c r="J752" i="2" s="1"/>
  <c r="F753" i="2"/>
  <c r="J753" i="2" s="1"/>
  <c r="F754" i="2"/>
  <c r="J754" i="2" s="1"/>
  <c r="F755" i="2"/>
  <c r="J755" i="2" s="1"/>
  <c r="F756" i="2"/>
  <c r="J756" i="2" s="1"/>
  <c r="F757" i="2"/>
  <c r="J757" i="2" s="1"/>
  <c r="F758" i="2"/>
  <c r="J758" i="2" s="1"/>
  <c r="F759" i="2"/>
  <c r="J759" i="2" s="1"/>
  <c r="F760" i="2"/>
  <c r="J760" i="2" s="1"/>
  <c r="F761" i="2"/>
  <c r="J761" i="2" s="1"/>
  <c r="F762" i="2"/>
  <c r="J762" i="2" s="1"/>
  <c r="F763" i="2"/>
  <c r="J763" i="2" s="1"/>
  <c r="F764" i="2"/>
  <c r="J764" i="2" s="1"/>
  <c r="F765" i="2"/>
  <c r="J765" i="2" s="1"/>
  <c r="F766" i="2"/>
  <c r="J766" i="2" s="1"/>
  <c r="F767" i="2"/>
  <c r="J767" i="2" s="1"/>
  <c r="F768" i="2"/>
  <c r="J768" i="2" s="1"/>
  <c r="F769" i="2"/>
  <c r="J769" i="2" s="1"/>
  <c r="F770" i="2"/>
  <c r="J770" i="2" s="1"/>
  <c r="F771" i="2"/>
  <c r="J771" i="2" s="1"/>
  <c r="F772" i="2"/>
  <c r="J772" i="2" s="1"/>
  <c r="F773" i="2"/>
  <c r="J773" i="2" s="1"/>
  <c r="F774" i="2"/>
  <c r="J774" i="2" s="1"/>
  <c r="F775" i="2"/>
  <c r="J775" i="2" s="1"/>
  <c r="F776" i="2"/>
  <c r="J776" i="2" s="1"/>
  <c r="F777" i="2"/>
  <c r="J777" i="2" s="1"/>
  <c r="F778" i="2"/>
  <c r="J778" i="2" s="1"/>
  <c r="F779" i="2"/>
  <c r="J779" i="2" s="1"/>
  <c r="F780" i="2"/>
  <c r="J780" i="2" s="1"/>
  <c r="F781" i="2"/>
  <c r="J781" i="2" s="1"/>
  <c r="F782" i="2"/>
  <c r="J782" i="2" s="1"/>
  <c r="F783" i="2"/>
  <c r="J783" i="2" s="1"/>
  <c r="F784" i="2"/>
  <c r="J784" i="2" s="1"/>
  <c r="F785" i="2"/>
  <c r="J785" i="2" s="1"/>
  <c r="F786" i="2"/>
  <c r="J786" i="2" s="1"/>
  <c r="F787" i="2"/>
  <c r="J787" i="2" s="1"/>
  <c r="F788" i="2"/>
  <c r="J788" i="2" s="1"/>
  <c r="F789" i="2"/>
  <c r="J789" i="2" s="1"/>
  <c r="F790" i="2"/>
  <c r="J790" i="2" s="1"/>
  <c r="F791" i="2"/>
  <c r="J791" i="2" s="1"/>
  <c r="F792" i="2"/>
  <c r="J792" i="2" s="1"/>
  <c r="F793" i="2"/>
  <c r="J793" i="2" s="1"/>
  <c r="F794" i="2"/>
  <c r="J794" i="2" s="1"/>
  <c r="F795" i="2"/>
  <c r="J795" i="2" s="1"/>
  <c r="F796" i="2"/>
  <c r="J796" i="2" s="1"/>
  <c r="F797" i="2"/>
  <c r="J797" i="2" s="1"/>
  <c r="F798" i="2"/>
  <c r="J798" i="2" s="1"/>
  <c r="F799" i="2"/>
  <c r="J799" i="2" s="1"/>
  <c r="F800" i="2"/>
  <c r="J800" i="2" s="1"/>
  <c r="F801" i="2"/>
  <c r="J801" i="2" s="1"/>
  <c r="F802" i="2"/>
  <c r="J802" i="2" s="1"/>
  <c r="F803" i="2"/>
  <c r="J803" i="2" s="1"/>
  <c r="F804" i="2"/>
  <c r="J804" i="2" s="1"/>
  <c r="F805" i="2"/>
  <c r="J805" i="2" s="1"/>
  <c r="F806" i="2"/>
  <c r="J806" i="2" s="1"/>
  <c r="F807" i="2"/>
  <c r="J807" i="2" s="1"/>
  <c r="F808" i="2"/>
  <c r="J808" i="2" s="1"/>
  <c r="F809" i="2"/>
  <c r="J809" i="2" s="1"/>
  <c r="F810" i="2"/>
  <c r="J810" i="2" s="1"/>
  <c r="F811" i="2"/>
  <c r="J811" i="2" s="1"/>
  <c r="F812" i="2"/>
  <c r="J812" i="2" s="1"/>
  <c r="F813" i="2"/>
  <c r="J813" i="2" s="1"/>
  <c r="F814" i="2"/>
  <c r="J814" i="2" s="1"/>
  <c r="F815" i="2"/>
  <c r="J815" i="2" s="1"/>
  <c r="F816" i="2"/>
  <c r="J816" i="2" s="1"/>
  <c r="F817" i="2"/>
  <c r="J817" i="2" s="1"/>
  <c r="F818" i="2"/>
  <c r="J818" i="2" s="1"/>
  <c r="F819" i="2"/>
  <c r="J819" i="2" s="1"/>
  <c r="F820" i="2"/>
  <c r="J820" i="2" s="1"/>
  <c r="F821" i="2"/>
  <c r="J821" i="2" s="1"/>
  <c r="F822" i="2"/>
  <c r="J822" i="2" s="1"/>
  <c r="F823" i="2"/>
  <c r="J823" i="2" s="1"/>
  <c r="F824" i="2"/>
  <c r="J824" i="2" s="1"/>
  <c r="F825" i="2"/>
  <c r="J825" i="2" s="1"/>
  <c r="F826" i="2"/>
  <c r="J826" i="2" s="1"/>
  <c r="F827" i="2"/>
  <c r="J827" i="2" s="1"/>
  <c r="F828" i="2"/>
  <c r="J828" i="2" s="1"/>
  <c r="F829" i="2"/>
  <c r="J829" i="2" s="1"/>
  <c r="F830" i="2"/>
  <c r="J830" i="2" s="1"/>
  <c r="F831" i="2"/>
  <c r="J831" i="2" s="1"/>
  <c r="F832" i="2"/>
  <c r="J832" i="2" s="1"/>
  <c r="F833" i="2"/>
  <c r="J833" i="2" s="1"/>
  <c r="F834" i="2"/>
  <c r="J834" i="2" s="1"/>
  <c r="F835" i="2"/>
  <c r="J835" i="2" s="1"/>
  <c r="F836" i="2"/>
  <c r="J836" i="2" s="1"/>
  <c r="F837" i="2"/>
  <c r="J837" i="2" s="1"/>
  <c r="F838" i="2"/>
  <c r="J838" i="2" s="1"/>
  <c r="F839" i="2"/>
  <c r="J839" i="2" s="1"/>
  <c r="F840" i="2"/>
  <c r="J840" i="2" s="1"/>
  <c r="F841" i="2"/>
  <c r="J841" i="2" s="1"/>
  <c r="F842" i="2"/>
  <c r="J842" i="2" s="1"/>
  <c r="F843" i="2"/>
  <c r="J843" i="2" s="1"/>
  <c r="F844" i="2"/>
  <c r="J844" i="2" s="1"/>
  <c r="F845" i="2"/>
  <c r="J845" i="2" s="1"/>
  <c r="F846" i="2"/>
  <c r="J846" i="2" s="1"/>
  <c r="F847" i="2"/>
  <c r="J847" i="2" s="1"/>
  <c r="F848" i="2"/>
  <c r="J848" i="2" s="1"/>
  <c r="F849" i="2"/>
  <c r="J849" i="2" s="1"/>
  <c r="F850" i="2"/>
  <c r="J850" i="2" s="1"/>
  <c r="F851" i="2"/>
  <c r="J851" i="2" s="1"/>
  <c r="F852" i="2"/>
  <c r="J852" i="2" s="1"/>
  <c r="F853" i="2"/>
  <c r="J853" i="2" s="1"/>
  <c r="F854" i="2"/>
  <c r="J854" i="2" s="1"/>
  <c r="F855" i="2"/>
  <c r="J855" i="2" s="1"/>
  <c r="F856" i="2"/>
  <c r="J856" i="2" s="1"/>
  <c r="F857" i="2"/>
  <c r="J857" i="2" s="1"/>
  <c r="F858" i="2"/>
  <c r="J858" i="2" s="1"/>
  <c r="F859" i="2"/>
  <c r="J859" i="2" s="1"/>
  <c r="F860" i="2"/>
  <c r="J860" i="2" s="1"/>
  <c r="F861" i="2"/>
  <c r="J861" i="2" s="1"/>
  <c r="F862" i="2"/>
  <c r="J862" i="2" s="1"/>
  <c r="F863" i="2"/>
  <c r="J863" i="2" s="1"/>
  <c r="F864" i="2"/>
  <c r="J864" i="2" s="1"/>
  <c r="F865" i="2"/>
  <c r="J865" i="2" s="1"/>
  <c r="F866" i="2"/>
  <c r="J866" i="2" s="1"/>
  <c r="F867" i="2"/>
  <c r="J867" i="2" s="1"/>
  <c r="F868" i="2"/>
  <c r="J868" i="2" s="1"/>
  <c r="F869" i="2"/>
  <c r="J869" i="2" s="1"/>
  <c r="F870" i="2"/>
  <c r="J870" i="2" s="1"/>
  <c r="F871" i="2"/>
  <c r="J871" i="2" s="1"/>
  <c r="F872" i="2"/>
  <c r="J872" i="2" s="1"/>
  <c r="F873" i="2"/>
  <c r="J873" i="2" s="1"/>
  <c r="F874" i="2"/>
  <c r="J874" i="2" s="1"/>
  <c r="F875" i="2"/>
  <c r="J875" i="2" s="1"/>
  <c r="F876" i="2"/>
  <c r="J876" i="2" s="1"/>
  <c r="F877" i="2"/>
  <c r="J877" i="2" s="1"/>
  <c r="F878" i="2"/>
  <c r="J878" i="2" s="1"/>
  <c r="F879" i="2"/>
  <c r="J879" i="2" s="1"/>
  <c r="F880" i="2"/>
  <c r="J880" i="2" s="1"/>
  <c r="F881" i="2"/>
  <c r="J881" i="2" s="1"/>
  <c r="F882" i="2"/>
  <c r="J882" i="2" s="1"/>
  <c r="F883" i="2"/>
  <c r="J883" i="2" s="1"/>
  <c r="F884" i="2"/>
  <c r="J884" i="2" s="1"/>
  <c r="F885" i="2"/>
  <c r="J885" i="2" s="1"/>
  <c r="F886" i="2"/>
  <c r="J886" i="2" s="1"/>
  <c r="F887" i="2"/>
  <c r="J887" i="2" s="1"/>
  <c r="F888" i="2"/>
  <c r="J888" i="2" s="1"/>
  <c r="F889" i="2"/>
  <c r="J889" i="2" s="1"/>
  <c r="F890" i="2"/>
  <c r="J890" i="2" s="1"/>
  <c r="F891" i="2"/>
  <c r="J891" i="2" s="1"/>
  <c r="F892" i="2"/>
  <c r="J892" i="2" s="1"/>
  <c r="F893" i="2"/>
  <c r="J893" i="2" s="1"/>
  <c r="F894" i="2"/>
  <c r="J894" i="2" s="1"/>
  <c r="F895" i="2"/>
  <c r="J895" i="2" s="1"/>
  <c r="F896" i="2"/>
  <c r="J896" i="2" s="1"/>
  <c r="F897" i="2"/>
  <c r="J897" i="2" s="1"/>
  <c r="F898" i="2"/>
  <c r="J898" i="2" s="1"/>
  <c r="F899" i="2"/>
  <c r="J899" i="2" s="1"/>
  <c r="F900" i="2"/>
  <c r="J900" i="2" s="1"/>
  <c r="F901" i="2"/>
  <c r="J901" i="2" s="1"/>
  <c r="F902" i="2"/>
  <c r="J902" i="2" s="1"/>
  <c r="F903" i="2"/>
  <c r="J903" i="2" s="1"/>
  <c r="F904" i="2"/>
  <c r="J904" i="2" s="1"/>
  <c r="F905" i="2"/>
  <c r="J905" i="2" s="1"/>
  <c r="F906" i="2"/>
  <c r="J906" i="2" s="1"/>
  <c r="F907" i="2"/>
  <c r="J907" i="2" s="1"/>
  <c r="F908" i="2"/>
  <c r="J908" i="2" s="1"/>
  <c r="F909" i="2"/>
  <c r="J909" i="2" s="1"/>
  <c r="F910" i="2"/>
  <c r="J910" i="2" s="1"/>
  <c r="F911" i="2"/>
  <c r="J911" i="2" s="1"/>
  <c r="F912" i="2"/>
  <c r="J912" i="2" s="1"/>
  <c r="F913" i="2"/>
  <c r="J913" i="2" s="1"/>
  <c r="F914" i="2"/>
  <c r="J914" i="2" s="1"/>
  <c r="F915" i="2"/>
  <c r="J915" i="2" s="1"/>
  <c r="F916" i="2"/>
  <c r="J916" i="2" s="1"/>
  <c r="F917" i="2"/>
  <c r="J917" i="2" s="1"/>
  <c r="F918" i="2"/>
  <c r="J918" i="2" s="1"/>
  <c r="F919" i="2"/>
  <c r="J919" i="2" s="1"/>
  <c r="F920" i="2"/>
  <c r="J920" i="2" s="1"/>
  <c r="F921" i="2"/>
  <c r="J921" i="2" s="1"/>
  <c r="F922" i="2"/>
  <c r="J922" i="2" s="1"/>
  <c r="F923" i="2"/>
  <c r="J923" i="2" s="1"/>
  <c r="F924" i="2"/>
  <c r="J924" i="2" s="1"/>
  <c r="F925" i="2"/>
  <c r="J925" i="2" s="1"/>
  <c r="F926" i="2"/>
  <c r="J926" i="2" s="1"/>
  <c r="F927" i="2"/>
  <c r="J927" i="2" s="1"/>
  <c r="F928" i="2"/>
  <c r="J928" i="2" s="1"/>
  <c r="F929" i="2"/>
  <c r="J929" i="2" s="1"/>
  <c r="F930" i="2"/>
  <c r="J930" i="2" s="1"/>
  <c r="F931" i="2"/>
  <c r="J931" i="2" s="1"/>
  <c r="F932" i="2"/>
  <c r="J932" i="2" s="1"/>
  <c r="F933" i="2"/>
  <c r="J933" i="2" s="1"/>
  <c r="F934" i="2"/>
  <c r="J934" i="2" s="1"/>
  <c r="F935" i="2"/>
  <c r="J935" i="2" s="1"/>
  <c r="F936" i="2"/>
  <c r="J936" i="2" s="1"/>
  <c r="F937" i="2"/>
  <c r="J937" i="2" s="1"/>
  <c r="F938" i="2"/>
  <c r="J938" i="2" s="1"/>
  <c r="F939" i="2"/>
  <c r="J939" i="2" s="1"/>
  <c r="F940" i="2"/>
  <c r="J940" i="2" s="1"/>
  <c r="F941" i="2"/>
  <c r="J941" i="2" s="1"/>
  <c r="F942" i="2"/>
  <c r="J942" i="2" s="1"/>
  <c r="F943" i="2"/>
  <c r="J943" i="2" s="1"/>
  <c r="F944" i="2"/>
  <c r="J944" i="2" s="1"/>
  <c r="F945" i="2"/>
  <c r="J945" i="2" s="1"/>
  <c r="F946" i="2"/>
  <c r="J946" i="2" s="1"/>
  <c r="F947" i="2"/>
  <c r="J947" i="2" s="1"/>
  <c r="F948" i="2"/>
  <c r="J948" i="2" s="1"/>
  <c r="F949" i="2"/>
  <c r="J949" i="2" s="1"/>
  <c r="F950" i="2"/>
  <c r="J950" i="2" s="1"/>
  <c r="F951" i="2"/>
  <c r="J951" i="2" s="1"/>
  <c r="F952" i="2"/>
  <c r="J952" i="2" s="1"/>
  <c r="F953" i="2"/>
  <c r="J953" i="2" s="1"/>
  <c r="F954" i="2"/>
  <c r="J954" i="2" s="1"/>
  <c r="F955" i="2"/>
  <c r="J955" i="2" s="1"/>
  <c r="F956" i="2"/>
  <c r="J956" i="2" s="1"/>
  <c r="F957" i="2"/>
  <c r="J957" i="2" s="1"/>
  <c r="F958" i="2"/>
  <c r="J958" i="2" s="1"/>
  <c r="F959" i="2"/>
  <c r="J959" i="2" s="1"/>
  <c r="F960" i="2"/>
  <c r="J960" i="2" s="1"/>
  <c r="F961" i="2"/>
  <c r="J961" i="2" s="1"/>
  <c r="F962" i="2"/>
  <c r="J962" i="2" s="1"/>
  <c r="F963" i="2"/>
  <c r="J963" i="2" s="1"/>
  <c r="F964" i="2"/>
  <c r="J964" i="2" s="1"/>
  <c r="F965" i="2"/>
  <c r="J965" i="2" s="1"/>
  <c r="F966" i="2"/>
  <c r="J966" i="2" s="1"/>
  <c r="F967" i="2"/>
  <c r="J967" i="2" s="1"/>
  <c r="F968" i="2"/>
  <c r="J968" i="2" s="1"/>
  <c r="F969" i="2"/>
  <c r="J969" i="2" s="1"/>
  <c r="F970" i="2"/>
  <c r="J970" i="2" s="1"/>
  <c r="F971" i="2"/>
  <c r="J971" i="2" s="1"/>
  <c r="F972" i="2"/>
  <c r="J972" i="2" s="1"/>
  <c r="F973" i="2"/>
  <c r="J973" i="2" s="1"/>
  <c r="F974" i="2"/>
  <c r="J974" i="2" s="1"/>
  <c r="F975" i="2"/>
  <c r="J975" i="2" s="1"/>
  <c r="F976" i="2"/>
  <c r="J976" i="2" s="1"/>
  <c r="F977" i="2"/>
  <c r="J977" i="2" s="1"/>
  <c r="F978" i="2"/>
  <c r="J978" i="2" s="1"/>
  <c r="F979" i="2"/>
  <c r="J979" i="2" s="1"/>
  <c r="F980" i="2"/>
  <c r="J980" i="2" s="1"/>
  <c r="F981" i="2"/>
  <c r="J981" i="2" s="1"/>
  <c r="F982" i="2"/>
  <c r="J982" i="2" s="1"/>
  <c r="F983" i="2"/>
  <c r="J983" i="2" s="1"/>
  <c r="F984" i="2"/>
  <c r="J984" i="2" s="1"/>
  <c r="F985" i="2"/>
  <c r="J985" i="2" s="1"/>
  <c r="F986" i="2"/>
  <c r="J986" i="2" s="1"/>
  <c r="F987" i="2"/>
  <c r="J987" i="2" s="1"/>
  <c r="F988" i="2"/>
  <c r="J988" i="2" s="1"/>
  <c r="F989" i="2"/>
  <c r="J989" i="2" s="1"/>
  <c r="F990" i="2"/>
  <c r="J990" i="2" s="1"/>
  <c r="F991" i="2"/>
  <c r="J991" i="2" s="1"/>
  <c r="F992" i="2"/>
  <c r="J992" i="2" s="1"/>
  <c r="F993" i="2"/>
  <c r="J993" i="2" s="1"/>
  <c r="F994" i="2"/>
  <c r="J994" i="2" s="1"/>
  <c r="F995" i="2"/>
  <c r="J995" i="2" s="1"/>
  <c r="F996" i="2"/>
  <c r="J996" i="2" s="1"/>
  <c r="F997" i="2"/>
  <c r="J997" i="2" s="1"/>
  <c r="F998" i="2"/>
  <c r="J998" i="2" s="1"/>
  <c r="F999" i="2"/>
  <c r="J999" i="2" s="1"/>
  <c r="F1000" i="2"/>
  <c r="J1000" i="2" s="1"/>
  <c r="F1001" i="2"/>
  <c r="J1001" i="2" s="1"/>
  <c r="F1002" i="2"/>
  <c r="J1002" i="2" s="1"/>
  <c r="F1003" i="2"/>
  <c r="J1003" i="2" s="1"/>
  <c r="F1004" i="2"/>
  <c r="J1004" i="2" s="1"/>
  <c r="F1005" i="2"/>
  <c r="J1005" i="2" s="1"/>
  <c r="F1006" i="2"/>
  <c r="J1006" i="2" s="1"/>
  <c r="F1007" i="2"/>
  <c r="J1007" i="2" s="1"/>
  <c r="F1008" i="2"/>
  <c r="J1008" i="2" s="1"/>
  <c r="F1009" i="2"/>
  <c r="J1009" i="2" s="1"/>
  <c r="F1010" i="2"/>
  <c r="J1010" i="2" s="1"/>
  <c r="F1011" i="2"/>
  <c r="J1011" i="2" s="1"/>
  <c r="F1012" i="2"/>
  <c r="J1012" i="2" s="1"/>
  <c r="F1013" i="2"/>
  <c r="J1013" i="2" s="1"/>
  <c r="F1014" i="2"/>
  <c r="J1014" i="2" s="1"/>
  <c r="F1015" i="2"/>
  <c r="J1015" i="2" s="1"/>
  <c r="F1016" i="2"/>
  <c r="J1016" i="2" s="1"/>
  <c r="F1017" i="2"/>
  <c r="J1017" i="2" s="1"/>
  <c r="F1018" i="2"/>
  <c r="J1018" i="2" s="1"/>
  <c r="F1019" i="2"/>
  <c r="J1019" i="2" s="1"/>
  <c r="F1020" i="2"/>
  <c r="J1020" i="2" s="1"/>
  <c r="F1021" i="2"/>
  <c r="J1021" i="2" s="1"/>
  <c r="F1022" i="2"/>
  <c r="J1022" i="2" s="1"/>
  <c r="F1023" i="2"/>
  <c r="J1023" i="2" s="1"/>
  <c r="F1024" i="2"/>
  <c r="J1024" i="2" s="1"/>
  <c r="F1025" i="2"/>
  <c r="J1025" i="2" s="1"/>
  <c r="F1026" i="2"/>
  <c r="J1026" i="2" s="1"/>
  <c r="F1027" i="2"/>
  <c r="J1027" i="2" s="1"/>
  <c r="F1028" i="2"/>
  <c r="J1028" i="2" s="1"/>
  <c r="F1029" i="2"/>
  <c r="J1029" i="2" s="1"/>
  <c r="F1030" i="2"/>
  <c r="J1030" i="2" s="1"/>
  <c r="F1031" i="2"/>
  <c r="J1031" i="2" s="1"/>
  <c r="F1032" i="2"/>
  <c r="J1032" i="2" s="1"/>
  <c r="F1033" i="2"/>
  <c r="J1033" i="2" s="1"/>
  <c r="F1034" i="2"/>
  <c r="J1034" i="2" s="1"/>
  <c r="F1035" i="2"/>
  <c r="J1035" i="2" s="1"/>
  <c r="F1036" i="2"/>
  <c r="J1036" i="2" s="1"/>
  <c r="F1037" i="2"/>
  <c r="J1037" i="2" s="1"/>
  <c r="F1038" i="2"/>
  <c r="J1038" i="2" s="1"/>
  <c r="F1039" i="2"/>
  <c r="J1039" i="2" s="1"/>
  <c r="F1040" i="2"/>
  <c r="J1040" i="2" s="1"/>
  <c r="F1041" i="2"/>
  <c r="J1041" i="2" s="1"/>
  <c r="F1042" i="2"/>
  <c r="J1042" i="2" s="1"/>
  <c r="F1043" i="2"/>
  <c r="J1043" i="2" s="1"/>
  <c r="F1044" i="2"/>
  <c r="J1044" i="2" s="1"/>
  <c r="F1045" i="2"/>
  <c r="J1045" i="2" s="1"/>
  <c r="F1046" i="2"/>
  <c r="J1046" i="2" s="1"/>
  <c r="F1047" i="2"/>
  <c r="J1047" i="2" s="1"/>
  <c r="F1048" i="2"/>
  <c r="J1048" i="2" s="1"/>
  <c r="F1049" i="2"/>
  <c r="J1049" i="2" s="1"/>
  <c r="F1050" i="2"/>
  <c r="J1050" i="2" s="1"/>
  <c r="F1051" i="2"/>
  <c r="J1051" i="2" s="1"/>
  <c r="F1052" i="2"/>
  <c r="J1052" i="2" s="1"/>
  <c r="F1053" i="2"/>
  <c r="J1053" i="2" s="1"/>
  <c r="F1054" i="2"/>
  <c r="J1054" i="2" s="1"/>
  <c r="F1055" i="2"/>
  <c r="J1055" i="2" s="1"/>
  <c r="F1056" i="2"/>
  <c r="J1056" i="2" s="1"/>
  <c r="F1057" i="2"/>
  <c r="J1057" i="2" s="1"/>
  <c r="F1058" i="2"/>
  <c r="J1058" i="2" s="1"/>
  <c r="F1059" i="2"/>
  <c r="J1059" i="2" s="1"/>
  <c r="F1060" i="2"/>
  <c r="J1060" i="2" s="1"/>
  <c r="F1061" i="2"/>
  <c r="J1061" i="2" s="1"/>
  <c r="F1062" i="2"/>
  <c r="J1062" i="2" s="1"/>
  <c r="F1063" i="2"/>
  <c r="J1063" i="2" s="1"/>
  <c r="F1064" i="2"/>
  <c r="J1064" i="2" s="1"/>
  <c r="F1065" i="2"/>
  <c r="J1065" i="2" s="1"/>
  <c r="F1066" i="2"/>
  <c r="J1066" i="2" s="1"/>
  <c r="F1067" i="2"/>
  <c r="J1067" i="2" s="1"/>
  <c r="F1068" i="2"/>
  <c r="J1068" i="2" s="1"/>
  <c r="F1069" i="2"/>
  <c r="J1069" i="2" s="1"/>
  <c r="F1070" i="2"/>
  <c r="J1070" i="2" s="1"/>
  <c r="F1071" i="2"/>
  <c r="J1071" i="2" s="1"/>
  <c r="F1072" i="2"/>
  <c r="J1072" i="2" s="1"/>
  <c r="F1073" i="2"/>
  <c r="J1073" i="2" s="1"/>
  <c r="F1074" i="2"/>
  <c r="J1074" i="2" s="1"/>
  <c r="F1075" i="2"/>
  <c r="J1075" i="2" s="1"/>
  <c r="F1076" i="2"/>
  <c r="J1076" i="2" s="1"/>
  <c r="F1077" i="2"/>
  <c r="J1077" i="2" s="1"/>
  <c r="F1078" i="2"/>
  <c r="J1078" i="2" s="1"/>
  <c r="F1079" i="2"/>
  <c r="J1079" i="2" s="1"/>
  <c r="F1080" i="2"/>
  <c r="J1080" i="2" s="1"/>
  <c r="F1081" i="2"/>
  <c r="J1081" i="2" s="1"/>
  <c r="F1082" i="2"/>
  <c r="J1082" i="2" s="1"/>
  <c r="F1083" i="2"/>
  <c r="J1083" i="2" s="1"/>
  <c r="F1084" i="2"/>
  <c r="J1084" i="2" s="1"/>
  <c r="F1085" i="2"/>
  <c r="J1085" i="2" s="1"/>
  <c r="F1086" i="2"/>
  <c r="J1086" i="2" s="1"/>
  <c r="F1087" i="2"/>
  <c r="J1087" i="2" s="1"/>
  <c r="F1088" i="2"/>
  <c r="J1088" i="2" s="1"/>
  <c r="F1089" i="2"/>
  <c r="J1089" i="2" s="1"/>
  <c r="F1090" i="2"/>
  <c r="J1090" i="2" s="1"/>
  <c r="F1091" i="2"/>
  <c r="J1091" i="2" s="1"/>
  <c r="F1092" i="2"/>
  <c r="J1092" i="2" s="1"/>
  <c r="F1093" i="2"/>
  <c r="J1093" i="2" s="1"/>
  <c r="F1094" i="2"/>
  <c r="J1094" i="2" s="1"/>
  <c r="F1095" i="2"/>
  <c r="J1095" i="2" s="1"/>
  <c r="F1096" i="2"/>
  <c r="J1096" i="2" s="1"/>
  <c r="F1097" i="2"/>
  <c r="J1097" i="2" s="1"/>
  <c r="F1098" i="2"/>
  <c r="J1098" i="2" s="1"/>
  <c r="F1099" i="2"/>
  <c r="J1099" i="2" s="1"/>
  <c r="F1100" i="2"/>
  <c r="J1100" i="2" s="1"/>
  <c r="F1101" i="2"/>
  <c r="J1101" i="2" s="1"/>
  <c r="F1102" i="2"/>
  <c r="J1102" i="2" s="1"/>
  <c r="F1103" i="2"/>
  <c r="J1103" i="2" s="1"/>
  <c r="F1104" i="2"/>
  <c r="J1104" i="2" s="1"/>
  <c r="F1105" i="2"/>
  <c r="J1105" i="2" s="1"/>
  <c r="F1106" i="2"/>
  <c r="J1106" i="2" s="1"/>
  <c r="F1107" i="2"/>
  <c r="J1107" i="2" s="1"/>
  <c r="F1108" i="2"/>
  <c r="J1108" i="2" s="1"/>
  <c r="F1109" i="2"/>
  <c r="J1109" i="2" s="1"/>
  <c r="F1110" i="2"/>
  <c r="J1110" i="2" s="1"/>
  <c r="F1111" i="2"/>
  <c r="J1111" i="2" s="1"/>
  <c r="F1112" i="2"/>
  <c r="J1112" i="2" s="1"/>
  <c r="F1113" i="2"/>
  <c r="J1113" i="2" s="1"/>
  <c r="F1114" i="2"/>
  <c r="J1114" i="2" s="1"/>
  <c r="F1115" i="2"/>
  <c r="J1115" i="2" s="1"/>
  <c r="F1116" i="2"/>
  <c r="J1116" i="2" s="1"/>
  <c r="F1117" i="2"/>
  <c r="J1117" i="2" s="1"/>
  <c r="F1118" i="2"/>
  <c r="J1118" i="2" s="1"/>
  <c r="F1119" i="2"/>
  <c r="J1119" i="2" s="1"/>
  <c r="F1120" i="2"/>
  <c r="J1120" i="2" s="1"/>
  <c r="F1121" i="2"/>
  <c r="J1121" i="2" s="1"/>
  <c r="F1122" i="2"/>
  <c r="J1122" i="2" s="1"/>
  <c r="F1123" i="2"/>
  <c r="J1123" i="2" s="1"/>
  <c r="F1124" i="2"/>
  <c r="J1124" i="2" s="1"/>
  <c r="F1125" i="2"/>
  <c r="J1125" i="2" s="1"/>
  <c r="F1126" i="2"/>
  <c r="J1126" i="2" s="1"/>
  <c r="F1127" i="2"/>
  <c r="J1127" i="2" s="1"/>
  <c r="F1128" i="2"/>
  <c r="J1128" i="2" s="1"/>
  <c r="F1129" i="2"/>
  <c r="J1129" i="2" s="1"/>
  <c r="F1130" i="2"/>
  <c r="J1130" i="2" s="1"/>
  <c r="F1131" i="2"/>
  <c r="J1131" i="2" s="1"/>
  <c r="F1132" i="2"/>
  <c r="J1132" i="2" s="1"/>
  <c r="F1133" i="2"/>
  <c r="J1133" i="2" s="1"/>
  <c r="F1134" i="2"/>
  <c r="J1134" i="2" s="1"/>
  <c r="F1135" i="2"/>
  <c r="J1135" i="2" s="1"/>
  <c r="F1136" i="2"/>
  <c r="J1136" i="2" s="1"/>
  <c r="F1137" i="2"/>
  <c r="J1137" i="2" s="1"/>
  <c r="F1138" i="2"/>
  <c r="J1138" i="2" s="1"/>
  <c r="F1139" i="2"/>
  <c r="J1139" i="2" s="1"/>
  <c r="F1140" i="2"/>
  <c r="J1140" i="2" s="1"/>
  <c r="F1141" i="2"/>
  <c r="J1141" i="2" s="1"/>
  <c r="F1142" i="2"/>
  <c r="J1142" i="2" s="1"/>
  <c r="F1143" i="2"/>
  <c r="J1143" i="2" s="1"/>
  <c r="F1144" i="2"/>
  <c r="J1144" i="2" s="1"/>
  <c r="F1145" i="2"/>
  <c r="J1145" i="2" s="1"/>
  <c r="F1146" i="2"/>
  <c r="J1146" i="2" s="1"/>
  <c r="F1147" i="2"/>
  <c r="J1147" i="2" s="1"/>
  <c r="F1148" i="2"/>
  <c r="J1148" i="2" s="1"/>
  <c r="F1149" i="2"/>
  <c r="J1149" i="2" s="1"/>
  <c r="F1150" i="2"/>
  <c r="J1150" i="2" s="1"/>
  <c r="F1151" i="2"/>
  <c r="J1151" i="2" s="1"/>
  <c r="F1152" i="2"/>
  <c r="J1152" i="2" s="1"/>
  <c r="F1153" i="2"/>
  <c r="J1153" i="2" s="1"/>
  <c r="F1154" i="2"/>
  <c r="J1154" i="2" s="1"/>
  <c r="F1155" i="2"/>
  <c r="J1155" i="2" s="1"/>
  <c r="F1156" i="2"/>
  <c r="J1156" i="2" s="1"/>
  <c r="F1157" i="2"/>
  <c r="J1157" i="2" s="1"/>
  <c r="F1158" i="2"/>
  <c r="J1158" i="2" s="1"/>
  <c r="F1159" i="2"/>
  <c r="J1159" i="2" s="1"/>
  <c r="F1160" i="2"/>
  <c r="J1160" i="2" s="1"/>
  <c r="F1161" i="2"/>
  <c r="J1161" i="2" s="1"/>
  <c r="F1162" i="2"/>
  <c r="J1162" i="2" s="1"/>
  <c r="F1163" i="2"/>
  <c r="J1163" i="2" s="1"/>
  <c r="F1164" i="2"/>
  <c r="J1164" i="2" s="1"/>
  <c r="F1165" i="2"/>
  <c r="J1165" i="2" s="1"/>
  <c r="F1166" i="2"/>
  <c r="J1166" i="2" s="1"/>
  <c r="F1167" i="2"/>
  <c r="J1167" i="2" s="1"/>
  <c r="F1168" i="2"/>
  <c r="J1168" i="2" s="1"/>
  <c r="F1169" i="2"/>
  <c r="J1169" i="2" s="1"/>
  <c r="F1170" i="2"/>
  <c r="J1170" i="2" s="1"/>
  <c r="F1171" i="2"/>
  <c r="J1171" i="2" s="1"/>
  <c r="F1172" i="2"/>
  <c r="J1172" i="2" s="1"/>
  <c r="F1173" i="2"/>
  <c r="J1173" i="2" s="1"/>
  <c r="F1174" i="2"/>
  <c r="J1174" i="2" s="1"/>
  <c r="F1175" i="2"/>
  <c r="J1175" i="2" s="1"/>
  <c r="F1176" i="2"/>
  <c r="J1176" i="2" s="1"/>
  <c r="F1177" i="2"/>
  <c r="J1177" i="2" s="1"/>
  <c r="F1178" i="2"/>
  <c r="J1178" i="2" s="1"/>
  <c r="F1179" i="2"/>
  <c r="J1179" i="2" s="1"/>
  <c r="F1180" i="2"/>
  <c r="J1180" i="2" s="1"/>
  <c r="F1181" i="2"/>
  <c r="J1181" i="2" s="1"/>
  <c r="F1182" i="2"/>
  <c r="J1182" i="2" s="1"/>
  <c r="F1183" i="2"/>
  <c r="J1183" i="2" s="1"/>
  <c r="F1184" i="2"/>
  <c r="J1184" i="2" s="1"/>
  <c r="F1185" i="2"/>
  <c r="J1185" i="2" s="1"/>
  <c r="F1186" i="2"/>
  <c r="J1186" i="2" s="1"/>
  <c r="F1187" i="2"/>
  <c r="J1187" i="2" s="1"/>
  <c r="F1188" i="2"/>
  <c r="J1188" i="2" s="1"/>
  <c r="F1189" i="2"/>
  <c r="J1189" i="2" s="1"/>
  <c r="F1190" i="2"/>
  <c r="J1190" i="2" s="1"/>
  <c r="F1191" i="2"/>
  <c r="J1191" i="2" s="1"/>
  <c r="F1192" i="2"/>
  <c r="J1192" i="2" s="1"/>
  <c r="F1193" i="2"/>
  <c r="J1193" i="2" s="1"/>
  <c r="F1194" i="2"/>
  <c r="J1194" i="2" s="1"/>
  <c r="F1195" i="2"/>
  <c r="J1195" i="2" s="1"/>
  <c r="F1196" i="2"/>
  <c r="J1196" i="2" s="1"/>
  <c r="F1197" i="2"/>
  <c r="J1197" i="2" s="1"/>
  <c r="F1198" i="2"/>
  <c r="J1198" i="2" s="1"/>
  <c r="F1199" i="2"/>
  <c r="J1199" i="2" s="1"/>
  <c r="F1200" i="2"/>
  <c r="J1200" i="2" s="1"/>
  <c r="F1201" i="2"/>
  <c r="J1201" i="2" s="1"/>
  <c r="F1202" i="2"/>
  <c r="J1202" i="2" s="1"/>
  <c r="F1203" i="2"/>
  <c r="J1203" i="2" s="1"/>
  <c r="F1204" i="2"/>
  <c r="J1204" i="2" s="1"/>
  <c r="F1205" i="2"/>
  <c r="J1205" i="2" s="1"/>
  <c r="F1206" i="2"/>
  <c r="J1206" i="2" s="1"/>
  <c r="F1207" i="2"/>
  <c r="J1207" i="2" s="1"/>
  <c r="F1208" i="2"/>
  <c r="J1208" i="2" s="1"/>
  <c r="F1209" i="2"/>
  <c r="J1209" i="2" s="1"/>
  <c r="F1210" i="2"/>
  <c r="J1210" i="2" s="1"/>
  <c r="F1211" i="2"/>
  <c r="J1211" i="2" s="1"/>
  <c r="F1212" i="2"/>
  <c r="J1212" i="2" s="1"/>
  <c r="F1213" i="2"/>
  <c r="J1213" i="2" s="1"/>
  <c r="F1214" i="2"/>
  <c r="J1214" i="2" s="1"/>
  <c r="F1215" i="2"/>
  <c r="J1215" i="2" s="1"/>
  <c r="F1216" i="2"/>
  <c r="J1216" i="2" s="1"/>
  <c r="F1217" i="2"/>
  <c r="J1217" i="2" s="1"/>
  <c r="F1218" i="2"/>
  <c r="J1218" i="2" s="1"/>
  <c r="F1219" i="2"/>
  <c r="J1219" i="2" s="1"/>
  <c r="F1220" i="2"/>
  <c r="J1220" i="2" s="1"/>
  <c r="F1221" i="2"/>
  <c r="J1221" i="2" s="1"/>
  <c r="F1222" i="2"/>
  <c r="J1222" i="2" s="1"/>
  <c r="F1223" i="2"/>
  <c r="J1223" i="2" s="1"/>
  <c r="F1224" i="2"/>
  <c r="J1224" i="2" s="1"/>
  <c r="F1225" i="2"/>
  <c r="J1225" i="2" s="1"/>
  <c r="F1226" i="2"/>
  <c r="J1226" i="2" s="1"/>
  <c r="F1227" i="2"/>
  <c r="J1227" i="2" s="1"/>
  <c r="F1228" i="2"/>
  <c r="J1228" i="2" s="1"/>
  <c r="F1229" i="2"/>
  <c r="J1229" i="2" s="1"/>
  <c r="F1230" i="2"/>
  <c r="J1230" i="2" s="1"/>
  <c r="F1231" i="2"/>
  <c r="J1231" i="2" s="1"/>
  <c r="F1232" i="2"/>
  <c r="J1232" i="2" s="1"/>
  <c r="F1233" i="2"/>
  <c r="J1233" i="2" s="1"/>
  <c r="F1234" i="2"/>
  <c r="J1234" i="2" s="1"/>
  <c r="F1235" i="2"/>
  <c r="J1235" i="2" s="1"/>
  <c r="F1236" i="2"/>
  <c r="J1236" i="2" s="1"/>
  <c r="F1237" i="2"/>
  <c r="J1237" i="2" s="1"/>
  <c r="F1238" i="2"/>
  <c r="J1238" i="2" s="1"/>
  <c r="F1239" i="2"/>
  <c r="J1239" i="2" s="1"/>
  <c r="F1240" i="2"/>
  <c r="J1240" i="2" s="1"/>
  <c r="F1241" i="2"/>
  <c r="J1241" i="2" s="1"/>
  <c r="F1242" i="2"/>
  <c r="J1242" i="2" s="1"/>
  <c r="F1243" i="2"/>
  <c r="J1243" i="2" s="1"/>
  <c r="F1244" i="2"/>
  <c r="J1244" i="2" s="1"/>
  <c r="F1245" i="2"/>
  <c r="J1245" i="2" s="1"/>
  <c r="F1246" i="2"/>
  <c r="F1247" i="2"/>
  <c r="F1248" i="2"/>
  <c r="F1249" i="2"/>
  <c r="F1250" i="2"/>
  <c r="F1251" i="2"/>
  <c r="F1252" i="2"/>
  <c r="F1253" i="2"/>
  <c r="F1254" i="2"/>
  <c r="F26" i="2"/>
  <c r="J26" i="2" s="1"/>
  <c r="L1" i="2"/>
  <c r="E2" i="2"/>
  <c r="D2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6" i="2"/>
  <c r="C2" i="2" s="1"/>
  <c r="I2" i="2" s="1"/>
  <c r="J22" i="2" l="1"/>
  <c r="C1" i="2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27" i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G336" i="1" s="1"/>
  <c r="E337" i="1"/>
  <c r="G337" i="1" s="1"/>
  <c r="E338" i="1"/>
  <c r="G338" i="1" s="1"/>
  <c r="E339" i="1"/>
  <c r="G339" i="1" s="1"/>
  <c r="E340" i="1"/>
  <c r="G340" i="1" s="1"/>
  <c r="E341" i="1"/>
  <c r="G341" i="1" s="1"/>
  <c r="E342" i="1"/>
  <c r="G342" i="1" s="1"/>
  <c r="E343" i="1"/>
  <c r="G343" i="1" s="1"/>
  <c r="E344" i="1"/>
  <c r="G344" i="1" s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G356" i="1" s="1"/>
  <c r="E357" i="1"/>
  <c r="G357" i="1" s="1"/>
  <c r="E358" i="1"/>
  <c r="G358" i="1" s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G364" i="1" s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G407" i="1" s="1"/>
  <c r="E408" i="1"/>
  <c r="G408" i="1" s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G422" i="1" s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G432" i="1" s="1"/>
  <c r="E433" i="1"/>
  <c r="G433" i="1" s="1"/>
  <c r="E434" i="1"/>
  <c r="G434" i="1" s="1"/>
  <c r="E435" i="1"/>
  <c r="G435" i="1" s="1"/>
  <c r="E436" i="1"/>
  <c r="G436" i="1" s="1"/>
  <c r="E437" i="1"/>
  <c r="G437" i="1" s="1"/>
  <c r="E438" i="1"/>
  <c r="G438" i="1" s="1"/>
  <c r="E439" i="1"/>
  <c r="G439" i="1" s="1"/>
  <c r="E440" i="1"/>
  <c r="G440" i="1" s="1"/>
  <c r="E441" i="1"/>
  <c r="G441" i="1" s="1"/>
  <c r="E442" i="1"/>
  <c r="G442" i="1" s="1"/>
  <c r="E443" i="1"/>
  <c r="G443" i="1" s="1"/>
  <c r="E444" i="1"/>
  <c r="G444" i="1" s="1"/>
  <c r="E445" i="1"/>
  <c r="G445" i="1" s="1"/>
  <c r="E446" i="1"/>
  <c r="G446" i="1" s="1"/>
  <c r="E447" i="1"/>
  <c r="G447" i="1" s="1"/>
  <c r="E448" i="1"/>
  <c r="G448" i="1" s="1"/>
  <c r="E449" i="1"/>
  <c r="G449" i="1" s="1"/>
  <c r="E450" i="1"/>
  <c r="G450" i="1" s="1"/>
  <c r="E451" i="1"/>
  <c r="G451" i="1" s="1"/>
  <c r="E452" i="1"/>
  <c r="G452" i="1" s="1"/>
  <c r="E453" i="1"/>
  <c r="G453" i="1" s="1"/>
  <c r="E454" i="1"/>
  <c r="G454" i="1" s="1"/>
  <c r="E455" i="1"/>
  <c r="G455" i="1" s="1"/>
  <c r="E456" i="1"/>
  <c r="G456" i="1" s="1"/>
  <c r="E457" i="1"/>
  <c r="G457" i="1" s="1"/>
  <c r="E458" i="1"/>
  <c r="G458" i="1" s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G464" i="1" s="1"/>
  <c r="E465" i="1"/>
  <c r="G465" i="1" s="1"/>
  <c r="E466" i="1"/>
  <c r="G466" i="1" s="1"/>
  <c r="E467" i="1"/>
  <c r="G467" i="1" s="1"/>
  <c r="E468" i="1"/>
  <c r="G468" i="1" s="1"/>
  <c r="E469" i="1"/>
  <c r="G469" i="1" s="1"/>
  <c r="E470" i="1"/>
  <c r="G470" i="1" s="1"/>
  <c r="E471" i="1"/>
  <c r="G471" i="1" s="1"/>
  <c r="E472" i="1"/>
  <c r="G472" i="1" s="1"/>
  <c r="E473" i="1"/>
  <c r="G473" i="1" s="1"/>
  <c r="E474" i="1"/>
  <c r="G474" i="1" s="1"/>
  <c r="E475" i="1"/>
  <c r="G475" i="1" s="1"/>
  <c r="E476" i="1"/>
  <c r="G476" i="1" s="1"/>
  <c r="E477" i="1"/>
  <c r="G477" i="1" s="1"/>
  <c r="E478" i="1"/>
  <c r="G478" i="1" s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G484" i="1" s="1"/>
  <c r="E485" i="1"/>
  <c r="G485" i="1" s="1"/>
  <c r="E486" i="1"/>
  <c r="G486" i="1" s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G492" i="1" s="1"/>
  <c r="E493" i="1"/>
  <c r="G493" i="1" s="1"/>
  <c r="E494" i="1"/>
  <c r="G494" i="1" s="1"/>
  <c r="E495" i="1"/>
  <c r="G495" i="1" s="1"/>
  <c r="E496" i="1"/>
  <c r="G496" i="1" s="1"/>
  <c r="E497" i="1"/>
  <c r="G497" i="1" s="1"/>
  <c r="E498" i="1"/>
  <c r="G498" i="1" s="1"/>
  <c r="E499" i="1"/>
  <c r="G499" i="1" s="1"/>
  <c r="E500" i="1"/>
  <c r="G500" i="1" s="1"/>
  <c r="E501" i="1"/>
  <c r="G501" i="1" s="1"/>
  <c r="E502" i="1"/>
  <c r="G502" i="1" s="1"/>
  <c r="E503" i="1"/>
  <c r="G503" i="1" s="1"/>
  <c r="E504" i="1"/>
  <c r="G504" i="1" s="1"/>
  <c r="E505" i="1"/>
  <c r="G505" i="1" s="1"/>
  <c r="E506" i="1"/>
  <c r="G506" i="1" s="1"/>
  <c r="E507" i="1"/>
  <c r="G507" i="1" s="1"/>
  <c r="E508" i="1"/>
  <c r="G508" i="1" s="1"/>
  <c r="E509" i="1"/>
  <c r="G509" i="1" s="1"/>
  <c r="E510" i="1"/>
  <c r="G510" i="1" s="1"/>
  <c r="E511" i="1"/>
  <c r="G511" i="1" s="1"/>
  <c r="E512" i="1"/>
  <c r="G512" i="1" s="1"/>
  <c r="E513" i="1"/>
  <c r="G513" i="1" s="1"/>
  <c r="E514" i="1"/>
  <c r="G514" i="1" s="1"/>
  <c r="E515" i="1"/>
  <c r="G515" i="1" s="1"/>
  <c r="E516" i="1"/>
  <c r="G516" i="1" s="1"/>
  <c r="E517" i="1"/>
  <c r="G517" i="1" s="1"/>
  <c r="E518" i="1"/>
  <c r="G518" i="1" s="1"/>
  <c r="E519" i="1"/>
  <c r="G519" i="1" s="1"/>
  <c r="E520" i="1"/>
  <c r="G520" i="1" s="1"/>
  <c r="E521" i="1"/>
  <c r="G521" i="1" s="1"/>
  <c r="E522" i="1"/>
  <c r="G522" i="1" s="1"/>
  <c r="E523" i="1"/>
  <c r="G523" i="1" s="1"/>
  <c r="E524" i="1"/>
  <c r="G524" i="1" s="1"/>
  <c r="E525" i="1"/>
  <c r="G525" i="1" s="1"/>
  <c r="E526" i="1"/>
  <c r="G526" i="1" s="1"/>
  <c r="E527" i="1"/>
  <c r="G527" i="1" s="1"/>
  <c r="E528" i="1"/>
  <c r="G528" i="1" s="1"/>
  <c r="E529" i="1"/>
  <c r="G529" i="1" s="1"/>
  <c r="E530" i="1"/>
  <c r="G530" i="1" s="1"/>
  <c r="E531" i="1"/>
  <c r="G531" i="1" s="1"/>
  <c r="E532" i="1"/>
  <c r="G532" i="1" s="1"/>
  <c r="E533" i="1"/>
  <c r="G533" i="1" s="1"/>
  <c r="E534" i="1"/>
  <c r="G534" i="1" s="1"/>
  <c r="E535" i="1"/>
  <c r="G535" i="1" s="1"/>
  <c r="E536" i="1"/>
  <c r="G536" i="1" s="1"/>
  <c r="E537" i="1"/>
  <c r="G537" i="1" s="1"/>
  <c r="E538" i="1"/>
  <c r="G538" i="1" s="1"/>
  <c r="E539" i="1"/>
  <c r="G539" i="1" s="1"/>
  <c r="E540" i="1"/>
  <c r="G540" i="1" s="1"/>
  <c r="E541" i="1"/>
  <c r="G541" i="1" s="1"/>
  <c r="E542" i="1"/>
  <c r="G542" i="1" s="1"/>
  <c r="E543" i="1"/>
  <c r="G543" i="1" s="1"/>
  <c r="E544" i="1"/>
  <c r="G544" i="1" s="1"/>
  <c r="E545" i="1"/>
  <c r="G545" i="1" s="1"/>
  <c r="E546" i="1"/>
  <c r="G546" i="1" s="1"/>
  <c r="E547" i="1"/>
  <c r="G547" i="1" s="1"/>
  <c r="E548" i="1"/>
  <c r="G548" i="1" s="1"/>
  <c r="E549" i="1"/>
  <c r="G549" i="1" s="1"/>
  <c r="E550" i="1"/>
  <c r="G550" i="1" s="1"/>
  <c r="E551" i="1"/>
  <c r="G551" i="1" s="1"/>
  <c r="E552" i="1"/>
  <c r="G552" i="1" s="1"/>
  <c r="E553" i="1"/>
  <c r="G553" i="1" s="1"/>
  <c r="E554" i="1"/>
  <c r="G554" i="1" s="1"/>
  <c r="E555" i="1"/>
  <c r="G555" i="1" s="1"/>
  <c r="E556" i="1"/>
  <c r="G556" i="1" s="1"/>
  <c r="E557" i="1"/>
  <c r="G557" i="1" s="1"/>
  <c r="E558" i="1"/>
  <c r="G558" i="1" s="1"/>
  <c r="E559" i="1"/>
  <c r="G559" i="1" s="1"/>
  <c r="E560" i="1"/>
  <c r="G560" i="1" s="1"/>
  <c r="E561" i="1"/>
  <c r="G561" i="1" s="1"/>
  <c r="E562" i="1"/>
  <c r="G562" i="1" s="1"/>
  <c r="E563" i="1"/>
  <c r="G563" i="1" s="1"/>
  <c r="E564" i="1"/>
  <c r="G564" i="1" s="1"/>
  <c r="E565" i="1"/>
  <c r="G565" i="1" s="1"/>
  <c r="E566" i="1"/>
  <c r="G566" i="1" s="1"/>
  <c r="E567" i="1"/>
  <c r="G567" i="1" s="1"/>
  <c r="E568" i="1"/>
  <c r="G568" i="1" s="1"/>
  <c r="E569" i="1"/>
  <c r="G569" i="1" s="1"/>
  <c r="E570" i="1"/>
  <c r="G570" i="1" s="1"/>
  <c r="E571" i="1"/>
  <c r="G571" i="1" s="1"/>
  <c r="E572" i="1"/>
  <c r="G572" i="1" s="1"/>
  <c r="E573" i="1"/>
  <c r="G573" i="1" s="1"/>
  <c r="E574" i="1"/>
  <c r="G574" i="1" s="1"/>
  <c r="E575" i="1"/>
  <c r="G575" i="1" s="1"/>
  <c r="E576" i="1"/>
  <c r="G576" i="1" s="1"/>
  <c r="E577" i="1"/>
  <c r="G577" i="1" s="1"/>
  <c r="E578" i="1"/>
  <c r="G578" i="1" s="1"/>
  <c r="E579" i="1"/>
  <c r="G579" i="1" s="1"/>
  <c r="E580" i="1"/>
  <c r="G580" i="1" s="1"/>
  <c r="E581" i="1"/>
  <c r="G581" i="1" s="1"/>
  <c r="E582" i="1"/>
  <c r="G582" i="1" s="1"/>
  <c r="E583" i="1"/>
  <c r="G583" i="1" s="1"/>
  <c r="E584" i="1"/>
  <c r="G584" i="1" s="1"/>
  <c r="E585" i="1"/>
  <c r="G585" i="1" s="1"/>
  <c r="E586" i="1"/>
  <c r="G586" i="1" s="1"/>
  <c r="E587" i="1"/>
  <c r="G587" i="1" s="1"/>
  <c r="E588" i="1"/>
  <c r="G588" i="1" s="1"/>
  <c r="E589" i="1"/>
  <c r="G589" i="1" s="1"/>
  <c r="E590" i="1"/>
  <c r="G590" i="1" s="1"/>
  <c r="E591" i="1"/>
  <c r="G591" i="1" s="1"/>
  <c r="E592" i="1"/>
  <c r="G592" i="1" s="1"/>
  <c r="E593" i="1"/>
  <c r="G593" i="1" s="1"/>
  <c r="E594" i="1"/>
  <c r="G594" i="1" s="1"/>
  <c r="E595" i="1"/>
  <c r="G595" i="1" s="1"/>
  <c r="E596" i="1"/>
  <c r="G596" i="1" s="1"/>
  <c r="E597" i="1"/>
  <c r="G597" i="1" s="1"/>
  <c r="E598" i="1"/>
  <c r="G598" i="1" s="1"/>
  <c r="E599" i="1"/>
  <c r="G599" i="1" s="1"/>
  <c r="E600" i="1"/>
  <c r="G600" i="1" s="1"/>
  <c r="E601" i="1"/>
  <c r="G601" i="1" s="1"/>
  <c r="E602" i="1"/>
  <c r="G602" i="1" s="1"/>
  <c r="E603" i="1"/>
  <c r="G603" i="1" s="1"/>
  <c r="E604" i="1"/>
  <c r="G604" i="1" s="1"/>
  <c r="E605" i="1"/>
  <c r="G605" i="1" s="1"/>
  <c r="E606" i="1"/>
  <c r="G606" i="1" s="1"/>
  <c r="E607" i="1"/>
  <c r="G607" i="1" s="1"/>
  <c r="E608" i="1"/>
  <c r="G608" i="1" s="1"/>
  <c r="E609" i="1"/>
  <c r="G609" i="1" s="1"/>
  <c r="E610" i="1"/>
  <c r="G610" i="1" s="1"/>
  <c r="E611" i="1"/>
  <c r="G611" i="1" s="1"/>
  <c r="E612" i="1"/>
  <c r="G612" i="1" s="1"/>
  <c r="E613" i="1"/>
  <c r="G613" i="1" s="1"/>
  <c r="E614" i="1"/>
  <c r="G614" i="1" s="1"/>
  <c r="E615" i="1"/>
  <c r="G615" i="1" s="1"/>
  <c r="E616" i="1"/>
  <c r="G616" i="1" s="1"/>
  <c r="E617" i="1"/>
  <c r="G617" i="1" s="1"/>
  <c r="E618" i="1"/>
  <c r="G618" i="1" s="1"/>
  <c r="E619" i="1"/>
  <c r="G619" i="1" s="1"/>
  <c r="E620" i="1"/>
  <c r="G620" i="1" s="1"/>
  <c r="E621" i="1"/>
  <c r="G621" i="1" s="1"/>
  <c r="E622" i="1"/>
  <c r="G622" i="1" s="1"/>
  <c r="E623" i="1"/>
  <c r="G623" i="1" s="1"/>
  <c r="E624" i="1"/>
  <c r="G624" i="1" s="1"/>
  <c r="E625" i="1"/>
  <c r="G625" i="1" s="1"/>
  <c r="E626" i="1"/>
  <c r="G626" i="1" s="1"/>
  <c r="E627" i="1"/>
  <c r="G627" i="1" s="1"/>
  <c r="E628" i="1"/>
  <c r="G628" i="1" s="1"/>
  <c r="E629" i="1"/>
  <c r="G629" i="1" s="1"/>
  <c r="E630" i="1"/>
  <c r="G630" i="1" s="1"/>
  <c r="E631" i="1"/>
  <c r="G631" i="1" s="1"/>
  <c r="E632" i="1"/>
  <c r="G632" i="1" s="1"/>
  <c r="E633" i="1"/>
  <c r="G633" i="1" s="1"/>
  <c r="E634" i="1"/>
  <c r="G634" i="1" s="1"/>
  <c r="E635" i="1"/>
  <c r="G635" i="1" s="1"/>
  <c r="E636" i="1"/>
  <c r="G636" i="1" s="1"/>
  <c r="E637" i="1"/>
  <c r="G637" i="1" s="1"/>
  <c r="E638" i="1"/>
  <c r="G638" i="1" s="1"/>
  <c r="E639" i="1"/>
  <c r="G639" i="1" s="1"/>
  <c r="E640" i="1"/>
  <c r="G640" i="1" s="1"/>
  <c r="E641" i="1"/>
  <c r="G641" i="1" s="1"/>
  <c r="E642" i="1"/>
  <c r="G642" i="1" s="1"/>
  <c r="E643" i="1"/>
  <c r="G643" i="1" s="1"/>
  <c r="E644" i="1"/>
  <c r="G644" i="1" s="1"/>
  <c r="E645" i="1"/>
  <c r="G645" i="1" s="1"/>
  <c r="E646" i="1"/>
  <c r="G646" i="1" s="1"/>
  <c r="E647" i="1"/>
  <c r="G647" i="1" s="1"/>
  <c r="E648" i="1"/>
  <c r="G648" i="1" s="1"/>
  <c r="E649" i="1"/>
  <c r="G649" i="1" s="1"/>
  <c r="E650" i="1"/>
  <c r="G650" i="1" s="1"/>
  <c r="E651" i="1"/>
  <c r="G651" i="1" s="1"/>
  <c r="E652" i="1"/>
  <c r="G652" i="1" s="1"/>
  <c r="E653" i="1"/>
  <c r="G653" i="1" s="1"/>
  <c r="E654" i="1"/>
  <c r="G654" i="1" s="1"/>
  <c r="E655" i="1"/>
  <c r="G655" i="1" s="1"/>
  <c r="E656" i="1"/>
  <c r="G656" i="1" s="1"/>
  <c r="E657" i="1"/>
  <c r="G657" i="1" s="1"/>
  <c r="E658" i="1"/>
  <c r="G658" i="1" s="1"/>
  <c r="E659" i="1"/>
  <c r="G659" i="1" s="1"/>
  <c r="E660" i="1"/>
  <c r="G660" i="1" s="1"/>
  <c r="E661" i="1"/>
  <c r="G661" i="1" s="1"/>
  <c r="E662" i="1"/>
  <c r="G662" i="1" s="1"/>
  <c r="E663" i="1"/>
  <c r="G663" i="1" s="1"/>
  <c r="E664" i="1"/>
  <c r="G664" i="1" s="1"/>
  <c r="E665" i="1"/>
  <c r="G665" i="1" s="1"/>
  <c r="E666" i="1"/>
  <c r="G666" i="1" s="1"/>
  <c r="E667" i="1"/>
  <c r="G667" i="1" s="1"/>
  <c r="E668" i="1"/>
  <c r="G668" i="1" s="1"/>
  <c r="E669" i="1"/>
  <c r="G669" i="1" s="1"/>
  <c r="E670" i="1"/>
  <c r="G670" i="1" s="1"/>
  <c r="E671" i="1"/>
  <c r="G671" i="1" s="1"/>
  <c r="E672" i="1"/>
  <c r="G672" i="1" s="1"/>
  <c r="E673" i="1"/>
  <c r="G673" i="1" s="1"/>
  <c r="E674" i="1"/>
  <c r="G674" i="1" s="1"/>
  <c r="E675" i="1"/>
  <c r="G675" i="1" s="1"/>
  <c r="E676" i="1"/>
  <c r="G676" i="1" s="1"/>
  <c r="E677" i="1"/>
  <c r="G677" i="1" s="1"/>
  <c r="E678" i="1"/>
  <c r="G678" i="1" s="1"/>
  <c r="E679" i="1"/>
  <c r="G679" i="1" s="1"/>
  <c r="E680" i="1"/>
  <c r="G680" i="1" s="1"/>
  <c r="E681" i="1"/>
  <c r="G681" i="1" s="1"/>
  <c r="E682" i="1"/>
  <c r="G682" i="1" s="1"/>
  <c r="E683" i="1"/>
  <c r="G683" i="1" s="1"/>
  <c r="E684" i="1"/>
  <c r="G684" i="1" s="1"/>
  <c r="E685" i="1"/>
  <c r="G685" i="1" s="1"/>
  <c r="E686" i="1"/>
  <c r="G686" i="1" s="1"/>
  <c r="E687" i="1"/>
  <c r="G687" i="1" s="1"/>
  <c r="E688" i="1"/>
  <c r="G688" i="1" s="1"/>
  <c r="E689" i="1"/>
  <c r="G689" i="1" s="1"/>
  <c r="E690" i="1"/>
  <c r="G690" i="1" s="1"/>
  <c r="E691" i="1"/>
  <c r="G691" i="1" s="1"/>
  <c r="E692" i="1"/>
  <c r="G692" i="1" s="1"/>
  <c r="E693" i="1"/>
  <c r="G693" i="1" s="1"/>
  <c r="E694" i="1"/>
  <c r="G694" i="1" s="1"/>
  <c r="E695" i="1"/>
  <c r="G695" i="1" s="1"/>
  <c r="E696" i="1"/>
  <c r="G696" i="1" s="1"/>
  <c r="E697" i="1"/>
  <c r="G697" i="1" s="1"/>
  <c r="E698" i="1"/>
  <c r="G698" i="1" s="1"/>
  <c r="E699" i="1"/>
  <c r="G699" i="1" s="1"/>
  <c r="E700" i="1"/>
  <c r="G700" i="1" s="1"/>
  <c r="E701" i="1"/>
  <c r="G701" i="1" s="1"/>
  <c r="E702" i="1"/>
  <c r="G702" i="1" s="1"/>
  <c r="E703" i="1"/>
  <c r="G703" i="1" s="1"/>
  <c r="E704" i="1"/>
  <c r="G704" i="1" s="1"/>
  <c r="E705" i="1"/>
  <c r="G705" i="1" s="1"/>
  <c r="E706" i="1"/>
  <c r="G706" i="1" s="1"/>
  <c r="E707" i="1"/>
  <c r="G707" i="1" s="1"/>
  <c r="E708" i="1"/>
  <c r="G708" i="1" s="1"/>
  <c r="E709" i="1"/>
  <c r="G709" i="1" s="1"/>
  <c r="E710" i="1"/>
  <c r="G710" i="1" s="1"/>
  <c r="E711" i="1"/>
  <c r="G711" i="1" s="1"/>
  <c r="E712" i="1"/>
  <c r="G712" i="1" s="1"/>
  <c r="E713" i="1"/>
  <c r="G713" i="1" s="1"/>
  <c r="E714" i="1"/>
  <c r="G714" i="1" s="1"/>
  <c r="E715" i="1"/>
  <c r="G715" i="1" s="1"/>
  <c r="E716" i="1"/>
  <c r="G716" i="1" s="1"/>
  <c r="E717" i="1"/>
  <c r="G717" i="1" s="1"/>
  <c r="E718" i="1"/>
  <c r="G718" i="1" s="1"/>
  <c r="E719" i="1"/>
  <c r="G719" i="1" s="1"/>
  <c r="E720" i="1"/>
  <c r="G720" i="1" s="1"/>
  <c r="E721" i="1"/>
  <c r="G721" i="1" s="1"/>
  <c r="E722" i="1"/>
  <c r="G722" i="1" s="1"/>
  <c r="E723" i="1"/>
  <c r="G723" i="1" s="1"/>
  <c r="E724" i="1"/>
  <c r="G724" i="1" s="1"/>
  <c r="E725" i="1"/>
  <c r="G725" i="1" s="1"/>
  <c r="E726" i="1"/>
  <c r="G726" i="1" s="1"/>
  <c r="E727" i="1"/>
  <c r="G727" i="1" s="1"/>
  <c r="E728" i="1"/>
  <c r="G728" i="1" s="1"/>
  <c r="E729" i="1"/>
  <c r="G729" i="1" s="1"/>
  <c r="E730" i="1"/>
  <c r="G730" i="1" s="1"/>
  <c r="E731" i="1"/>
  <c r="G731" i="1" s="1"/>
  <c r="E732" i="1"/>
  <c r="G732" i="1" s="1"/>
  <c r="E733" i="1"/>
  <c r="G733" i="1" s="1"/>
  <c r="E734" i="1"/>
  <c r="G734" i="1" s="1"/>
  <c r="E735" i="1"/>
  <c r="G735" i="1" s="1"/>
  <c r="E736" i="1"/>
  <c r="G736" i="1" s="1"/>
  <c r="E737" i="1"/>
  <c r="G737" i="1" s="1"/>
  <c r="E738" i="1"/>
  <c r="G738" i="1" s="1"/>
  <c r="E739" i="1"/>
  <c r="G739" i="1" s="1"/>
  <c r="E740" i="1"/>
  <c r="G740" i="1" s="1"/>
  <c r="E741" i="1"/>
  <c r="G741" i="1" s="1"/>
  <c r="E742" i="1"/>
  <c r="G742" i="1" s="1"/>
  <c r="E743" i="1"/>
  <c r="G743" i="1" s="1"/>
  <c r="E744" i="1"/>
  <c r="G744" i="1" s="1"/>
  <c r="E745" i="1"/>
  <c r="G745" i="1" s="1"/>
  <c r="E746" i="1"/>
  <c r="G746" i="1" s="1"/>
  <c r="E747" i="1"/>
  <c r="G747" i="1" s="1"/>
  <c r="E748" i="1"/>
  <c r="G748" i="1" s="1"/>
  <c r="E749" i="1"/>
  <c r="G749" i="1" s="1"/>
  <c r="E750" i="1"/>
  <c r="G750" i="1" s="1"/>
  <c r="E751" i="1"/>
  <c r="G751" i="1" s="1"/>
  <c r="E752" i="1"/>
  <c r="G752" i="1" s="1"/>
  <c r="E753" i="1"/>
  <c r="G753" i="1" s="1"/>
  <c r="E754" i="1"/>
  <c r="G754" i="1" s="1"/>
  <c r="E755" i="1"/>
  <c r="G755" i="1" s="1"/>
  <c r="E756" i="1"/>
  <c r="G756" i="1" s="1"/>
  <c r="E757" i="1"/>
  <c r="G757" i="1" s="1"/>
  <c r="E758" i="1"/>
  <c r="G758" i="1" s="1"/>
  <c r="E759" i="1"/>
  <c r="G759" i="1" s="1"/>
  <c r="E760" i="1"/>
  <c r="G760" i="1" s="1"/>
  <c r="E761" i="1"/>
  <c r="G761" i="1" s="1"/>
  <c r="E762" i="1"/>
  <c r="G762" i="1" s="1"/>
  <c r="E763" i="1"/>
  <c r="G763" i="1" s="1"/>
  <c r="E764" i="1"/>
  <c r="G764" i="1" s="1"/>
  <c r="E765" i="1"/>
  <c r="G765" i="1" s="1"/>
  <c r="E766" i="1"/>
  <c r="G766" i="1" s="1"/>
  <c r="E767" i="1"/>
  <c r="G767" i="1" s="1"/>
  <c r="E768" i="1"/>
  <c r="G768" i="1" s="1"/>
  <c r="E769" i="1"/>
  <c r="G769" i="1" s="1"/>
  <c r="E770" i="1"/>
  <c r="G770" i="1" s="1"/>
  <c r="E771" i="1"/>
  <c r="G771" i="1" s="1"/>
  <c r="E772" i="1"/>
  <c r="G772" i="1" s="1"/>
  <c r="E773" i="1"/>
  <c r="G773" i="1" s="1"/>
  <c r="E774" i="1"/>
  <c r="G774" i="1" s="1"/>
  <c r="E775" i="1"/>
  <c r="G775" i="1" s="1"/>
  <c r="E776" i="1"/>
  <c r="G776" i="1" s="1"/>
  <c r="E777" i="1"/>
  <c r="G777" i="1" s="1"/>
  <c r="E778" i="1"/>
  <c r="G778" i="1" s="1"/>
  <c r="E779" i="1"/>
  <c r="G779" i="1" s="1"/>
  <c r="E780" i="1"/>
  <c r="G780" i="1" s="1"/>
  <c r="E781" i="1"/>
  <c r="G781" i="1" s="1"/>
  <c r="E782" i="1"/>
  <c r="G782" i="1" s="1"/>
  <c r="E783" i="1"/>
  <c r="G783" i="1" s="1"/>
  <c r="E784" i="1"/>
  <c r="G784" i="1" s="1"/>
  <c r="E785" i="1"/>
  <c r="G785" i="1" s="1"/>
  <c r="E786" i="1"/>
  <c r="G786" i="1" s="1"/>
  <c r="E787" i="1"/>
  <c r="G787" i="1" s="1"/>
  <c r="E788" i="1"/>
  <c r="G788" i="1" s="1"/>
  <c r="E789" i="1"/>
  <c r="G789" i="1" s="1"/>
  <c r="E790" i="1"/>
  <c r="G790" i="1" s="1"/>
  <c r="E791" i="1"/>
  <c r="G791" i="1" s="1"/>
  <c r="E792" i="1"/>
  <c r="G792" i="1" s="1"/>
  <c r="E793" i="1"/>
  <c r="G793" i="1" s="1"/>
  <c r="E794" i="1"/>
  <c r="G794" i="1" s="1"/>
  <c r="E795" i="1"/>
  <c r="G795" i="1" s="1"/>
  <c r="E796" i="1"/>
  <c r="G796" i="1" s="1"/>
  <c r="E797" i="1"/>
  <c r="G797" i="1" s="1"/>
  <c r="E798" i="1"/>
  <c r="G798" i="1" s="1"/>
  <c r="E799" i="1"/>
  <c r="G799" i="1" s="1"/>
  <c r="E800" i="1"/>
  <c r="G800" i="1" s="1"/>
  <c r="E801" i="1"/>
  <c r="G801" i="1" s="1"/>
  <c r="E802" i="1"/>
  <c r="G802" i="1" s="1"/>
  <c r="E803" i="1"/>
  <c r="G803" i="1" s="1"/>
  <c r="E804" i="1"/>
  <c r="G804" i="1" s="1"/>
  <c r="E805" i="1"/>
  <c r="G805" i="1" s="1"/>
  <c r="E806" i="1"/>
  <c r="G806" i="1" s="1"/>
  <c r="E807" i="1"/>
  <c r="G807" i="1" s="1"/>
  <c r="E808" i="1"/>
  <c r="G808" i="1" s="1"/>
  <c r="E809" i="1"/>
  <c r="G809" i="1" s="1"/>
  <c r="E810" i="1"/>
  <c r="G810" i="1" s="1"/>
  <c r="E811" i="1"/>
  <c r="G811" i="1" s="1"/>
  <c r="E812" i="1"/>
  <c r="G812" i="1" s="1"/>
  <c r="E813" i="1"/>
  <c r="G813" i="1" s="1"/>
  <c r="E814" i="1"/>
  <c r="G814" i="1" s="1"/>
  <c r="E815" i="1"/>
  <c r="G815" i="1" s="1"/>
  <c r="E816" i="1"/>
  <c r="G816" i="1" s="1"/>
  <c r="E817" i="1"/>
  <c r="G817" i="1" s="1"/>
  <c r="E818" i="1"/>
  <c r="G818" i="1" s="1"/>
  <c r="E819" i="1"/>
  <c r="G819" i="1" s="1"/>
  <c r="E820" i="1"/>
  <c r="G820" i="1" s="1"/>
  <c r="E821" i="1"/>
  <c r="G821" i="1" s="1"/>
  <c r="E822" i="1"/>
  <c r="G822" i="1" s="1"/>
  <c r="E823" i="1"/>
  <c r="G823" i="1" s="1"/>
  <c r="E824" i="1"/>
  <c r="G824" i="1" s="1"/>
  <c r="E825" i="1"/>
  <c r="G825" i="1" s="1"/>
  <c r="E826" i="1"/>
  <c r="G826" i="1" s="1"/>
  <c r="E827" i="1"/>
  <c r="G827" i="1" s="1"/>
  <c r="E828" i="1"/>
  <c r="G828" i="1" s="1"/>
  <c r="E829" i="1"/>
  <c r="G829" i="1" s="1"/>
  <c r="E830" i="1"/>
  <c r="G830" i="1" s="1"/>
  <c r="E831" i="1"/>
  <c r="G831" i="1" s="1"/>
  <c r="E832" i="1"/>
  <c r="G832" i="1" s="1"/>
  <c r="E833" i="1"/>
  <c r="G833" i="1" s="1"/>
  <c r="E834" i="1"/>
  <c r="G834" i="1" s="1"/>
  <c r="E835" i="1"/>
  <c r="G835" i="1" s="1"/>
  <c r="E836" i="1"/>
  <c r="G836" i="1" s="1"/>
  <c r="E837" i="1"/>
  <c r="G837" i="1" s="1"/>
  <c r="E838" i="1"/>
  <c r="G838" i="1" s="1"/>
  <c r="E839" i="1"/>
  <c r="G839" i="1" s="1"/>
  <c r="E840" i="1"/>
  <c r="G840" i="1" s="1"/>
  <c r="E841" i="1"/>
  <c r="G841" i="1" s="1"/>
  <c r="E842" i="1"/>
  <c r="G842" i="1" s="1"/>
  <c r="E843" i="1"/>
  <c r="G843" i="1" s="1"/>
  <c r="E844" i="1"/>
  <c r="G844" i="1" s="1"/>
  <c r="E845" i="1"/>
  <c r="G845" i="1" s="1"/>
  <c r="E846" i="1"/>
  <c r="G846" i="1" s="1"/>
  <c r="E847" i="1"/>
  <c r="G847" i="1" s="1"/>
  <c r="E848" i="1"/>
  <c r="G848" i="1" s="1"/>
  <c r="E849" i="1"/>
  <c r="G849" i="1" s="1"/>
  <c r="E850" i="1"/>
  <c r="G850" i="1" s="1"/>
  <c r="E851" i="1"/>
  <c r="G851" i="1" s="1"/>
  <c r="E852" i="1"/>
  <c r="G852" i="1" s="1"/>
  <c r="E853" i="1"/>
  <c r="G853" i="1" s="1"/>
  <c r="E854" i="1"/>
  <c r="G854" i="1" s="1"/>
  <c r="E855" i="1"/>
  <c r="G855" i="1" s="1"/>
  <c r="E856" i="1"/>
  <c r="G856" i="1" s="1"/>
  <c r="E857" i="1"/>
  <c r="G857" i="1" s="1"/>
  <c r="E858" i="1"/>
  <c r="G858" i="1" s="1"/>
  <c r="E859" i="1"/>
  <c r="G859" i="1" s="1"/>
  <c r="E860" i="1"/>
  <c r="G860" i="1" s="1"/>
  <c r="E861" i="1"/>
  <c r="G861" i="1" s="1"/>
  <c r="E862" i="1"/>
  <c r="G862" i="1" s="1"/>
  <c r="E863" i="1"/>
  <c r="G863" i="1" s="1"/>
  <c r="E864" i="1"/>
  <c r="G864" i="1" s="1"/>
  <c r="E865" i="1"/>
  <c r="G865" i="1" s="1"/>
  <c r="E866" i="1"/>
  <c r="G866" i="1" s="1"/>
  <c r="E867" i="1"/>
  <c r="G867" i="1" s="1"/>
  <c r="E868" i="1"/>
  <c r="G868" i="1" s="1"/>
  <c r="E869" i="1"/>
  <c r="G869" i="1" s="1"/>
  <c r="E870" i="1"/>
  <c r="G870" i="1" s="1"/>
  <c r="E871" i="1"/>
  <c r="G871" i="1" s="1"/>
  <c r="E872" i="1"/>
  <c r="G872" i="1" s="1"/>
  <c r="E873" i="1"/>
  <c r="G873" i="1" s="1"/>
  <c r="E874" i="1"/>
  <c r="G874" i="1" s="1"/>
  <c r="E875" i="1"/>
  <c r="G875" i="1" s="1"/>
  <c r="E876" i="1"/>
  <c r="G876" i="1" s="1"/>
  <c r="E877" i="1"/>
  <c r="G877" i="1" s="1"/>
  <c r="E878" i="1"/>
  <c r="G878" i="1" s="1"/>
  <c r="E879" i="1"/>
  <c r="G879" i="1" s="1"/>
  <c r="E880" i="1"/>
  <c r="G880" i="1" s="1"/>
  <c r="E881" i="1"/>
  <c r="G881" i="1" s="1"/>
  <c r="E882" i="1"/>
  <c r="G882" i="1" s="1"/>
  <c r="E883" i="1"/>
  <c r="G883" i="1" s="1"/>
  <c r="E884" i="1"/>
  <c r="G884" i="1" s="1"/>
  <c r="E885" i="1"/>
  <c r="G885" i="1" s="1"/>
  <c r="E886" i="1"/>
  <c r="G886" i="1" s="1"/>
  <c r="E887" i="1"/>
  <c r="G887" i="1" s="1"/>
  <c r="E888" i="1"/>
  <c r="G888" i="1" s="1"/>
  <c r="E889" i="1"/>
  <c r="G889" i="1" s="1"/>
  <c r="E890" i="1"/>
  <c r="G890" i="1" s="1"/>
  <c r="E891" i="1"/>
  <c r="G891" i="1" s="1"/>
  <c r="E892" i="1"/>
  <c r="G892" i="1" s="1"/>
  <c r="E893" i="1"/>
  <c r="G893" i="1" s="1"/>
  <c r="E894" i="1"/>
  <c r="G894" i="1" s="1"/>
  <c r="E895" i="1"/>
  <c r="G895" i="1" s="1"/>
  <c r="E896" i="1"/>
  <c r="G896" i="1" s="1"/>
  <c r="E897" i="1"/>
  <c r="G897" i="1" s="1"/>
  <c r="E898" i="1"/>
  <c r="G898" i="1" s="1"/>
  <c r="E899" i="1"/>
  <c r="G899" i="1" s="1"/>
  <c r="E900" i="1"/>
  <c r="G900" i="1" s="1"/>
  <c r="E901" i="1"/>
  <c r="G901" i="1" s="1"/>
  <c r="E902" i="1"/>
  <c r="G902" i="1" s="1"/>
  <c r="E903" i="1"/>
  <c r="G903" i="1" s="1"/>
  <c r="E904" i="1"/>
  <c r="G904" i="1" s="1"/>
  <c r="E905" i="1"/>
  <c r="G905" i="1" s="1"/>
  <c r="E906" i="1"/>
  <c r="G906" i="1" s="1"/>
  <c r="E907" i="1"/>
  <c r="G907" i="1" s="1"/>
  <c r="E908" i="1"/>
  <c r="G908" i="1" s="1"/>
  <c r="E909" i="1"/>
  <c r="G909" i="1" s="1"/>
  <c r="E910" i="1"/>
  <c r="G910" i="1" s="1"/>
  <c r="E911" i="1"/>
  <c r="G911" i="1" s="1"/>
  <c r="E912" i="1"/>
  <c r="G912" i="1" s="1"/>
  <c r="E913" i="1"/>
  <c r="G913" i="1" s="1"/>
  <c r="E914" i="1"/>
  <c r="G914" i="1" s="1"/>
  <c r="E915" i="1"/>
  <c r="G915" i="1" s="1"/>
  <c r="E916" i="1"/>
  <c r="G916" i="1" s="1"/>
  <c r="E917" i="1"/>
  <c r="G917" i="1" s="1"/>
  <c r="E918" i="1"/>
  <c r="G918" i="1" s="1"/>
  <c r="E919" i="1"/>
  <c r="G919" i="1" s="1"/>
  <c r="E920" i="1"/>
  <c r="G920" i="1" s="1"/>
  <c r="E921" i="1"/>
  <c r="G921" i="1" s="1"/>
  <c r="E922" i="1"/>
  <c r="G922" i="1" s="1"/>
  <c r="E923" i="1"/>
  <c r="G923" i="1" s="1"/>
  <c r="E924" i="1"/>
  <c r="G924" i="1" s="1"/>
  <c r="E925" i="1"/>
  <c r="G925" i="1" s="1"/>
  <c r="E926" i="1"/>
  <c r="G926" i="1" s="1"/>
  <c r="E927" i="1"/>
  <c r="G927" i="1" s="1"/>
  <c r="E928" i="1"/>
  <c r="G928" i="1" s="1"/>
  <c r="E929" i="1"/>
  <c r="G929" i="1" s="1"/>
  <c r="E930" i="1"/>
  <c r="G930" i="1" s="1"/>
  <c r="E931" i="1"/>
  <c r="G931" i="1" s="1"/>
  <c r="E932" i="1"/>
  <c r="G932" i="1" s="1"/>
  <c r="E933" i="1"/>
  <c r="G933" i="1" s="1"/>
  <c r="E934" i="1"/>
  <c r="G934" i="1" s="1"/>
  <c r="E935" i="1"/>
  <c r="G935" i="1" s="1"/>
  <c r="E936" i="1"/>
  <c r="G936" i="1" s="1"/>
  <c r="E937" i="1"/>
  <c r="G937" i="1" s="1"/>
  <c r="E938" i="1"/>
  <c r="G938" i="1" s="1"/>
  <c r="E939" i="1"/>
  <c r="G939" i="1" s="1"/>
  <c r="E940" i="1"/>
  <c r="G940" i="1" s="1"/>
  <c r="E941" i="1"/>
  <c r="G941" i="1" s="1"/>
  <c r="E942" i="1"/>
  <c r="G942" i="1" s="1"/>
  <c r="E943" i="1"/>
  <c r="G943" i="1" s="1"/>
  <c r="E944" i="1"/>
  <c r="G944" i="1" s="1"/>
  <c r="E945" i="1"/>
  <c r="G945" i="1" s="1"/>
  <c r="E946" i="1"/>
  <c r="G946" i="1" s="1"/>
  <c r="E947" i="1"/>
  <c r="G947" i="1" s="1"/>
  <c r="E948" i="1"/>
  <c r="G948" i="1" s="1"/>
  <c r="E949" i="1"/>
  <c r="G949" i="1" s="1"/>
  <c r="E950" i="1"/>
  <c r="G950" i="1" s="1"/>
  <c r="E951" i="1"/>
  <c r="G951" i="1" s="1"/>
  <c r="E952" i="1"/>
  <c r="G952" i="1" s="1"/>
  <c r="E953" i="1"/>
  <c r="G953" i="1" s="1"/>
  <c r="E954" i="1"/>
  <c r="G954" i="1" s="1"/>
  <c r="E955" i="1"/>
  <c r="G955" i="1" s="1"/>
  <c r="E956" i="1"/>
  <c r="G956" i="1" s="1"/>
  <c r="E957" i="1"/>
  <c r="G957" i="1" s="1"/>
  <c r="E958" i="1"/>
  <c r="G958" i="1" s="1"/>
  <c r="E959" i="1"/>
  <c r="G959" i="1" s="1"/>
  <c r="E960" i="1"/>
  <c r="G960" i="1" s="1"/>
  <c r="E961" i="1"/>
  <c r="G961" i="1" s="1"/>
  <c r="E962" i="1"/>
  <c r="G962" i="1" s="1"/>
  <c r="E963" i="1"/>
  <c r="G963" i="1" s="1"/>
  <c r="E964" i="1"/>
  <c r="G964" i="1" s="1"/>
  <c r="E965" i="1"/>
  <c r="G965" i="1" s="1"/>
  <c r="E966" i="1"/>
  <c r="G966" i="1" s="1"/>
  <c r="E967" i="1"/>
  <c r="G967" i="1" s="1"/>
  <c r="E968" i="1"/>
  <c r="G968" i="1" s="1"/>
  <c r="E969" i="1"/>
  <c r="G969" i="1" s="1"/>
  <c r="E970" i="1"/>
  <c r="G970" i="1" s="1"/>
  <c r="E971" i="1"/>
  <c r="G971" i="1" s="1"/>
  <c r="E972" i="1"/>
  <c r="G972" i="1" s="1"/>
  <c r="E973" i="1"/>
  <c r="G973" i="1" s="1"/>
  <c r="E974" i="1"/>
  <c r="G974" i="1" s="1"/>
  <c r="E975" i="1"/>
  <c r="G975" i="1" s="1"/>
  <c r="E976" i="1"/>
  <c r="G976" i="1" s="1"/>
  <c r="E977" i="1"/>
  <c r="G977" i="1" s="1"/>
  <c r="E978" i="1"/>
  <c r="G978" i="1" s="1"/>
  <c r="E979" i="1"/>
  <c r="G979" i="1" s="1"/>
  <c r="E980" i="1"/>
  <c r="G980" i="1" s="1"/>
  <c r="E981" i="1"/>
  <c r="G981" i="1" s="1"/>
  <c r="E982" i="1"/>
  <c r="G982" i="1" s="1"/>
  <c r="E983" i="1"/>
  <c r="G983" i="1" s="1"/>
  <c r="E984" i="1"/>
  <c r="G984" i="1" s="1"/>
  <c r="E985" i="1"/>
  <c r="G985" i="1" s="1"/>
  <c r="E986" i="1"/>
  <c r="G986" i="1" s="1"/>
  <c r="E987" i="1"/>
  <c r="G987" i="1" s="1"/>
  <c r="E988" i="1"/>
  <c r="G988" i="1" s="1"/>
  <c r="E989" i="1"/>
  <c r="G989" i="1" s="1"/>
  <c r="E990" i="1"/>
  <c r="G990" i="1" s="1"/>
  <c r="E991" i="1"/>
  <c r="G991" i="1" s="1"/>
  <c r="E992" i="1"/>
  <c r="G992" i="1" s="1"/>
  <c r="E993" i="1"/>
  <c r="G993" i="1" s="1"/>
  <c r="E994" i="1"/>
  <c r="G994" i="1" s="1"/>
  <c r="E995" i="1"/>
  <c r="G995" i="1" s="1"/>
  <c r="E996" i="1"/>
  <c r="G996" i="1" s="1"/>
  <c r="E997" i="1"/>
  <c r="G997" i="1" s="1"/>
  <c r="E998" i="1"/>
  <c r="G998" i="1" s="1"/>
  <c r="E999" i="1"/>
  <c r="G999" i="1" s="1"/>
  <c r="E1000" i="1"/>
  <c r="G1000" i="1" s="1"/>
  <c r="E1001" i="1"/>
  <c r="G1001" i="1" s="1"/>
  <c r="E1002" i="1"/>
  <c r="G1002" i="1" s="1"/>
  <c r="E1003" i="1"/>
  <c r="G1003" i="1" s="1"/>
  <c r="E1004" i="1"/>
  <c r="G1004" i="1" s="1"/>
  <c r="E1005" i="1"/>
  <c r="G1005" i="1" s="1"/>
  <c r="E1006" i="1"/>
  <c r="G1006" i="1" s="1"/>
  <c r="E1007" i="1"/>
  <c r="G1007" i="1" s="1"/>
  <c r="E1008" i="1"/>
  <c r="G1008" i="1" s="1"/>
  <c r="E1009" i="1"/>
  <c r="G1009" i="1" s="1"/>
  <c r="E1010" i="1"/>
  <c r="G1010" i="1" s="1"/>
  <c r="E1011" i="1"/>
  <c r="G1011" i="1" s="1"/>
  <c r="E1012" i="1"/>
  <c r="G1012" i="1" s="1"/>
  <c r="E1013" i="1"/>
  <c r="G1013" i="1" s="1"/>
  <c r="E1014" i="1"/>
  <c r="G1014" i="1" s="1"/>
  <c r="E1015" i="1"/>
  <c r="G1015" i="1" s="1"/>
  <c r="E1016" i="1"/>
  <c r="G1016" i="1" s="1"/>
  <c r="E1017" i="1"/>
  <c r="G1017" i="1" s="1"/>
  <c r="E1018" i="1"/>
  <c r="G1018" i="1" s="1"/>
  <c r="E1019" i="1"/>
  <c r="G1019" i="1" s="1"/>
  <c r="E1020" i="1"/>
  <c r="G1020" i="1" s="1"/>
  <c r="E1021" i="1"/>
  <c r="G1021" i="1" s="1"/>
  <c r="E1022" i="1"/>
  <c r="G1022" i="1" s="1"/>
  <c r="E1023" i="1"/>
  <c r="G1023" i="1" s="1"/>
  <c r="E1024" i="1"/>
  <c r="G1024" i="1" s="1"/>
  <c r="E1025" i="1"/>
  <c r="G1025" i="1" s="1"/>
  <c r="E1026" i="1"/>
  <c r="G1026" i="1" s="1"/>
  <c r="E1027" i="1"/>
  <c r="G1027" i="1" s="1"/>
  <c r="E1028" i="1"/>
  <c r="G1028" i="1" s="1"/>
  <c r="E1029" i="1"/>
  <c r="G1029" i="1" s="1"/>
  <c r="E1030" i="1"/>
  <c r="G1030" i="1" s="1"/>
  <c r="E1031" i="1"/>
  <c r="G1031" i="1" s="1"/>
  <c r="E1032" i="1"/>
  <c r="G1032" i="1" s="1"/>
  <c r="E1033" i="1"/>
  <c r="G1033" i="1" s="1"/>
  <c r="E1034" i="1"/>
  <c r="G1034" i="1" s="1"/>
  <c r="E1035" i="1"/>
  <c r="G1035" i="1" s="1"/>
  <c r="E1036" i="1"/>
  <c r="G1036" i="1" s="1"/>
  <c r="E1037" i="1"/>
  <c r="G1037" i="1" s="1"/>
  <c r="E1038" i="1"/>
  <c r="G1038" i="1" s="1"/>
  <c r="E1039" i="1"/>
  <c r="G1039" i="1" s="1"/>
  <c r="E1040" i="1"/>
  <c r="G1040" i="1" s="1"/>
  <c r="E1041" i="1"/>
  <c r="G1041" i="1" s="1"/>
  <c r="E1042" i="1"/>
  <c r="G1042" i="1" s="1"/>
  <c r="E1043" i="1"/>
  <c r="G1043" i="1" s="1"/>
  <c r="E1044" i="1"/>
  <c r="G1044" i="1" s="1"/>
  <c r="E1045" i="1"/>
  <c r="G1045" i="1" s="1"/>
  <c r="E1046" i="1"/>
  <c r="G1046" i="1" s="1"/>
  <c r="E1047" i="1"/>
  <c r="G1047" i="1" s="1"/>
  <c r="E1048" i="1"/>
  <c r="G1048" i="1" s="1"/>
  <c r="E1049" i="1"/>
  <c r="G1049" i="1" s="1"/>
  <c r="E1050" i="1"/>
  <c r="G1050" i="1" s="1"/>
  <c r="E1051" i="1"/>
  <c r="G1051" i="1" s="1"/>
  <c r="E1052" i="1"/>
  <c r="G1052" i="1" s="1"/>
  <c r="E1053" i="1"/>
  <c r="G1053" i="1" s="1"/>
  <c r="E1054" i="1"/>
  <c r="G1054" i="1" s="1"/>
  <c r="E1055" i="1"/>
  <c r="G1055" i="1" s="1"/>
  <c r="E1056" i="1"/>
  <c r="G1056" i="1" s="1"/>
  <c r="E1057" i="1"/>
  <c r="G1057" i="1" s="1"/>
  <c r="E1058" i="1"/>
  <c r="G1058" i="1" s="1"/>
  <c r="E1059" i="1"/>
  <c r="G1059" i="1" s="1"/>
  <c r="E1060" i="1"/>
  <c r="G1060" i="1" s="1"/>
  <c r="E1061" i="1"/>
  <c r="G1061" i="1" s="1"/>
  <c r="E1062" i="1"/>
  <c r="G1062" i="1" s="1"/>
  <c r="E1063" i="1"/>
  <c r="G1063" i="1" s="1"/>
  <c r="E1064" i="1"/>
  <c r="G1064" i="1" s="1"/>
  <c r="E1065" i="1"/>
  <c r="G1065" i="1" s="1"/>
  <c r="E1066" i="1"/>
  <c r="G1066" i="1" s="1"/>
  <c r="E1067" i="1"/>
  <c r="G1067" i="1" s="1"/>
  <c r="E1068" i="1"/>
  <c r="G1068" i="1" s="1"/>
  <c r="E1069" i="1"/>
  <c r="G1069" i="1" s="1"/>
  <c r="E1070" i="1"/>
  <c r="G1070" i="1" s="1"/>
  <c r="E1071" i="1"/>
  <c r="G1071" i="1" s="1"/>
  <c r="E1072" i="1"/>
  <c r="G1072" i="1" s="1"/>
  <c r="E1073" i="1"/>
  <c r="G1073" i="1" s="1"/>
  <c r="E1074" i="1"/>
  <c r="G1074" i="1" s="1"/>
  <c r="E1075" i="1"/>
  <c r="G1075" i="1" s="1"/>
  <c r="E1076" i="1"/>
  <c r="G1076" i="1" s="1"/>
  <c r="E1077" i="1"/>
  <c r="G1077" i="1" s="1"/>
  <c r="E1078" i="1"/>
  <c r="G1078" i="1" s="1"/>
  <c r="E1079" i="1"/>
  <c r="G1079" i="1" s="1"/>
  <c r="E1080" i="1"/>
  <c r="G1080" i="1" s="1"/>
  <c r="E1081" i="1"/>
  <c r="G1081" i="1" s="1"/>
  <c r="E1082" i="1"/>
  <c r="G1082" i="1" s="1"/>
  <c r="E1083" i="1"/>
  <c r="G1083" i="1" s="1"/>
  <c r="E1084" i="1"/>
  <c r="G1084" i="1" s="1"/>
  <c r="E1085" i="1"/>
  <c r="G1085" i="1" s="1"/>
  <c r="E1086" i="1"/>
  <c r="G1086" i="1" s="1"/>
  <c r="E1087" i="1"/>
  <c r="G1087" i="1" s="1"/>
  <c r="E1088" i="1"/>
  <c r="G1088" i="1" s="1"/>
  <c r="E1089" i="1"/>
  <c r="G1089" i="1" s="1"/>
  <c r="E1090" i="1"/>
  <c r="G1090" i="1" s="1"/>
  <c r="E1091" i="1"/>
  <c r="G1091" i="1" s="1"/>
  <c r="E1092" i="1"/>
  <c r="G1092" i="1" s="1"/>
  <c r="E1093" i="1"/>
  <c r="G1093" i="1" s="1"/>
  <c r="E1094" i="1"/>
  <c r="G1094" i="1" s="1"/>
  <c r="E1095" i="1"/>
  <c r="G1095" i="1" s="1"/>
  <c r="E1096" i="1"/>
  <c r="G1096" i="1" s="1"/>
  <c r="E1097" i="1"/>
  <c r="G1097" i="1" s="1"/>
  <c r="E1098" i="1"/>
  <c r="G1098" i="1" s="1"/>
  <c r="E1099" i="1"/>
  <c r="G1099" i="1" s="1"/>
  <c r="E1100" i="1"/>
  <c r="G1100" i="1" s="1"/>
  <c r="E1101" i="1"/>
  <c r="G1101" i="1" s="1"/>
  <c r="E1102" i="1"/>
  <c r="G1102" i="1" s="1"/>
  <c r="E1103" i="1"/>
  <c r="G1103" i="1" s="1"/>
  <c r="E1104" i="1"/>
  <c r="G1104" i="1" s="1"/>
  <c r="E1105" i="1"/>
  <c r="G1105" i="1" s="1"/>
  <c r="E1106" i="1"/>
  <c r="G1106" i="1" s="1"/>
  <c r="E1107" i="1"/>
  <c r="G1107" i="1" s="1"/>
  <c r="E1108" i="1"/>
  <c r="G1108" i="1" s="1"/>
  <c r="E1109" i="1"/>
  <c r="G1109" i="1" s="1"/>
  <c r="E1110" i="1"/>
  <c r="G1110" i="1" s="1"/>
  <c r="E1111" i="1"/>
  <c r="G1111" i="1" s="1"/>
  <c r="E1112" i="1"/>
  <c r="G1112" i="1" s="1"/>
  <c r="E1113" i="1"/>
  <c r="G1113" i="1" s="1"/>
  <c r="E1114" i="1"/>
  <c r="G1114" i="1" s="1"/>
  <c r="E1115" i="1"/>
  <c r="G1115" i="1" s="1"/>
  <c r="E1116" i="1"/>
  <c r="G1116" i="1" s="1"/>
  <c r="E1117" i="1"/>
  <c r="G1117" i="1" s="1"/>
  <c r="E1118" i="1"/>
  <c r="G1118" i="1" s="1"/>
  <c r="E1119" i="1"/>
  <c r="G1119" i="1" s="1"/>
  <c r="E1120" i="1"/>
  <c r="G1120" i="1" s="1"/>
  <c r="E1121" i="1"/>
  <c r="G1121" i="1" s="1"/>
  <c r="E1122" i="1"/>
  <c r="G1122" i="1" s="1"/>
  <c r="E1123" i="1"/>
  <c r="G1123" i="1" s="1"/>
  <c r="E1124" i="1"/>
  <c r="G1124" i="1" s="1"/>
  <c r="E1125" i="1"/>
  <c r="G1125" i="1" s="1"/>
  <c r="E1126" i="1"/>
  <c r="G1126" i="1" s="1"/>
  <c r="E1127" i="1"/>
  <c r="G1127" i="1" s="1"/>
  <c r="E1128" i="1"/>
  <c r="G1128" i="1" s="1"/>
  <c r="E1129" i="1"/>
  <c r="G1129" i="1" s="1"/>
  <c r="E1130" i="1"/>
  <c r="G1130" i="1" s="1"/>
  <c r="E1131" i="1"/>
  <c r="G1131" i="1" s="1"/>
  <c r="E1132" i="1"/>
  <c r="G1132" i="1" s="1"/>
  <c r="E1133" i="1"/>
  <c r="G1133" i="1" s="1"/>
  <c r="E1134" i="1"/>
  <c r="G1134" i="1" s="1"/>
  <c r="E1135" i="1"/>
  <c r="G1135" i="1" s="1"/>
  <c r="E1136" i="1"/>
  <c r="G1136" i="1" s="1"/>
  <c r="E1137" i="1"/>
  <c r="G1137" i="1" s="1"/>
  <c r="E1138" i="1"/>
  <c r="G1138" i="1" s="1"/>
  <c r="E1139" i="1"/>
  <c r="G1139" i="1" s="1"/>
  <c r="E1140" i="1"/>
  <c r="G1140" i="1" s="1"/>
  <c r="E1141" i="1"/>
  <c r="G1141" i="1" s="1"/>
  <c r="E1142" i="1"/>
  <c r="G1142" i="1" s="1"/>
  <c r="E1143" i="1"/>
  <c r="G1143" i="1" s="1"/>
  <c r="E1144" i="1"/>
  <c r="G1144" i="1" s="1"/>
  <c r="E1145" i="1"/>
  <c r="G1145" i="1" s="1"/>
  <c r="E1146" i="1"/>
  <c r="G1146" i="1" s="1"/>
  <c r="E1147" i="1"/>
  <c r="G1147" i="1" s="1"/>
  <c r="E1148" i="1"/>
  <c r="G1148" i="1" s="1"/>
  <c r="E1149" i="1"/>
  <c r="G1149" i="1" s="1"/>
  <c r="E1150" i="1"/>
  <c r="G1150" i="1" s="1"/>
  <c r="E1151" i="1"/>
  <c r="G1151" i="1" s="1"/>
  <c r="E1152" i="1"/>
  <c r="G1152" i="1" s="1"/>
  <c r="E1153" i="1"/>
  <c r="G1153" i="1" s="1"/>
  <c r="E1154" i="1"/>
  <c r="G1154" i="1" s="1"/>
  <c r="E1155" i="1"/>
  <c r="G1155" i="1" s="1"/>
  <c r="E1156" i="1"/>
  <c r="G1156" i="1" s="1"/>
  <c r="E1157" i="1"/>
  <c r="G1157" i="1" s="1"/>
  <c r="E1158" i="1"/>
  <c r="G1158" i="1" s="1"/>
  <c r="E1159" i="1"/>
  <c r="G1159" i="1" s="1"/>
  <c r="E1160" i="1"/>
  <c r="G1160" i="1" s="1"/>
  <c r="E1161" i="1"/>
  <c r="G1161" i="1" s="1"/>
  <c r="E1162" i="1"/>
  <c r="G1162" i="1" s="1"/>
  <c r="E1163" i="1"/>
  <c r="G1163" i="1" s="1"/>
  <c r="E1164" i="1"/>
  <c r="G1164" i="1" s="1"/>
  <c r="E1165" i="1"/>
  <c r="G1165" i="1" s="1"/>
  <c r="E1166" i="1"/>
  <c r="G1166" i="1" s="1"/>
  <c r="E1167" i="1"/>
  <c r="G1167" i="1" s="1"/>
  <c r="E1168" i="1"/>
  <c r="G1168" i="1" s="1"/>
  <c r="E1169" i="1"/>
  <c r="G1169" i="1" s="1"/>
  <c r="E1170" i="1"/>
  <c r="G1170" i="1" s="1"/>
  <c r="E1171" i="1"/>
  <c r="G1171" i="1" s="1"/>
  <c r="E1172" i="1"/>
  <c r="G1172" i="1" s="1"/>
  <c r="E1173" i="1"/>
  <c r="G1173" i="1" s="1"/>
  <c r="E1174" i="1"/>
  <c r="G1174" i="1" s="1"/>
  <c r="E1175" i="1"/>
  <c r="G1175" i="1" s="1"/>
  <c r="E1176" i="1"/>
  <c r="G1176" i="1" s="1"/>
  <c r="E1177" i="1"/>
  <c r="G1177" i="1" s="1"/>
  <c r="E1178" i="1"/>
  <c r="G1178" i="1" s="1"/>
  <c r="E1179" i="1"/>
  <c r="G1179" i="1" s="1"/>
  <c r="E1180" i="1"/>
  <c r="G1180" i="1" s="1"/>
  <c r="E1181" i="1"/>
  <c r="G1181" i="1" s="1"/>
  <c r="E1182" i="1"/>
  <c r="G1182" i="1" s="1"/>
  <c r="E1183" i="1"/>
  <c r="G1183" i="1" s="1"/>
  <c r="E1184" i="1"/>
  <c r="G1184" i="1" s="1"/>
  <c r="E1185" i="1"/>
  <c r="G1185" i="1" s="1"/>
  <c r="E1186" i="1"/>
  <c r="G1186" i="1" s="1"/>
  <c r="E1187" i="1"/>
  <c r="G1187" i="1" s="1"/>
  <c r="E1188" i="1"/>
  <c r="G1188" i="1" s="1"/>
  <c r="E1189" i="1"/>
  <c r="G1189" i="1" s="1"/>
  <c r="E1190" i="1"/>
  <c r="G1190" i="1" s="1"/>
  <c r="E1191" i="1"/>
  <c r="G1191" i="1" s="1"/>
  <c r="E1192" i="1"/>
  <c r="G1192" i="1" s="1"/>
  <c r="E1193" i="1"/>
  <c r="G1193" i="1" s="1"/>
  <c r="E1194" i="1"/>
  <c r="G1194" i="1" s="1"/>
  <c r="E1195" i="1"/>
  <c r="G1195" i="1" s="1"/>
  <c r="E1196" i="1"/>
  <c r="G1196" i="1" s="1"/>
  <c r="E1197" i="1"/>
  <c r="G1197" i="1" s="1"/>
  <c r="E1198" i="1"/>
  <c r="G1198" i="1" s="1"/>
  <c r="E1199" i="1"/>
  <c r="G1199" i="1" s="1"/>
  <c r="E1200" i="1"/>
  <c r="G1200" i="1" s="1"/>
  <c r="E1201" i="1"/>
  <c r="G1201" i="1" s="1"/>
  <c r="E1202" i="1"/>
  <c r="G1202" i="1" s="1"/>
  <c r="E1203" i="1"/>
  <c r="G1203" i="1" s="1"/>
  <c r="E1204" i="1"/>
  <c r="G1204" i="1" s="1"/>
  <c r="E1205" i="1"/>
  <c r="G1205" i="1" s="1"/>
  <c r="E1206" i="1"/>
  <c r="G1206" i="1" s="1"/>
  <c r="E1207" i="1"/>
  <c r="G1207" i="1" s="1"/>
  <c r="E1208" i="1"/>
  <c r="G1208" i="1" s="1"/>
  <c r="E1209" i="1"/>
  <c r="G1209" i="1" s="1"/>
  <c r="E1210" i="1"/>
  <c r="G1210" i="1" s="1"/>
  <c r="E1211" i="1"/>
  <c r="G1211" i="1" s="1"/>
  <c r="E1212" i="1"/>
  <c r="G1212" i="1" s="1"/>
  <c r="E1213" i="1"/>
  <c r="G1213" i="1" s="1"/>
  <c r="E1214" i="1"/>
  <c r="G1214" i="1" s="1"/>
  <c r="E1215" i="1"/>
  <c r="G1215" i="1" s="1"/>
  <c r="E1216" i="1"/>
  <c r="G1216" i="1" s="1"/>
  <c r="E1217" i="1"/>
  <c r="G1217" i="1" s="1"/>
  <c r="E1218" i="1"/>
  <c r="G1218" i="1" s="1"/>
  <c r="E1219" i="1"/>
  <c r="G1219" i="1" s="1"/>
  <c r="E1220" i="1"/>
  <c r="G1220" i="1" s="1"/>
  <c r="E1221" i="1"/>
  <c r="G1221" i="1" s="1"/>
  <c r="E1222" i="1"/>
  <c r="G1222" i="1" s="1"/>
  <c r="E1223" i="1"/>
  <c r="G1223" i="1" s="1"/>
  <c r="E1224" i="1"/>
  <c r="G1224" i="1" s="1"/>
  <c r="E1225" i="1"/>
  <c r="G1225" i="1" s="1"/>
  <c r="E1226" i="1"/>
  <c r="G1226" i="1" s="1"/>
  <c r="E1227" i="1"/>
  <c r="G1227" i="1" s="1"/>
  <c r="E1228" i="1"/>
  <c r="G1228" i="1" s="1"/>
  <c r="E1229" i="1"/>
  <c r="G1229" i="1" s="1"/>
  <c r="E1230" i="1"/>
  <c r="G1230" i="1" s="1"/>
  <c r="E1231" i="1"/>
  <c r="G1231" i="1" s="1"/>
  <c r="E1232" i="1"/>
  <c r="G1232" i="1" s="1"/>
  <c r="E1233" i="1"/>
  <c r="G1233" i="1" s="1"/>
  <c r="E1234" i="1"/>
  <c r="G1234" i="1" s="1"/>
  <c r="E1235" i="1"/>
  <c r="G1235" i="1" s="1"/>
  <c r="E1236" i="1"/>
  <c r="G1236" i="1" s="1"/>
  <c r="E1237" i="1"/>
  <c r="G1237" i="1" s="1"/>
  <c r="E1238" i="1"/>
  <c r="G1238" i="1" s="1"/>
  <c r="E1239" i="1"/>
  <c r="G1239" i="1" s="1"/>
  <c r="E1240" i="1"/>
  <c r="G1240" i="1" s="1"/>
  <c r="E1241" i="1"/>
  <c r="G1241" i="1" s="1"/>
  <c r="E1242" i="1"/>
  <c r="G1242" i="1" s="1"/>
  <c r="E1243" i="1"/>
  <c r="G1243" i="1" s="1"/>
  <c r="E1244" i="1"/>
  <c r="G1244" i="1" s="1"/>
  <c r="E1245" i="1"/>
  <c r="G1245" i="1" s="1"/>
  <c r="E1246" i="1"/>
  <c r="G1246" i="1" s="1"/>
  <c r="E1247" i="1"/>
  <c r="E1248" i="1"/>
  <c r="E1249" i="1"/>
  <c r="E1250" i="1"/>
  <c r="E1251" i="1"/>
  <c r="E1252" i="1"/>
  <c r="E1253" i="1"/>
  <c r="E1254" i="1"/>
  <c r="E1255" i="1"/>
  <c r="M1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E45" i="1" s="1"/>
  <c r="G45" i="1" s="1"/>
  <c r="C26" i="1"/>
  <c r="E46" i="1" s="1"/>
  <c r="G46" i="1" s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E34" i="1" l="1"/>
  <c r="G34" i="1" s="1"/>
  <c r="E31" i="1"/>
  <c r="G31" i="1" s="1"/>
  <c r="E32" i="1"/>
  <c r="G32" i="1" s="1"/>
  <c r="E43" i="1"/>
  <c r="G43" i="1" s="1"/>
  <c r="E42" i="1"/>
  <c r="G42" i="1" s="1"/>
  <c r="E30" i="1"/>
  <c r="G30" i="1" s="1"/>
  <c r="E44" i="1"/>
  <c r="G44" i="1" s="1"/>
  <c r="E28" i="1"/>
  <c r="G28" i="1" s="1"/>
  <c r="E39" i="1"/>
  <c r="G39" i="1" s="1"/>
  <c r="E38" i="1"/>
  <c r="G38" i="1" s="1"/>
  <c r="C4" i="1"/>
  <c r="E40" i="1"/>
  <c r="G40" i="1" s="1"/>
  <c r="E36" i="1"/>
  <c r="G36" i="1" s="1"/>
  <c r="E35" i="1"/>
  <c r="G35" i="1" s="1"/>
  <c r="C2" i="1"/>
  <c r="E41" i="1"/>
  <c r="G41" i="1" s="1"/>
  <c r="E37" i="1"/>
  <c r="G37" i="1" s="1"/>
  <c r="E33" i="1"/>
  <c r="G33" i="1" s="1"/>
  <c r="E29" i="1"/>
  <c r="G29" i="1" s="1"/>
  <c r="C1" i="1"/>
  <c r="M5" i="1" l="1"/>
  <c r="F2" i="1"/>
  <c r="K2" i="1" s="1"/>
  <c r="E2" i="1"/>
  <c r="I2" i="1"/>
</calcChain>
</file>

<file path=xl/sharedStrings.xml><?xml version="1.0" encoding="utf-8"?>
<sst xmlns="http://schemas.openxmlformats.org/spreadsheetml/2006/main" count="44" uniqueCount="35">
  <si>
    <t>Date</t>
  </si>
  <si>
    <t>SP500</t>
  </si>
  <si>
    <t>Log Returns</t>
  </si>
  <si>
    <t>Mu</t>
  </si>
  <si>
    <t>Sigma</t>
  </si>
  <si>
    <t>1D, DAILY</t>
  </si>
  <si>
    <t>10D</t>
  </si>
  <si>
    <t>Annualised</t>
  </si>
  <si>
    <t>think of VIX</t>
  </si>
  <si>
    <t>Standard VaR</t>
  </si>
  <si>
    <t>Standard ES</t>
  </si>
  <si>
    <t>from SOLUTIONS for Market Risk Lecture</t>
  </si>
  <si>
    <t xml:space="preserve">   99%/10D Value at Risk - PREDICTION</t>
  </si>
  <si>
    <t>Forward 10D log return - REALISATION</t>
  </si>
  <si>
    <t>Breaches</t>
  </si>
  <si>
    <t>Expect</t>
  </si>
  <si>
    <t>&lt;-- sigma from GARCH(1,1),  EGARCH, with extra term of mod(ret)</t>
  </si>
  <si>
    <t>EWMA considers r_t-1, variance (entire previous period)</t>
  </si>
  <si>
    <t>CONCLUSION: consider if STDEV over small sample is a good measure</t>
  </si>
  <si>
    <t>Analytical VaR, based on Normal Factor -- is it adequate to the data</t>
  </si>
  <si>
    <t>Log Return, DAILY</t>
  </si>
  <si>
    <t>almost zero</t>
  </si>
  <si>
    <t>1D</t>
  </si>
  <si>
    <t>252D</t>
  </si>
  <si>
    <t>1D 3 sigma range (covers 99.6%)</t>
  </si>
  <si>
    <t>VaR backtesting</t>
  </si>
  <si>
    <t>10D stdev</t>
  </si>
  <si>
    <t>10D ES</t>
  </si>
  <si>
    <t>Log Return 10D forward</t>
  </si>
  <si>
    <t>10D, 99%VaR</t>
  </si>
  <si>
    <t>% breach</t>
  </si>
  <si>
    <t>% expected</t>
  </si>
  <si>
    <t>sum of breach</t>
  </si>
  <si>
    <t># breach</t>
  </si>
  <si>
    <t># consecutive breach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</si>
</sst>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42" applyNumberFormat="1" applyFont="1"/>
    <xf numFmtId="164" fontId="0" fillId="0" borderId="0" xfId="42" applyNumberFormat="1" applyFont="1"/>
    <xf numFmtId="164" fontId="0" fillId="0" borderId="0" xfId="0" applyNumberFormat="1"/>
    <xf numFmtId="10" fontId="16" fillId="0" borderId="0" xfId="42" applyNumberFormat="1" applyFont="1"/>
    <xf numFmtId="0" fontId="16" fillId="0" borderId="0" xfId="0" applyFont="1"/>
    <xf numFmtId="0" fontId="16" fillId="0" borderId="0" xfId="0" quotePrefix="1" applyFont="1"/>
    <xf numFmtId="9" fontId="0" fillId="0" borderId="0" xfId="0" applyNumberForma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55"/>
  <sheetViews>
    <sheetView topLeftCell="A212" zoomScale="120" zoomScaleNormal="120" workbookViewId="0">
      <selection activeCell="K226" sqref="K226"/>
    </sheetView>
  </sheetViews>
  <sheetFormatPr defaultRowHeight="14.4" x14ac:dyDescent="0.55000000000000004"/>
  <cols>
    <col min="1" max="1" width="12" customWidth="1"/>
    <col min="2" max="2" width="10.41796875" customWidth="1"/>
    <col min="3" max="4" width="12.68359375" customWidth="1"/>
    <col min="6" max="6" width="32" bestFit="1" customWidth="1"/>
    <col min="12" max="12" width="12.68359375" customWidth="1"/>
  </cols>
  <sheetData>
    <row r="1" spans="1:14" x14ac:dyDescent="0.55000000000000004">
      <c r="B1" t="s">
        <v>3</v>
      </c>
      <c r="C1" s="4">
        <f>AVERAGE(C7:C1255)</f>
        <v>4.8728106755468472E-4</v>
      </c>
      <c r="D1" s="4"/>
      <c r="L1" s="6" t="s">
        <v>9</v>
      </c>
      <c r="M1" s="6">
        <f>NORMSINV(0.01)</f>
        <v>-2.3263478740408408</v>
      </c>
    </row>
    <row r="2" spans="1:14" x14ac:dyDescent="0.55000000000000004">
      <c r="B2" t="s">
        <v>4</v>
      </c>
      <c r="C2" s="5">
        <f>_xlfn.STDEV.S(C7:C1255)</f>
        <v>7.4986155905045577E-3</v>
      </c>
      <c r="D2" s="5"/>
      <c r="E2" s="5">
        <f>C2*SQRT(10)</f>
        <v>2.3712704564042883E-2</v>
      </c>
      <c r="F2" s="5">
        <f>C2*SQRT(252)</f>
        <v>0.11903683217848088</v>
      </c>
      <c r="G2" t="s">
        <v>8</v>
      </c>
      <c r="I2" s="2">
        <f>C2*3</f>
        <v>2.2495846771513672E-2</v>
      </c>
      <c r="J2" s="2"/>
      <c r="K2" s="2">
        <f>F2*3</f>
        <v>0.35711049653544263</v>
      </c>
      <c r="L2" t="s">
        <v>10</v>
      </c>
      <c r="M2">
        <v>-2.6652</v>
      </c>
      <c r="N2" t="s">
        <v>11</v>
      </c>
    </row>
    <row r="3" spans="1:14" x14ac:dyDescent="0.55000000000000004">
      <c r="C3" t="s">
        <v>5</v>
      </c>
      <c r="E3" t="s">
        <v>6</v>
      </c>
      <c r="F3" t="s">
        <v>7</v>
      </c>
    </row>
    <row r="4" spans="1:14" x14ac:dyDescent="0.55000000000000004">
      <c r="C4" s="3">
        <f>_xlfn.STDEV.S(C7:C625)</f>
        <v>7.2089815863317971E-3</v>
      </c>
      <c r="D4" s="3"/>
      <c r="L4" t="s">
        <v>15</v>
      </c>
      <c r="M4" s="8">
        <v>0.01</v>
      </c>
    </row>
    <row r="5" spans="1:14" x14ac:dyDescent="0.55000000000000004">
      <c r="A5" t="s">
        <v>0</v>
      </c>
      <c r="B5" t="s">
        <v>1</v>
      </c>
      <c r="C5" t="s">
        <v>2</v>
      </c>
      <c r="L5" t="s">
        <v>14</v>
      </c>
      <c r="M5" s="3">
        <f>AVERAGE(G27:G1246)</f>
        <v>1.8032786885245903E-2</v>
      </c>
    </row>
    <row r="6" spans="1:14" x14ac:dyDescent="0.55000000000000004">
      <c r="A6" s="1">
        <v>41296</v>
      </c>
      <c r="B6">
        <v>1492.5600589999999</v>
      </c>
    </row>
    <row r="7" spans="1:14" x14ac:dyDescent="0.55000000000000004">
      <c r="A7" s="1">
        <v>41297</v>
      </c>
      <c r="B7">
        <v>1494.8100589999999</v>
      </c>
      <c r="C7" s="3">
        <f>LN(B7/B6)</f>
        <v>1.5063419238833973E-3</v>
      </c>
      <c r="D7" s="3"/>
    </row>
    <row r="8" spans="1:14" x14ac:dyDescent="0.55000000000000004">
      <c r="A8" s="1">
        <v>41298</v>
      </c>
      <c r="B8">
        <v>1494.8199460000001</v>
      </c>
      <c r="C8" s="3">
        <f t="shared" ref="C8:C71" si="0">LN(B8/B7)</f>
        <v>6.6141963945740372E-6</v>
      </c>
      <c r="D8" s="3"/>
    </row>
    <row r="9" spans="1:14" x14ac:dyDescent="0.55000000000000004">
      <c r="A9" s="1">
        <v>41299</v>
      </c>
      <c r="B9">
        <v>1502.959961</v>
      </c>
      <c r="C9" s="3">
        <f t="shared" si="0"/>
        <v>5.4307088968290696E-3</v>
      </c>
      <c r="D9" s="3"/>
    </row>
    <row r="10" spans="1:14" x14ac:dyDescent="0.55000000000000004">
      <c r="A10" s="1">
        <v>41302</v>
      </c>
      <c r="B10">
        <v>1500.1800539999999</v>
      </c>
      <c r="C10" s="3">
        <f t="shared" si="0"/>
        <v>-1.8513341236916236E-3</v>
      </c>
      <c r="D10" s="3"/>
    </row>
    <row r="11" spans="1:14" x14ac:dyDescent="0.55000000000000004">
      <c r="A11" s="1">
        <v>41303</v>
      </c>
      <c r="B11">
        <v>1507.839966</v>
      </c>
      <c r="C11" s="3">
        <f t="shared" si="0"/>
        <v>5.0930037076888724E-3</v>
      </c>
      <c r="D11" s="3"/>
    </row>
    <row r="12" spans="1:14" x14ac:dyDescent="0.55000000000000004">
      <c r="A12" s="1">
        <v>41304</v>
      </c>
      <c r="B12">
        <v>1501.959961</v>
      </c>
      <c r="C12" s="3">
        <f t="shared" si="0"/>
        <v>-3.9072447493082472E-3</v>
      </c>
      <c r="D12" s="3"/>
    </row>
    <row r="13" spans="1:14" x14ac:dyDescent="0.55000000000000004">
      <c r="A13" s="1">
        <v>41305</v>
      </c>
      <c r="B13">
        <v>1498.1099850000001</v>
      </c>
      <c r="C13" s="3">
        <f t="shared" si="0"/>
        <v>-2.5665922346749968E-3</v>
      </c>
      <c r="D13" s="3"/>
    </row>
    <row r="14" spans="1:14" x14ac:dyDescent="0.55000000000000004">
      <c r="A14" s="1">
        <v>41306</v>
      </c>
      <c r="B14">
        <v>1513.170044</v>
      </c>
      <c r="C14" s="3">
        <f t="shared" si="0"/>
        <v>1.0002513494821156E-2</v>
      </c>
      <c r="D14" s="3"/>
    </row>
    <row r="15" spans="1:14" x14ac:dyDescent="0.55000000000000004">
      <c r="A15" s="1">
        <v>41309</v>
      </c>
      <c r="B15">
        <v>1495.709961</v>
      </c>
      <c r="C15" s="3">
        <f t="shared" si="0"/>
        <v>-1.1605832704006383E-2</v>
      </c>
      <c r="D15" s="3"/>
    </row>
    <row r="16" spans="1:14" x14ac:dyDescent="0.55000000000000004">
      <c r="A16" s="1">
        <v>41310</v>
      </c>
      <c r="B16">
        <v>1511.290039</v>
      </c>
      <c r="C16" s="3">
        <f t="shared" si="0"/>
        <v>1.0362632138918E-2</v>
      </c>
      <c r="D16" s="3"/>
    </row>
    <row r="17" spans="1:9" x14ac:dyDescent="0.55000000000000004">
      <c r="A17" s="1">
        <v>41311</v>
      </c>
      <c r="B17">
        <v>1512.119995</v>
      </c>
      <c r="C17" s="3">
        <f t="shared" si="0"/>
        <v>5.4901982299070617E-4</v>
      </c>
      <c r="D17" s="3"/>
    </row>
    <row r="18" spans="1:9" x14ac:dyDescent="0.55000000000000004">
      <c r="A18" s="1">
        <v>41312</v>
      </c>
      <c r="B18">
        <v>1509.3900149999999</v>
      </c>
      <c r="C18" s="3">
        <f t="shared" si="0"/>
        <v>-1.8070307454410902E-3</v>
      </c>
      <c r="D18" s="3"/>
    </row>
    <row r="19" spans="1:9" x14ac:dyDescent="0.55000000000000004">
      <c r="A19" s="1">
        <v>41313</v>
      </c>
      <c r="B19">
        <v>1517.9300539999999</v>
      </c>
      <c r="C19" s="3">
        <f t="shared" si="0"/>
        <v>5.641994542558368E-3</v>
      </c>
      <c r="D19" s="3"/>
    </row>
    <row r="20" spans="1:9" x14ac:dyDescent="0.55000000000000004">
      <c r="A20" s="1">
        <v>41316</v>
      </c>
      <c r="B20">
        <v>1517.01001</v>
      </c>
      <c r="C20" s="3">
        <f t="shared" si="0"/>
        <v>-6.0630128357233104E-4</v>
      </c>
      <c r="D20" s="3"/>
    </row>
    <row r="21" spans="1:9" x14ac:dyDescent="0.55000000000000004">
      <c r="A21" s="1">
        <v>41317</v>
      </c>
      <c r="B21">
        <v>1519.4300539999999</v>
      </c>
      <c r="C21" s="3">
        <f t="shared" si="0"/>
        <v>1.5940011733503196E-3</v>
      </c>
      <c r="D21" s="3"/>
    </row>
    <row r="22" spans="1:9" x14ac:dyDescent="0.55000000000000004">
      <c r="A22" s="1">
        <v>41318</v>
      </c>
      <c r="B22">
        <v>1520.329956</v>
      </c>
      <c r="C22" s="3">
        <f t="shared" si="0"/>
        <v>5.9208754857569565E-4</v>
      </c>
      <c r="D22" s="3"/>
    </row>
    <row r="23" spans="1:9" x14ac:dyDescent="0.55000000000000004">
      <c r="A23" s="1">
        <v>41319</v>
      </c>
      <c r="B23">
        <v>1521.380005</v>
      </c>
      <c r="C23" s="3">
        <f t="shared" si="0"/>
        <v>6.9043337805155551E-4</v>
      </c>
      <c r="D23" s="3"/>
    </row>
    <row r="24" spans="1:9" x14ac:dyDescent="0.55000000000000004">
      <c r="A24" s="1">
        <v>41320</v>
      </c>
      <c r="B24">
        <v>1519.790039</v>
      </c>
      <c r="C24" s="3">
        <f t="shared" si="0"/>
        <v>-1.0456279141647954E-3</v>
      </c>
      <c r="D24" s="3"/>
      <c r="F24" t="s">
        <v>32</v>
      </c>
      <c r="G24">
        <f>SUM(G27:G1255)</f>
        <v>22</v>
      </c>
    </row>
    <row r="25" spans="1:9" x14ac:dyDescent="0.55000000000000004">
      <c r="A25" s="1">
        <v>41324</v>
      </c>
      <c r="B25">
        <v>1530.9399410000001</v>
      </c>
      <c r="C25" s="3">
        <f t="shared" si="0"/>
        <v>7.309694217125475E-3</v>
      </c>
      <c r="D25" s="3"/>
      <c r="E25" s="7" t="s">
        <v>12</v>
      </c>
    </row>
    <row r="26" spans="1:9" x14ac:dyDescent="0.55000000000000004">
      <c r="A26" s="1">
        <v>41325</v>
      </c>
      <c r="B26">
        <v>1511.9499510000001</v>
      </c>
      <c r="C26" s="3">
        <f t="shared" si="0"/>
        <v>-1.2481711278323742E-2</v>
      </c>
      <c r="D26" s="3"/>
      <c r="F26" s="6" t="s">
        <v>13</v>
      </c>
    </row>
    <row r="27" spans="1:9" x14ac:dyDescent="0.55000000000000004">
      <c r="A27" s="1">
        <v>41326</v>
      </c>
      <c r="B27">
        <v>1502.420044</v>
      </c>
      <c r="C27" s="3">
        <f t="shared" si="0"/>
        <v>-6.3230053155881221E-3</v>
      </c>
      <c r="D27" s="3">
        <f>_xlfn.STDEV.S(C7:C27)*SQRT(10)</f>
        <v>1.8874323397170854E-2</v>
      </c>
      <c r="E27" s="2">
        <f>_xlfn.STDEV.S(C7:C27)*SQRT(10)*Factor_VaR</f>
        <v>-4.3908242108967717E-2</v>
      </c>
      <c r="F27" s="2">
        <f>LN(B36/B27)</f>
        <v>2.5652823252067251E-2</v>
      </c>
      <c r="G27">
        <f>IF(F27&lt;E27, 1, 0)</f>
        <v>0</v>
      </c>
      <c r="I27" t="s">
        <v>16</v>
      </c>
    </row>
    <row r="28" spans="1:9" x14ac:dyDescent="0.55000000000000004">
      <c r="A28" s="1">
        <v>41327</v>
      </c>
      <c r="B28">
        <v>1515.599976</v>
      </c>
      <c r="C28" s="3">
        <f t="shared" si="0"/>
        <v>8.7342136235753452E-3</v>
      </c>
      <c r="D28" s="3">
        <f t="shared" ref="D28:D91" si="1">_xlfn.STDEV.S(C8:C28)*SQRT(10)</f>
        <v>1.9741800801933603E-2</v>
      </c>
      <c r="E28" s="2">
        <f t="shared" ref="E27:E90" si="2">_xlfn.STDEV.S(C8:C28)*SQRT(10)*Factor_VaR</f>
        <v>-4.5926296325316002E-2</v>
      </c>
      <c r="F28" s="2">
        <f t="shared" ref="F28:F91" si="3">LN(B37/B28)</f>
        <v>1.8733453356924019E-2</v>
      </c>
      <c r="G28">
        <f t="shared" ref="G28:G91" si="4">IF(F28&lt;E28, 1, 0)</f>
        <v>0</v>
      </c>
      <c r="I28" t="s">
        <v>17</v>
      </c>
    </row>
    <row r="29" spans="1:9" x14ac:dyDescent="0.55000000000000004">
      <c r="A29" s="1">
        <v>41330</v>
      </c>
      <c r="B29">
        <v>1487.849976</v>
      </c>
      <c r="C29" s="3">
        <f t="shared" si="0"/>
        <v>-1.8479275579678871E-2</v>
      </c>
      <c r="D29" s="3">
        <f t="shared" si="1"/>
        <v>2.3759266572363318E-2</v>
      </c>
      <c r="E29" s="2">
        <f t="shared" si="2"/>
        <v>-5.5272319279387021E-2</v>
      </c>
      <c r="F29" s="2">
        <f t="shared" si="3"/>
        <v>4.16838576841361E-2</v>
      </c>
      <c r="G29">
        <f t="shared" si="4"/>
        <v>0</v>
      </c>
    </row>
    <row r="30" spans="1:9" x14ac:dyDescent="0.55000000000000004">
      <c r="A30" s="1">
        <v>41331</v>
      </c>
      <c r="B30">
        <v>1496.9399410000001</v>
      </c>
      <c r="C30" s="3">
        <f t="shared" si="0"/>
        <v>6.0908763128847063E-3</v>
      </c>
      <c r="D30" s="3">
        <f t="shared" si="1"/>
        <v>2.3842029746701375E-2</v>
      </c>
      <c r="E30" s="2">
        <f t="shared" si="2"/>
        <v>-5.5464855214057231E-2</v>
      </c>
      <c r="F30" s="2">
        <f t="shared" si="3"/>
        <v>3.883680024154211E-2</v>
      </c>
      <c r="G30">
        <f t="shared" si="4"/>
        <v>0</v>
      </c>
      <c r="I30" t="s">
        <v>18</v>
      </c>
    </row>
    <row r="31" spans="1:9" x14ac:dyDescent="0.55000000000000004">
      <c r="A31" s="1">
        <v>41332</v>
      </c>
      <c r="B31">
        <v>1515.98999</v>
      </c>
      <c r="C31" s="3">
        <f t="shared" si="0"/>
        <v>1.2645699235804539E-2</v>
      </c>
      <c r="D31" s="3">
        <f t="shared" si="1"/>
        <v>2.538606435293379E-2</v>
      </c>
      <c r="E31" s="2">
        <f t="shared" si="2"/>
        <v>-5.9056816837711495E-2</v>
      </c>
      <c r="F31" s="2">
        <f t="shared" si="3"/>
        <v>2.3784955116232586E-2</v>
      </c>
      <c r="G31">
        <f t="shared" si="4"/>
        <v>0</v>
      </c>
      <c r="I31" t="s">
        <v>19</v>
      </c>
    </row>
    <row r="32" spans="1:9" x14ac:dyDescent="0.55000000000000004">
      <c r="A32" s="1">
        <v>41333</v>
      </c>
      <c r="B32">
        <v>1514.6800539999999</v>
      </c>
      <c r="C32" s="3">
        <f t="shared" si="0"/>
        <v>-8.6445311601472609E-4</v>
      </c>
      <c r="D32" s="3">
        <f t="shared" si="1"/>
        <v>2.5179070470988277E-2</v>
      </c>
      <c r="E32" s="2">
        <f t="shared" si="2"/>
        <v>-5.8575277060508094E-2</v>
      </c>
      <c r="F32" s="2">
        <f t="shared" si="3"/>
        <v>2.5962597992894344E-2</v>
      </c>
      <c r="G32">
        <f t="shared" si="4"/>
        <v>0</v>
      </c>
    </row>
    <row r="33" spans="1:7" x14ac:dyDescent="0.55000000000000004">
      <c r="A33" s="1">
        <v>41334</v>
      </c>
      <c r="B33">
        <v>1518.1999510000001</v>
      </c>
      <c r="C33" s="3">
        <f t="shared" si="0"/>
        <v>2.3211591454764036E-3</v>
      </c>
      <c r="D33" s="3">
        <f t="shared" si="1"/>
        <v>2.503557787418648E-2</v>
      </c>
      <c r="E33" s="2">
        <f t="shared" si="2"/>
        <v>-5.8241463362997632E-2</v>
      </c>
      <c r="F33" s="2">
        <f t="shared" si="3"/>
        <v>2.9228790404990115E-2</v>
      </c>
      <c r="G33">
        <f t="shared" si="4"/>
        <v>0</v>
      </c>
    </row>
    <row r="34" spans="1:7" x14ac:dyDescent="0.55000000000000004">
      <c r="A34" s="1">
        <v>41337</v>
      </c>
      <c r="B34">
        <v>1525.1999510000001</v>
      </c>
      <c r="C34" s="3">
        <f t="shared" si="0"/>
        <v>4.6001265488692612E-3</v>
      </c>
      <c r="D34" s="3">
        <f t="shared" si="1"/>
        <v>2.5083339711561615E-2</v>
      </c>
      <c r="E34" s="2">
        <f t="shared" si="2"/>
        <v>-5.8352574011835558E-2</v>
      </c>
      <c r="F34" s="2">
        <f t="shared" si="3"/>
        <v>2.3008890295865083E-2</v>
      </c>
      <c r="G34">
        <f t="shared" si="4"/>
        <v>0</v>
      </c>
    </row>
    <row r="35" spans="1:7" x14ac:dyDescent="0.55000000000000004">
      <c r="A35" s="1">
        <v>41338</v>
      </c>
      <c r="B35">
        <v>1539.790039</v>
      </c>
      <c r="C35" s="3">
        <f t="shared" si="0"/>
        <v>9.5205519446000392E-3</v>
      </c>
      <c r="D35" s="3">
        <f t="shared" si="1"/>
        <v>2.4997500249084984E-2</v>
      </c>
      <c r="E35" s="2">
        <f t="shared" si="2"/>
        <v>-5.8152881560794241E-2</v>
      </c>
      <c r="F35" s="2">
        <f t="shared" si="3"/>
        <v>7.962768393143518E-3</v>
      </c>
      <c r="G35">
        <f t="shared" si="4"/>
        <v>0</v>
      </c>
    </row>
    <row r="36" spans="1:7" x14ac:dyDescent="0.55000000000000004">
      <c r="A36" s="1">
        <v>41339</v>
      </c>
      <c r="B36">
        <v>1541.459961</v>
      </c>
      <c r="C36" s="3">
        <f t="shared" si="0"/>
        <v>1.0839251365506049E-3</v>
      </c>
      <c r="D36" s="3">
        <f t="shared" si="1"/>
        <v>2.3318290097762113E-2</v>
      </c>
      <c r="E36" s="2">
        <f t="shared" si="2"/>
        <v>-5.4246454595196482E-2</v>
      </c>
      <c r="F36" s="2">
        <f t="shared" si="3"/>
        <v>4.4533733789926888E-3</v>
      </c>
      <c r="G36">
        <f t="shared" si="4"/>
        <v>0</v>
      </c>
    </row>
    <row r="37" spans="1:7" x14ac:dyDescent="0.55000000000000004">
      <c r="A37" s="1">
        <v>41340</v>
      </c>
      <c r="B37">
        <v>1544.26001</v>
      </c>
      <c r="C37" s="3">
        <f t="shared" si="0"/>
        <v>1.8148437284321399E-3</v>
      </c>
      <c r="D37" s="3">
        <f t="shared" si="1"/>
        <v>2.2410297012023059E-2</v>
      </c>
      <c r="E37" s="2">
        <f t="shared" si="2"/>
        <v>-5.2134146810543645E-2</v>
      </c>
      <c r="F37" s="2">
        <f t="shared" si="3"/>
        <v>9.3136933904239376E-3</v>
      </c>
      <c r="G37">
        <f t="shared" si="4"/>
        <v>0</v>
      </c>
    </row>
    <row r="38" spans="1:7" x14ac:dyDescent="0.55000000000000004">
      <c r="A38" s="1">
        <v>41341</v>
      </c>
      <c r="B38">
        <v>1551.1800539999999</v>
      </c>
      <c r="C38" s="3">
        <f t="shared" si="0"/>
        <v>4.4711287475333464E-3</v>
      </c>
      <c r="D38" s="3">
        <f t="shared" si="1"/>
        <v>2.2531517360804741E-2</v>
      </c>
      <c r="E38" s="2">
        <f t="shared" si="2"/>
        <v>-5.2416147511222408E-2</v>
      </c>
      <c r="F38" s="2">
        <f t="shared" si="3"/>
        <v>-3.4743590420232714E-3</v>
      </c>
      <c r="G38">
        <f t="shared" si="4"/>
        <v>0</v>
      </c>
    </row>
    <row r="39" spans="1:7" x14ac:dyDescent="0.55000000000000004">
      <c r="A39" s="1">
        <v>41344</v>
      </c>
      <c r="B39">
        <v>1556.219971</v>
      </c>
      <c r="C39" s="3">
        <f t="shared" si="0"/>
        <v>3.2438188702904572E-3</v>
      </c>
      <c r="D39" s="3">
        <f t="shared" si="1"/>
        <v>2.2462332754589288E-2</v>
      </c>
      <c r="E39" s="2">
        <f t="shared" si="2"/>
        <v>-5.2255200049636734E-2</v>
      </c>
      <c r="F39" s="2">
        <f t="shared" si="3"/>
        <v>4.3046600560840161E-4</v>
      </c>
      <c r="G39">
        <f t="shared" si="4"/>
        <v>0</v>
      </c>
    </row>
    <row r="40" spans="1:7" x14ac:dyDescent="0.55000000000000004">
      <c r="A40" s="1">
        <v>41345</v>
      </c>
      <c r="B40">
        <v>1552.4799800000001</v>
      </c>
      <c r="C40" s="3">
        <f t="shared" si="0"/>
        <v>-2.4061458895049035E-3</v>
      </c>
      <c r="D40" s="3">
        <f t="shared" si="1"/>
        <v>2.2398719530700578E-2</v>
      </c>
      <c r="E40" s="2">
        <f t="shared" si="2"/>
        <v>-5.2107213561482346E-2</v>
      </c>
      <c r="F40" s="2">
        <f t="shared" si="3"/>
        <v>-5.0901789345577991E-4</v>
      </c>
      <c r="G40">
        <f t="shared" si="4"/>
        <v>0</v>
      </c>
    </row>
    <row r="41" spans="1:7" x14ac:dyDescent="0.55000000000000004">
      <c r="A41" s="1">
        <v>41346</v>
      </c>
      <c r="B41">
        <v>1554.5200199999999</v>
      </c>
      <c r="C41" s="3">
        <f t="shared" si="0"/>
        <v>1.3131897606470596E-3</v>
      </c>
      <c r="D41" s="3">
        <f t="shared" si="1"/>
        <v>2.2365960636741691E-2</v>
      </c>
      <c r="E41" s="2">
        <f t="shared" si="2"/>
        <v>-5.2031004978165166E-2</v>
      </c>
      <c r="F41" s="2">
        <f t="shared" si="3"/>
        <v>5.9327561020998528E-3</v>
      </c>
      <c r="G41">
        <f t="shared" si="4"/>
        <v>0</v>
      </c>
    </row>
    <row r="42" spans="1:7" x14ac:dyDescent="0.55000000000000004">
      <c r="A42" s="1">
        <v>41347</v>
      </c>
      <c r="B42">
        <v>1563.2299800000001</v>
      </c>
      <c r="C42" s="3">
        <f t="shared" si="0"/>
        <v>5.5873515575722895E-3</v>
      </c>
      <c r="D42" s="3">
        <f t="shared" si="1"/>
        <v>2.2573227273790405E-2</v>
      </c>
      <c r="E42" s="2">
        <f t="shared" si="2"/>
        <v>-5.2513179278623034E-2</v>
      </c>
      <c r="F42" s="2">
        <f t="shared" si="3"/>
        <v>-2.4311854285269128E-4</v>
      </c>
      <c r="G42">
        <f t="shared" si="4"/>
        <v>0</v>
      </c>
    </row>
    <row r="43" spans="1:7" x14ac:dyDescent="0.55000000000000004">
      <c r="A43" s="1">
        <v>41348</v>
      </c>
      <c r="B43">
        <v>1560.6999510000001</v>
      </c>
      <c r="C43" s="3">
        <f t="shared" si="0"/>
        <v>-1.6197735602557614E-3</v>
      </c>
      <c r="D43" s="3">
        <f t="shared" si="1"/>
        <v>2.266194877650116E-2</v>
      </c>
      <c r="E43" s="2">
        <f t="shared" si="2"/>
        <v>-5.2719576357835904E-2</v>
      </c>
      <c r="F43" s="2">
        <f t="shared" si="3"/>
        <v>5.4251178897621937E-3</v>
      </c>
      <c r="G43">
        <f t="shared" si="4"/>
        <v>0</v>
      </c>
    </row>
    <row r="44" spans="1:7" x14ac:dyDescent="0.55000000000000004">
      <c r="A44" s="1">
        <v>41351</v>
      </c>
      <c r="B44">
        <v>1552.099976</v>
      </c>
      <c r="C44" s="3">
        <f t="shared" si="0"/>
        <v>-5.5255699581215744E-3</v>
      </c>
      <c r="D44" s="3">
        <f t="shared" si="1"/>
        <v>2.3139335510530035E-2</v>
      </c>
      <c r="E44" s="2">
        <f t="shared" si="2"/>
        <v>-5.383014397163928E-2</v>
      </c>
      <c r="F44" s="2">
        <f t="shared" si="3"/>
        <v>6.4670712764264646E-3</v>
      </c>
      <c r="G44">
        <f t="shared" si="4"/>
        <v>0</v>
      </c>
    </row>
    <row r="45" spans="1:7" x14ac:dyDescent="0.55000000000000004">
      <c r="A45" s="1">
        <v>41352</v>
      </c>
      <c r="B45">
        <v>1548.339966</v>
      </c>
      <c r="C45" s="3">
        <f t="shared" si="0"/>
        <v>-2.4254698776000881E-3</v>
      </c>
      <c r="D45" s="3">
        <f t="shared" si="1"/>
        <v>2.3218351438045175E-2</v>
      </c>
      <c r="E45" s="2">
        <f t="shared" si="2"/>
        <v>-5.4013962506629487E-2</v>
      </c>
      <c r="F45" s="2">
        <f t="shared" si="3"/>
        <v>1.4051475017872694E-2</v>
      </c>
      <c r="G45">
        <f t="shared" si="4"/>
        <v>0</v>
      </c>
    </row>
    <row r="46" spans="1:7" x14ac:dyDescent="0.55000000000000004">
      <c r="A46" s="1">
        <v>41353</v>
      </c>
      <c r="B46">
        <v>1558.709961</v>
      </c>
      <c r="C46" s="3">
        <f t="shared" si="0"/>
        <v>6.6751637398633681E-3</v>
      </c>
      <c r="D46" s="3">
        <f t="shared" si="1"/>
        <v>2.3134556363746766E-2</v>
      </c>
      <c r="E46" s="2">
        <f t="shared" si="2"/>
        <v>-5.3819026013680292E-2</v>
      </c>
      <c r="F46" s="2">
        <f t="shared" si="3"/>
        <v>-3.2258222023060822E-3</v>
      </c>
      <c r="G46">
        <f t="shared" si="4"/>
        <v>0</v>
      </c>
    </row>
    <row r="47" spans="1:7" x14ac:dyDescent="0.55000000000000004">
      <c r="A47" s="1">
        <v>41354</v>
      </c>
      <c r="B47">
        <v>1545.8000489999999</v>
      </c>
      <c r="C47" s="3">
        <f t="shared" si="0"/>
        <v>-8.3169236849140009E-3</v>
      </c>
      <c r="D47" s="3">
        <f t="shared" si="1"/>
        <v>2.2088879030491317E-2</v>
      </c>
      <c r="E47" s="2">
        <f t="shared" si="2"/>
        <v>-5.1386416772528781E-2</v>
      </c>
      <c r="F47" s="2">
        <f t="shared" si="3"/>
        <v>9.1313804563346798E-3</v>
      </c>
      <c r="G47">
        <f t="shared" si="4"/>
        <v>0</v>
      </c>
    </row>
    <row r="48" spans="1:7" x14ac:dyDescent="0.55000000000000004">
      <c r="A48" s="1">
        <v>41355</v>
      </c>
      <c r="B48">
        <v>1556.8900149999999</v>
      </c>
      <c r="C48" s="3">
        <f t="shared" si="0"/>
        <v>7.1486439179223246E-3</v>
      </c>
      <c r="D48" s="3">
        <f t="shared" si="1"/>
        <v>2.1793461604755281E-2</v>
      </c>
      <c r="E48" s="2">
        <f t="shared" si="2"/>
        <v>-5.0699173072213138E-2</v>
      </c>
      <c r="F48" s="2">
        <f t="shared" si="3"/>
        <v>-2.3214085211384215E-3</v>
      </c>
      <c r="G48">
        <f t="shared" si="4"/>
        <v>0</v>
      </c>
    </row>
    <row r="49" spans="1:7" x14ac:dyDescent="0.55000000000000004">
      <c r="A49" s="1">
        <v>41358</v>
      </c>
      <c r="B49">
        <v>1551.6899410000001</v>
      </c>
      <c r="C49" s="3">
        <f t="shared" si="0"/>
        <v>-3.345629788569204E-3</v>
      </c>
      <c r="D49" s="3">
        <f t="shared" si="1"/>
        <v>2.1434078737569036E-2</v>
      </c>
      <c r="E49" s="2">
        <f t="shared" si="2"/>
        <v>-4.9863123503167711E-2</v>
      </c>
      <c r="F49" s="2">
        <f t="shared" si="3"/>
        <v>7.3071800388970088E-3</v>
      </c>
      <c r="G49">
        <f t="shared" si="4"/>
        <v>0</v>
      </c>
    </row>
    <row r="50" spans="1:7" x14ac:dyDescent="0.55000000000000004">
      <c r="A50" s="1">
        <v>41359</v>
      </c>
      <c r="B50">
        <v>1563.7700199999999</v>
      </c>
      <c r="C50" s="3">
        <f t="shared" si="0"/>
        <v>7.7549637562026423E-3</v>
      </c>
      <c r="D50" s="3">
        <f t="shared" si="1"/>
        <v>1.6521568027522419E-2</v>
      </c>
      <c r="E50" s="2">
        <f t="shared" si="2"/>
        <v>-3.8434914656647903E-2</v>
      </c>
      <c r="F50" s="2">
        <f t="shared" si="3"/>
        <v>3.0902820500807136E-3</v>
      </c>
      <c r="G50">
        <f t="shared" si="4"/>
        <v>0</v>
      </c>
    </row>
    <row r="51" spans="1:7" x14ac:dyDescent="0.55000000000000004">
      <c r="A51" s="1">
        <v>41360</v>
      </c>
      <c r="B51">
        <v>1562.849976</v>
      </c>
      <c r="C51" s="3">
        <f t="shared" si="0"/>
        <v>-5.8852308738024711E-4</v>
      </c>
      <c r="D51" s="3">
        <f t="shared" si="1"/>
        <v>1.641198128079505E-2</v>
      </c>
      <c r="E51" s="2">
        <f t="shared" si="2"/>
        <v>-3.817997776137564E-2</v>
      </c>
      <c r="F51" s="2">
        <f t="shared" si="3"/>
        <v>1.579424839590075E-2</v>
      </c>
      <c r="G51">
        <f t="shared" si="4"/>
        <v>0</v>
      </c>
    </row>
    <row r="52" spans="1:7" x14ac:dyDescent="0.55000000000000004">
      <c r="A52" s="1">
        <v>41361</v>
      </c>
      <c r="B52">
        <v>1569.1899410000001</v>
      </c>
      <c r="C52" s="3">
        <f t="shared" si="0"/>
        <v>4.04846287235908E-3</v>
      </c>
      <c r="D52" s="3">
        <f t="shared" si="1"/>
        <v>1.4610660595293878E-2</v>
      </c>
      <c r="E52" s="2">
        <f t="shared" si="2"/>
        <v>-3.39894792141942E-2</v>
      </c>
      <c r="F52" s="2">
        <f t="shared" si="3"/>
        <v>1.5291741924804203E-2</v>
      </c>
      <c r="G52">
        <f t="shared" si="4"/>
        <v>0</v>
      </c>
    </row>
    <row r="53" spans="1:7" x14ac:dyDescent="0.55000000000000004">
      <c r="A53" s="1">
        <v>41365</v>
      </c>
      <c r="B53">
        <v>1562.170044</v>
      </c>
      <c r="C53" s="3">
        <f t="shared" si="0"/>
        <v>-4.4836165714571777E-3</v>
      </c>
      <c r="D53" s="3">
        <f t="shared" si="1"/>
        <v>1.5125524681833346E-2</v>
      </c>
      <c r="E53" s="2">
        <f t="shared" si="2"/>
        <v>-3.5187232187335271E-2</v>
      </c>
      <c r="F53" s="2">
        <f t="shared" si="3"/>
        <v>1.6934560511864132E-2</v>
      </c>
      <c r="G53">
        <f t="shared" si="4"/>
        <v>0</v>
      </c>
    </row>
    <row r="54" spans="1:7" x14ac:dyDescent="0.55000000000000004">
      <c r="A54" s="1">
        <v>41366</v>
      </c>
      <c r="B54">
        <v>1570.25</v>
      </c>
      <c r="C54" s="3">
        <f t="shared" si="0"/>
        <v>5.1589338638459801E-3</v>
      </c>
      <c r="D54" s="3">
        <f t="shared" si="1"/>
        <v>1.5330734279630512E-2</v>
      </c>
      <c r="E54" s="2">
        <f t="shared" si="2"/>
        <v>-3.5664621098903483E-2</v>
      </c>
      <c r="F54" s="2">
        <f t="shared" si="3"/>
        <v>-1.1458498389420957E-2</v>
      </c>
      <c r="G54">
        <f t="shared" si="4"/>
        <v>0</v>
      </c>
    </row>
    <row r="55" spans="1:7" x14ac:dyDescent="0.55000000000000004">
      <c r="A55" s="1">
        <v>41367</v>
      </c>
      <c r="B55">
        <v>1553.6899410000001</v>
      </c>
      <c r="C55" s="3">
        <f t="shared" si="0"/>
        <v>-1.060213348031541E-2</v>
      </c>
      <c r="D55" s="3">
        <f t="shared" si="1"/>
        <v>1.7307620012562738E-2</v>
      </c>
      <c r="E55" s="2">
        <f t="shared" si="2"/>
        <v>-4.0263545020932039E-2</v>
      </c>
      <c r="F55" s="2">
        <f t="shared" si="3"/>
        <v>1.334947596184681E-2</v>
      </c>
      <c r="G55">
        <f t="shared" si="4"/>
        <v>0</v>
      </c>
    </row>
    <row r="56" spans="1:7" x14ac:dyDescent="0.55000000000000004">
      <c r="A56" s="1">
        <v>41368</v>
      </c>
      <c r="B56">
        <v>1559.9799800000001</v>
      </c>
      <c r="C56" s="3">
        <f t="shared" si="0"/>
        <v>4.040278973726808E-3</v>
      </c>
      <c r="D56" s="3">
        <f t="shared" si="1"/>
        <v>1.6325129051664635E-2</v>
      </c>
      <c r="E56" s="2">
        <f t="shared" si="2"/>
        <v>-3.7977929262782394E-2</v>
      </c>
      <c r="F56" s="2">
        <f t="shared" si="3"/>
        <v>-5.1221163632689561E-3</v>
      </c>
      <c r="G56">
        <f t="shared" si="4"/>
        <v>0</v>
      </c>
    </row>
    <row r="57" spans="1:7" x14ac:dyDescent="0.55000000000000004">
      <c r="A57" s="1">
        <v>41369</v>
      </c>
      <c r="B57">
        <v>1553.280029</v>
      </c>
      <c r="C57" s="3">
        <f t="shared" si="0"/>
        <v>-4.3041450595508414E-3</v>
      </c>
      <c r="D57" s="3">
        <f t="shared" si="1"/>
        <v>1.6668424682009249E-2</v>
      </c>
      <c r="E57" s="2">
        <f t="shared" si="2"/>
        <v>-3.8776554322602096E-2</v>
      </c>
      <c r="F57" s="2">
        <f t="shared" si="3"/>
        <v>-7.5415276523250361E-3</v>
      </c>
      <c r="G57">
        <f t="shared" si="4"/>
        <v>0</v>
      </c>
    </row>
    <row r="58" spans="1:7" x14ac:dyDescent="0.55000000000000004">
      <c r="A58" s="1">
        <v>41372</v>
      </c>
      <c r="B58">
        <v>1563.0699460000001</v>
      </c>
      <c r="C58" s="3">
        <f t="shared" si="0"/>
        <v>6.2829587714662467E-3</v>
      </c>
      <c r="D58" s="3">
        <f t="shared" si="1"/>
        <v>1.7141374084806787E-2</v>
      </c>
      <c r="E58" s="2">
        <f t="shared" si="2"/>
        <v>-3.9876799160329032E-2</v>
      </c>
      <c r="F58" s="2">
        <f t="shared" si="3"/>
        <v>-5.0154971446876905E-3</v>
      </c>
      <c r="G58">
        <f t="shared" si="4"/>
        <v>0</v>
      </c>
    </row>
    <row r="59" spans="1:7" x14ac:dyDescent="0.55000000000000004">
      <c r="A59" s="1">
        <v>41373</v>
      </c>
      <c r="B59">
        <v>1568.6099850000001</v>
      </c>
      <c r="C59" s="3">
        <f t="shared" si="0"/>
        <v>3.5380657673862808E-3</v>
      </c>
      <c r="D59" s="3">
        <f t="shared" si="1"/>
        <v>1.7047209940511152E-2</v>
      </c>
      <c r="E59" s="2">
        <f t="shared" si="2"/>
        <v>-3.9657740603436006E-2</v>
      </c>
      <c r="F59" s="2">
        <f t="shared" si="3"/>
        <v>-3.9027646966466271E-3</v>
      </c>
      <c r="G59">
        <f t="shared" si="4"/>
        <v>0</v>
      </c>
    </row>
    <row r="60" spans="1:7" x14ac:dyDescent="0.55000000000000004">
      <c r="A60" s="1">
        <v>41374</v>
      </c>
      <c r="B60">
        <v>1587.7299800000001</v>
      </c>
      <c r="C60" s="3">
        <f t="shared" si="0"/>
        <v>1.2115443258439667E-2</v>
      </c>
      <c r="D60" s="3">
        <f t="shared" si="1"/>
        <v>1.8765492694795841E-2</v>
      </c>
      <c r="E60" s="2">
        <f t="shared" si="2"/>
        <v>-4.3655064035867233E-2</v>
      </c>
      <c r="F60" s="2">
        <f t="shared" si="3"/>
        <v>-5.6528953375744239E-3</v>
      </c>
      <c r="G60">
        <f t="shared" si="4"/>
        <v>0</v>
      </c>
    </row>
    <row r="61" spans="1:7" x14ac:dyDescent="0.55000000000000004">
      <c r="A61" s="1">
        <v>41375</v>
      </c>
      <c r="B61">
        <v>1593.369995</v>
      </c>
      <c r="C61" s="3">
        <f t="shared" si="0"/>
        <v>3.5459564012624576E-3</v>
      </c>
      <c r="D61" s="3">
        <f t="shared" si="1"/>
        <v>1.8681829830100933E-2</v>
      </c>
      <c r="E61" s="2">
        <f t="shared" si="2"/>
        <v>-4.3460435108448069E-2</v>
      </c>
      <c r="F61" s="2">
        <f t="shared" si="3"/>
        <v>-9.1925114203107137E-3</v>
      </c>
      <c r="G61">
        <f t="shared" si="4"/>
        <v>0</v>
      </c>
    </row>
    <row r="62" spans="1:7" x14ac:dyDescent="0.55000000000000004">
      <c r="A62" s="1">
        <v>41376</v>
      </c>
      <c r="B62">
        <v>1588.849976</v>
      </c>
      <c r="C62" s="3">
        <f t="shared" si="0"/>
        <v>-2.8407979843970994E-3</v>
      </c>
      <c r="D62" s="3">
        <f t="shared" si="1"/>
        <v>1.8892202463536768E-2</v>
      </c>
      <c r="E62" s="2">
        <f t="shared" si="2"/>
        <v>-4.3949835036997897E-2</v>
      </c>
      <c r="F62" s="2">
        <f t="shared" si="3"/>
        <v>-2.325098944690988E-3</v>
      </c>
      <c r="G62">
        <f t="shared" si="4"/>
        <v>0</v>
      </c>
    </row>
    <row r="63" spans="1:7" x14ac:dyDescent="0.55000000000000004">
      <c r="A63" s="1">
        <v>41379</v>
      </c>
      <c r="B63">
        <v>1552.3599850000001</v>
      </c>
      <c r="C63" s="3">
        <f t="shared" si="0"/>
        <v>-2.3234125037439071E-2</v>
      </c>
      <c r="D63" s="3">
        <f t="shared" si="1"/>
        <v>2.4928290022684121E-2</v>
      </c>
      <c r="E63" s="2">
        <f t="shared" si="2"/>
        <v>-5.7991874497744705E-2</v>
      </c>
      <c r="F63" s="2">
        <f t="shared" si="3"/>
        <v>1.9065214256457939E-2</v>
      </c>
      <c r="G63">
        <f t="shared" si="4"/>
        <v>0</v>
      </c>
    </row>
    <row r="64" spans="1:7" x14ac:dyDescent="0.55000000000000004">
      <c r="A64" s="1">
        <v>41380</v>
      </c>
      <c r="B64">
        <v>1574.5699460000001</v>
      </c>
      <c r="C64" s="3">
        <f t="shared" si="0"/>
        <v>1.4205840870952304E-2</v>
      </c>
      <c r="D64" s="3">
        <f t="shared" si="1"/>
        <v>2.683852032648272E-2</v>
      </c>
      <c r="E64" s="2">
        <f t="shared" si="2"/>
        <v>-6.2435734703914968E-2</v>
      </c>
      <c r="F64" s="2">
        <f t="shared" si="3"/>
        <v>1.2019688682434027E-2</v>
      </c>
      <c r="G64">
        <f t="shared" si="4"/>
        <v>0</v>
      </c>
    </row>
    <row r="65" spans="1:7" x14ac:dyDescent="0.55000000000000004">
      <c r="A65" s="1">
        <v>41381</v>
      </c>
      <c r="B65">
        <v>1552.01001</v>
      </c>
      <c r="C65" s="3">
        <f t="shared" si="0"/>
        <v>-1.4431313351388831E-2</v>
      </c>
      <c r="D65" s="3">
        <f t="shared" si="1"/>
        <v>2.8478683592232504E-2</v>
      </c>
      <c r="E65" s="2">
        <f t="shared" si="2"/>
        <v>-6.6251325030271854E-2</v>
      </c>
      <c r="F65" s="2">
        <f t="shared" si="3"/>
        <v>2.893281949207371E-2</v>
      </c>
      <c r="G65">
        <f t="shared" si="4"/>
        <v>0</v>
      </c>
    </row>
    <row r="66" spans="1:7" x14ac:dyDescent="0.55000000000000004">
      <c r="A66" s="1">
        <v>41382</v>
      </c>
      <c r="B66">
        <v>1541.6099850000001</v>
      </c>
      <c r="C66" s="3">
        <f t="shared" si="0"/>
        <v>-6.7235563486069934E-3</v>
      </c>
      <c r="D66" s="3">
        <f t="shared" si="1"/>
        <v>2.8813978583552995E-2</v>
      </c>
      <c r="E66" s="2">
        <f t="shared" si="2"/>
        <v>-6.7031337820506826E-2</v>
      </c>
      <c r="F66" s="2">
        <f t="shared" si="3"/>
        <v>2.6304903263459169E-2</v>
      </c>
      <c r="G66">
        <f t="shared" si="4"/>
        <v>0</v>
      </c>
    </row>
    <row r="67" spans="1:7" x14ac:dyDescent="0.55000000000000004">
      <c r="A67" s="1">
        <v>41383</v>
      </c>
      <c r="B67">
        <v>1555.25</v>
      </c>
      <c r="C67" s="3">
        <f t="shared" si="0"/>
        <v>8.808989279103601E-3</v>
      </c>
      <c r="D67" s="3">
        <f t="shared" si="1"/>
        <v>2.9104979200947109E-2</v>
      </c>
      <c r="E67" s="2">
        <f t="shared" si="2"/>
        <v>-6.7708306488126202E-2</v>
      </c>
      <c r="F67" s="2">
        <f t="shared" si="3"/>
        <v>2.6859918015746258E-2</v>
      </c>
      <c r="G67">
        <f t="shared" si="4"/>
        <v>0</v>
      </c>
    </row>
    <row r="68" spans="1:7" x14ac:dyDescent="0.55000000000000004">
      <c r="A68" s="1">
        <v>41386</v>
      </c>
      <c r="B68">
        <v>1562.5</v>
      </c>
      <c r="C68" s="3">
        <f t="shared" si="0"/>
        <v>4.6507982154273889E-3</v>
      </c>
      <c r="D68" s="3">
        <f t="shared" si="1"/>
        <v>2.8647819503634989E-2</v>
      </c>
      <c r="E68" s="2">
        <f t="shared" si="2"/>
        <v>-6.6644793998186985E-2</v>
      </c>
      <c r="F68" s="2">
        <f t="shared" si="3"/>
        <v>3.2688683669889418E-2</v>
      </c>
      <c r="G68">
        <f t="shared" si="4"/>
        <v>0</v>
      </c>
    </row>
    <row r="69" spans="1:7" x14ac:dyDescent="0.55000000000000004">
      <c r="A69" s="1">
        <v>41387</v>
      </c>
      <c r="B69">
        <v>1578.780029</v>
      </c>
      <c r="C69" s="3">
        <f t="shared" si="0"/>
        <v>1.0365312617511991E-2</v>
      </c>
      <c r="D69" s="3">
        <f t="shared" si="1"/>
        <v>2.9102810277853403E-2</v>
      </c>
      <c r="E69" s="2">
        <f t="shared" si="2"/>
        <v>-6.7703260818498201E-2</v>
      </c>
      <c r="F69" s="2">
        <f t="shared" si="3"/>
        <v>2.4229332146987102E-2</v>
      </c>
      <c r="G69">
        <f t="shared" si="4"/>
        <v>0</v>
      </c>
    </row>
    <row r="70" spans="1:7" x14ac:dyDescent="0.55000000000000004">
      <c r="A70" s="1">
        <v>41388</v>
      </c>
      <c r="B70">
        <v>1578.790039</v>
      </c>
      <c r="C70" s="3">
        <f t="shared" si="0"/>
        <v>6.3403185262587251E-6</v>
      </c>
      <c r="D70" s="3">
        <f t="shared" si="1"/>
        <v>2.8963439758414096E-2</v>
      </c>
      <c r="E70" s="2">
        <f t="shared" si="2"/>
        <v>-6.7379036506896597E-2</v>
      </c>
      <c r="F70" s="2">
        <f t="shared" si="3"/>
        <v>2.9439631026737547E-2</v>
      </c>
      <c r="G70">
        <f t="shared" si="4"/>
        <v>0</v>
      </c>
    </row>
    <row r="71" spans="1:7" x14ac:dyDescent="0.55000000000000004">
      <c r="A71" s="1">
        <v>41389</v>
      </c>
      <c r="B71">
        <v>1585.160034</v>
      </c>
      <c r="C71" s="3">
        <f t="shared" si="0"/>
        <v>4.026614491222491E-3</v>
      </c>
      <c r="D71" s="3">
        <f t="shared" si="1"/>
        <v>2.8629720850024236E-2</v>
      </c>
      <c r="E71" s="2">
        <f t="shared" si="2"/>
        <v>-6.6602690233836609E-2</v>
      </c>
      <c r="F71" s="2">
        <f t="shared" si="3"/>
        <v>2.9543555114950406E-2</v>
      </c>
      <c r="G71">
        <f t="shared" si="4"/>
        <v>0</v>
      </c>
    </row>
    <row r="72" spans="1:7" x14ac:dyDescent="0.55000000000000004">
      <c r="A72" s="1">
        <v>41390</v>
      </c>
      <c r="B72">
        <v>1582.23999</v>
      </c>
      <c r="C72" s="3">
        <f t="shared" ref="C72:C135" si="5">LN(B72/B71)</f>
        <v>-1.8438118362902767E-3</v>
      </c>
      <c r="D72" s="3">
        <f t="shared" si="1"/>
        <v>2.8669882082222663E-2</v>
      </c>
      <c r="E72" s="2">
        <f t="shared" si="2"/>
        <v>-6.6696119230980289E-2</v>
      </c>
      <c r="F72" s="2">
        <f t="shared" si="3"/>
        <v>2.7693449204908967E-2</v>
      </c>
      <c r="G72">
        <f t="shared" si="4"/>
        <v>0</v>
      </c>
    </row>
    <row r="73" spans="1:7" x14ac:dyDescent="0.55000000000000004">
      <c r="A73" s="1">
        <v>41393</v>
      </c>
      <c r="B73">
        <v>1593.6099850000001</v>
      </c>
      <c r="C73" s="3">
        <f t="shared" si="5"/>
        <v>7.1603152969284267E-3</v>
      </c>
      <c r="D73" s="3">
        <f t="shared" si="1"/>
        <v>2.8936904333918715E-2</v>
      </c>
      <c r="E73" s="2">
        <f t="shared" si="2"/>
        <v>-6.7317305878534989E-2</v>
      </c>
      <c r="F73" s="2">
        <f t="shared" si="3"/>
        <v>2.4845477540740152E-2</v>
      </c>
      <c r="G73">
        <f t="shared" si="4"/>
        <v>0</v>
      </c>
    </row>
    <row r="74" spans="1:7" x14ac:dyDescent="0.55000000000000004">
      <c r="A74" s="1">
        <v>41394</v>
      </c>
      <c r="B74">
        <v>1597.5699460000001</v>
      </c>
      <c r="C74" s="3">
        <f t="shared" si="5"/>
        <v>2.4818174582509093E-3</v>
      </c>
      <c r="D74" s="3">
        <f t="shared" si="1"/>
        <v>2.8707064079637332E-2</v>
      </c>
      <c r="E74" s="2">
        <f t="shared" si="2"/>
        <v>-6.6782617491618498E-2</v>
      </c>
      <c r="F74" s="2">
        <f t="shared" si="3"/>
        <v>2.240654892347798E-2</v>
      </c>
      <c r="G74">
        <f t="shared" si="4"/>
        <v>0</v>
      </c>
    </row>
    <row r="75" spans="1:7" x14ac:dyDescent="0.55000000000000004">
      <c r="A75" s="1">
        <v>41395</v>
      </c>
      <c r="B75">
        <v>1582.6999510000001</v>
      </c>
      <c r="C75" s="3">
        <f t="shared" si="5"/>
        <v>-9.3514725772215965E-3</v>
      </c>
      <c r="D75" s="3">
        <f t="shared" si="1"/>
        <v>2.9410597621216485E-2</v>
      </c>
      <c r="E75" s="2">
        <f t="shared" si="2"/>
        <v>-6.8419281250387584E-2</v>
      </c>
      <c r="F75" s="2">
        <f t="shared" si="3"/>
        <v>4.1849088291816043E-2</v>
      </c>
      <c r="G75">
        <f t="shared" si="4"/>
        <v>0</v>
      </c>
    </row>
    <row r="76" spans="1:7" x14ac:dyDescent="0.55000000000000004">
      <c r="A76" s="1">
        <v>41396</v>
      </c>
      <c r="B76">
        <v>1597.589966</v>
      </c>
      <c r="C76" s="3">
        <f t="shared" si="5"/>
        <v>9.3640040313908279E-3</v>
      </c>
      <c r="D76" s="3">
        <f t="shared" si="1"/>
        <v>2.8907140262895113E-2</v>
      </c>
      <c r="E76" s="2">
        <f t="shared" si="2"/>
        <v>-6.7248064295186441E-2</v>
      </c>
      <c r="F76" s="2">
        <f t="shared" si="3"/>
        <v>3.7586187462785227E-2</v>
      </c>
      <c r="G76">
        <f t="shared" si="4"/>
        <v>0</v>
      </c>
    </row>
    <row r="77" spans="1:7" x14ac:dyDescent="0.55000000000000004">
      <c r="A77" s="1">
        <v>41397</v>
      </c>
      <c r="B77">
        <v>1614.420044</v>
      </c>
      <c r="C77" s="3">
        <f t="shared" si="5"/>
        <v>1.0479563869570564E-2</v>
      </c>
      <c r="D77" s="3">
        <f t="shared" si="1"/>
        <v>2.9543871634474899E-2</v>
      </c>
      <c r="E77" s="2">
        <f t="shared" si="2"/>
        <v>-6.8729322967796186E-2</v>
      </c>
      <c r="F77" s="2">
        <f t="shared" si="3"/>
        <v>2.2084291966648857E-2</v>
      </c>
      <c r="G77">
        <f t="shared" si="4"/>
        <v>0</v>
      </c>
    </row>
    <row r="78" spans="1:7" x14ac:dyDescent="0.55000000000000004">
      <c r="A78" s="1">
        <v>41400</v>
      </c>
      <c r="B78">
        <v>1617.5</v>
      </c>
      <c r="C78" s="3">
        <f t="shared" si="5"/>
        <v>1.9059610946097118E-3</v>
      </c>
      <c r="D78" s="3">
        <f t="shared" si="1"/>
        <v>2.9228952041840329E-2</v>
      </c>
      <c r="E78" s="2">
        <f t="shared" si="2"/>
        <v>-6.7996710442976935E-2</v>
      </c>
      <c r="F78" s="2">
        <f t="shared" si="3"/>
        <v>3.042574285676785E-2</v>
      </c>
      <c r="G78">
        <f t="shared" si="4"/>
        <v>0</v>
      </c>
    </row>
    <row r="79" spans="1:7" x14ac:dyDescent="0.55000000000000004">
      <c r="A79" s="1">
        <v>41401</v>
      </c>
      <c r="B79">
        <v>1625.959961</v>
      </c>
      <c r="C79" s="3">
        <f t="shared" si="5"/>
        <v>5.2166391982765761E-3</v>
      </c>
      <c r="D79" s="3">
        <f t="shared" si="1"/>
        <v>2.9158713460409911E-2</v>
      </c>
      <c r="E79" s="2">
        <f t="shared" si="2"/>
        <v>-6.7833311068390648E-2</v>
      </c>
      <c r="F79" s="2">
        <f t="shared" si="3"/>
        <v>2.4501235038236466E-2</v>
      </c>
      <c r="G79">
        <f t="shared" si="4"/>
        <v>0</v>
      </c>
    </row>
    <row r="80" spans="1:7" x14ac:dyDescent="0.55000000000000004">
      <c r="A80" s="1">
        <v>41402</v>
      </c>
      <c r="B80">
        <v>1632.6899410000001</v>
      </c>
      <c r="C80" s="3">
        <f t="shared" si="5"/>
        <v>4.1305385794354298E-3</v>
      </c>
      <c r="D80" s="3">
        <f t="shared" si="1"/>
        <v>2.9178434272449285E-2</v>
      </c>
      <c r="E80" s="2">
        <f t="shared" si="2"/>
        <v>-6.7879188537552801E-2</v>
      </c>
      <c r="F80" s="2">
        <f t="shared" si="3"/>
        <v>2.2091601071660496E-2</v>
      </c>
      <c r="G80">
        <f t="shared" si="4"/>
        <v>0</v>
      </c>
    </row>
    <row r="81" spans="1:7" x14ac:dyDescent="0.55000000000000004">
      <c r="A81" s="1">
        <v>41403</v>
      </c>
      <c r="B81">
        <v>1626.670044</v>
      </c>
      <c r="C81" s="3">
        <f t="shared" si="5"/>
        <v>-3.6939177463315705E-3</v>
      </c>
      <c r="D81" s="3">
        <f t="shared" si="1"/>
        <v>2.8442981134085134E-2</v>
      </c>
      <c r="E81" s="2">
        <f t="shared" si="2"/>
        <v>-6.6168268692662693E-2</v>
      </c>
      <c r="F81" s="2">
        <f t="shared" si="3"/>
        <v>1.7477444910000816E-2</v>
      </c>
      <c r="G81">
        <f t="shared" si="4"/>
        <v>0</v>
      </c>
    </row>
    <row r="82" spans="1:7" x14ac:dyDescent="0.55000000000000004">
      <c r="A82" s="1">
        <v>41404</v>
      </c>
      <c r="B82">
        <v>1633.6999510000001</v>
      </c>
      <c r="C82" s="3">
        <f t="shared" si="5"/>
        <v>4.3123436327596621E-3</v>
      </c>
      <c r="D82" s="3">
        <f t="shared" si="1"/>
        <v>2.8480101612624216E-2</v>
      </c>
      <c r="E82" s="2">
        <f t="shared" si="2"/>
        <v>-6.6254623838995469E-2</v>
      </c>
      <c r="F82" s="2">
        <f t="shared" si="3"/>
        <v>1.0236986064500696E-2</v>
      </c>
      <c r="G82">
        <f t="shared" si="4"/>
        <v>0</v>
      </c>
    </row>
    <row r="83" spans="1:7" x14ac:dyDescent="0.55000000000000004">
      <c r="A83" s="1">
        <v>41407</v>
      </c>
      <c r="B83">
        <v>1633.7700199999999</v>
      </c>
      <c r="C83" s="3">
        <f t="shared" si="5"/>
        <v>4.2888840988592561E-5</v>
      </c>
      <c r="D83" s="3">
        <f t="shared" si="1"/>
        <v>2.8345222288078304E-2</v>
      </c>
      <c r="E83" s="2">
        <f t="shared" si="2"/>
        <v>-6.5940847609086015E-2</v>
      </c>
      <c r="F83" s="2">
        <f t="shared" si="3"/>
        <v>9.6425798335296169E-3</v>
      </c>
      <c r="G83">
        <f t="shared" si="4"/>
        <v>0</v>
      </c>
    </row>
    <row r="84" spans="1:7" x14ac:dyDescent="0.55000000000000004">
      <c r="A84" s="1">
        <v>41408</v>
      </c>
      <c r="B84">
        <v>1650.339966</v>
      </c>
      <c r="C84" s="3">
        <f t="shared" si="5"/>
        <v>1.0091066791116456E-2</v>
      </c>
      <c r="D84" s="3">
        <f t="shared" si="1"/>
        <v>2.2666478708503239E-2</v>
      </c>
      <c r="E84" s="2">
        <f t="shared" si="2"/>
        <v>-5.2730114555518494E-2</v>
      </c>
      <c r="F84" s="2">
        <f t="shared" si="3"/>
        <v>5.8724751452854133E-3</v>
      </c>
      <c r="G84">
        <f t="shared" si="4"/>
        <v>0</v>
      </c>
    </row>
    <row r="85" spans="1:7" x14ac:dyDescent="0.55000000000000004">
      <c r="A85" s="1">
        <v>41409</v>
      </c>
      <c r="B85">
        <v>1658.780029</v>
      </c>
      <c r="C85" s="3">
        <f t="shared" si="5"/>
        <v>5.1011032023599856E-3</v>
      </c>
      <c r="D85" s="3">
        <f t="shared" si="1"/>
        <v>2.1223552127803288E-2</v>
      </c>
      <c r="E85" s="2">
        <f t="shared" si="2"/>
        <v>-4.9373365372110144E-2</v>
      </c>
      <c r="F85" s="2">
        <f t="shared" si="3"/>
        <v>-6.3015647582405814E-3</v>
      </c>
      <c r="G85">
        <f t="shared" si="4"/>
        <v>0</v>
      </c>
    </row>
    <row r="86" spans="1:7" x14ac:dyDescent="0.55000000000000004">
      <c r="A86" s="1">
        <v>41410</v>
      </c>
      <c r="B86">
        <v>1650.469971</v>
      </c>
      <c r="C86" s="3">
        <f t="shared" si="5"/>
        <v>-5.022331626565857E-3</v>
      </c>
      <c r="D86" s="3">
        <f t="shared" si="1"/>
        <v>1.8261119943684994E-2</v>
      </c>
      <c r="E86" s="2">
        <f t="shared" si="2"/>
        <v>-4.2481717558596387E-2</v>
      </c>
      <c r="F86" s="2">
        <f t="shared" si="3"/>
        <v>2.3843920873075513E-3</v>
      </c>
      <c r="G86">
        <f t="shared" si="4"/>
        <v>0</v>
      </c>
    </row>
    <row r="87" spans="1:7" x14ac:dyDescent="0.55000000000000004">
      <c r="A87" s="1">
        <v>41411</v>
      </c>
      <c r="B87">
        <v>1667.469971</v>
      </c>
      <c r="C87" s="3">
        <f t="shared" si="5"/>
        <v>1.0247411984728727E-2</v>
      </c>
      <c r="D87" s="3">
        <f t="shared" si="1"/>
        <v>1.7515836229614171E-2</v>
      </c>
      <c r="E87" s="2">
        <f t="shared" si="2"/>
        <v>-4.0747928374810463E-2</v>
      </c>
      <c r="F87" s="2">
        <f t="shared" si="3"/>
        <v>-2.2273596854390024E-2</v>
      </c>
      <c r="G87">
        <f t="shared" si="4"/>
        <v>0</v>
      </c>
    </row>
    <row r="88" spans="1:7" x14ac:dyDescent="0.55000000000000004">
      <c r="A88" s="1">
        <v>41414</v>
      </c>
      <c r="B88">
        <v>1666.290039</v>
      </c>
      <c r="C88" s="3">
        <f t="shared" si="5"/>
        <v>-7.078686202549049E-4</v>
      </c>
      <c r="D88" s="3">
        <f t="shared" si="1"/>
        <v>1.7368517672865368E-2</v>
      </c>
      <c r="E88" s="2">
        <f t="shared" si="2"/>
        <v>-4.0405214163511116E-2</v>
      </c>
      <c r="F88" s="2">
        <f t="shared" si="3"/>
        <v>-1.5647288197332829E-2</v>
      </c>
      <c r="G88">
        <f t="shared" si="4"/>
        <v>0</v>
      </c>
    </row>
    <row r="89" spans="1:7" x14ac:dyDescent="0.55000000000000004">
      <c r="A89" s="1">
        <v>41415</v>
      </c>
      <c r="B89">
        <v>1669.160034</v>
      </c>
      <c r="C89" s="3">
        <f t="shared" si="5"/>
        <v>1.7209046128593664E-3</v>
      </c>
      <c r="D89" s="3">
        <f t="shared" si="1"/>
        <v>1.7370909252802172E-2</v>
      </c>
      <c r="E89" s="2">
        <f t="shared" si="2"/>
        <v>-4.0410777810412704E-2</v>
      </c>
      <c r="F89" s="2">
        <f t="shared" si="3"/>
        <v>-2.289424077730174E-2</v>
      </c>
      <c r="G89">
        <f t="shared" si="4"/>
        <v>0</v>
      </c>
    </row>
    <row r="90" spans="1:7" x14ac:dyDescent="0.55000000000000004">
      <c r="A90" s="1">
        <v>41416</v>
      </c>
      <c r="B90">
        <v>1655.349976</v>
      </c>
      <c r="C90" s="3">
        <f t="shared" si="5"/>
        <v>-8.3080739079911762E-3</v>
      </c>
      <c r="D90" s="3">
        <f t="shared" si="1"/>
        <v>1.8247079703011836E-2</v>
      </c>
      <c r="E90" s="2">
        <f t="shared" si="2"/>
        <v>-4.2449055074555361E-2</v>
      </c>
      <c r="F90" s="2">
        <f t="shared" si="3"/>
        <v>-2.846172174242375E-2</v>
      </c>
      <c r="G90">
        <f t="shared" si="4"/>
        <v>0</v>
      </c>
    </row>
    <row r="91" spans="1:7" x14ac:dyDescent="0.55000000000000004">
      <c r="A91" s="1">
        <v>41417</v>
      </c>
      <c r="B91">
        <v>1650.51001</v>
      </c>
      <c r="C91" s="3">
        <f t="shared" si="5"/>
        <v>-2.9281152127404509E-3</v>
      </c>
      <c r="D91" s="3">
        <f t="shared" si="1"/>
        <v>1.8537953056283026E-2</v>
      </c>
      <c r="E91" s="2">
        <f t="shared" ref="E91:E154" si="6">_xlfn.STDEV.S(C71:C91)*SQRT(10)*Factor_VaR</f>
        <v>-4.3125727681552928E-2</v>
      </c>
      <c r="F91" s="2">
        <f t="shared" si="3"/>
        <v>-1.7079151877719238E-2</v>
      </c>
      <c r="G91">
        <f t="shared" si="4"/>
        <v>0</v>
      </c>
    </row>
    <row r="92" spans="1:7" x14ac:dyDescent="0.55000000000000004">
      <c r="A92" s="1">
        <v>41418</v>
      </c>
      <c r="B92">
        <v>1649.599976</v>
      </c>
      <c r="C92" s="3">
        <f t="shared" si="5"/>
        <v>-5.515173899826066E-4</v>
      </c>
      <c r="D92" s="3">
        <f t="shared" ref="D92:D155" si="7">_xlfn.STDEV.S(C72:C92)*SQRT(10)</f>
        <v>1.8571133571388454E-2</v>
      </c>
      <c r="E92" s="2">
        <f t="shared" si="6"/>
        <v>-4.3202917102328015E-2</v>
      </c>
      <c r="F92" s="2">
        <f t="shared" ref="F92:F155" si="8">LN(B101/B92)</f>
        <v>-3.7777201398580679E-3</v>
      </c>
      <c r="G92">
        <f t="shared" ref="G92:G155" si="9">IF(F92&lt;E92, 1, 0)</f>
        <v>0</v>
      </c>
    </row>
    <row r="93" spans="1:7" x14ac:dyDescent="0.55000000000000004">
      <c r="A93" s="1">
        <v>41422</v>
      </c>
      <c r="B93">
        <v>1660.0600589999999</v>
      </c>
      <c r="C93" s="3">
        <f t="shared" si="5"/>
        <v>6.3209621028721763E-3</v>
      </c>
      <c r="D93" s="3">
        <f t="shared" si="7"/>
        <v>1.8603349055058012E-2</v>
      </c>
      <c r="E93" s="2">
        <f t="shared" si="6"/>
        <v>-4.3277861524273889E-2</v>
      </c>
      <c r="F93" s="2">
        <f t="shared" si="8"/>
        <v>-1.0445555670386502E-2</v>
      </c>
      <c r="G93">
        <f t="shared" si="9"/>
        <v>0</v>
      </c>
    </row>
    <row r="94" spans="1:7" x14ac:dyDescent="0.55000000000000004">
      <c r="A94" s="1">
        <v>41423</v>
      </c>
      <c r="B94">
        <v>1648.3599850000001</v>
      </c>
      <c r="C94" s="3">
        <f t="shared" si="5"/>
        <v>-7.0729367011660594E-3</v>
      </c>
      <c r="D94" s="3">
        <f t="shared" si="7"/>
        <v>1.9317886120329794E-2</v>
      </c>
      <c r="E94" s="2">
        <f t="shared" si="6"/>
        <v>-4.4940123306992284E-2</v>
      </c>
      <c r="F94" s="2">
        <f t="shared" si="8"/>
        <v>-1.3577883329266053E-2</v>
      </c>
      <c r="G94">
        <f t="shared" si="9"/>
        <v>0</v>
      </c>
    </row>
    <row r="95" spans="1:7" x14ac:dyDescent="0.55000000000000004">
      <c r="A95" s="1">
        <v>41424</v>
      </c>
      <c r="B95">
        <v>1654.410034</v>
      </c>
      <c r="C95" s="3">
        <f t="shared" si="5"/>
        <v>3.6636252189823312E-3</v>
      </c>
      <c r="D95" s="3">
        <f t="shared" si="7"/>
        <v>1.9361763135643341E-2</v>
      </c>
      <c r="E95" s="2">
        <f t="shared" si="6"/>
        <v>-4.5042196508286211E-2</v>
      </c>
      <c r="F95" s="2">
        <f t="shared" si="8"/>
        <v>-2.5646285237670683E-2</v>
      </c>
      <c r="G95">
        <f t="shared" si="9"/>
        <v>0</v>
      </c>
    </row>
    <row r="96" spans="1:7" x14ac:dyDescent="0.55000000000000004">
      <c r="A96" s="1">
        <v>41425</v>
      </c>
      <c r="B96">
        <v>1630.73999</v>
      </c>
      <c r="C96" s="3">
        <f t="shared" si="5"/>
        <v>-1.4410576956968865E-2</v>
      </c>
      <c r="D96" s="3">
        <f t="shared" si="7"/>
        <v>2.1042771072700209E-2</v>
      </c>
      <c r="E96" s="2">
        <f t="shared" si="6"/>
        <v>-4.8952805748904232E-2</v>
      </c>
      <c r="F96" s="2">
        <f t="shared" si="8"/>
        <v>3.4403603111192666E-3</v>
      </c>
      <c r="G96">
        <f t="shared" si="9"/>
        <v>0</v>
      </c>
    </row>
    <row r="97" spans="1:7" x14ac:dyDescent="0.55000000000000004">
      <c r="A97" s="1">
        <v>41428</v>
      </c>
      <c r="B97">
        <v>1640.420044</v>
      </c>
      <c r="C97" s="3">
        <f t="shared" si="5"/>
        <v>5.9184400368024036E-3</v>
      </c>
      <c r="D97" s="3">
        <f t="shared" si="7"/>
        <v>2.0520558764423984E-2</v>
      </c>
      <c r="E97" s="2">
        <f t="shared" si="6"/>
        <v>-4.7737958255747878E-2</v>
      </c>
      <c r="F97" s="2">
        <f t="shared" si="8"/>
        <v>-8.3804808614515412E-3</v>
      </c>
      <c r="G97">
        <f t="shared" si="9"/>
        <v>0</v>
      </c>
    </row>
    <row r="98" spans="1:7" x14ac:dyDescent="0.55000000000000004">
      <c r="A98" s="1">
        <v>41429</v>
      </c>
      <c r="B98">
        <v>1631.380005</v>
      </c>
      <c r="C98" s="3">
        <f t="shared" si="5"/>
        <v>-5.5260479671095713E-3</v>
      </c>
      <c r="D98" s="3">
        <f t="shared" si="7"/>
        <v>1.9887581500099949E-2</v>
      </c>
      <c r="E98" s="2">
        <f t="shared" si="6"/>
        <v>-4.6265432942571467E-2</v>
      </c>
      <c r="F98" s="2">
        <f t="shared" si="8"/>
        <v>4.6844429183954608E-3</v>
      </c>
      <c r="G98">
        <f t="shared" si="9"/>
        <v>0</v>
      </c>
    </row>
    <row r="99" spans="1:7" x14ac:dyDescent="0.55000000000000004">
      <c r="A99" s="1">
        <v>41430</v>
      </c>
      <c r="B99">
        <v>1608.900024</v>
      </c>
      <c r="C99" s="3">
        <f t="shared" si="5"/>
        <v>-1.3875554873113023E-2</v>
      </c>
      <c r="D99" s="3">
        <f t="shared" si="7"/>
        <v>2.2178564269123763E-2</v>
      </c>
      <c r="E99" s="2">
        <f t="shared" si="6"/>
        <v>-5.1595055836754215E-2</v>
      </c>
      <c r="F99" s="2">
        <f t="shared" si="8"/>
        <v>2.6320961504366223E-2</v>
      </c>
      <c r="G99">
        <f t="shared" si="9"/>
        <v>0</v>
      </c>
    </row>
    <row r="100" spans="1:7" x14ac:dyDescent="0.55000000000000004">
      <c r="A100" s="1">
        <v>41431</v>
      </c>
      <c r="B100">
        <v>1622.5600589999999</v>
      </c>
      <c r="C100" s="3">
        <f t="shared" si="5"/>
        <v>8.4544546519640211E-3</v>
      </c>
      <c r="D100" s="3">
        <f t="shared" si="7"/>
        <v>2.2684648812629188E-2</v>
      </c>
      <c r="E100" s="2">
        <f t="shared" si="6"/>
        <v>-5.2772384538622992E-2</v>
      </c>
      <c r="F100" s="2">
        <f t="shared" si="8"/>
        <v>3.9182054554334766E-3</v>
      </c>
      <c r="G100">
        <f t="shared" si="9"/>
        <v>0</v>
      </c>
    </row>
    <row r="101" spans="1:7" x14ac:dyDescent="0.55000000000000004">
      <c r="A101" s="1">
        <v>41432</v>
      </c>
      <c r="B101">
        <v>1643.380005</v>
      </c>
      <c r="C101" s="3">
        <f t="shared" si="5"/>
        <v>1.2749914347878475E-2</v>
      </c>
      <c r="D101" s="3">
        <f t="shared" si="7"/>
        <v>2.4216379294791264E-2</v>
      </c>
      <c r="E101" s="2">
        <f t="shared" si="6"/>
        <v>-5.6335722489404293E-2</v>
      </c>
      <c r="F101" s="2">
        <f t="shared" si="8"/>
        <v>-3.4160133717993098E-2</v>
      </c>
      <c r="G101">
        <f t="shared" si="9"/>
        <v>0</v>
      </c>
    </row>
    <row r="102" spans="1:7" x14ac:dyDescent="0.55000000000000004">
      <c r="A102" s="1">
        <v>41435</v>
      </c>
      <c r="B102">
        <v>1642.8100589999999</v>
      </c>
      <c r="C102" s="3">
        <f t="shared" si="5"/>
        <v>-3.4687342765627843E-4</v>
      </c>
      <c r="D102" s="3">
        <f t="shared" si="7"/>
        <v>2.4049194993248736E-2</v>
      </c>
      <c r="E102" s="2">
        <f t="shared" si="6"/>
        <v>-5.5946793644937827E-2</v>
      </c>
      <c r="F102" s="2">
        <f t="shared" si="8"/>
        <v>-3.1147040799494156E-2</v>
      </c>
      <c r="G102">
        <f t="shared" si="9"/>
        <v>0</v>
      </c>
    </row>
    <row r="103" spans="1:7" x14ac:dyDescent="0.55000000000000004">
      <c r="A103" s="1">
        <v>41436</v>
      </c>
      <c r="B103">
        <v>1626.130005</v>
      </c>
      <c r="C103" s="3">
        <f t="shared" si="5"/>
        <v>-1.0205264360045457E-2</v>
      </c>
      <c r="D103" s="3">
        <f t="shared" si="7"/>
        <v>2.4958900608899923E-2</v>
      </c>
      <c r="E103" s="2">
        <f t="shared" si="6"/>
        <v>-5.8063085369910984E-2</v>
      </c>
      <c r="F103" s="2">
        <f t="shared" si="8"/>
        <v>-3.3161145466372589E-2</v>
      </c>
      <c r="G103">
        <f t="shared" si="9"/>
        <v>0</v>
      </c>
    </row>
    <row r="104" spans="1:7" x14ac:dyDescent="0.55000000000000004">
      <c r="A104" s="1">
        <v>41437</v>
      </c>
      <c r="B104">
        <v>1612.5200199999999</v>
      </c>
      <c r="C104" s="3">
        <f t="shared" si="5"/>
        <v>-8.404776689422239E-3</v>
      </c>
      <c r="D104" s="3">
        <f t="shared" si="7"/>
        <v>2.5587077162003924E-2</v>
      </c>
      <c r="E104" s="2">
        <f t="shared" si="6"/>
        <v>-5.9524442558746775E-2</v>
      </c>
      <c r="F104" s="2">
        <f t="shared" si="8"/>
        <v>-1.530391251881935E-2</v>
      </c>
      <c r="G104">
        <f t="shared" si="9"/>
        <v>0</v>
      </c>
    </row>
    <row r="105" spans="1:7" x14ac:dyDescent="0.55000000000000004">
      <c r="A105" s="1">
        <v>41438</v>
      </c>
      <c r="B105">
        <v>1636.3599850000001</v>
      </c>
      <c r="C105" s="3">
        <f t="shared" si="5"/>
        <v>1.4676068591821044E-2</v>
      </c>
      <c r="D105" s="3">
        <f t="shared" si="7"/>
        <v>2.671769266577342E-2</v>
      </c>
      <c r="E105" s="2">
        <f t="shared" si="6"/>
        <v>-6.215464753229856E-2</v>
      </c>
      <c r="F105" s="2">
        <f t="shared" si="8"/>
        <v>-2.0435191111318446E-2</v>
      </c>
      <c r="G105">
        <f t="shared" si="9"/>
        <v>0</v>
      </c>
    </row>
    <row r="106" spans="1:7" x14ac:dyDescent="0.55000000000000004">
      <c r="A106" s="1">
        <v>41439</v>
      </c>
      <c r="B106">
        <v>1626.7299800000001</v>
      </c>
      <c r="C106" s="3">
        <f t="shared" si="5"/>
        <v>-5.902401135768549E-3</v>
      </c>
      <c r="D106" s="3">
        <f t="shared" si="7"/>
        <v>2.6662771063328084E-2</v>
      </c>
      <c r="E106" s="2">
        <f t="shared" si="6"/>
        <v>-6.2026880779210938E-2</v>
      </c>
      <c r="F106" s="2">
        <f t="shared" si="8"/>
        <v>-8.3520989279827242E-3</v>
      </c>
      <c r="G106">
        <f t="shared" si="9"/>
        <v>0</v>
      </c>
    </row>
    <row r="107" spans="1:7" x14ac:dyDescent="0.55000000000000004">
      <c r="A107" s="1">
        <v>41442</v>
      </c>
      <c r="B107">
        <v>1639.040039</v>
      </c>
      <c r="C107" s="3">
        <f t="shared" si="5"/>
        <v>7.5388758127373761E-3</v>
      </c>
      <c r="D107" s="3">
        <f t="shared" si="7"/>
        <v>2.7103916884557273E-2</v>
      </c>
      <c r="E107" s="2">
        <f t="shared" si="6"/>
        <v>-6.305313942256946E-2</v>
      </c>
      <c r="F107" s="2">
        <f t="shared" si="8"/>
        <v>-2.0189763799466642E-2</v>
      </c>
      <c r="G107">
        <f t="shared" si="9"/>
        <v>0</v>
      </c>
    </row>
    <row r="108" spans="1:7" x14ac:dyDescent="0.55000000000000004">
      <c r="A108" s="1">
        <v>41443</v>
      </c>
      <c r="B108">
        <v>1651.8100589999999</v>
      </c>
      <c r="C108" s="3">
        <f t="shared" si="5"/>
        <v>7.760963712857687E-3</v>
      </c>
      <c r="D108" s="3">
        <f t="shared" si="7"/>
        <v>2.6669530246577932E-2</v>
      </c>
      <c r="E108" s="2">
        <f t="shared" si="6"/>
        <v>-6.2042604990794469E-2</v>
      </c>
      <c r="F108" s="2">
        <f t="shared" si="8"/>
        <v>-2.2561527679412365E-2</v>
      </c>
      <c r="G108">
        <f t="shared" si="9"/>
        <v>0</v>
      </c>
    </row>
    <row r="109" spans="1:7" x14ac:dyDescent="0.55000000000000004">
      <c r="A109" s="1">
        <v>41444</v>
      </c>
      <c r="B109">
        <v>1628.9300539999999</v>
      </c>
      <c r="C109" s="3">
        <f t="shared" si="5"/>
        <v>-1.3948301396968838E-2</v>
      </c>
      <c r="D109" s="3">
        <f t="shared" si="7"/>
        <v>2.8251860022663118E-2</v>
      </c>
      <c r="E109" s="2">
        <f t="shared" si="6"/>
        <v>-6.5723654501421758E-2</v>
      </c>
      <c r="F109" s="2">
        <f t="shared" si="8"/>
        <v>-9.1582830450765412E-3</v>
      </c>
      <c r="G109">
        <f t="shared" si="9"/>
        <v>0</v>
      </c>
    </row>
    <row r="110" spans="1:7" x14ac:dyDescent="0.55000000000000004">
      <c r="A110" s="1">
        <v>41445</v>
      </c>
      <c r="B110">
        <v>1588.1899410000001</v>
      </c>
      <c r="C110" s="3">
        <f t="shared" si="5"/>
        <v>-2.5328424825547896E-2</v>
      </c>
      <c r="D110" s="3">
        <f t="shared" si="7"/>
        <v>3.2723421965267008E-2</v>
      </c>
      <c r="E110" s="2">
        <f t="shared" si="6"/>
        <v>-7.6126063120240256E-2</v>
      </c>
      <c r="F110" s="2">
        <f t="shared" si="8"/>
        <v>1.6993849597694857E-2</v>
      </c>
      <c r="G110">
        <f t="shared" si="9"/>
        <v>0</v>
      </c>
    </row>
    <row r="111" spans="1:7" x14ac:dyDescent="0.55000000000000004">
      <c r="A111" s="1">
        <v>41446</v>
      </c>
      <c r="B111">
        <v>1592.4300539999999</v>
      </c>
      <c r="C111" s="3">
        <f t="shared" si="5"/>
        <v>2.666219490842604E-3</v>
      </c>
      <c r="D111" s="3">
        <f t="shared" si="7"/>
        <v>3.2603420240420684E-2</v>
      </c>
      <c r="E111" s="2">
        <f t="shared" si="6"/>
        <v>-7.5846897362762775E-2</v>
      </c>
      <c r="F111" s="2">
        <f t="shared" si="8"/>
        <v>2.4477676136744456E-2</v>
      </c>
      <c r="G111">
        <f t="shared" si="9"/>
        <v>0</v>
      </c>
    </row>
    <row r="112" spans="1:7" x14ac:dyDescent="0.55000000000000004">
      <c r="A112" s="1">
        <v>41449</v>
      </c>
      <c r="B112">
        <v>1573.089966</v>
      </c>
      <c r="C112" s="3">
        <f t="shared" si="5"/>
        <v>-1.2219369026923953E-2</v>
      </c>
      <c r="D112" s="3">
        <f t="shared" si="7"/>
        <v>3.3378915822085575E-2</v>
      </c>
      <c r="E112" s="2">
        <f t="shared" si="6"/>
        <v>-7.7650969860496966E-2</v>
      </c>
      <c r="F112" s="2">
        <f t="shared" si="8"/>
        <v>4.1934850200170772E-2</v>
      </c>
      <c r="G112">
        <f t="shared" si="9"/>
        <v>0</v>
      </c>
    </row>
    <row r="113" spans="1:7" x14ac:dyDescent="0.55000000000000004">
      <c r="A113" s="1">
        <v>41450</v>
      </c>
      <c r="B113">
        <v>1588.030029</v>
      </c>
      <c r="C113" s="3">
        <f t="shared" si="5"/>
        <v>9.4524562581309868E-3</v>
      </c>
      <c r="D113" s="3">
        <f t="shared" si="7"/>
        <v>3.43391618556333E-2</v>
      </c>
      <c r="E113" s="2">
        <f t="shared" si="6"/>
        <v>-7.9884836179196866E-2</v>
      </c>
      <c r="F113" s="2">
        <f t="shared" si="8"/>
        <v>3.9686055663860111E-2</v>
      </c>
      <c r="G113">
        <f t="shared" si="9"/>
        <v>0</v>
      </c>
    </row>
    <row r="114" spans="1:7" x14ac:dyDescent="0.55000000000000004">
      <c r="A114" s="1">
        <v>41451</v>
      </c>
      <c r="B114">
        <v>1603.26001</v>
      </c>
      <c r="C114" s="3">
        <f t="shared" si="5"/>
        <v>9.5447899993218819E-3</v>
      </c>
      <c r="D114" s="3">
        <f t="shared" si="7"/>
        <v>3.4790003176544536E-2</v>
      </c>
      <c r="E114" s="2">
        <f t="shared" si="6"/>
        <v>-8.0933649927628484E-2</v>
      </c>
      <c r="F114" s="2">
        <f t="shared" si="8"/>
        <v>3.0322841733199647E-2</v>
      </c>
      <c r="G114">
        <f t="shared" si="9"/>
        <v>0</v>
      </c>
    </row>
    <row r="115" spans="1:7" x14ac:dyDescent="0.55000000000000004">
      <c r="A115" s="1">
        <v>41452</v>
      </c>
      <c r="B115">
        <v>1613.1999510000001</v>
      </c>
      <c r="C115" s="3">
        <f t="shared" si="5"/>
        <v>6.180691047567341E-3</v>
      </c>
      <c r="D115" s="3">
        <f t="shared" si="7"/>
        <v>3.4960287049885859E-2</v>
      </c>
      <c r="E115" s="2">
        <f t="shared" si="6"/>
        <v>-8.1329789454359508E-2</v>
      </c>
      <c r="F115" s="2">
        <f t="shared" si="8"/>
        <v>3.7605363801743709E-2</v>
      </c>
      <c r="G115">
        <f t="shared" si="9"/>
        <v>0</v>
      </c>
    </row>
    <row r="116" spans="1:7" x14ac:dyDescent="0.55000000000000004">
      <c r="A116" s="1">
        <v>41453</v>
      </c>
      <c r="B116">
        <v>1606.280029</v>
      </c>
      <c r="C116" s="3">
        <f t="shared" si="5"/>
        <v>-4.2987890587464486E-3</v>
      </c>
      <c r="D116" s="3">
        <f t="shared" si="7"/>
        <v>3.4857792607353687E-2</v>
      </c>
      <c r="E116" s="2">
        <f t="shared" si="6"/>
        <v>-8.1091351725873784E-2</v>
      </c>
      <c r="F116" s="2">
        <f t="shared" si="8"/>
        <v>4.4985882559483721E-2</v>
      </c>
      <c r="G116">
        <f t="shared" si="9"/>
        <v>0</v>
      </c>
    </row>
    <row r="117" spans="1:7" x14ac:dyDescent="0.55000000000000004">
      <c r="A117" s="1">
        <v>41456</v>
      </c>
      <c r="B117">
        <v>1614.959961</v>
      </c>
      <c r="C117" s="3">
        <f t="shared" si="5"/>
        <v>5.3891998329119659E-3</v>
      </c>
      <c r="D117" s="3">
        <f t="shared" si="7"/>
        <v>3.382687005901059E-2</v>
      </c>
      <c r="E117" s="2">
        <f t="shared" si="6"/>
        <v>-7.8693067247235057E-2</v>
      </c>
      <c r="F117" s="2">
        <f t="shared" si="8"/>
        <v>4.0970618119915828E-2</v>
      </c>
      <c r="G117">
        <f t="shared" si="9"/>
        <v>0</v>
      </c>
    </row>
    <row r="118" spans="1:7" x14ac:dyDescent="0.55000000000000004">
      <c r="A118" s="1">
        <v>41457</v>
      </c>
      <c r="B118">
        <v>1614.079956</v>
      </c>
      <c r="C118" s="3">
        <f t="shared" si="5"/>
        <v>-5.4505676263308595E-4</v>
      </c>
      <c r="D118" s="3">
        <f t="shared" si="7"/>
        <v>3.3509762850661595E-2</v>
      </c>
      <c r="E118" s="2">
        <f t="shared" si="6"/>
        <v>-7.7955365567249343E-2</v>
      </c>
      <c r="F118" s="2">
        <f t="shared" si="8"/>
        <v>3.7800019604662075E-2</v>
      </c>
      <c r="G118">
        <f t="shared" si="9"/>
        <v>0</v>
      </c>
    </row>
    <row r="119" spans="1:7" x14ac:dyDescent="0.55000000000000004">
      <c r="A119" s="1">
        <v>41458</v>
      </c>
      <c r="B119">
        <v>1615.410034</v>
      </c>
      <c r="C119" s="3">
        <f t="shared" si="5"/>
        <v>8.2370781722355968E-4</v>
      </c>
      <c r="D119" s="3">
        <f t="shared" si="7"/>
        <v>3.3345305296937015E-2</v>
      </c>
      <c r="E119" s="2">
        <f t="shared" si="6"/>
        <v>-7.7572780086772208E-2</v>
      </c>
      <c r="F119" s="2">
        <f t="shared" si="8"/>
        <v>3.9746518189117411E-2</v>
      </c>
      <c r="G119">
        <f t="shared" si="9"/>
        <v>0</v>
      </c>
    </row>
    <row r="120" spans="1:7" x14ac:dyDescent="0.55000000000000004">
      <c r="A120" s="1">
        <v>41460</v>
      </c>
      <c r="B120">
        <v>1631.8900149999999</v>
      </c>
      <c r="C120" s="3">
        <f t="shared" si="5"/>
        <v>1.0150046029892097E-2</v>
      </c>
      <c r="D120" s="3">
        <f t="shared" si="7"/>
        <v>3.2629233015122119E-2</v>
      </c>
      <c r="E120" s="2">
        <f t="shared" si="6"/>
        <v>-7.5906946856312552E-2</v>
      </c>
      <c r="F120" s="2">
        <f t="shared" si="8"/>
        <v>3.4616813908763526E-2</v>
      </c>
      <c r="G120">
        <f t="shared" si="9"/>
        <v>0</v>
      </c>
    </row>
    <row r="121" spans="1:7" x14ac:dyDescent="0.55000000000000004">
      <c r="A121" s="1">
        <v>41463</v>
      </c>
      <c r="B121">
        <v>1640.459961</v>
      </c>
      <c r="C121" s="3">
        <f t="shared" si="5"/>
        <v>5.2378050365023488E-3</v>
      </c>
      <c r="D121" s="3">
        <f t="shared" si="7"/>
        <v>3.2319841317952007E-2</v>
      </c>
      <c r="E121" s="2">
        <f t="shared" si="6"/>
        <v>-7.5187194139354971E-2</v>
      </c>
      <c r="F121" s="2">
        <f t="shared" si="8"/>
        <v>3.0987764627467072E-2</v>
      </c>
      <c r="G121">
        <f t="shared" si="9"/>
        <v>0</v>
      </c>
    </row>
    <row r="122" spans="1:7" x14ac:dyDescent="0.55000000000000004">
      <c r="A122" s="1">
        <v>41464</v>
      </c>
      <c r="B122">
        <v>1652.3199460000001</v>
      </c>
      <c r="C122" s="3">
        <f t="shared" si="5"/>
        <v>7.2036617218204386E-3</v>
      </c>
      <c r="D122" s="3">
        <f t="shared" si="7"/>
        <v>3.1486562230815911E-2</v>
      </c>
      <c r="E122" s="2">
        <f t="shared" si="6"/>
        <v>-7.324869710651323E-2</v>
      </c>
      <c r="F122" s="2">
        <f t="shared" si="8"/>
        <v>2.5815065166788026E-2</v>
      </c>
      <c r="G122">
        <f t="shared" si="9"/>
        <v>0</v>
      </c>
    </row>
    <row r="123" spans="1:7" x14ac:dyDescent="0.55000000000000004">
      <c r="A123" s="1">
        <v>41465</v>
      </c>
      <c r="B123">
        <v>1652.619995</v>
      </c>
      <c r="C123" s="3">
        <f t="shared" si="5"/>
        <v>1.8157606866144437E-4</v>
      </c>
      <c r="D123" s="3">
        <f t="shared" si="7"/>
        <v>3.1483595007037103E-2</v>
      </c>
      <c r="E123" s="2">
        <f t="shared" si="6"/>
        <v>-7.3241794311783598E-2</v>
      </c>
      <c r="F123" s="2">
        <f t="shared" si="8"/>
        <v>2.3779835612614302E-2</v>
      </c>
      <c r="G123">
        <f t="shared" si="9"/>
        <v>0</v>
      </c>
    </row>
    <row r="124" spans="1:7" x14ac:dyDescent="0.55000000000000004">
      <c r="A124" s="1">
        <v>41466</v>
      </c>
      <c r="B124">
        <v>1675.0200199999999</v>
      </c>
      <c r="C124" s="3">
        <f t="shared" si="5"/>
        <v>1.3463213116111398E-2</v>
      </c>
      <c r="D124" s="3">
        <f t="shared" si="7"/>
        <v>3.1776152443414557E-2</v>
      </c>
      <c r="E124" s="2">
        <f t="shared" si="6"/>
        <v>-7.3922384681935127E-2</v>
      </c>
      <c r="F124" s="2">
        <f t="shared" si="8"/>
        <v>6.4981193180896173E-3</v>
      </c>
      <c r="G124">
        <f t="shared" si="9"/>
        <v>0</v>
      </c>
    </row>
    <row r="125" spans="1:7" x14ac:dyDescent="0.55000000000000004">
      <c r="A125" s="1">
        <v>41467</v>
      </c>
      <c r="B125">
        <v>1680.1899410000001</v>
      </c>
      <c r="C125" s="3">
        <f t="shared" si="5"/>
        <v>3.0817296989934157E-3</v>
      </c>
      <c r="D125" s="3">
        <f t="shared" si="7"/>
        <v>3.0980771619165973E-2</v>
      </c>
      <c r="E125" s="2">
        <f t="shared" si="6"/>
        <v>-7.2072052192391572E-2</v>
      </c>
      <c r="F125" s="2">
        <f t="shared" si="8"/>
        <v>5.9695998452485282E-3</v>
      </c>
      <c r="G125">
        <f t="shared" si="9"/>
        <v>0</v>
      </c>
    </row>
    <row r="126" spans="1:7" x14ac:dyDescent="0.55000000000000004">
      <c r="A126" s="1">
        <v>41470</v>
      </c>
      <c r="B126">
        <v>1682.5</v>
      </c>
      <c r="C126" s="3">
        <f t="shared" si="5"/>
        <v>1.373935393344048E-3</v>
      </c>
      <c r="D126" s="3">
        <f t="shared" si="7"/>
        <v>2.9578458524751841E-2</v>
      </c>
      <c r="E126" s="2">
        <f t="shared" si="6"/>
        <v>-6.880978410646163E-2</v>
      </c>
      <c r="F126" s="2">
        <f t="shared" si="8"/>
        <v>5.4236156450452079E-3</v>
      </c>
      <c r="G126">
        <f t="shared" si="9"/>
        <v>0</v>
      </c>
    </row>
    <row r="127" spans="1:7" x14ac:dyDescent="0.55000000000000004">
      <c r="A127" s="1">
        <v>41471</v>
      </c>
      <c r="B127">
        <v>1676.26001</v>
      </c>
      <c r="C127" s="3">
        <f t="shared" si="5"/>
        <v>-3.7156552778868628E-3</v>
      </c>
      <c r="D127" s="3">
        <f t="shared" si="7"/>
        <v>2.9348930433580771E-2</v>
      </c>
      <c r="E127" s="2">
        <f t="shared" si="6"/>
        <v>-6.8275821919533158E-2</v>
      </c>
      <c r="F127" s="2">
        <f t="shared" si="8"/>
        <v>5.3962369598835654E-3</v>
      </c>
      <c r="G127">
        <f t="shared" si="9"/>
        <v>0</v>
      </c>
    </row>
    <row r="128" spans="1:7" x14ac:dyDescent="0.55000000000000004">
      <c r="A128" s="1">
        <v>41472</v>
      </c>
      <c r="B128">
        <v>1680.910034</v>
      </c>
      <c r="C128" s="3">
        <f t="shared" si="5"/>
        <v>2.7702064016788992E-3</v>
      </c>
      <c r="D128" s="3">
        <f t="shared" si="7"/>
        <v>2.9035303326451441E-2</v>
      </c>
      <c r="E128" s="2">
        <f t="shared" si="6"/>
        <v>-6.7546216165621259E-2</v>
      </c>
      <c r="F128" s="2">
        <f t="shared" si="8"/>
        <v>2.9997777130587521E-3</v>
      </c>
      <c r="G128">
        <f t="shared" si="9"/>
        <v>0</v>
      </c>
    </row>
    <row r="129" spans="1:7" x14ac:dyDescent="0.55000000000000004">
      <c r="A129" s="1">
        <v>41473</v>
      </c>
      <c r="B129">
        <v>1689.369995</v>
      </c>
      <c r="C129" s="3">
        <f t="shared" si="5"/>
        <v>5.0203417495381028E-3</v>
      </c>
      <c r="D129" s="3">
        <f t="shared" si="7"/>
        <v>2.8786239767811965E-2</v>
      </c>
      <c r="E129" s="2">
        <f t="shared" si="6"/>
        <v>-6.6966807685479274E-2</v>
      </c>
      <c r="F129" s="2">
        <f t="shared" si="8"/>
        <v>-2.1569828676182199E-3</v>
      </c>
      <c r="G129">
        <f t="shared" si="9"/>
        <v>0</v>
      </c>
    </row>
    <row r="130" spans="1:7" x14ac:dyDescent="0.55000000000000004">
      <c r="A130" s="1">
        <v>41474</v>
      </c>
      <c r="B130">
        <v>1692.089966</v>
      </c>
      <c r="C130" s="3">
        <f t="shared" si="5"/>
        <v>1.6087557552058895E-3</v>
      </c>
      <c r="D130" s="3">
        <f t="shared" si="7"/>
        <v>2.6650426867063894E-2</v>
      </c>
      <c r="E130" s="2">
        <f t="shared" si="6"/>
        <v>-6.1998163884474995E-2</v>
      </c>
      <c r="F130" s="2">
        <f t="shared" si="8"/>
        <v>8.6968498170056363E-3</v>
      </c>
      <c r="G130">
        <f t="shared" si="9"/>
        <v>0</v>
      </c>
    </row>
    <row r="131" spans="1:7" x14ac:dyDescent="0.55000000000000004">
      <c r="A131" s="1">
        <v>41477</v>
      </c>
      <c r="B131">
        <v>1695.530029</v>
      </c>
      <c r="C131" s="3">
        <f t="shared" si="5"/>
        <v>2.0309622611414751E-3</v>
      </c>
      <c r="D131" s="3">
        <f t="shared" si="7"/>
        <v>1.8004440723875442E-2</v>
      </c>
      <c r="E131" s="2">
        <f t="shared" si="6"/>
        <v>-4.1884592401281971E-2</v>
      </c>
      <c r="F131" s="2">
        <f t="shared" si="8"/>
        <v>8.3050017444547472E-3</v>
      </c>
      <c r="G131">
        <f t="shared" si="9"/>
        <v>0</v>
      </c>
    </row>
    <row r="132" spans="1:7" x14ac:dyDescent="0.55000000000000004">
      <c r="A132" s="1">
        <v>41478</v>
      </c>
      <c r="B132">
        <v>1692.3900149999999</v>
      </c>
      <c r="C132" s="3">
        <f t="shared" si="5"/>
        <v>-1.8536534855123367E-3</v>
      </c>
      <c r="D132" s="3">
        <f t="shared" si="7"/>
        <v>1.8327940291354108E-2</v>
      </c>
      <c r="E132" s="2">
        <f t="shared" si="6"/>
        <v>-4.26371649323391E-2</v>
      </c>
      <c r="F132" s="2">
        <f t="shared" si="8"/>
        <v>8.6777245263528653E-3</v>
      </c>
      <c r="G132">
        <f t="shared" si="9"/>
        <v>0</v>
      </c>
    </row>
    <row r="133" spans="1:7" x14ac:dyDescent="0.55000000000000004">
      <c r="A133" s="1">
        <v>41479</v>
      </c>
      <c r="B133">
        <v>1685.9399410000001</v>
      </c>
      <c r="C133" s="3">
        <f t="shared" si="5"/>
        <v>-3.8185031784132798E-3</v>
      </c>
      <c r="D133" s="3">
        <f t="shared" si="7"/>
        <v>1.557280676469156E-2</v>
      </c>
      <c r="E133" s="2">
        <f t="shared" si="6"/>
        <v>-3.6227765909889034E-2</v>
      </c>
      <c r="F133" s="2">
        <f t="shared" si="8"/>
        <v>6.7567545992350785E-3</v>
      </c>
      <c r="G133">
        <f t="shared" si="9"/>
        <v>0</v>
      </c>
    </row>
    <row r="134" spans="1:7" x14ac:dyDescent="0.55000000000000004">
      <c r="A134" s="1">
        <v>41480</v>
      </c>
      <c r="B134">
        <v>1690.25</v>
      </c>
      <c r="C134" s="3">
        <f t="shared" si="5"/>
        <v>2.5532102261524472E-3</v>
      </c>
      <c r="D134" s="3">
        <f t="shared" si="7"/>
        <v>1.4923986439595804E-2</v>
      </c>
      <c r="E134" s="2">
        <f t="shared" si="6"/>
        <v>-3.4718384125968033E-2</v>
      </c>
      <c r="F134" s="2">
        <f t="shared" si="8"/>
        <v>3.9041867391484967E-4</v>
      </c>
      <c r="G134">
        <f t="shared" si="9"/>
        <v>0</v>
      </c>
    </row>
    <row r="135" spans="1:7" x14ac:dyDescent="0.55000000000000004">
      <c r="A135" s="1">
        <v>41481</v>
      </c>
      <c r="B135">
        <v>1691.650024</v>
      </c>
      <c r="C135" s="3">
        <f t="shared" si="5"/>
        <v>8.2795119314081199E-4</v>
      </c>
      <c r="D135" s="3">
        <f t="shared" si="7"/>
        <v>1.419864619536387E-2</v>
      </c>
      <c r="E135" s="2">
        <f t="shared" si="6"/>
        <v>-3.3030990390842813E-2</v>
      </c>
      <c r="F135" s="2">
        <f t="shared" si="8"/>
        <v>3.4403883849425669E-3</v>
      </c>
      <c r="G135">
        <f t="shared" si="9"/>
        <v>0</v>
      </c>
    </row>
    <row r="136" spans="1:7" x14ac:dyDescent="0.55000000000000004">
      <c r="A136" s="1">
        <v>41484</v>
      </c>
      <c r="B136">
        <v>1685.329956</v>
      </c>
      <c r="C136" s="3">
        <f t="shared" ref="C136:C199" si="10">LN(B136/B135)</f>
        <v>-3.7430339630484658E-3</v>
      </c>
      <c r="D136" s="3">
        <f t="shared" si="7"/>
        <v>1.4578116016281164E-2</v>
      </c>
      <c r="E136" s="2">
        <f t="shared" si="6"/>
        <v>-3.3913769201996416E-2</v>
      </c>
      <c r="F136" s="2">
        <f t="shared" si="8"/>
        <v>3.6070746150410776E-3</v>
      </c>
      <c r="G136">
        <f t="shared" si="9"/>
        <v>0</v>
      </c>
    </row>
    <row r="137" spans="1:7" x14ac:dyDescent="0.55000000000000004">
      <c r="A137" s="1">
        <v>41485</v>
      </c>
      <c r="B137">
        <v>1685.959961</v>
      </c>
      <c r="C137" s="3">
        <f t="shared" si="10"/>
        <v>3.7374715485425335E-4</v>
      </c>
      <c r="D137" s="3">
        <f t="shared" si="7"/>
        <v>1.3896010538998813E-2</v>
      </c>
      <c r="E137" s="2">
        <f t="shared" si="6"/>
        <v>-3.2326954575049006E-2</v>
      </c>
      <c r="F137" s="2">
        <f t="shared" si="8"/>
        <v>2.0797417430505551E-3</v>
      </c>
      <c r="G137">
        <f t="shared" si="9"/>
        <v>0</v>
      </c>
    </row>
    <row r="138" spans="1:7" x14ac:dyDescent="0.55000000000000004">
      <c r="A138" s="1">
        <v>41486</v>
      </c>
      <c r="B138">
        <v>1685.7299800000001</v>
      </c>
      <c r="C138" s="3">
        <f t="shared" si="10"/>
        <v>-1.3641883113869047E-4</v>
      </c>
      <c r="D138" s="3">
        <f t="shared" si="7"/>
        <v>1.3805747749548956E-2</v>
      </c>
      <c r="E138" s="2">
        <f t="shared" si="6"/>
        <v>-3.2116971926707337E-2</v>
      </c>
      <c r="F138" s="2">
        <f t="shared" si="8"/>
        <v>4.9883702996739304E-3</v>
      </c>
      <c r="G138">
        <f t="shared" si="9"/>
        <v>0</v>
      </c>
    </row>
    <row r="139" spans="1:7" x14ac:dyDescent="0.55000000000000004">
      <c r="A139" s="1">
        <v>41487</v>
      </c>
      <c r="B139">
        <v>1706.869995</v>
      </c>
      <c r="C139" s="3">
        <f t="shared" si="10"/>
        <v>1.2462588439829694E-2</v>
      </c>
      <c r="D139" s="3">
        <f t="shared" si="7"/>
        <v>1.5411488702805906E-2</v>
      </c>
      <c r="E139" s="2">
        <f t="shared" si="6"/>
        <v>-3.5852483979576952E-2</v>
      </c>
      <c r="F139" s="2">
        <f t="shared" si="8"/>
        <v>-1.2664281053356801E-2</v>
      </c>
      <c r="G139">
        <f t="shared" si="9"/>
        <v>0</v>
      </c>
    </row>
    <row r="140" spans="1:7" x14ac:dyDescent="0.55000000000000004">
      <c r="A140" s="1">
        <v>41488</v>
      </c>
      <c r="B140">
        <v>1709.670044</v>
      </c>
      <c r="C140" s="3">
        <f t="shared" si="10"/>
        <v>1.6391141885906207E-3</v>
      </c>
      <c r="D140" s="3">
        <f t="shared" si="7"/>
        <v>1.5373089092333644E-2</v>
      </c>
      <c r="E140" s="2">
        <f t="shared" si="6"/>
        <v>-3.5763153127390812E-2</v>
      </c>
      <c r="F140" s="2">
        <f t="shared" si="8"/>
        <v>-2.8687960572499067E-2</v>
      </c>
      <c r="G140">
        <f t="shared" si="9"/>
        <v>0</v>
      </c>
    </row>
    <row r="141" spans="1:7" x14ac:dyDescent="0.55000000000000004">
      <c r="A141" s="1">
        <v>41491</v>
      </c>
      <c r="B141">
        <v>1707.1400149999999</v>
      </c>
      <c r="C141" s="3">
        <f t="shared" si="10"/>
        <v>-1.4809307036142759E-3</v>
      </c>
      <c r="D141" s="3">
        <f t="shared" si="7"/>
        <v>1.4632355799724352E-2</v>
      </c>
      <c r="E141" s="2">
        <f t="shared" si="6"/>
        <v>-3.4039949806897916E-2</v>
      </c>
      <c r="F141" s="2">
        <f t="shared" si="8"/>
        <v>-3.0517097351394434E-2</v>
      </c>
      <c r="G141">
        <f t="shared" si="9"/>
        <v>0</v>
      </c>
    </row>
    <row r="142" spans="1:7" x14ac:dyDescent="0.55000000000000004">
      <c r="A142" s="1">
        <v>41492</v>
      </c>
      <c r="B142">
        <v>1697.369995</v>
      </c>
      <c r="C142" s="3">
        <f t="shared" si="10"/>
        <v>-5.7394731055311343E-3</v>
      </c>
      <c r="D142" s="3">
        <f t="shared" si="7"/>
        <v>1.5412823256347788E-2</v>
      </c>
      <c r="E142" s="2">
        <f t="shared" si="6"/>
        <v>-3.5855588615371907E-2</v>
      </c>
      <c r="F142" s="2">
        <f t="shared" si="8"/>
        <v>-3.0695401923188426E-2</v>
      </c>
      <c r="G142">
        <f t="shared" si="9"/>
        <v>0</v>
      </c>
    </row>
    <row r="143" spans="1:7" x14ac:dyDescent="0.55000000000000004">
      <c r="A143" s="1">
        <v>41493</v>
      </c>
      <c r="B143">
        <v>1690.910034</v>
      </c>
      <c r="C143" s="3">
        <f t="shared" si="10"/>
        <v>-3.8131256991678873E-3</v>
      </c>
      <c r="D143" s="3">
        <f t="shared" si="7"/>
        <v>1.5293131448314689E-2</v>
      </c>
      <c r="E143" s="2">
        <f t="shared" si="6"/>
        <v>-3.5577143832213998E-2</v>
      </c>
      <c r="F143" s="2">
        <f t="shared" si="8"/>
        <v>-2.3068363121860846E-2</v>
      </c>
      <c r="G143">
        <f t="shared" si="9"/>
        <v>0</v>
      </c>
    </row>
    <row r="144" spans="1:7" x14ac:dyDescent="0.55000000000000004">
      <c r="A144" s="1">
        <v>41494</v>
      </c>
      <c r="B144">
        <v>1697.4799800000001</v>
      </c>
      <c r="C144" s="3">
        <f t="shared" si="10"/>
        <v>3.8779209041685599E-3</v>
      </c>
      <c r="D144" s="3">
        <f t="shared" si="7"/>
        <v>1.5394596501882797E-2</v>
      </c>
      <c r="E144" s="2">
        <f t="shared" si="6"/>
        <v>-3.5813186843871608E-2</v>
      </c>
      <c r="F144" s="2">
        <f t="shared" si="8"/>
        <v>-3.2742653639343255E-2</v>
      </c>
      <c r="G144">
        <f t="shared" si="9"/>
        <v>0</v>
      </c>
    </row>
    <row r="145" spans="1:7" x14ac:dyDescent="0.55000000000000004">
      <c r="A145" s="1">
        <v>41495</v>
      </c>
      <c r="B145">
        <v>1691.420044</v>
      </c>
      <c r="C145" s="3">
        <f t="shared" si="10"/>
        <v>-3.5763477329500545E-3</v>
      </c>
      <c r="D145" s="3">
        <f t="shared" si="7"/>
        <v>1.2945211469960765E-2</v>
      </c>
      <c r="E145" s="2">
        <f t="shared" si="6"/>
        <v>-3.0115065182152331E-2</v>
      </c>
      <c r="F145" s="2">
        <f t="shared" si="8"/>
        <v>-2.0583864229882676E-2</v>
      </c>
      <c r="G145">
        <f t="shared" si="9"/>
        <v>0</v>
      </c>
    </row>
    <row r="146" spans="1:7" x14ac:dyDescent="0.55000000000000004">
      <c r="A146" s="1">
        <v>41498</v>
      </c>
      <c r="B146">
        <v>1689.469971</v>
      </c>
      <c r="C146" s="3">
        <f t="shared" si="10"/>
        <v>-1.1535857171363676E-3</v>
      </c>
      <c r="D146" s="3">
        <f t="shared" si="7"/>
        <v>1.284652901558858E-2</v>
      </c>
      <c r="E146" s="2">
        <f t="shared" si="6"/>
        <v>-2.9885495464218467E-2</v>
      </c>
      <c r="F146" s="2">
        <f t="shared" si="8"/>
        <v>-1.5491036640252732E-2</v>
      </c>
      <c r="G146">
        <f t="shared" si="9"/>
        <v>0</v>
      </c>
    </row>
    <row r="147" spans="1:7" x14ac:dyDescent="0.55000000000000004">
      <c r="A147" s="1">
        <v>41499</v>
      </c>
      <c r="B147">
        <v>1694.160034</v>
      </c>
      <c r="C147" s="3">
        <f t="shared" si="10"/>
        <v>2.772209725484634E-3</v>
      </c>
      <c r="D147" s="3">
        <f t="shared" si="7"/>
        <v>1.2942902781992501E-2</v>
      </c>
      <c r="E147" s="2">
        <f t="shared" si="6"/>
        <v>-3.0109694370805538E-2</v>
      </c>
      <c r="F147" s="2">
        <f t="shared" si="8"/>
        <v>-2.2311085774983992E-2</v>
      </c>
      <c r="G147">
        <f t="shared" si="9"/>
        <v>0</v>
      </c>
    </row>
    <row r="148" spans="1:7" x14ac:dyDescent="0.55000000000000004">
      <c r="A148" s="1">
        <v>41500</v>
      </c>
      <c r="B148">
        <v>1685.3900149999999</v>
      </c>
      <c r="C148" s="3">
        <f t="shared" si="10"/>
        <v>-5.1900629132010899E-3</v>
      </c>
      <c r="D148" s="3">
        <f t="shared" si="7"/>
        <v>1.321049552587252E-2</v>
      </c>
      <c r="E148" s="2">
        <f t="shared" si="6"/>
        <v>-3.0732208181639575E-2</v>
      </c>
      <c r="F148" s="2">
        <f t="shared" si="8"/>
        <v>-3.3122562199270296E-2</v>
      </c>
      <c r="G148">
        <f t="shared" si="9"/>
        <v>1</v>
      </c>
    </row>
    <row r="149" spans="1:7" x14ac:dyDescent="0.55000000000000004">
      <c r="A149" s="1">
        <v>41501</v>
      </c>
      <c r="B149">
        <v>1661.3199460000001</v>
      </c>
      <c r="C149" s="3">
        <f t="shared" si="10"/>
        <v>-1.4384565330551637E-2</v>
      </c>
      <c r="D149" s="3">
        <f t="shared" si="7"/>
        <v>1.647933492719026E-2</v>
      </c>
      <c r="E149" s="2">
        <f t="shared" si="6"/>
        <v>-3.8336665773476032E-2</v>
      </c>
      <c r="F149" s="2">
        <f t="shared" si="8"/>
        <v>-1.5994119234030525E-2</v>
      </c>
      <c r="G149">
        <f t="shared" si="9"/>
        <v>0</v>
      </c>
    </row>
    <row r="150" spans="1:7" x14ac:dyDescent="0.55000000000000004">
      <c r="A150" s="1">
        <v>41502</v>
      </c>
      <c r="B150">
        <v>1655.829956</v>
      </c>
      <c r="C150" s="3">
        <f t="shared" si="10"/>
        <v>-3.3100674825096146E-3</v>
      </c>
      <c r="D150" s="3">
        <f t="shared" si="7"/>
        <v>1.606680573822452E-2</v>
      </c>
      <c r="E150" s="2">
        <f t="shared" si="6"/>
        <v>-3.7376979371745792E-2</v>
      </c>
      <c r="F150" s="2">
        <f t="shared" si="8"/>
        <v>-1.0722575107269127E-2</v>
      </c>
      <c r="G150">
        <f t="shared" si="9"/>
        <v>0</v>
      </c>
    </row>
    <row r="151" spans="1:7" x14ac:dyDescent="0.55000000000000004">
      <c r="A151" s="1">
        <v>41505</v>
      </c>
      <c r="B151">
        <v>1646.0600589999999</v>
      </c>
      <c r="C151" s="3">
        <f t="shared" si="10"/>
        <v>-5.9177776773251568E-3</v>
      </c>
      <c r="D151" s="3">
        <f t="shared" si="7"/>
        <v>1.6304055740717079E-2</v>
      </c>
      <c r="E151" s="2">
        <f t="shared" si="6"/>
        <v>-3.7928905410660539E-2</v>
      </c>
      <c r="F151" s="2">
        <f t="shared" si="8"/>
        <v>-7.9841644741616442E-3</v>
      </c>
      <c r="G151">
        <f t="shared" si="9"/>
        <v>0</v>
      </c>
    </row>
    <row r="152" spans="1:7" x14ac:dyDescent="0.55000000000000004">
      <c r="A152" s="1">
        <v>41506</v>
      </c>
      <c r="B152">
        <v>1652.349976</v>
      </c>
      <c r="C152" s="3">
        <f t="shared" si="10"/>
        <v>3.8139131021598469E-3</v>
      </c>
      <c r="D152" s="3">
        <f t="shared" si="7"/>
        <v>1.6531748341621022E-2</v>
      </c>
      <c r="E152" s="2">
        <f t="shared" si="6"/>
        <v>-3.8458597608708261E-2</v>
      </c>
      <c r="F152" s="2">
        <f t="shared" si="8"/>
        <v>-7.6425022452994004E-3</v>
      </c>
      <c r="G152">
        <f t="shared" si="9"/>
        <v>0</v>
      </c>
    </row>
    <row r="153" spans="1:7" x14ac:dyDescent="0.55000000000000004">
      <c r="A153" s="1">
        <v>41507</v>
      </c>
      <c r="B153">
        <v>1642.8000489999999</v>
      </c>
      <c r="C153" s="3">
        <f t="shared" si="10"/>
        <v>-5.7963696133137383E-3</v>
      </c>
      <c r="D153" s="3">
        <f t="shared" si="7"/>
        <v>1.682754272032674E-2</v>
      </c>
      <c r="E153" s="2">
        <f t="shared" si="6"/>
        <v>-3.9146718232763535E-2</v>
      </c>
      <c r="F153" s="2">
        <f t="shared" si="8"/>
        <v>6.2380549776292205E-3</v>
      </c>
      <c r="G153">
        <f t="shared" si="9"/>
        <v>0</v>
      </c>
    </row>
    <row r="154" spans="1:7" x14ac:dyDescent="0.55000000000000004">
      <c r="A154" s="1">
        <v>41508</v>
      </c>
      <c r="B154">
        <v>1656.959961</v>
      </c>
      <c r="C154" s="3">
        <f t="shared" si="10"/>
        <v>8.5824416765103891E-3</v>
      </c>
      <c r="D154" s="3">
        <f t="shared" si="7"/>
        <v>1.807222235708485E-2</v>
      </c>
      <c r="E154" s="2">
        <f t="shared" si="6"/>
        <v>-4.2042276059597691E-2</v>
      </c>
      <c r="F154" s="2">
        <f t="shared" si="8"/>
        <v>-1.1352551593738769E-3</v>
      </c>
      <c r="G154">
        <f t="shared" si="9"/>
        <v>0</v>
      </c>
    </row>
    <row r="155" spans="1:7" x14ac:dyDescent="0.55000000000000004">
      <c r="A155" s="1">
        <v>41509</v>
      </c>
      <c r="B155">
        <v>1663.5</v>
      </c>
      <c r="C155" s="3">
        <f t="shared" si="10"/>
        <v>3.9392418724934625E-3</v>
      </c>
      <c r="D155" s="3">
        <f t="shared" si="7"/>
        <v>1.8226443171997671E-2</v>
      </c>
      <c r="E155" s="2">
        <f t="shared" ref="E155:E218" si="11">_xlfn.STDEV.S(C135:C155)*SQRT(10)*Factor_VaR</f>
        <v>-4.2401047324502984E-2</v>
      </c>
      <c r="F155" s="2">
        <f t="shared" si="8"/>
        <v>-5.0200673060024677E-3</v>
      </c>
      <c r="G155">
        <f t="shared" si="9"/>
        <v>0</v>
      </c>
    </row>
    <row r="156" spans="1:7" x14ac:dyDescent="0.55000000000000004">
      <c r="A156" s="1">
        <v>41512</v>
      </c>
      <c r="B156">
        <v>1656.780029</v>
      </c>
      <c r="C156" s="3">
        <f t="shared" si="10"/>
        <v>-4.0478394092464407E-3</v>
      </c>
      <c r="D156" s="3">
        <f t="shared" ref="D156:D219" si="12">_xlfn.STDEV.S(C136:C156)*SQRT(10)</f>
        <v>1.8324384286686934E-2</v>
      </c>
      <c r="E156" s="2">
        <f t="shared" si="11"/>
        <v>-4.2628892428441534E-2</v>
      </c>
      <c r="F156" s="2">
        <f t="shared" ref="F156:F219" si="13">LN(B165/B156)</f>
        <v>8.9710542465605107E-3</v>
      </c>
      <c r="G156">
        <f t="shared" ref="G156:G219" si="14">IF(F156&lt;E156, 1, 0)</f>
        <v>0</v>
      </c>
    </row>
    <row r="157" spans="1:7" x14ac:dyDescent="0.55000000000000004">
      <c r="A157" s="1">
        <v>41513</v>
      </c>
      <c r="B157">
        <v>1630.4799800000001</v>
      </c>
      <c r="C157" s="3">
        <f t="shared" si="10"/>
        <v>-1.6001539337487443E-2</v>
      </c>
      <c r="D157" s="3">
        <f t="shared" si="12"/>
        <v>2.100157875946904E-2</v>
      </c>
      <c r="E157" s="2">
        <f t="shared" si="11"/>
        <v>-4.8856978098592081E-2</v>
      </c>
      <c r="F157" s="2">
        <f t="shared" si="13"/>
        <v>3.2291533892285257E-2</v>
      </c>
      <c r="G157">
        <f t="shared" si="14"/>
        <v>0</v>
      </c>
    </row>
    <row r="158" spans="1:7" x14ac:dyDescent="0.55000000000000004">
      <c r="A158" s="1">
        <v>41514</v>
      </c>
      <c r="B158">
        <v>1634.959961</v>
      </c>
      <c r="C158" s="3">
        <f t="shared" si="10"/>
        <v>2.7438776346883054E-3</v>
      </c>
      <c r="D158" s="3">
        <f t="shared" si="12"/>
        <v>2.117454722747155E-2</v>
      </c>
      <c r="E158" s="2">
        <f t="shared" si="11"/>
        <v>-4.9259362926405821E-2</v>
      </c>
      <c r="F158" s="2">
        <f t="shared" si="13"/>
        <v>3.259529107997125E-2</v>
      </c>
      <c r="G158">
        <f t="shared" si="14"/>
        <v>0</v>
      </c>
    </row>
    <row r="159" spans="1:7" x14ac:dyDescent="0.55000000000000004">
      <c r="A159" s="1">
        <v>41515</v>
      </c>
      <c r="B159">
        <v>1638.170044</v>
      </c>
      <c r="C159" s="3">
        <f t="shared" si="10"/>
        <v>1.9614766442517134E-3</v>
      </c>
      <c r="D159" s="3">
        <f t="shared" si="12"/>
        <v>2.1289425830745546E-2</v>
      </c>
      <c r="E159" s="2">
        <f t="shared" si="11"/>
        <v>-4.9526610520905061E-2</v>
      </c>
      <c r="F159" s="2">
        <f t="shared" si="13"/>
        <v>2.7247672571026289E-2</v>
      </c>
      <c r="G159">
        <f t="shared" si="14"/>
        <v>0</v>
      </c>
    </row>
    <row r="160" spans="1:7" x14ac:dyDescent="0.55000000000000004">
      <c r="A160" s="1">
        <v>41516</v>
      </c>
      <c r="B160">
        <v>1632.969971</v>
      </c>
      <c r="C160" s="3">
        <f t="shared" si="10"/>
        <v>-3.1793670442177291E-3</v>
      </c>
      <c r="D160" s="3">
        <f t="shared" si="12"/>
        <v>1.8801419040070884E-2</v>
      </c>
      <c r="E160" s="2">
        <f t="shared" si="11"/>
        <v>-4.3738641212819888E-2</v>
      </c>
      <c r="F160" s="2">
        <f t="shared" si="13"/>
        <v>3.3138041097013002E-2</v>
      </c>
      <c r="G160">
        <f t="shared" si="14"/>
        <v>0</v>
      </c>
    </row>
    <row r="161" spans="1:7" x14ac:dyDescent="0.55000000000000004">
      <c r="A161" s="1">
        <v>41520</v>
      </c>
      <c r="B161">
        <v>1639.7700199999999</v>
      </c>
      <c r="C161" s="3">
        <f t="shared" si="10"/>
        <v>4.1555753310222208E-3</v>
      </c>
      <c r="D161" s="3">
        <f t="shared" si="12"/>
        <v>1.9129492460690824E-2</v>
      </c>
      <c r="E161" s="2">
        <f t="shared" si="11"/>
        <v>-4.4501854117408389E-2</v>
      </c>
      <c r="F161" s="2">
        <f t="shared" si="13"/>
        <v>3.4659474444570813E-2</v>
      </c>
      <c r="G161">
        <f t="shared" si="14"/>
        <v>0</v>
      </c>
    </row>
    <row r="162" spans="1:7" x14ac:dyDescent="0.55000000000000004">
      <c r="A162" s="1">
        <v>41521</v>
      </c>
      <c r="B162">
        <v>1653.079956</v>
      </c>
      <c r="C162" s="3">
        <f t="shared" si="10"/>
        <v>8.0841876096148183E-3</v>
      </c>
      <c r="D162" s="3">
        <f t="shared" si="12"/>
        <v>2.0355672254945459E-2</v>
      </c>
      <c r="E162" s="2">
        <f t="shared" si="11"/>
        <v>-4.7354374874964494E-2</v>
      </c>
      <c r="F162" s="2">
        <f t="shared" si="13"/>
        <v>3.0784156325080223E-2</v>
      </c>
      <c r="G162">
        <f t="shared" si="14"/>
        <v>0</v>
      </c>
    </row>
    <row r="163" spans="1:7" x14ac:dyDescent="0.55000000000000004">
      <c r="A163" s="1">
        <v>41522</v>
      </c>
      <c r="B163">
        <v>1655.079956</v>
      </c>
      <c r="C163" s="3">
        <f t="shared" si="10"/>
        <v>1.2091315395072581E-3</v>
      </c>
      <c r="D163" s="3">
        <f t="shared" si="12"/>
        <v>2.0201774401777145E-2</v>
      </c>
      <c r="E163" s="2">
        <f t="shared" si="11"/>
        <v>-4.699635493142694E-2</v>
      </c>
      <c r="F163" s="2">
        <f t="shared" si="13"/>
        <v>4.1679146478163266E-2</v>
      </c>
      <c r="G163">
        <f t="shared" si="14"/>
        <v>0</v>
      </c>
    </row>
    <row r="164" spans="1:7" x14ac:dyDescent="0.55000000000000004">
      <c r="A164" s="1">
        <v>41523</v>
      </c>
      <c r="B164">
        <v>1655.170044</v>
      </c>
      <c r="C164" s="3">
        <f t="shared" si="10"/>
        <v>5.4429725864882412E-5</v>
      </c>
      <c r="D164" s="3">
        <f t="shared" si="12"/>
        <v>2.0127935296884277E-2</v>
      </c>
      <c r="E164" s="2">
        <f t="shared" si="11"/>
        <v>-4.6824579486738335E-2</v>
      </c>
      <c r="F164" s="2">
        <f t="shared" si="13"/>
        <v>3.9780062436487268E-2</v>
      </c>
      <c r="G164">
        <f t="shared" si="14"/>
        <v>0</v>
      </c>
    </row>
    <row r="165" spans="1:7" x14ac:dyDescent="0.55000000000000004">
      <c r="A165" s="1">
        <v>41526</v>
      </c>
      <c r="B165">
        <v>1671.709961</v>
      </c>
      <c r="C165" s="3">
        <f t="shared" si="10"/>
        <v>9.9432821433165074E-3</v>
      </c>
      <c r="D165" s="3">
        <f t="shared" si="12"/>
        <v>2.1268366032916573E-2</v>
      </c>
      <c r="E165" s="2">
        <f t="shared" si="11"/>
        <v>-4.94776181049979E-2</v>
      </c>
      <c r="F165" s="2">
        <f t="shared" si="13"/>
        <v>2.2593726120909763E-2</v>
      </c>
      <c r="G165">
        <f t="shared" si="14"/>
        <v>0</v>
      </c>
    </row>
    <row r="166" spans="1:7" x14ac:dyDescent="0.55000000000000004">
      <c r="A166" s="1">
        <v>41527</v>
      </c>
      <c r="B166">
        <v>1683.98999</v>
      </c>
      <c r="C166" s="3">
        <f t="shared" si="10"/>
        <v>7.3189403082372494E-3</v>
      </c>
      <c r="D166" s="3">
        <f t="shared" si="12"/>
        <v>2.185960137785976E-2</v>
      </c>
      <c r="E166" s="2">
        <f t="shared" si="11"/>
        <v>-5.0853037192764287E-2</v>
      </c>
      <c r="F166" s="2">
        <f t="shared" si="13"/>
        <v>1.0544027081391511E-2</v>
      </c>
      <c r="G166">
        <f t="shared" si="14"/>
        <v>0</v>
      </c>
    </row>
    <row r="167" spans="1:7" x14ac:dyDescent="0.55000000000000004">
      <c r="A167" s="1">
        <v>41528</v>
      </c>
      <c r="B167">
        <v>1689.130005</v>
      </c>
      <c r="C167" s="3">
        <f t="shared" si="10"/>
        <v>3.0476348223741328E-3</v>
      </c>
      <c r="D167" s="3">
        <f t="shared" si="12"/>
        <v>2.1960904730345062E-2</v>
      </c>
      <c r="E167" s="2">
        <f t="shared" si="11"/>
        <v>-5.108870403145168E-2</v>
      </c>
      <c r="F167" s="2">
        <f t="shared" si="13"/>
        <v>4.8958706879192945E-3</v>
      </c>
      <c r="G167">
        <f t="shared" si="14"/>
        <v>0</v>
      </c>
    </row>
    <row r="168" spans="1:7" x14ac:dyDescent="0.55000000000000004">
      <c r="A168" s="1">
        <v>41529</v>
      </c>
      <c r="B168">
        <v>1683.420044</v>
      </c>
      <c r="C168" s="3">
        <f t="shared" si="10"/>
        <v>-3.3861418646932984E-3</v>
      </c>
      <c r="D168" s="3">
        <f t="shared" si="12"/>
        <v>2.1982032249092412E-2</v>
      </c>
      <c r="E168" s="2">
        <f t="shared" si="11"/>
        <v>-5.1137853989773337E-2</v>
      </c>
      <c r="F168" s="2">
        <f t="shared" si="13"/>
        <v>5.5387876429296885E-3</v>
      </c>
      <c r="G168">
        <f t="shared" si="14"/>
        <v>0</v>
      </c>
    </row>
    <row r="169" spans="1:7" x14ac:dyDescent="0.55000000000000004">
      <c r="A169" s="1">
        <v>41530</v>
      </c>
      <c r="B169">
        <v>1687.98999</v>
      </c>
      <c r="C169" s="3">
        <f t="shared" si="10"/>
        <v>2.711001481768862E-3</v>
      </c>
      <c r="D169" s="3">
        <f t="shared" si="12"/>
        <v>2.1778946705719133E-2</v>
      </c>
      <c r="E169" s="2">
        <f t="shared" si="11"/>
        <v>-5.0665406367698479E-2</v>
      </c>
      <c r="F169" s="2">
        <f t="shared" si="13"/>
        <v>6.3071517644400924E-3</v>
      </c>
      <c r="G169">
        <f t="shared" si="14"/>
        <v>0</v>
      </c>
    </row>
    <row r="170" spans="1:7" x14ac:dyDescent="0.55000000000000004">
      <c r="A170" s="1">
        <v>41533</v>
      </c>
      <c r="B170">
        <v>1697.599976</v>
      </c>
      <c r="C170" s="3">
        <f t="shared" si="10"/>
        <v>5.6770086785799985E-3</v>
      </c>
      <c r="D170" s="3">
        <f t="shared" si="12"/>
        <v>1.9388753159686384E-2</v>
      </c>
      <c r="E170" s="2">
        <f t="shared" si="11"/>
        <v>-4.5104984693339054E-2</v>
      </c>
      <c r="F170" s="2">
        <f t="shared" si="13"/>
        <v>-3.4519786097776139E-3</v>
      </c>
      <c r="G170">
        <f t="shared" si="14"/>
        <v>0</v>
      </c>
    </row>
    <row r="171" spans="1:7" x14ac:dyDescent="0.55000000000000004">
      <c r="A171" s="1">
        <v>41534</v>
      </c>
      <c r="B171">
        <v>1704.76001</v>
      </c>
      <c r="C171" s="3">
        <f t="shared" si="10"/>
        <v>4.2088694901244251E-3</v>
      </c>
      <c r="D171" s="3">
        <f t="shared" si="12"/>
        <v>1.924115010085397E-2</v>
      </c>
      <c r="E171" s="2">
        <f t="shared" si="11"/>
        <v>-4.476160863122234E-2</v>
      </c>
      <c r="F171" s="2">
        <f t="shared" si="13"/>
        <v>-1.3708327978880851E-2</v>
      </c>
      <c r="G171">
        <f t="shared" si="14"/>
        <v>0</v>
      </c>
    </row>
    <row r="172" spans="1:7" x14ac:dyDescent="0.55000000000000004">
      <c r="A172" s="1">
        <v>41535</v>
      </c>
      <c r="B172">
        <v>1725.5200199999999</v>
      </c>
      <c r="C172" s="3">
        <f t="shared" si="10"/>
        <v>1.2104121692590333E-2</v>
      </c>
      <c r="D172" s="3">
        <f t="shared" si="12"/>
        <v>1.9830319210243742E-2</v>
      </c>
      <c r="E172" s="2">
        <f t="shared" si="11"/>
        <v>-4.6132220936301774E-2</v>
      </c>
      <c r="F172" s="2">
        <f t="shared" si="13"/>
        <v>-1.7845725090276744E-2</v>
      </c>
      <c r="G172">
        <f t="shared" si="14"/>
        <v>0</v>
      </c>
    </row>
    <row r="173" spans="1:7" x14ac:dyDescent="0.55000000000000004">
      <c r="A173" s="1">
        <v>41536</v>
      </c>
      <c r="B173">
        <v>1722.339966</v>
      </c>
      <c r="C173" s="3">
        <f t="shared" si="10"/>
        <v>-1.8446543158112249E-3</v>
      </c>
      <c r="D173" s="3">
        <f t="shared" si="12"/>
        <v>1.9990267206269025E-2</v>
      </c>
      <c r="E173" s="2">
        <f t="shared" si="11"/>
        <v>-4.6504315616812286E-2</v>
      </c>
      <c r="F173" s="2">
        <f t="shared" si="13"/>
        <v>-1.6667962713989674E-2</v>
      </c>
      <c r="G173">
        <f t="shared" si="14"/>
        <v>0</v>
      </c>
    </row>
    <row r="174" spans="1:7" x14ac:dyDescent="0.55000000000000004">
      <c r="A174" s="1">
        <v>41537</v>
      </c>
      <c r="B174">
        <v>1709.910034</v>
      </c>
      <c r="C174" s="3">
        <f t="shared" si="10"/>
        <v>-7.2430541722609517E-3</v>
      </c>
      <c r="D174" s="3">
        <f t="shared" si="12"/>
        <v>2.0294108278826068E-2</v>
      </c>
      <c r="E174" s="2">
        <f t="shared" si="11"/>
        <v>-4.7211155650001647E-2</v>
      </c>
      <c r="F174" s="2">
        <f t="shared" si="13"/>
        <v>-1.8444881080140665E-2</v>
      </c>
      <c r="G174">
        <f t="shared" si="14"/>
        <v>0</v>
      </c>
    </row>
    <row r="175" spans="1:7" x14ac:dyDescent="0.55000000000000004">
      <c r="A175" s="1">
        <v>41540</v>
      </c>
      <c r="B175">
        <v>1701.839966</v>
      </c>
      <c r="C175" s="3">
        <f t="shared" si="10"/>
        <v>-4.7307587312808378E-3</v>
      </c>
      <c r="D175" s="3">
        <f t="shared" si="12"/>
        <v>2.0183524214431488E-2</v>
      </c>
      <c r="E175" s="2">
        <f t="shared" si="11"/>
        <v>-4.6953898646894525E-2</v>
      </c>
      <c r="F175" s="2">
        <f t="shared" si="13"/>
        <v>-6.685655537533669E-3</v>
      </c>
      <c r="G175">
        <f t="shared" si="14"/>
        <v>0</v>
      </c>
    </row>
    <row r="176" spans="1:7" x14ac:dyDescent="0.55000000000000004">
      <c r="A176" s="1">
        <v>41541</v>
      </c>
      <c r="B176">
        <v>1697.420044</v>
      </c>
      <c r="C176" s="3">
        <f t="shared" si="10"/>
        <v>-2.6005215710982166E-3</v>
      </c>
      <c r="D176" s="3">
        <f t="shared" si="12"/>
        <v>2.0255904188855037E-2</v>
      </c>
      <c r="E176" s="2">
        <f t="shared" si="11"/>
        <v>-4.7122279646517877E-2</v>
      </c>
      <c r="F176" s="2">
        <f t="shared" si="13"/>
        <v>-1.2627881573171088E-2</v>
      </c>
      <c r="G176">
        <f t="shared" si="14"/>
        <v>0</v>
      </c>
    </row>
    <row r="177" spans="1:7" x14ac:dyDescent="0.55000000000000004">
      <c r="A177" s="1">
        <v>41542</v>
      </c>
      <c r="B177">
        <v>1692.7700199999999</v>
      </c>
      <c r="C177" s="3">
        <f t="shared" si="10"/>
        <v>-2.7432249096826906E-3</v>
      </c>
      <c r="D177" s="3">
        <f t="shared" si="12"/>
        <v>2.0114105639634651E-2</v>
      </c>
      <c r="E177" s="2">
        <f t="shared" si="11"/>
        <v>-4.6792406892996956E-2</v>
      </c>
      <c r="F177" s="2">
        <f t="shared" si="13"/>
        <v>-2.2293406628479596E-2</v>
      </c>
      <c r="G177">
        <f t="shared" si="14"/>
        <v>0</v>
      </c>
    </row>
    <row r="178" spans="1:7" x14ac:dyDescent="0.55000000000000004">
      <c r="A178" s="1">
        <v>41543</v>
      </c>
      <c r="B178">
        <v>1698.670044</v>
      </c>
      <c r="C178" s="3">
        <f t="shared" si="10"/>
        <v>3.4793656032791145E-3</v>
      </c>
      <c r="D178" s="3">
        <f t="shared" si="12"/>
        <v>1.5925892250489616E-2</v>
      </c>
      <c r="E178" s="2">
        <f t="shared" si="11"/>
        <v>-3.7049165579130017E-2</v>
      </c>
      <c r="F178" s="2">
        <f t="shared" si="13"/>
        <v>-2.519903064730681E-2</v>
      </c>
      <c r="G178">
        <f t="shared" si="14"/>
        <v>0</v>
      </c>
    </row>
    <row r="179" spans="1:7" x14ac:dyDescent="0.55000000000000004">
      <c r="A179" s="1">
        <v>41544</v>
      </c>
      <c r="B179">
        <v>1691.75</v>
      </c>
      <c r="C179" s="3">
        <f t="shared" si="10"/>
        <v>-4.0821216956378114E-3</v>
      </c>
      <c r="D179" s="3">
        <f t="shared" si="12"/>
        <v>1.6444137752806988E-2</v>
      </c>
      <c r="E179" s="2">
        <f t="shared" si="11"/>
        <v>-3.8254784901677268E-2</v>
      </c>
      <c r="F179" s="2">
        <f t="shared" si="13"/>
        <v>4.7871442116573096E-4</v>
      </c>
      <c r="G179">
        <f t="shared" si="14"/>
        <v>0</v>
      </c>
    </row>
    <row r="180" spans="1:7" x14ac:dyDescent="0.55000000000000004">
      <c r="A180" s="1">
        <v>41547</v>
      </c>
      <c r="B180">
        <v>1681.5500489999999</v>
      </c>
      <c r="C180" s="3">
        <f t="shared" si="10"/>
        <v>-6.0474798789787367E-3</v>
      </c>
      <c r="D180" s="3">
        <f t="shared" si="12"/>
        <v>1.7270408361969067E-2</v>
      </c>
      <c r="E180" s="2">
        <f t="shared" si="11"/>
        <v>-4.01769777766839E-2</v>
      </c>
      <c r="F180" s="2">
        <f t="shared" si="13"/>
        <v>1.2792789576537919E-2</v>
      </c>
      <c r="G180">
        <f t="shared" si="14"/>
        <v>0</v>
      </c>
    </row>
    <row r="181" spans="1:7" x14ac:dyDescent="0.55000000000000004">
      <c r="A181" s="1">
        <v>41548</v>
      </c>
      <c r="B181">
        <v>1695</v>
      </c>
      <c r="C181" s="3">
        <f t="shared" si="10"/>
        <v>7.9667245811945262E-3</v>
      </c>
      <c r="D181" s="3">
        <f t="shared" si="12"/>
        <v>1.7553260578598653E-2</v>
      </c>
      <c r="E181" s="2">
        <f t="shared" si="11"/>
        <v>-4.0834990429507875E-2</v>
      </c>
      <c r="F181" s="2">
        <f t="shared" si="13"/>
        <v>8.8925064471201114E-3</v>
      </c>
      <c r="G181">
        <f t="shared" si="14"/>
        <v>0</v>
      </c>
    </row>
    <row r="182" spans="1:7" x14ac:dyDescent="0.55000000000000004">
      <c r="A182" s="1">
        <v>41549</v>
      </c>
      <c r="B182">
        <v>1693.869995</v>
      </c>
      <c r="C182" s="3">
        <f t="shared" si="10"/>
        <v>-6.6689193952412568E-4</v>
      </c>
      <c r="D182" s="3">
        <f t="shared" si="12"/>
        <v>1.7541743551061712E-2</v>
      </c>
      <c r="E182" s="2">
        <f t="shared" si="11"/>
        <v>-4.0808197816982042E-2</v>
      </c>
      <c r="F182" s="2">
        <f t="shared" si="13"/>
        <v>2.4706088065537461E-3</v>
      </c>
      <c r="G182">
        <f t="shared" si="14"/>
        <v>0</v>
      </c>
    </row>
    <row r="183" spans="1:7" x14ac:dyDescent="0.55000000000000004">
      <c r="A183" s="1">
        <v>41550</v>
      </c>
      <c r="B183">
        <v>1678.660034</v>
      </c>
      <c r="C183" s="3">
        <f t="shared" si="10"/>
        <v>-9.0199725384119255E-3</v>
      </c>
      <c r="D183" s="3">
        <f t="shared" si="12"/>
        <v>1.830814477239778E-2</v>
      </c>
      <c r="E183" s="2">
        <f t="shared" si="11"/>
        <v>-4.2591113668899505E-2</v>
      </c>
      <c r="F183" s="2">
        <f t="shared" si="13"/>
        <v>2.522338537654974E-2</v>
      </c>
      <c r="G183">
        <f t="shared" si="14"/>
        <v>0</v>
      </c>
    </row>
    <row r="184" spans="1:7" x14ac:dyDescent="0.55000000000000004">
      <c r="A184" s="1">
        <v>41551</v>
      </c>
      <c r="B184">
        <v>1690.5</v>
      </c>
      <c r="C184" s="3">
        <f t="shared" si="10"/>
        <v>7.0284668113261943E-3</v>
      </c>
      <c r="D184" s="3">
        <f t="shared" si="12"/>
        <v>1.8817420214269746E-2</v>
      </c>
      <c r="E184" s="2">
        <f t="shared" si="11"/>
        <v>-4.3775865510399567E-2</v>
      </c>
      <c r="F184" s="2">
        <f t="shared" si="13"/>
        <v>2.4916232776358023E-2</v>
      </c>
      <c r="G184">
        <f t="shared" si="14"/>
        <v>0</v>
      </c>
    </row>
    <row r="185" spans="1:7" x14ac:dyDescent="0.55000000000000004">
      <c r="A185" s="1">
        <v>41554</v>
      </c>
      <c r="B185">
        <v>1676.119995</v>
      </c>
      <c r="C185" s="3">
        <f t="shared" si="10"/>
        <v>-8.5427476067355436E-3</v>
      </c>
      <c r="D185" s="3">
        <f t="shared" si="12"/>
        <v>1.993720452135159E-2</v>
      </c>
      <c r="E185" s="2">
        <f t="shared" si="11"/>
        <v>-4.638087335256371E-2</v>
      </c>
      <c r="F185" s="2">
        <f t="shared" si="13"/>
        <v>3.9986386085623646E-2</v>
      </c>
      <c r="G185">
        <f t="shared" si="14"/>
        <v>0</v>
      </c>
    </row>
    <row r="186" spans="1:7" x14ac:dyDescent="0.55000000000000004">
      <c r="A186" s="1">
        <v>41555</v>
      </c>
      <c r="B186">
        <v>1655.4499510000001</v>
      </c>
      <c r="C186" s="3">
        <f t="shared" si="10"/>
        <v>-1.2408749964991285E-2</v>
      </c>
      <c r="D186" s="3">
        <f t="shared" si="12"/>
        <v>2.0652804064633136E-2</v>
      </c>
      <c r="E186" s="2">
        <f t="shared" si="11"/>
        <v>-4.804560682874133E-2</v>
      </c>
      <c r="F186" s="2">
        <f t="shared" si="13"/>
        <v>5.248686815722664E-2</v>
      </c>
      <c r="G186">
        <f t="shared" si="14"/>
        <v>0</v>
      </c>
    </row>
    <row r="187" spans="1:7" x14ac:dyDescent="0.55000000000000004">
      <c r="A187" s="1">
        <v>41556</v>
      </c>
      <c r="B187">
        <v>1656.400024</v>
      </c>
      <c r="C187" s="3">
        <f t="shared" si="10"/>
        <v>5.7374158445198812E-4</v>
      </c>
      <c r="D187" s="3">
        <f t="shared" si="12"/>
        <v>1.9892126966415489E-2</v>
      </c>
      <c r="E187" s="2">
        <f t="shared" si="11"/>
        <v>-4.627600727847115E-2</v>
      </c>
      <c r="F187" s="2">
        <f t="shared" si="13"/>
        <v>5.7634242946561519E-2</v>
      </c>
      <c r="G187">
        <f t="shared" si="14"/>
        <v>0</v>
      </c>
    </row>
    <row r="188" spans="1:7" x14ac:dyDescent="0.55000000000000004">
      <c r="A188" s="1">
        <v>41557</v>
      </c>
      <c r="B188">
        <v>1692.5600589999999</v>
      </c>
      <c r="C188" s="3">
        <f t="shared" si="10"/>
        <v>2.1595623372834851E-2</v>
      </c>
      <c r="D188" s="3">
        <f t="shared" si="12"/>
        <v>2.5112497911089771E-2</v>
      </c>
      <c r="E188" s="2">
        <f t="shared" si="11"/>
        <v>-5.842040612731874E-2</v>
      </c>
      <c r="F188" s="2">
        <f t="shared" si="13"/>
        <v>3.1302866369626349E-2</v>
      </c>
      <c r="G188">
        <f t="shared" si="14"/>
        <v>0</v>
      </c>
    </row>
    <row r="189" spans="1:7" x14ac:dyDescent="0.55000000000000004">
      <c r="A189" s="1">
        <v>41558</v>
      </c>
      <c r="B189">
        <v>1703.1999510000001</v>
      </c>
      <c r="C189" s="3">
        <f t="shared" si="10"/>
        <v>6.2665952763933152E-3</v>
      </c>
      <c r="D189" s="3">
        <f t="shared" si="12"/>
        <v>2.5325654276112029E-2</v>
      </c>
      <c r="E189" s="2">
        <f t="shared" si="11"/>
        <v>-5.8916281983926545E-2</v>
      </c>
      <c r="F189" s="2">
        <f t="shared" si="13"/>
        <v>2.8289109405502066E-2</v>
      </c>
      <c r="G189">
        <f t="shared" si="14"/>
        <v>0</v>
      </c>
    </row>
    <row r="190" spans="1:7" x14ac:dyDescent="0.55000000000000004">
      <c r="A190" s="1">
        <v>41561</v>
      </c>
      <c r="B190">
        <v>1710.1400149999999</v>
      </c>
      <c r="C190" s="3">
        <f t="shared" si="10"/>
        <v>4.0664414517766513E-3</v>
      </c>
      <c r="D190" s="3">
        <f t="shared" si="12"/>
        <v>2.5400477562231603E-2</v>
      </c>
      <c r="E190" s="2">
        <f t="shared" si="11"/>
        <v>-5.9090346976519569E-2</v>
      </c>
      <c r="F190" s="2">
        <f t="shared" si="13"/>
        <v>2.8607882777853661E-2</v>
      </c>
      <c r="G190">
        <f t="shared" si="14"/>
        <v>0</v>
      </c>
    </row>
    <row r="191" spans="1:7" x14ac:dyDescent="0.55000000000000004">
      <c r="A191" s="1">
        <v>41562</v>
      </c>
      <c r="B191">
        <v>1698.0600589999999</v>
      </c>
      <c r="C191" s="3">
        <f t="shared" si="10"/>
        <v>-7.0887895800904504E-3</v>
      </c>
      <c r="D191" s="3">
        <f t="shared" si="12"/>
        <v>2.5656195707107123E-2</v>
      </c>
      <c r="E191" s="2">
        <f t="shared" si="11"/>
        <v>-5.9685236339204396E-2</v>
      </c>
      <c r="F191" s="2">
        <f t="shared" si="13"/>
        <v>3.7025488411298754E-2</v>
      </c>
      <c r="G191">
        <f t="shared" si="14"/>
        <v>0</v>
      </c>
    </row>
    <row r="192" spans="1:7" x14ac:dyDescent="0.55000000000000004">
      <c r="A192" s="1">
        <v>41563</v>
      </c>
      <c r="B192">
        <v>1721.540039</v>
      </c>
      <c r="C192" s="3">
        <f t="shared" si="10"/>
        <v>1.3732804031583921E-2</v>
      </c>
      <c r="D192" s="3">
        <f t="shared" si="12"/>
        <v>2.7228578611091833E-2</v>
      </c>
      <c r="E192" s="2">
        <f t="shared" si="11"/>
        <v>-6.3343145965067391E-2</v>
      </c>
      <c r="F192" s="2">
        <f t="shared" si="13"/>
        <v>2.8861345696323398E-2</v>
      </c>
      <c r="G192">
        <f t="shared" si="14"/>
        <v>0</v>
      </c>
    </row>
    <row r="193" spans="1:7" x14ac:dyDescent="0.55000000000000004">
      <c r="A193" s="1">
        <v>41564</v>
      </c>
      <c r="B193">
        <v>1733.150024</v>
      </c>
      <c r="C193" s="3">
        <f t="shared" si="10"/>
        <v>6.7213142111343634E-3</v>
      </c>
      <c r="D193" s="3">
        <f t="shared" si="12"/>
        <v>2.6316334220536943E-2</v>
      </c>
      <c r="E193" s="2">
        <f t="shared" si="11"/>
        <v>-6.1220948166494343E-2</v>
      </c>
      <c r="F193" s="2">
        <f t="shared" si="13"/>
        <v>1.7252182118007917E-2</v>
      </c>
      <c r="G193">
        <f t="shared" si="14"/>
        <v>0</v>
      </c>
    </row>
    <row r="194" spans="1:7" x14ac:dyDescent="0.55000000000000004">
      <c r="A194" s="1">
        <v>41565</v>
      </c>
      <c r="B194">
        <v>1744.5</v>
      </c>
      <c r="C194" s="3">
        <f t="shared" si="10"/>
        <v>6.5274057025300394E-3</v>
      </c>
      <c r="D194" s="3">
        <f t="shared" si="12"/>
        <v>2.6621866355289934E-2</v>
      </c>
      <c r="E194" s="2">
        <f t="shared" si="11"/>
        <v>-6.1931722198628122E-2</v>
      </c>
      <c r="F194" s="2">
        <f t="shared" si="13"/>
        <v>6.8780055815677067E-3</v>
      </c>
      <c r="G194">
        <f t="shared" si="14"/>
        <v>0</v>
      </c>
    </row>
    <row r="195" spans="1:7" x14ac:dyDescent="0.55000000000000004">
      <c r="A195" s="1">
        <v>41568</v>
      </c>
      <c r="B195">
        <v>1744.660034</v>
      </c>
      <c r="C195" s="3">
        <f t="shared" si="10"/>
        <v>9.173210661182967E-5</v>
      </c>
      <c r="D195" s="3">
        <f t="shared" si="12"/>
        <v>2.601443695705841E-2</v>
      </c>
      <c r="E195" s="2">
        <f t="shared" si="11"/>
        <v>-6.0518630109422308E-2</v>
      </c>
      <c r="F195" s="2">
        <f t="shared" si="13"/>
        <v>9.6854881223122392E-3</v>
      </c>
      <c r="G195">
        <f t="shared" si="14"/>
        <v>0</v>
      </c>
    </row>
    <row r="196" spans="1:7" x14ac:dyDescent="0.55000000000000004">
      <c r="A196" s="1">
        <v>41569</v>
      </c>
      <c r="B196">
        <v>1754.670044</v>
      </c>
      <c r="C196" s="3">
        <f t="shared" si="10"/>
        <v>5.7211163737868895E-3</v>
      </c>
      <c r="D196" s="3">
        <f t="shared" si="12"/>
        <v>2.5871067089979341E-2</v>
      </c>
      <c r="E196" s="2">
        <f t="shared" si="11"/>
        <v>-6.01851019239414E-2</v>
      </c>
      <c r="F196" s="2">
        <f t="shared" si="13"/>
        <v>7.5285710905614407E-3</v>
      </c>
      <c r="G196">
        <f t="shared" si="14"/>
        <v>0</v>
      </c>
    </row>
    <row r="197" spans="1:7" x14ac:dyDescent="0.55000000000000004">
      <c r="A197" s="1">
        <v>41570</v>
      </c>
      <c r="B197">
        <v>1746.380005</v>
      </c>
      <c r="C197" s="3">
        <f t="shared" si="10"/>
        <v>-4.7357532041004645E-3</v>
      </c>
      <c r="D197" s="3">
        <f t="shared" si="12"/>
        <v>2.6079575425409684E-2</v>
      </c>
      <c r="E197" s="2">
        <f t="shared" si="11"/>
        <v>-6.0670164846789575E-2</v>
      </c>
      <c r="F197" s="2">
        <f t="shared" si="13"/>
        <v>9.4547934512131757E-3</v>
      </c>
      <c r="G197">
        <f t="shared" si="14"/>
        <v>0</v>
      </c>
    </row>
    <row r="198" spans="1:7" x14ac:dyDescent="0.55000000000000004">
      <c r="A198" s="1">
        <v>41571</v>
      </c>
      <c r="B198">
        <v>1752.0699460000001</v>
      </c>
      <c r="C198" s="3">
        <f t="shared" si="10"/>
        <v>3.2528383122691091E-3</v>
      </c>
      <c r="D198" s="3">
        <f t="shared" si="12"/>
        <v>2.5936401960226212E-2</v>
      </c>
      <c r="E198" s="2">
        <f t="shared" si="11"/>
        <v>-6.0337093560440945E-2</v>
      </c>
      <c r="F198" s="2">
        <f t="shared" si="13"/>
        <v>1.0458423550458212E-2</v>
      </c>
      <c r="G198">
        <f t="shared" si="14"/>
        <v>0</v>
      </c>
    </row>
    <row r="199" spans="1:7" x14ac:dyDescent="0.55000000000000004">
      <c r="A199" s="1">
        <v>41572</v>
      </c>
      <c r="B199">
        <v>1759.7700199999999</v>
      </c>
      <c r="C199" s="3">
        <f t="shared" si="10"/>
        <v>4.3852148241281608E-3</v>
      </c>
      <c r="D199" s="3">
        <f t="shared" si="12"/>
        <v>2.5976031997946965E-2</v>
      </c>
      <c r="E199" s="2">
        <f t="shared" si="11"/>
        <v>-6.0429286814440777E-2</v>
      </c>
      <c r="F199" s="2">
        <f t="shared" si="13"/>
        <v>-7.1972273778792206E-3</v>
      </c>
      <c r="G199">
        <f t="shared" si="14"/>
        <v>0</v>
      </c>
    </row>
    <row r="200" spans="1:7" x14ac:dyDescent="0.55000000000000004">
      <c r="A200" s="1">
        <v>41575</v>
      </c>
      <c r="B200">
        <v>1762.1099850000001</v>
      </c>
      <c r="C200" s="3">
        <f t="shared" ref="C200:C263" si="15">LN(B200/B199)</f>
        <v>1.328816053354726E-3</v>
      </c>
      <c r="D200" s="3">
        <f t="shared" si="12"/>
        <v>2.5641820533683347E-2</v>
      </c>
      <c r="E200" s="2">
        <f t="shared" si="11"/>
        <v>-5.9651794685071029E-2</v>
      </c>
      <c r="F200" s="2">
        <f t="shared" si="13"/>
        <v>4.8121653994688662E-3</v>
      </c>
      <c r="G200">
        <f t="shared" si="14"/>
        <v>0</v>
      </c>
    </row>
    <row r="201" spans="1:7" x14ac:dyDescent="0.55000000000000004">
      <c r="A201" s="1">
        <v>41576</v>
      </c>
      <c r="B201">
        <v>1771.9499510000001</v>
      </c>
      <c r="C201" s="3">
        <f t="shared" si="15"/>
        <v>5.5686613166085804E-3</v>
      </c>
      <c r="D201" s="3">
        <f t="shared" si="12"/>
        <v>2.507925892902578E-2</v>
      </c>
      <c r="E201" s="2">
        <f t="shared" si="11"/>
        <v>-5.8343080692058895E-2</v>
      </c>
      <c r="F201" s="2">
        <f t="shared" si="13"/>
        <v>-3.3825455201568688E-5</v>
      </c>
      <c r="G201">
        <f t="shared" si="14"/>
        <v>0</v>
      </c>
    </row>
    <row r="202" spans="1:7" x14ac:dyDescent="0.55000000000000004">
      <c r="A202" s="1">
        <v>41577</v>
      </c>
      <c r="B202">
        <v>1763.3100589999999</v>
      </c>
      <c r="C202" s="3">
        <f t="shared" si="15"/>
        <v>-4.8878493671811471E-3</v>
      </c>
      <c r="D202" s="3">
        <f t="shared" si="12"/>
        <v>2.5244794998783491E-2</v>
      </c>
      <c r="E202" s="2">
        <f t="shared" si="11"/>
        <v>-5.8728175176016827E-2</v>
      </c>
      <c r="F202" s="2">
        <f t="shared" si="13"/>
        <v>2.4808180381289706E-3</v>
      </c>
      <c r="G202">
        <f t="shared" si="14"/>
        <v>0</v>
      </c>
    </row>
    <row r="203" spans="1:7" x14ac:dyDescent="0.55000000000000004">
      <c r="A203" s="1">
        <v>41578</v>
      </c>
      <c r="B203">
        <v>1756.540039</v>
      </c>
      <c r="C203" s="3">
        <f t="shared" si="15"/>
        <v>-3.8467708339101382E-3</v>
      </c>
      <c r="D203" s="3">
        <f t="shared" si="12"/>
        <v>2.5499374297217544E-2</v>
      </c>
      <c r="E203" s="2">
        <f t="shared" si="11"/>
        <v>-5.932041518570369E-2</v>
      </c>
      <c r="F203" s="2">
        <f t="shared" si="13"/>
        <v>1.439034182235816E-2</v>
      </c>
      <c r="G203">
        <f t="shared" si="14"/>
        <v>0</v>
      </c>
    </row>
    <row r="204" spans="1:7" x14ac:dyDescent="0.55000000000000004">
      <c r="A204" s="1">
        <v>41579</v>
      </c>
      <c r="B204">
        <v>1761.6400149999999</v>
      </c>
      <c r="C204" s="3">
        <f t="shared" si="15"/>
        <v>2.8992146473564603E-3</v>
      </c>
      <c r="D204" s="3">
        <f t="shared" si="12"/>
        <v>2.4284522633172944E-2</v>
      </c>
      <c r="E204" s="2">
        <f t="shared" si="11"/>
        <v>-5.6494247599778558E-2</v>
      </c>
      <c r="F204" s="2">
        <f t="shared" si="13"/>
        <v>1.631672393000716E-2</v>
      </c>
      <c r="G204">
        <f t="shared" si="14"/>
        <v>0</v>
      </c>
    </row>
    <row r="205" spans="1:7" x14ac:dyDescent="0.55000000000000004">
      <c r="A205" s="1">
        <v>41582</v>
      </c>
      <c r="B205">
        <v>1767.9300539999999</v>
      </c>
      <c r="C205" s="3">
        <f t="shared" si="15"/>
        <v>3.5641993420361018E-3</v>
      </c>
      <c r="D205" s="3">
        <f t="shared" si="12"/>
        <v>2.4063745326725044E-2</v>
      </c>
      <c r="E205" s="2">
        <f t="shared" si="11"/>
        <v>-5.5980642782287024E-2</v>
      </c>
      <c r="F205" s="2">
        <f t="shared" si="13"/>
        <v>1.6965671088050225E-2</v>
      </c>
      <c r="G205">
        <f t="shared" si="14"/>
        <v>0</v>
      </c>
    </row>
    <row r="206" spans="1:7" x14ac:dyDescent="0.55000000000000004">
      <c r="A206" s="1">
        <v>41583</v>
      </c>
      <c r="B206">
        <v>1762.969971</v>
      </c>
      <c r="C206" s="3">
        <f t="shared" si="15"/>
        <v>-2.8095308434487949E-3</v>
      </c>
      <c r="D206" s="3">
        <f t="shared" si="12"/>
        <v>2.3097876651203584E-2</v>
      </c>
      <c r="E206" s="2">
        <f t="shared" si="11"/>
        <v>-5.3733696242385033E-2</v>
      </c>
      <c r="F206" s="2">
        <f t="shared" si="13"/>
        <v>1.6070149181531115E-2</v>
      </c>
      <c r="G206">
        <f t="shared" si="14"/>
        <v>0</v>
      </c>
    </row>
    <row r="207" spans="1:7" x14ac:dyDescent="0.55000000000000004">
      <c r="A207" s="1">
        <v>41584</v>
      </c>
      <c r="B207">
        <v>1770.48999</v>
      </c>
      <c r="C207" s="3">
        <f t="shared" si="15"/>
        <v>4.2564684115141554E-3</v>
      </c>
      <c r="D207" s="3">
        <f t="shared" si="12"/>
        <v>2.0466537018837962E-2</v>
      </c>
      <c r="E207" s="2">
        <f t="shared" si="11"/>
        <v>-4.7612284882751862E-2</v>
      </c>
      <c r="F207" s="2">
        <f t="shared" si="13"/>
        <v>9.7686255925807063E-3</v>
      </c>
      <c r="G207">
        <f t="shared" si="14"/>
        <v>0</v>
      </c>
    </row>
    <row r="208" spans="1:7" x14ac:dyDescent="0.55000000000000004">
      <c r="A208" s="1">
        <v>41585</v>
      </c>
      <c r="B208">
        <v>1747.150024</v>
      </c>
      <c r="C208" s="3">
        <f t="shared" si="15"/>
        <v>-1.3270436104209306E-2</v>
      </c>
      <c r="D208" s="3">
        <f t="shared" si="12"/>
        <v>2.3377209165108919E-2</v>
      </c>
      <c r="E208" s="2">
        <f t="shared" si="11"/>
        <v>-5.4383520842259191E-2</v>
      </c>
      <c r="F208" s="2">
        <f t="shared" si="13"/>
        <v>1.9396825700389506E-2</v>
      </c>
      <c r="G208">
        <f t="shared" si="14"/>
        <v>0</v>
      </c>
    </row>
    <row r="209" spans="1:7" x14ac:dyDescent="0.55000000000000004">
      <c r="A209" s="1">
        <v>41586</v>
      </c>
      <c r="B209">
        <v>1770.6099850000001</v>
      </c>
      <c r="C209" s="3">
        <f t="shared" si="15"/>
        <v>1.3338208830702846E-2</v>
      </c>
      <c r="D209" s="3">
        <f t="shared" si="12"/>
        <v>2.0533203725435822E-2</v>
      </c>
      <c r="E209" s="2">
        <f t="shared" si="11"/>
        <v>-4.7767374833915098E-2</v>
      </c>
      <c r="F209" s="2">
        <f t="shared" si="13"/>
        <v>1.4154322586794058E-2</v>
      </c>
      <c r="G209">
        <f t="shared" si="14"/>
        <v>0</v>
      </c>
    </row>
    <row r="210" spans="1:7" x14ac:dyDescent="0.55000000000000004">
      <c r="A210" s="1">
        <v>41589</v>
      </c>
      <c r="B210">
        <v>1771.8900149999999</v>
      </c>
      <c r="C210" s="3">
        <f t="shared" si="15"/>
        <v>7.2267046193816081E-4</v>
      </c>
      <c r="D210" s="3">
        <f t="shared" si="12"/>
        <v>2.0332440720345131E-2</v>
      </c>
      <c r="E210" s="2">
        <f t="shared" si="11"/>
        <v>-4.7300330243836314E-2</v>
      </c>
      <c r="F210" s="2">
        <f t="shared" si="13"/>
        <v>1.8380842524183635E-2</v>
      </c>
      <c r="G210">
        <f t="shared" si="14"/>
        <v>0</v>
      </c>
    </row>
    <row r="211" spans="1:7" x14ac:dyDescent="0.55000000000000004">
      <c r="A211" s="1">
        <v>41590</v>
      </c>
      <c r="B211">
        <v>1767.6899410000001</v>
      </c>
      <c r="C211" s="3">
        <f t="shared" si="15"/>
        <v>-2.3732058738506249E-3</v>
      </c>
      <c r="D211" s="3">
        <f t="shared" si="12"/>
        <v>2.0471765495412082E-2</v>
      </c>
      <c r="E211" s="2">
        <f t="shared" si="11"/>
        <v>-4.7624448138114533E-2</v>
      </c>
      <c r="F211" s="2">
        <f t="shared" si="13"/>
        <v>1.9489907220871253E-2</v>
      </c>
      <c r="G211">
        <f t="shared" si="14"/>
        <v>0</v>
      </c>
    </row>
    <row r="212" spans="1:7" x14ac:dyDescent="0.55000000000000004">
      <c r="A212" s="1">
        <v>41591</v>
      </c>
      <c r="B212">
        <v>1782</v>
      </c>
      <c r="C212" s="3">
        <f t="shared" si="15"/>
        <v>8.0627529503191214E-3</v>
      </c>
      <c r="D212" s="3">
        <f t="shared" si="12"/>
        <v>1.9928001922585488E-2</v>
      </c>
      <c r="E212" s="2">
        <f t="shared" si="11"/>
        <v>-4.635946490648854E-2</v>
      </c>
      <c r="F212" s="2">
        <f t="shared" si="13"/>
        <v>1.1576947766114247E-2</v>
      </c>
      <c r="G212">
        <f t="shared" si="14"/>
        <v>0</v>
      </c>
    </row>
    <row r="213" spans="1:7" x14ac:dyDescent="0.55000000000000004">
      <c r="A213" s="1">
        <v>41592</v>
      </c>
      <c r="B213">
        <v>1790.619995</v>
      </c>
      <c r="C213" s="3">
        <f t="shared" si="15"/>
        <v>4.8255967550053921E-3</v>
      </c>
      <c r="D213" s="3">
        <f t="shared" si="12"/>
        <v>1.8249652209413655E-2</v>
      </c>
      <c r="E213" s="2">
        <f t="shared" si="11"/>
        <v>-4.2455039619354186E-2</v>
      </c>
      <c r="F213" s="2">
        <f t="shared" si="13"/>
        <v>9.2333494291949036E-3</v>
      </c>
      <c r="G213">
        <f t="shared" si="14"/>
        <v>0</v>
      </c>
    </row>
    <row r="214" spans="1:7" x14ac:dyDescent="0.55000000000000004">
      <c r="A214" s="1">
        <v>41593</v>
      </c>
      <c r="B214">
        <v>1798.1800539999999</v>
      </c>
      <c r="C214" s="3">
        <f t="shared" si="15"/>
        <v>4.2131465000790243E-3</v>
      </c>
      <c r="D214" s="3">
        <f t="shared" si="12"/>
        <v>1.7996839834408706E-2</v>
      </c>
      <c r="E214" s="2">
        <f t="shared" si="11"/>
        <v>-4.1866910088230208E-2</v>
      </c>
      <c r="F214" s="2">
        <f t="shared" si="13"/>
        <v>4.2342049563422069E-3</v>
      </c>
      <c r="G214">
        <f t="shared" si="14"/>
        <v>0</v>
      </c>
    </row>
    <row r="215" spans="1:7" x14ac:dyDescent="0.55000000000000004">
      <c r="A215" s="1">
        <v>41596</v>
      </c>
      <c r="B215">
        <v>1791.530029</v>
      </c>
      <c r="C215" s="3">
        <f t="shared" si="15"/>
        <v>-3.7050527499677332E-3</v>
      </c>
      <c r="D215" s="3">
        <f t="shared" si="12"/>
        <v>1.8025023713428935E-2</v>
      </c>
      <c r="E215" s="2">
        <f t="shared" si="11"/>
        <v>-4.1932475595271142E-2</v>
      </c>
      <c r="F215" s="2">
        <f t="shared" si="13"/>
        <v>5.2165337167056399E-3</v>
      </c>
      <c r="G215">
        <f t="shared" si="14"/>
        <v>0</v>
      </c>
    </row>
    <row r="216" spans="1:7" x14ac:dyDescent="0.55000000000000004">
      <c r="A216" s="1">
        <v>41597</v>
      </c>
      <c r="B216">
        <v>1787.869995</v>
      </c>
      <c r="C216" s="3">
        <f t="shared" si="15"/>
        <v>-2.0450551774362094E-3</v>
      </c>
      <c r="D216" s="3">
        <f t="shared" si="12"/>
        <v>1.815451710888373E-2</v>
      </c>
      <c r="E216" s="2">
        <f t="shared" si="11"/>
        <v>-4.2233722280489737E-2</v>
      </c>
      <c r="F216" s="2">
        <f t="shared" si="13"/>
        <v>4.0636329015117925E-3</v>
      </c>
      <c r="G216">
        <f t="shared" si="14"/>
        <v>0</v>
      </c>
    </row>
    <row r="217" spans="1:7" x14ac:dyDescent="0.55000000000000004">
      <c r="A217" s="1">
        <v>41598</v>
      </c>
      <c r="B217">
        <v>1781.369995</v>
      </c>
      <c r="C217" s="3">
        <f t="shared" si="15"/>
        <v>-3.6422359964005456E-3</v>
      </c>
      <c r="D217" s="3">
        <f t="shared" si="12"/>
        <v>1.8129391237344247E-2</v>
      </c>
      <c r="E217" s="2">
        <f t="shared" si="11"/>
        <v>-4.2175270762650437E-2</v>
      </c>
      <c r="F217" s="2">
        <f t="shared" si="13"/>
        <v>6.4015258853812006E-3</v>
      </c>
      <c r="G217">
        <f t="shared" si="14"/>
        <v>0</v>
      </c>
    </row>
    <row r="218" spans="1:7" x14ac:dyDescent="0.55000000000000004">
      <c r="A218" s="1">
        <v>41599</v>
      </c>
      <c r="B218">
        <v>1795.849976</v>
      </c>
      <c r="C218" s="3">
        <f t="shared" si="15"/>
        <v>8.0957057171071184E-3</v>
      </c>
      <c r="D218" s="3">
        <f t="shared" si="12"/>
        <v>1.8359837477313807E-2</v>
      </c>
      <c r="E218" s="2">
        <f t="shared" si="11"/>
        <v>-4.2711368883084327E-2</v>
      </c>
      <c r="F218" s="2">
        <f t="shared" si="13"/>
        <v>-6.0431960377193648E-3</v>
      </c>
      <c r="G218">
        <f t="shared" si="14"/>
        <v>0</v>
      </c>
    </row>
    <row r="219" spans="1:7" x14ac:dyDescent="0.55000000000000004">
      <c r="A219" s="1">
        <v>41600</v>
      </c>
      <c r="B219">
        <v>1804.76001</v>
      </c>
      <c r="C219" s="3">
        <f t="shared" si="15"/>
        <v>4.9491903993277523E-3</v>
      </c>
      <c r="D219" s="3">
        <f t="shared" si="12"/>
        <v>1.8485547394044823E-2</v>
      </c>
      <c r="E219" s="2">
        <f t="shared" ref="E219:E282" si="16">_xlfn.STDEV.S(C199:C219)*SQRT(10)*Factor_VaR</f>
        <v>-4.3003813880617379E-2</v>
      </c>
      <c r="F219" s="2">
        <f t="shared" si="13"/>
        <v>1.8280870568735958E-4</v>
      </c>
      <c r="G219">
        <f t="shared" si="14"/>
        <v>0</v>
      </c>
    </row>
    <row r="220" spans="1:7" x14ac:dyDescent="0.55000000000000004">
      <c r="A220" s="1">
        <v>41603</v>
      </c>
      <c r="B220">
        <v>1802.4799800000001</v>
      </c>
      <c r="C220" s="3">
        <f t="shared" si="15"/>
        <v>-1.2641411771629597E-3</v>
      </c>
      <c r="D220" s="3">
        <f t="shared" ref="D220:D283" si="17">_xlfn.STDEV.S(C200:C220)*SQRT(10)</f>
        <v>1.8442083456292096E-2</v>
      </c>
      <c r="E220" s="2">
        <f t="shared" si="16"/>
        <v>-4.2902701641428877E-2</v>
      </c>
      <c r="F220" s="2">
        <f t="shared" ref="F220:F283" si="18">LN(B229/B220)</f>
        <v>3.2624009664534827E-3</v>
      </c>
      <c r="G220">
        <f t="shared" ref="G220:G283" si="19">IF(F220&lt;E220, 1, 0)</f>
        <v>0</v>
      </c>
    </row>
    <row r="221" spans="1:7" x14ac:dyDescent="0.55000000000000004">
      <c r="A221" s="1">
        <v>41604</v>
      </c>
      <c r="B221">
        <v>1802.75</v>
      </c>
      <c r="C221" s="3">
        <f t="shared" si="15"/>
        <v>1.4979349556215417E-4</v>
      </c>
      <c r="D221" s="3">
        <f t="shared" si="17"/>
        <v>1.8454052103225385E-2</v>
      </c>
      <c r="E221" s="2">
        <f t="shared" si="16"/>
        <v>-4.2930544877777282E-2</v>
      </c>
      <c r="F221" s="2">
        <f t="shared" si="18"/>
        <v>-7.2117424972568692E-5</v>
      </c>
      <c r="G221">
        <f t="shared" si="19"/>
        <v>0</v>
      </c>
    </row>
    <row r="222" spans="1:7" x14ac:dyDescent="0.55000000000000004">
      <c r="A222" s="1">
        <v>41605</v>
      </c>
      <c r="B222">
        <v>1807.2299800000001</v>
      </c>
      <c r="C222" s="3">
        <f t="shared" si="15"/>
        <v>2.4819984180859708E-3</v>
      </c>
      <c r="D222" s="3">
        <f t="shared" si="17"/>
        <v>1.8200323824595774E-2</v>
      </c>
      <c r="E222" s="2">
        <f t="shared" si="16"/>
        <v>-4.2340284636203242E-2</v>
      </c>
      <c r="F222" s="2">
        <f t="shared" si="18"/>
        <v>-1.3935513286079927E-2</v>
      </c>
      <c r="G222">
        <f t="shared" si="19"/>
        <v>0</v>
      </c>
    </row>
    <row r="223" spans="1:7" x14ac:dyDescent="0.55000000000000004">
      <c r="A223" s="1">
        <v>41607</v>
      </c>
      <c r="B223">
        <v>1805.8100589999999</v>
      </c>
      <c r="C223" s="3">
        <f t="shared" si="15"/>
        <v>-7.8599797277335186E-4</v>
      </c>
      <c r="D223" s="3">
        <f t="shared" si="17"/>
        <v>1.7758484059768459E-2</v>
      </c>
      <c r="E223" s="2">
        <f t="shared" si="16"/>
        <v>-4.1312411638630517E-2</v>
      </c>
      <c r="F223" s="2">
        <f t="shared" si="18"/>
        <v>-1.6927203859038814E-2</v>
      </c>
      <c r="G223">
        <f t="shared" si="19"/>
        <v>0</v>
      </c>
    </row>
    <row r="224" spans="1:7" x14ac:dyDescent="0.55000000000000004">
      <c r="A224" s="1">
        <v>41610</v>
      </c>
      <c r="B224">
        <v>1800.900024</v>
      </c>
      <c r="C224" s="3">
        <f t="shared" si="15"/>
        <v>-2.7227239896043956E-3</v>
      </c>
      <c r="D224" s="3">
        <f t="shared" si="17"/>
        <v>1.7617226208628774E-2</v>
      </c>
      <c r="E224" s="2">
        <f t="shared" si="16"/>
        <v>-4.098379673694013E-2</v>
      </c>
      <c r="F224" s="2">
        <f t="shared" si="18"/>
        <v>-1.4305895318763062E-2</v>
      </c>
      <c r="G224">
        <f t="shared" si="19"/>
        <v>0</v>
      </c>
    </row>
    <row r="225" spans="1:7" x14ac:dyDescent="0.55000000000000004">
      <c r="A225" s="1">
        <v>41611</v>
      </c>
      <c r="B225">
        <v>1795.150024</v>
      </c>
      <c r="C225" s="3">
        <f t="shared" si="15"/>
        <v>-3.1979559926300456E-3</v>
      </c>
      <c r="D225" s="3">
        <f t="shared" si="17"/>
        <v>1.7822276717371473E-2</v>
      </c>
      <c r="E225" s="2">
        <f t="shared" si="16"/>
        <v>-4.1460815552024702E-2</v>
      </c>
      <c r="F225" s="2">
        <f t="shared" si="18"/>
        <v>-4.8077870688977634E-3</v>
      </c>
      <c r="G225">
        <f t="shared" si="19"/>
        <v>0</v>
      </c>
    </row>
    <row r="226" spans="1:7" x14ac:dyDescent="0.55000000000000004">
      <c r="A226" s="1">
        <v>41612</v>
      </c>
      <c r="B226">
        <v>1792.8100589999999</v>
      </c>
      <c r="C226" s="3">
        <f t="shared" si="15"/>
        <v>-1.3043430125310575E-3</v>
      </c>
      <c r="D226" s="3">
        <f t="shared" si="17"/>
        <v>1.7774607149660247E-2</v>
      </c>
      <c r="E226" s="2">
        <f t="shared" si="16"/>
        <v>-4.1349919554523246E-2</v>
      </c>
      <c r="F226" s="2">
        <f t="shared" si="18"/>
        <v>-6.6092499577542346E-3</v>
      </c>
      <c r="G226">
        <f t="shared" si="19"/>
        <v>0</v>
      </c>
    </row>
    <row r="227" spans="1:7" x14ac:dyDescent="0.55000000000000004">
      <c r="A227" s="1">
        <v>41613</v>
      </c>
      <c r="B227">
        <v>1785.030029</v>
      </c>
      <c r="C227" s="3">
        <f t="shared" si="15"/>
        <v>-4.3490162059933515E-3</v>
      </c>
      <c r="D227" s="3">
        <f t="shared" si="17"/>
        <v>1.7955916843016194E-2</v>
      </c>
      <c r="E227" s="2">
        <f t="shared" si="16"/>
        <v>-4.1771708974204846E-2</v>
      </c>
      <c r="F227" s="2">
        <f t="shared" si="18"/>
        <v>1.425067202873149E-2</v>
      </c>
      <c r="G227">
        <f t="shared" si="19"/>
        <v>0</v>
      </c>
    </row>
    <row r="228" spans="1:7" x14ac:dyDescent="0.55000000000000004">
      <c r="A228" s="1">
        <v>41614</v>
      </c>
      <c r="B228">
        <v>1805.089966</v>
      </c>
      <c r="C228" s="3">
        <f t="shared" si="15"/>
        <v>1.1175195142734471E-2</v>
      </c>
      <c r="D228" s="3">
        <f t="shared" si="17"/>
        <v>1.9249985782913138E-2</v>
      </c>
      <c r="E228" s="2">
        <f t="shared" si="16"/>
        <v>-4.478216350139639E-2</v>
      </c>
      <c r="F228" s="2">
        <f t="shared" si="18"/>
        <v>2.4953799150995372E-3</v>
      </c>
      <c r="G228">
        <f t="shared" si="19"/>
        <v>0</v>
      </c>
    </row>
    <row r="229" spans="1:7" x14ac:dyDescent="0.55000000000000004">
      <c r="A229" s="1">
        <v>41617</v>
      </c>
      <c r="B229">
        <v>1808.369995</v>
      </c>
      <c r="C229" s="3">
        <f t="shared" si="15"/>
        <v>1.8154510836030993E-3</v>
      </c>
      <c r="D229" s="3">
        <f t="shared" si="17"/>
        <v>1.6273766357871072E-2</v>
      </c>
      <c r="E229" s="2">
        <f t="shared" si="16"/>
        <v>-3.7858441769270723E-2</v>
      </c>
      <c r="F229" s="2">
        <f t="shared" si="18"/>
        <v>5.4870838844003414E-3</v>
      </c>
      <c r="G229">
        <f t="shared" si="19"/>
        <v>0</v>
      </c>
    </row>
    <row r="230" spans="1:7" x14ac:dyDescent="0.55000000000000004">
      <c r="A230" s="1">
        <v>41618</v>
      </c>
      <c r="B230">
        <v>1802.619995</v>
      </c>
      <c r="C230" s="3">
        <f t="shared" si="15"/>
        <v>-3.1847248958637646E-3</v>
      </c>
      <c r="D230" s="3">
        <f t="shared" si="17"/>
        <v>1.4196838468429469E-2</v>
      </c>
      <c r="E230" s="2">
        <f t="shared" si="16"/>
        <v>-3.302678498913212E-2</v>
      </c>
      <c r="F230" s="2">
        <f t="shared" si="18"/>
        <v>1.3975837697227971E-2</v>
      </c>
      <c r="G230">
        <f t="shared" si="19"/>
        <v>0</v>
      </c>
    </row>
    <row r="231" spans="1:7" x14ac:dyDescent="0.55000000000000004">
      <c r="A231" s="1">
        <v>41619</v>
      </c>
      <c r="B231">
        <v>1782.219971</v>
      </c>
      <c r="C231" s="3">
        <f t="shared" si="15"/>
        <v>-1.1381397443021539E-2</v>
      </c>
      <c r="D231" s="3">
        <f t="shared" si="17"/>
        <v>1.6519564354790128E-2</v>
      </c>
      <c r="E231" s="2">
        <f t="shared" si="16"/>
        <v>-3.8430253416846867E-2</v>
      </c>
      <c r="F231" s="2">
        <f t="shared" si="18"/>
        <v>2.8268739415098509E-2</v>
      </c>
      <c r="G231">
        <f t="shared" si="19"/>
        <v>0</v>
      </c>
    </row>
    <row r="232" spans="1:7" x14ac:dyDescent="0.55000000000000004">
      <c r="A232" s="1">
        <v>41620</v>
      </c>
      <c r="B232">
        <v>1775.5</v>
      </c>
      <c r="C232" s="3">
        <f t="shared" si="15"/>
        <v>-3.7776885457322393E-3</v>
      </c>
      <c r="D232" s="3">
        <f t="shared" si="17"/>
        <v>1.6660048788550888E-2</v>
      </c>
      <c r="E232" s="2">
        <f t="shared" si="16"/>
        <v>-3.8757069080662045E-2</v>
      </c>
      <c r="F232" s="2">
        <f t="shared" si="18"/>
        <v>3.6780732994110603E-2</v>
      </c>
      <c r="G232">
        <f t="shared" si="19"/>
        <v>0</v>
      </c>
    </row>
    <row r="233" spans="1:7" x14ac:dyDescent="0.55000000000000004">
      <c r="A233" s="1">
        <v>41621</v>
      </c>
      <c r="B233">
        <v>1775.3199460000001</v>
      </c>
      <c r="C233" s="3">
        <f t="shared" si="15"/>
        <v>-1.0141544932860369E-4</v>
      </c>
      <c r="D233" s="3">
        <f t="shared" si="17"/>
        <v>1.5658393123554222E-2</v>
      </c>
      <c r="E233" s="2">
        <f t="shared" si="16"/>
        <v>-3.6426869553876084E-2</v>
      </c>
      <c r="F233" s="2">
        <f t="shared" si="18"/>
        <v>3.6545506953492776E-2</v>
      </c>
      <c r="G233">
        <f t="shared" si="19"/>
        <v>0</v>
      </c>
    </row>
    <row r="234" spans="1:7" x14ac:dyDescent="0.55000000000000004">
      <c r="A234" s="1">
        <v>41624</v>
      </c>
      <c r="B234">
        <v>1786.540039</v>
      </c>
      <c r="C234" s="3">
        <f t="shared" si="15"/>
        <v>6.3001522572351445E-3</v>
      </c>
      <c r="D234" s="3">
        <f t="shared" si="17"/>
        <v>1.5924822910577945E-2</v>
      </c>
      <c r="E234" s="2">
        <f t="shared" si="16"/>
        <v>-3.7046677922499875E-2</v>
      </c>
      <c r="F234" s="2">
        <f t="shared" si="18"/>
        <v>3.0066084802097961E-2</v>
      </c>
      <c r="G234">
        <f t="shared" si="19"/>
        <v>0</v>
      </c>
    </row>
    <row r="235" spans="1:7" x14ac:dyDescent="0.55000000000000004">
      <c r="A235" s="1">
        <v>41625</v>
      </c>
      <c r="B235">
        <v>1781</v>
      </c>
      <c r="C235" s="3">
        <f t="shared" si="15"/>
        <v>-3.1058059013874917E-3</v>
      </c>
      <c r="D235" s="3">
        <f t="shared" si="17"/>
        <v>1.5731410424618741E-2</v>
      </c>
      <c r="E235" s="2">
        <f t="shared" si="16"/>
        <v>-3.6596733196975727E-2</v>
      </c>
      <c r="F235" s="2">
        <f t="shared" si="18"/>
        <v>3.712374701940277E-2</v>
      </c>
      <c r="G235">
        <f t="shared" si="19"/>
        <v>0</v>
      </c>
    </row>
    <row r="236" spans="1:7" x14ac:dyDescent="0.55000000000000004">
      <c r="A236" s="1">
        <v>41626</v>
      </c>
      <c r="B236">
        <v>1810.650024</v>
      </c>
      <c r="C236" s="3">
        <f t="shared" si="15"/>
        <v>1.6510905780492569E-2</v>
      </c>
      <c r="D236" s="3">
        <f t="shared" si="17"/>
        <v>1.9401794314150025E-2</v>
      </c>
      <c r="E236" s="2">
        <f t="shared" si="16"/>
        <v>-4.5135322955300587E-2</v>
      </c>
      <c r="F236" s="2">
        <f t="shared" si="18"/>
        <v>1.1711428156612707E-2</v>
      </c>
      <c r="G236">
        <f t="shared" si="19"/>
        <v>0</v>
      </c>
    </row>
    <row r="237" spans="1:7" x14ac:dyDescent="0.55000000000000004">
      <c r="A237" s="1">
        <v>41627</v>
      </c>
      <c r="B237">
        <v>1809.599976</v>
      </c>
      <c r="C237" s="3">
        <f t="shared" si="15"/>
        <v>-5.8009697089771866E-4</v>
      </c>
      <c r="D237" s="3">
        <f t="shared" si="17"/>
        <v>1.9331712087145719E-2</v>
      </c>
      <c r="E237" s="2">
        <f t="shared" si="16"/>
        <v>-4.4972287315501069E-2</v>
      </c>
      <c r="F237" s="2">
        <f t="shared" si="18"/>
        <v>1.195850479923154E-2</v>
      </c>
      <c r="G237">
        <f t="shared" si="19"/>
        <v>0</v>
      </c>
    </row>
    <row r="238" spans="1:7" x14ac:dyDescent="0.55000000000000004">
      <c r="A238" s="1">
        <v>41628</v>
      </c>
      <c r="B238">
        <v>1818.3199460000001</v>
      </c>
      <c r="C238" s="3">
        <f t="shared" si="15"/>
        <v>4.8071550529039308E-3</v>
      </c>
      <c r="D238" s="3">
        <f t="shared" si="17"/>
        <v>1.9289270409654113E-2</v>
      </c>
      <c r="E238" s="2">
        <f t="shared" si="16"/>
        <v>-4.4873553209297742E-2</v>
      </c>
      <c r="F238" s="2">
        <f t="shared" si="18"/>
        <v>4.6364228131573941E-3</v>
      </c>
      <c r="G238">
        <f t="shared" si="19"/>
        <v>0</v>
      </c>
    </row>
    <row r="239" spans="1:7" x14ac:dyDescent="0.55000000000000004">
      <c r="A239" s="1">
        <v>41631</v>
      </c>
      <c r="B239">
        <v>1827.98999</v>
      </c>
      <c r="C239" s="3">
        <f t="shared" si="15"/>
        <v>5.3040289169637529E-3</v>
      </c>
      <c r="D239" s="3">
        <f t="shared" si="17"/>
        <v>1.8865729737257423E-2</v>
      </c>
      <c r="E239" s="2">
        <f t="shared" si="16"/>
        <v>-4.3888250266497876E-2</v>
      </c>
      <c r="F239" s="2">
        <f t="shared" si="18"/>
        <v>5.3957390787467766E-3</v>
      </c>
      <c r="G239">
        <f t="shared" si="19"/>
        <v>0</v>
      </c>
    </row>
    <row r="240" spans="1:7" x14ac:dyDescent="0.55000000000000004">
      <c r="A240" s="1">
        <v>41632</v>
      </c>
      <c r="B240">
        <v>1833.3199460000001</v>
      </c>
      <c r="C240" s="3">
        <f t="shared" si="15"/>
        <v>2.9115042748491093E-3</v>
      </c>
      <c r="D240" s="3">
        <f t="shared" si="17"/>
        <v>1.8695702805609851E-2</v>
      </c>
      <c r="E240" s="2">
        <f t="shared" si="16"/>
        <v>-4.3492708475529857E-2</v>
      </c>
      <c r="F240" s="2">
        <f t="shared" si="18"/>
        <v>2.2720031091323224E-3</v>
      </c>
      <c r="G240">
        <f t="shared" si="19"/>
        <v>0</v>
      </c>
    </row>
    <row r="241" spans="1:7" x14ac:dyDescent="0.55000000000000004">
      <c r="A241" s="1">
        <v>41634</v>
      </c>
      <c r="B241">
        <v>1842.0200199999999</v>
      </c>
      <c r="C241" s="3">
        <f t="shared" si="15"/>
        <v>4.7343050332798583E-3</v>
      </c>
      <c r="D241" s="3">
        <f t="shared" si="17"/>
        <v>1.8830708880069786E-2</v>
      </c>
      <c r="E241" s="2">
        <f t="shared" si="16"/>
        <v>-4.3806779569832331E-2</v>
      </c>
      <c r="F241" s="2">
        <f t="shared" si="18"/>
        <v>-2.1140531893276827E-3</v>
      </c>
      <c r="G241">
        <f t="shared" si="19"/>
        <v>0</v>
      </c>
    </row>
    <row r="242" spans="1:7" x14ac:dyDescent="0.55000000000000004">
      <c r="A242" s="1">
        <v>41635</v>
      </c>
      <c r="B242">
        <v>1841.400024</v>
      </c>
      <c r="C242" s="3">
        <f t="shared" si="15"/>
        <v>-3.3664148994628481E-4</v>
      </c>
      <c r="D242" s="3">
        <f t="shared" si="17"/>
        <v>1.8845106570303825E-2</v>
      </c>
      <c r="E242" s="2">
        <f t="shared" si="16"/>
        <v>-4.3840273605899385E-2</v>
      </c>
      <c r="F242" s="2">
        <f t="shared" si="18"/>
        <v>5.266186637134353E-4</v>
      </c>
      <c r="G242">
        <f t="shared" si="19"/>
        <v>0</v>
      </c>
    </row>
    <row r="243" spans="1:7" x14ac:dyDescent="0.55000000000000004">
      <c r="A243" s="1">
        <v>41638</v>
      </c>
      <c r="B243">
        <v>1841.0699460000001</v>
      </c>
      <c r="C243" s="3">
        <f t="shared" si="15"/>
        <v>-1.7926989415967303E-4</v>
      </c>
      <c r="D243" s="3">
        <f t="shared" si="17"/>
        <v>1.8830655114908449E-2</v>
      </c>
      <c r="E243" s="2">
        <f t="shared" si="16"/>
        <v>-4.3806654493363552E-2</v>
      </c>
      <c r="F243" s="2">
        <f t="shared" si="18"/>
        <v>-1.1950077931792367E-2</v>
      </c>
      <c r="G243">
        <f t="shared" si="19"/>
        <v>0</v>
      </c>
    </row>
    <row r="244" spans="1:7" x14ac:dyDescent="0.55000000000000004">
      <c r="A244" s="1">
        <v>41639</v>
      </c>
      <c r="B244">
        <v>1848.3599850000001</v>
      </c>
      <c r="C244" s="3">
        <f t="shared" si="15"/>
        <v>3.9518563159171996E-3</v>
      </c>
      <c r="D244" s="3">
        <f t="shared" si="17"/>
        <v>1.8904320434983489E-2</v>
      </c>
      <c r="E244" s="2">
        <f t="shared" si="16"/>
        <v>-4.3978025654110658E-2</v>
      </c>
      <c r="F244" s="2">
        <f t="shared" si="18"/>
        <v>-5.1420579695694952E-3</v>
      </c>
      <c r="G244">
        <f t="shared" si="19"/>
        <v>0</v>
      </c>
    </row>
    <row r="245" spans="1:7" x14ac:dyDescent="0.55000000000000004">
      <c r="A245" s="1">
        <v>41641</v>
      </c>
      <c r="B245">
        <v>1831.9799800000001</v>
      </c>
      <c r="C245" s="3">
        <f t="shared" si="15"/>
        <v>-8.9014130822974036E-3</v>
      </c>
      <c r="D245" s="3">
        <f t="shared" si="17"/>
        <v>1.9980681773807098E-2</v>
      </c>
      <c r="E245" s="2">
        <f t="shared" si="16"/>
        <v>-4.648201656638272E-2</v>
      </c>
      <c r="F245" s="2">
        <f t="shared" si="18"/>
        <v>8.9122442470827255E-3</v>
      </c>
      <c r="G245">
        <f t="shared" si="19"/>
        <v>0</v>
      </c>
    </row>
    <row r="246" spans="1:7" x14ac:dyDescent="0.55000000000000004">
      <c r="A246" s="1">
        <v>41642</v>
      </c>
      <c r="B246">
        <v>1831.369995</v>
      </c>
      <c r="C246" s="3">
        <f t="shared" si="15"/>
        <v>-3.3302032827882432E-4</v>
      </c>
      <c r="D246" s="3">
        <f t="shared" si="17"/>
        <v>1.9789892912024876E-2</v>
      </c>
      <c r="E246" s="2">
        <f t="shared" si="16"/>
        <v>-4.6038175303384971E-2</v>
      </c>
      <c r="F246" s="2">
        <f t="shared" si="18"/>
        <v>7.8972362159925591E-3</v>
      </c>
      <c r="G246">
        <f t="shared" si="19"/>
        <v>0</v>
      </c>
    </row>
    <row r="247" spans="1:7" x14ac:dyDescent="0.55000000000000004">
      <c r="A247" s="1">
        <v>41645</v>
      </c>
      <c r="B247">
        <v>1826.7700199999999</v>
      </c>
      <c r="C247" s="3">
        <f t="shared" si="15"/>
        <v>-2.5149269331701017E-3</v>
      </c>
      <c r="D247" s="3">
        <f t="shared" si="17"/>
        <v>1.9876324587897082E-2</v>
      </c>
      <c r="E247" s="2">
        <f t="shared" si="16"/>
        <v>-4.6239245448800065E-2</v>
      </c>
      <c r="F247" s="2">
        <f t="shared" si="18"/>
        <v>6.5093825452144111E-3</v>
      </c>
      <c r="G247">
        <f t="shared" si="19"/>
        <v>0</v>
      </c>
    </row>
    <row r="248" spans="1:7" x14ac:dyDescent="0.55000000000000004">
      <c r="A248" s="1">
        <v>41646</v>
      </c>
      <c r="B248">
        <v>1837.880005</v>
      </c>
      <c r="C248" s="3">
        <f t="shared" si="15"/>
        <v>6.0633451825530286E-3</v>
      </c>
      <c r="D248" s="3">
        <f t="shared" si="17"/>
        <v>1.9801711177363915E-2</v>
      </c>
      <c r="E248" s="2">
        <f t="shared" si="16"/>
        <v>-4.6065668699831294E-2</v>
      </c>
      <c r="F248" s="2">
        <f t="shared" si="18"/>
        <v>3.2159497921732407E-3</v>
      </c>
      <c r="G248">
        <f t="shared" si="19"/>
        <v>0</v>
      </c>
    </row>
    <row r="249" spans="1:7" x14ac:dyDescent="0.55000000000000004">
      <c r="A249" s="1">
        <v>41647</v>
      </c>
      <c r="B249">
        <v>1837.48999</v>
      </c>
      <c r="C249" s="3">
        <f t="shared" si="15"/>
        <v>-2.1223169476512364E-4</v>
      </c>
      <c r="D249" s="3">
        <f t="shared" si="17"/>
        <v>1.8504650049614921E-2</v>
      </c>
      <c r="E249" s="2">
        <f t="shared" si="16"/>
        <v>-4.3048253302791412E-2</v>
      </c>
      <c r="F249" s="2">
        <f t="shared" si="18"/>
        <v>4.0028812529254946E-3</v>
      </c>
      <c r="G249">
        <f t="shared" si="19"/>
        <v>0</v>
      </c>
    </row>
    <row r="250" spans="1:7" x14ac:dyDescent="0.55000000000000004">
      <c r="A250" s="1">
        <v>41648</v>
      </c>
      <c r="B250">
        <v>1838.130005</v>
      </c>
      <c r="C250" s="3">
        <f t="shared" si="15"/>
        <v>3.4824873481957168E-4</v>
      </c>
      <c r="D250" s="3">
        <f t="shared" si="17"/>
        <v>1.8493957428014317E-2</v>
      </c>
      <c r="E250" s="2">
        <f t="shared" si="16"/>
        <v>-4.3023378545262919E-2</v>
      </c>
      <c r="F250" s="2">
        <f t="shared" si="18"/>
        <v>-5.2746920217200399E-3</v>
      </c>
      <c r="G250">
        <f t="shared" si="19"/>
        <v>0</v>
      </c>
    </row>
    <row r="251" spans="1:7" x14ac:dyDescent="0.55000000000000004">
      <c r="A251" s="1">
        <v>41649</v>
      </c>
      <c r="B251">
        <v>1842.369995</v>
      </c>
      <c r="C251" s="3">
        <f t="shared" si="15"/>
        <v>2.3040303630947503E-3</v>
      </c>
      <c r="D251" s="3">
        <f t="shared" si="17"/>
        <v>1.8292783006659378E-2</v>
      </c>
      <c r="E251" s="2">
        <f t="shared" si="16"/>
        <v>-4.2555376857832464E-2</v>
      </c>
      <c r="F251" s="2">
        <f t="shared" si="18"/>
        <v>-2.8675143881248057E-2</v>
      </c>
      <c r="G251">
        <f t="shared" si="19"/>
        <v>0</v>
      </c>
    </row>
    <row r="252" spans="1:7" x14ac:dyDescent="0.55000000000000004">
      <c r="A252" s="1">
        <v>41652</v>
      </c>
      <c r="B252">
        <v>1819.1999510000001</v>
      </c>
      <c r="C252" s="3">
        <f t="shared" si="15"/>
        <v>-1.2655966489665426E-2</v>
      </c>
      <c r="D252" s="3">
        <f t="shared" si="17"/>
        <v>1.8741123245981695E-2</v>
      </c>
      <c r="E252" s="2">
        <f t="shared" si="16"/>
        <v>-4.3598372220426895E-2</v>
      </c>
      <c r="F252" s="2">
        <f t="shared" si="18"/>
        <v>-2.0907398981981046E-2</v>
      </c>
      <c r="G252">
        <f t="shared" si="19"/>
        <v>0</v>
      </c>
    </row>
    <row r="253" spans="1:7" x14ac:dyDescent="0.55000000000000004">
      <c r="A253" s="1">
        <v>41653</v>
      </c>
      <c r="B253">
        <v>1838.880005</v>
      </c>
      <c r="C253" s="3">
        <f t="shared" si="15"/>
        <v>1.0759876278140028E-2</v>
      </c>
      <c r="D253" s="3">
        <f t="shared" si="17"/>
        <v>1.9563555300935481E-2</v>
      </c>
      <c r="E253" s="2">
        <f t="shared" si="16"/>
        <v>-4.5511635283011678E-2</v>
      </c>
      <c r="F253" s="2">
        <f t="shared" si="18"/>
        <v>-2.5545399865719447E-2</v>
      </c>
      <c r="G253">
        <f t="shared" si="19"/>
        <v>0</v>
      </c>
    </row>
    <row r="254" spans="1:7" x14ac:dyDescent="0.55000000000000004">
      <c r="A254" s="1">
        <v>41654</v>
      </c>
      <c r="B254">
        <v>1848.380005</v>
      </c>
      <c r="C254" s="3">
        <f t="shared" si="15"/>
        <v>5.1528891343548431E-3</v>
      </c>
      <c r="D254" s="3">
        <f t="shared" si="17"/>
        <v>1.966139658070145E-2</v>
      </c>
      <c r="E254" s="2">
        <f t="shared" si="16"/>
        <v>-4.5739248136188675E-2</v>
      </c>
      <c r="F254" s="2">
        <f t="shared" si="18"/>
        <v>-4.0959993005444943E-2</v>
      </c>
      <c r="G254">
        <f t="shared" si="19"/>
        <v>0</v>
      </c>
    </row>
    <row r="255" spans="1:7" x14ac:dyDescent="0.55000000000000004">
      <c r="A255" s="1">
        <v>41655</v>
      </c>
      <c r="B255">
        <v>1845.8900149999999</v>
      </c>
      <c r="C255" s="3">
        <f t="shared" si="15"/>
        <v>-1.3480283593690404E-3</v>
      </c>
      <c r="D255" s="3">
        <f t="shared" si="17"/>
        <v>1.9517381315966163E-2</v>
      </c>
      <c r="E255" s="2">
        <f t="shared" si="16"/>
        <v>-4.540421853124231E-2</v>
      </c>
      <c r="F255" s="2">
        <f t="shared" si="18"/>
        <v>-2.8407920403408157E-2</v>
      </c>
      <c r="G255">
        <f t="shared" si="19"/>
        <v>0</v>
      </c>
    </row>
    <row r="256" spans="1:7" x14ac:dyDescent="0.55000000000000004">
      <c r="A256" s="1">
        <v>41656</v>
      </c>
      <c r="B256">
        <v>1838.6999510000001</v>
      </c>
      <c r="C256" s="3">
        <f t="shared" si="15"/>
        <v>-3.9027806039482592E-3</v>
      </c>
      <c r="D256" s="3">
        <f t="shared" si="17"/>
        <v>1.962004475317241E-2</v>
      </c>
      <c r="E256" s="2">
        <f t="shared" si="16"/>
        <v>-4.5643049400128789E-2</v>
      </c>
      <c r="F256" s="2">
        <f t="shared" si="18"/>
        <v>-3.0991429686483624E-2</v>
      </c>
      <c r="G256">
        <f t="shared" si="19"/>
        <v>0</v>
      </c>
    </row>
    <row r="257" spans="1:7" x14ac:dyDescent="0.55000000000000004">
      <c r="A257" s="1">
        <v>41660</v>
      </c>
      <c r="B257">
        <v>1843.8000489999999</v>
      </c>
      <c r="C257" s="3">
        <f t="shared" si="15"/>
        <v>2.7699124295116296E-3</v>
      </c>
      <c r="D257" s="3">
        <f t="shared" si="17"/>
        <v>1.6396474279137294E-2</v>
      </c>
      <c r="E257" s="2">
        <f t="shared" si="16"/>
        <v>-3.8143903081036372E-2</v>
      </c>
      <c r="F257" s="2">
        <f t="shared" si="18"/>
        <v>-5.6857946719455099E-2</v>
      </c>
      <c r="G257">
        <f t="shared" si="19"/>
        <v>1</v>
      </c>
    </row>
    <row r="258" spans="1:7" x14ac:dyDescent="0.55000000000000004">
      <c r="A258" s="1">
        <v>41661</v>
      </c>
      <c r="B258">
        <v>1844.8599850000001</v>
      </c>
      <c r="C258" s="3">
        <f t="shared" si="15"/>
        <v>5.7469976598709701E-4</v>
      </c>
      <c r="D258" s="3">
        <f t="shared" si="17"/>
        <v>1.6364957197079002E-2</v>
      </c>
      <c r="E258" s="2">
        <f t="shared" si="16"/>
        <v>-3.8070583384194091E-2</v>
      </c>
      <c r="F258" s="2">
        <f t="shared" si="18"/>
        <v>-4.9820603102112324E-2</v>
      </c>
      <c r="G258">
        <f t="shared" si="19"/>
        <v>1</v>
      </c>
    </row>
    <row r="259" spans="1:7" x14ac:dyDescent="0.55000000000000004">
      <c r="A259" s="1">
        <v>41662</v>
      </c>
      <c r="B259">
        <v>1828.459961</v>
      </c>
      <c r="C259" s="3">
        <f t="shared" si="15"/>
        <v>-8.9293245398258878E-3</v>
      </c>
      <c r="D259" s="3">
        <f t="shared" si="17"/>
        <v>1.7442881752784994E-2</v>
      </c>
      <c r="E259" s="2">
        <f t="shared" si="16"/>
        <v>-4.0578210882737144E-2</v>
      </c>
      <c r="F259" s="2">
        <f t="shared" si="18"/>
        <v>-4.2921560672315007E-2</v>
      </c>
      <c r="G259">
        <f t="shared" si="19"/>
        <v>1</v>
      </c>
    </row>
    <row r="260" spans="1:7" x14ac:dyDescent="0.55000000000000004">
      <c r="A260" s="1">
        <v>41663</v>
      </c>
      <c r="B260">
        <v>1790.290039</v>
      </c>
      <c r="C260" s="3">
        <f t="shared" si="15"/>
        <v>-2.1096421496433173E-2</v>
      </c>
      <c r="D260" s="3">
        <f t="shared" si="17"/>
        <v>2.2430194339915888E-2</v>
      </c>
      <c r="E260" s="2">
        <f t="shared" si="16"/>
        <v>-5.2180434916986228E-2</v>
      </c>
      <c r="F260" s="2">
        <f t="shared" si="18"/>
        <v>-9.4620847602145553E-3</v>
      </c>
      <c r="G260">
        <f t="shared" si="19"/>
        <v>0</v>
      </c>
    </row>
    <row r="261" spans="1:7" x14ac:dyDescent="0.55000000000000004">
      <c r="A261" s="1">
        <v>41666</v>
      </c>
      <c r="B261">
        <v>1781.5600589999999</v>
      </c>
      <c r="C261" s="3">
        <f t="shared" si="15"/>
        <v>-4.8882215903983638E-3</v>
      </c>
      <c r="D261" s="3">
        <f t="shared" si="17"/>
        <v>2.2397187644748774E-2</v>
      </c>
      <c r="E261" s="2">
        <f t="shared" si="16"/>
        <v>-5.2103649861855096E-2</v>
      </c>
      <c r="F261" s="2">
        <f t="shared" si="18"/>
        <v>8.6403304323329246E-3</v>
      </c>
      <c r="G261">
        <f t="shared" si="19"/>
        <v>0</v>
      </c>
    </row>
    <row r="262" spans="1:7" x14ac:dyDescent="0.55000000000000004">
      <c r="A262" s="1">
        <v>41667</v>
      </c>
      <c r="B262">
        <v>1792.5</v>
      </c>
      <c r="C262" s="3">
        <f t="shared" si="15"/>
        <v>6.12187539440163E-3</v>
      </c>
      <c r="D262" s="3">
        <f t="shared" si="17"/>
        <v>2.2605582294869624E-2</v>
      </c>
      <c r="E262" s="2">
        <f t="shared" si="16"/>
        <v>-5.2588448313125223E-2</v>
      </c>
      <c r="F262" s="2">
        <f t="shared" si="18"/>
        <v>4.086459680172125E-3</v>
      </c>
      <c r="G262">
        <f t="shared" si="19"/>
        <v>0</v>
      </c>
    </row>
    <row r="263" spans="1:7" x14ac:dyDescent="0.55000000000000004">
      <c r="A263" s="1">
        <v>41668</v>
      </c>
      <c r="B263">
        <v>1774.1999510000001</v>
      </c>
      <c r="C263" s="3">
        <f t="shared" si="15"/>
        <v>-1.0261704005370608E-2</v>
      </c>
      <c r="D263" s="3">
        <f t="shared" si="17"/>
        <v>2.3417555485585047E-2</v>
      </c>
      <c r="E263" s="2">
        <f t="shared" si="16"/>
        <v>-5.4477380419124206E-2</v>
      </c>
      <c r="F263" s="2">
        <f t="shared" si="18"/>
        <v>2.5349539529962505E-2</v>
      </c>
      <c r="G263">
        <f t="shared" si="19"/>
        <v>0</v>
      </c>
    </row>
    <row r="264" spans="1:7" x14ac:dyDescent="0.55000000000000004">
      <c r="A264" s="1">
        <v>41669</v>
      </c>
      <c r="B264">
        <v>1794.1899410000001</v>
      </c>
      <c r="C264" s="3">
        <f t="shared" ref="C264:C327" si="20">LN(B264/B263)</f>
        <v>1.1204044242667764E-2</v>
      </c>
      <c r="D264" s="3">
        <f t="shared" si="17"/>
        <v>2.5063877109821494E-2</v>
      </c>
      <c r="E264" s="2">
        <f t="shared" si="16"/>
        <v>-5.8307297229654123E-2</v>
      </c>
      <c r="F264" s="2">
        <f t="shared" si="18"/>
        <v>1.3876196768403733E-2</v>
      </c>
      <c r="G264">
        <f t="shared" si="19"/>
        <v>0</v>
      </c>
    </row>
    <row r="265" spans="1:7" x14ac:dyDescent="0.55000000000000004">
      <c r="A265" s="1">
        <v>41670</v>
      </c>
      <c r="B265">
        <v>1782.589966</v>
      </c>
      <c r="C265" s="3">
        <f t="shared" si="20"/>
        <v>-6.4862898870237081E-3</v>
      </c>
      <c r="D265" s="3">
        <f t="shared" si="17"/>
        <v>2.5020201977181324E-2</v>
      </c>
      <c r="E265" s="2">
        <f t="shared" si="16"/>
        <v>-5.8205693677688214E-2</v>
      </c>
      <c r="F265" s="2">
        <f t="shared" si="18"/>
        <v>2.6155698475487731E-2</v>
      </c>
      <c r="G265">
        <f t="shared" si="19"/>
        <v>0</v>
      </c>
    </row>
    <row r="266" spans="1:7" x14ac:dyDescent="0.55000000000000004">
      <c r="A266" s="1">
        <v>41673</v>
      </c>
      <c r="B266">
        <v>1741.8900149999999</v>
      </c>
      <c r="C266" s="3">
        <f t="shared" si="20"/>
        <v>-2.3096604603459799E-2</v>
      </c>
      <c r="D266" s="3">
        <f t="shared" si="17"/>
        <v>2.870245222243769E-2</v>
      </c>
      <c r="E266" s="2">
        <f t="shared" si="16"/>
        <v>-6.677188870742673E-2</v>
      </c>
      <c r="F266" s="2">
        <f t="shared" si="18"/>
        <v>5.4049992558118737E-2</v>
      </c>
      <c r="G266">
        <f t="shared" si="19"/>
        <v>0</v>
      </c>
    </row>
    <row r="267" spans="1:7" x14ac:dyDescent="0.55000000000000004">
      <c r="A267" s="1">
        <v>41674</v>
      </c>
      <c r="B267">
        <v>1755.1999510000001</v>
      </c>
      <c r="C267" s="3">
        <f t="shared" si="20"/>
        <v>7.6120433833299075E-3</v>
      </c>
      <c r="D267" s="3">
        <f t="shared" si="17"/>
        <v>2.950122332302314E-2</v>
      </c>
      <c r="E267" s="2">
        <f t="shared" si="16"/>
        <v>-6.8630108159118949E-2</v>
      </c>
      <c r="F267" s="2">
        <f t="shared" si="18"/>
        <v>4.7595752630936357E-2</v>
      </c>
      <c r="G267">
        <f t="shared" si="19"/>
        <v>0</v>
      </c>
    </row>
    <row r="268" spans="1:7" x14ac:dyDescent="0.55000000000000004">
      <c r="A268" s="1">
        <v>41675</v>
      </c>
      <c r="B268">
        <v>1751.6400149999999</v>
      </c>
      <c r="C268" s="3">
        <f t="shared" si="20"/>
        <v>-2.0302821100286312E-3</v>
      </c>
      <c r="D268" s="3">
        <f t="shared" si="17"/>
        <v>2.9499077643502059E-2</v>
      </c>
      <c r="E268" s="2">
        <f t="shared" si="16"/>
        <v>-6.8625116562126706E-2</v>
      </c>
      <c r="F268" s="2">
        <f t="shared" si="18"/>
        <v>4.3080172840443784E-2</v>
      </c>
      <c r="G268">
        <f t="shared" si="19"/>
        <v>0</v>
      </c>
    </row>
    <row r="269" spans="1:7" x14ac:dyDescent="0.55000000000000004">
      <c r="A269" s="1">
        <v>41676</v>
      </c>
      <c r="B269">
        <v>1773.4300539999999</v>
      </c>
      <c r="C269" s="3">
        <f t="shared" si="20"/>
        <v>1.2363054415667341E-2</v>
      </c>
      <c r="D269" s="3">
        <f t="shared" si="17"/>
        <v>3.0657619518434716E-2</v>
      </c>
      <c r="E269" s="2">
        <f t="shared" si="16"/>
        <v>-7.132028798986359E-2</v>
      </c>
      <c r="F269" s="2">
        <f t="shared" si="18"/>
        <v>3.6730460090346202E-2</v>
      </c>
      <c r="G269">
        <f t="shared" si="19"/>
        <v>0</v>
      </c>
    </row>
    <row r="270" spans="1:7" x14ac:dyDescent="0.55000000000000004">
      <c r="A270" s="1">
        <v>41677</v>
      </c>
      <c r="B270">
        <v>1797.0200199999999</v>
      </c>
      <c r="C270" s="3">
        <f t="shared" si="20"/>
        <v>1.3214193602149099E-2</v>
      </c>
      <c r="D270" s="3">
        <f t="shared" si="17"/>
        <v>3.2337371165733507E-2</v>
      </c>
      <c r="E270" s="2">
        <f t="shared" si="16"/>
        <v>-7.5227974663473723E-2</v>
      </c>
      <c r="F270" s="2">
        <f t="shared" si="18"/>
        <v>2.159569997638023E-2</v>
      </c>
      <c r="G270">
        <f t="shared" si="19"/>
        <v>0</v>
      </c>
    </row>
    <row r="271" spans="1:7" x14ac:dyDescent="0.55000000000000004">
      <c r="A271" s="1">
        <v>41680</v>
      </c>
      <c r="B271">
        <v>1799.839966</v>
      </c>
      <c r="C271" s="3">
        <f t="shared" si="20"/>
        <v>1.5680046422408135E-3</v>
      </c>
      <c r="D271" s="3">
        <f t="shared" si="17"/>
        <v>3.2374872921582053E-2</v>
      </c>
      <c r="E271" s="2">
        <f t="shared" si="16"/>
        <v>-7.5315216793464798E-2</v>
      </c>
      <c r="F271" s="2">
        <f t="shared" si="18"/>
        <v>2.6195150696191393E-2</v>
      </c>
      <c r="G271">
        <f t="shared" si="19"/>
        <v>0</v>
      </c>
    </row>
    <row r="272" spans="1:7" x14ac:dyDescent="0.55000000000000004">
      <c r="A272" s="1">
        <v>41681</v>
      </c>
      <c r="B272">
        <v>1819.75</v>
      </c>
      <c r="C272" s="3">
        <f t="shared" si="20"/>
        <v>1.1001375844419653E-2</v>
      </c>
      <c r="D272" s="3">
        <f t="shared" si="17"/>
        <v>3.3360315920132305E-2</v>
      </c>
      <c r="E272" s="2">
        <f t="shared" si="16"/>
        <v>-7.7607700018130596E-2</v>
      </c>
      <c r="F272" s="2">
        <f t="shared" si="18"/>
        <v>1.3845184301764592E-2</v>
      </c>
      <c r="G272">
        <f t="shared" si="19"/>
        <v>0</v>
      </c>
    </row>
    <row r="273" spans="1:7" x14ac:dyDescent="0.55000000000000004">
      <c r="A273" s="1">
        <v>41682</v>
      </c>
      <c r="B273">
        <v>1819.26001</v>
      </c>
      <c r="C273" s="3">
        <f t="shared" si="20"/>
        <v>-2.6929851889100114E-4</v>
      </c>
      <c r="D273" s="3">
        <f t="shared" si="17"/>
        <v>3.2194623882443284E-2</v>
      </c>
      <c r="E273" s="2">
        <f t="shared" si="16"/>
        <v>-7.4895894824466416E-2</v>
      </c>
      <c r="F273" s="2">
        <f t="shared" si="18"/>
        <v>1.413618252890915E-2</v>
      </c>
      <c r="G273">
        <f t="shared" si="19"/>
        <v>0</v>
      </c>
    </row>
    <row r="274" spans="1:7" x14ac:dyDescent="0.55000000000000004">
      <c r="A274" s="1">
        <v>41683</v>
      </c>
      <c r="B274">
        <v>1829.829956</v>
      </c>
      <c r="C274" s="3">
        <f t="shared" si="20"/>
        <v>5.793211820060081E-3</v>
      </c>
      <c r="D274" s="3">
        <f t="shared" si="17"/>
        <v>3.1540568640713099E-2</v>
      </c>
      <c r="E274" s="2">
        <f t="shared" si="16"/>
        <v>-7.3374334803362126E-2</v>
      </c>
      <c r="F274" s="2">
        <f t="shared" si="18"/>
        <v>1.3278852180942904E-2</v>
      </c>
      <c r="G274">
        <f t="shared" si="19"/>
        <v>0</v>
      </c>
    </row>
    <row r="275" spans="1:7" x14ac:dyDescent="0.55000000000000004">
      <c r="A275" s="1">
        <v>41684</v>
      </c>
      <c r="B275">
        <v>1838.630005</v>
      </c>
      <c r="C275" s="3">
        <f t="shared" si="20"/>
        <v>4.7976894791712443E-3</v>
      </c>
      <c r="D275" s="3">
        <f t="shared" si="17"/>
        <v>3.1511169385786492E-2</v>
      </c>
      <c r="E275" s="2">
        <f t="shared" si="16"/>
        <v>-7.3305941909165229E-2</v>
      </c>
      <c r="F275" s="2">
        <f t="shared" si="18"/>
        <v>1.1259986924382126E-2</v>
      </c>
      <c r="G275">
        <f t="shared" si="19"/>
        <v>0</v>
      </c>
    </row>
    <row r="276" spans="1:7" x14ac:dyDescent="0.55000000000000004">
      <c r="A276" s="1">
        <v>41688</v>
      </c>
      <c r="B276">
        <v>1840.76001</v>
      </c>
      <c r="C276" s="3">
        <f t="shared" si="20"/>
        <v>1.1578034561475104E-3</v>
      </c>
      <c r="D276" s="3">
        <f t="shared" si="17"/>
        <v>3.1515028946215343E-2</v>
      </c>
      <c r="E276" s="2">
        <f t="shared" si="16"/>
        <v>-7.3314920589363619E-2</v>
      </c>
      <c r="F276" s="2">
        <f t="shared" si="18"/>
        <v>2.6963171062484087E-3</v>
      </c>
      <c r="G276">
        <f t="shared" si="19"/>
        <v>0</v>
      </c>
    </row>
    <row r="277" spans="1:7" x14ac:dyDescent="0.55000000000000004">
      <c r="A277" s="1">
        <v>41689</v>
      </c>
      <c r="B277">
        <v>1828.75</v>
      </c>
      <c r="C277" s="3">
        <f t="shared" si="20"/>
        <v>-6.5458619005211004E-3</v>
      </c>
      <c r="D277" s="3">
        <f t="shared" si="17"/>
        <v>3.1725206874741591E-2</v>
      </c>
      <c r="E277" s="2">
        <f t="shared" si="16"/>
        <v>-7.380386756656096E-2</v>
      </c>
      <c r="F277" s="2">
        <f t="shared" si="18"/>
        <v>2.439450184098698E-2</v>
      </c>
      <c r="G277">
        <f t="shared" si="19"/>
        <v>0</v>
      </c>
    </row>
    <row r="278" spans="1:7" x14ac:dyDescent="0.55000000000000004">
      <c r="A278" s="1">
        <v>41690</v>
      </c>
      <c r="B278">
        <v>1839.780029</v>
      </c>
      <c r="C278" s="3">
        <f t="shared" si="20"/>
        <v>6.0133416655695771E-3</v>
      </c>
      <c r="D278" s="3">
        <f t="shared" si="17"/>
        <v>3.1958101733251386E-2</v>
      </c>
      <c r="E278" s="2">
        <f t="shared" si="16"/>
        <v>-7.4345662025530265E-2</v>
      </c>
      <c r="F278" s="2">
        <f t="shared" si="18"/>
        <v>1.8327807738445938E-2</v>
      </c>
      <c r="G278">
        <f t="shared" si="19"/>
        <v>0</v>
      </c>
    </row>
    <row r="279" spans="1:7" x14ac:dyDescent="0.55000000000000004">
      <c r="A279" s="1">
        <v>41691</v>
      </c>
      <c r="B279">
        <v>1836.25</v>
      </c>
      <c r="C279" s="3">
        <f t="shared" si="20"/>
        <v>-1.9205665118166161E-3</v>
      </c>
      <c r="D279" s="3">
        <f t="shared" si="17"/>
        <v>3.1977989587455909E-2</v>
      </c>
      <c r="E279" s="2">
        <f t="shared" si="16"/>
        <v>-7.4391928092878201E-2</v>
      </c>
      <c r="F279" s="2">
        <f t="shared" si="18"/>
        <v>2.1965307372153641E-2</v>
      </c>
      <c r="G279">
        <f t="shared" si="19"/>
        <v>0</v>
      </c>
    </row>
    <row r="280" spans="1:7" x14ac:dyDescent="0.55000000000000004">
      <c r="A280" s="1">
        <v>41694</v>
      </c>
      <c r="B280">
        <v>1847.6099850000001</v>
      </c>
      <c r="C280" s="3">
        <f t="shared" si="20"/>
        <v>6.1674553620519853E-3</v>
      </c>
      <c r="D280" s="3">
        <f t="shared" si="17"/>
        <v>3.1617726048126404E-2</v>
      </c>
      <c r="E280" s="2">
        <f t="shared" si="16"/>
        <v>-7.3553829774064577E-2</v>
      </c>
      <c r="F280" s="2">
        <f t="shared" si="18"/>
        <v>1.6335796712100063E-2</v>
      </c>
      <c r="G280">
        <f t="shared" si="19"/>
        <v>0</v>
      </c>
    </row>
    <row r="281" spans="1:7" x14ac:dyDescent="0.55000000000000004">
      <c r="A281" s="1">
        <v>41695</v>
      </c>
      <c r="B281">
        <v>1845.119995</v>
      </c>
      <c r="C281" s="3">
        <f t="shared" si="20"/>
        <v>-1.3485905500071854E-3</v>
      </c>
      <c r="D281" s="3">
        <f t="shared" si="17"/>
        <v>2.7549549702862199E-2</v>
      </c>
      <c r="E281" s="2">
        <f t="shared" si="16"/>
        <v>-6.4089836382035956E-2</v>
      </c>
      <c r="F281" s="2">
        <f t="shared" si="18"/>
        <v>1.7221033683299986E-2</v>
      </c>
      <c r="G281">
        <f t="shared" si="19"/>
        <v>0</v>
      </c>
    </row>
    <row r="282" spans="1:7" x14ac:dyDescent="0.55000000000000004">
      <c r="A282" s="1">
        <v>41696</v>
      </c>
      <c r="B282">
        <v>1845.160034</v>
      </c>
      <c r="C282" s="3">
        <f t="shared" si="20"/>
        <v>2.1699708253570321E-5</v>
      </c>
      <c r="D282" s="3">
        <f t="shared" si="17"/>
        <v>2.7191973863429919E-2</v>
      </c>
      <c r="E282" s="2">
        <f t="shared" si="16"/>
        <v>-6.3257990588164295E-2</v>
      </c>
      <c r="F282" s="2">
        <f t="shared" si="18"/>
        <v>1.2104237033444371E-2</v>
      </c>
      <c r="G282">
        <f t="shared" si="19"/>
        <v>0</v>
      </c>
    </row>
    <row r="283" spans="1:7" x14ac:dyDescent="0.55000000000000004">
      <c r="A283" s="1">
        <v>41697</v>
      </c>
      <c r="B283">
        <v>1854.290039</v>
      </c>
      <c r="C283" s="3">
        <f t="shared" si="20"/>
        <v>4.9358814720940501E-3</v>
      </c>
      <c r="D283" s="3">
        <f t="shared" si="17"/>
        <v>2.7107078755143461E-2</v>
      </c>
      <c r="E283" s="2">
        <f t="shared" ref="E283:E346" si="21">_xlfn.STDEV.S(C263:C283)*SQRT(10)*Factor_VaR</f>
        <v>-6.3060495033485625E-2</v>
      </c>
      <c r="F283" s="2">
        <f t="shared" si="18"/>
        <v>7.4734797298133806E-3</v>
      </c>
      <c r="G283">
        <f t="shared" si="19"/>
        <v>0</v>
      </c>
    </row>
    <row r="284" spans="1:7" x14ac:dyDescent="0.55000000000000004">
      <c r="A284" s="1">
        <v>41698</v>
      </c>
      <c r="B284">
        <v>1859.4499510000001</v>
      </c>
      <c r="C284" s="3">
        <f t="shared" si="20"/>
        <v>2.7788242226103972E-3</v>
      </c>
      <c r="D284" s="3">
        <f t="shared" ref="D284:D347" si="22">_xlfn.STDEV.S(C264:C284)*SQRT(10)</f>
        <v>2.5708152923233401E-2</v>
      </c>
      <c r="E284" s="2">
        <f t="shared" si="21"/>
        <v>-5.980610689848085E-2</v>
      </c>
      <c r="F284" s="2">
        <f t="shared" ref="F284:F347" si="23">LN(B293/B284)</f>
        <v>-7.0754359993593944E-3</v>
      </c>
      <c r="G284">
        <f t="shared" ref="G284:G347" si="24">IF(F284&lt;E284, 1, 0)</f>
        <v>0</v>
      </c>
    </row>
    <row r="285" spans="1:7" x14ac:dyDescent="0.55000000000000004">
      <c r="A285" s="1">
        <v>41701</v>
      </c>
      <c r="B285">
        <v>1845.7299800000001</v>
      </c>
      <c r="C285" s="3">
        <f t="shared" si="20"/>
        <v>-7.4058663619861681E-3</v>
      </c>
      <c r="D285" s="3">
        <f t="shared" si="22"/>
        <v>2.5669262711207889E-2</v>
      </c>
      <c r="E285" s="2">
        <f t="shared" si="21"/>
        <v>-5.9715634736414301E-2</v>
      </c>
      <c r="F285" s="2">
        <f t="shared" si="23"/>
        <v>-2.4953360884895537E-3</v>
      </c>
      <c r="G285">
        <f t="shared" si="24"/>
        <v>0</v>
      </c>
    </row>
    <row r="286" spans="1:7" x14ac:dyDescent="0.55000000000000004">
      <c r="A286" s="1">
        <v>41702</v>
      </c>
      <c r="B286">
        <v>1873.910034</v>
      </c>
      <c r="C286" s="3">
        <f t="shared" si="20"/>
        <v>1.5152322834217294E-2</v>
      </c>
      <c r="D286" s="3">
        <f t="shared" si="22"/>
        <v>2.668971187735765E-2</v>
      </c>
      <c r="E286" s="2">
        <f t="shared" si="21"/>
        <v>-6.2089554484653545E-2</v>
      </c>
      <c r="F286" s="2">
        <f t="shared" si="23"/>
        <v>-8.0799413207380301E-3</v>
      </c>
      <c r="G286">
        <f t="shared" si="24"/>
        <v>0</v>
      </c>
    </row>
    <row r="287" spans="1:7" x14ac:dyDescent="0.55000000000000004">
      <c r="A287" s="1">
        <v>41703</v>
      </c>
      <c r="B287">
        <v>1873.8100589999999</v>
      </c>
      <c r="C287" s="3">
        <f t="shared" si="20"/>
        <v>-5.3352436971208566E-5</v>
      </c>
      <c r="D287" s="3">
        <f t="shared" si="22"/>
        <v>1.9446133498258092E-2</v>
      </c>
      <c r="E287" s="2">
        <f t="shared" si="21"/>
        <v>-4.5238471321987092E-2</v>
      </c>
      <c r="F287" s="2">
        <f t="shared" si="23"/>
        <v>-8.3290660887328871E-4</v>
      </c>
      <c r="G287">
        <f t="shared" si="24"/>
        <v>0</v>
      </c>
    </row>
    <row r="288" spans="1:7" x14ac:dyDescent="0.55000000000000004">
      <c r="A288" s="1">
        <v>41704</v>
      </c>
      <c r="B288">
        <v>1877.030029</v>
      </c>
      <c r="C288" s="3">
        <f t="shared" si="20"/>
        <v>1.7169331218907797E-3</v>
      </c>
      <c r="D288" s="3">
        <f t="shared" si="22"/>
        <v>1.9243710424732021E-2</v>
      </c>
      <c r="E288" s="2">
        <f t="shared" si="21"/>
        <v>-4.4767564835232899E-2</v>
      </c>
      <c r="F288" s="2">
        <f t="shared" si="23"/>
        <v>-8.7003645755868962E-3</v>
      </c>
      <c r="G288">
        <f t="shared" si="24"/>
        <v>0</v>
      </c>
    </row>
    <row r="289" spans="1:7" x14ac:dyDescent="0.55000000000000004">
      <c r="A289" s="1">
        <v>41705</v>
      </c>
      <c r="B289">
        <v>1878.040039</v>
      </c>
      <c r="C289" s="3">
        <f t="shared" si="20"/>
        <v>5.3794470199833614E-4</v>
      </c>
      <c r="D289" s="3">
        <f t="shared" si="22"/>
        <v>1.8974718617051838E-2</v>
      </c>
      <c r="E289" s="2">
        <f t="shared" si="21"/>
        <v>-4.4141796315301705E-2</v>
      </c>
      <c r="F289" s="2">
        <f t="shared" si="23"/>
        <v>-3.2159753167758168E-3</v>
      </c>
      <c r="G289">
        <f t="shared" si="24"/>
        <v>0</v>
      </c>
    </row>
    <row r="290" spans="1:7" x14ac:dyDescent="0.55000000000000004">
      <c r="A290" s="1">
        <v>41708</v>
      </c>
      <c r="B290">
        <v>1877.170044</v>
      </c>
      <c r="C290" s="3">
        <f t="shared" si="20"/>
        <v>-4.6335357880714941E-4</v>
      </c>
      <c r="D290" s="3">
        <f t="shared" si="22"/>
        <v>1.7954514604904902E-2</v>
      </c>
      <c r="E290" s="2">
        <f t="shared" si="21"/>
        <v>-4.1768446880555747E-2</v>
      </c>
      <c r="F290" s="2">
        <f t="shared" si="23"/>
        <v>-5.6896017286412574E-3</v>
      </c>
      <c r="G290">
        <f t="shared" si="24"/>
        <v>0</v>
      </c>
    </row>
    <row r="291" spans="1:7" x14ac:dyDescent="0.55000000000000004">
      <c r="A291" s="1">
        <v>41709</v>
      </c>
      <c r="B291">
        <v>1867.630005</v>
      </c>
      <c r="C291" s="3">
        <f t="shared" si="20"/>
        <v>-5.0950969416020996E-3</v>
      </c>
      <c r="D291" s="3">
        <f t="shared" si="22"/>
        <v>1.701825958033135E-2</v>
      </c>
      <c r="E291" s="2">
        <f t="shared" si="21"/>
        <v>-3.9590391994579005E-2</v>
      </c>
      <c r="F291" s="2">
        <f t="shared" si="23"/>
        <v>-5.4710862162530753E-3</v>
      </c>
      <c r="G291">
        <f t="shared" si="24"/>
        <v>0</v>
      </c>
    </row>
    <row r="292" spans="1:7" x14ac:dyDescent="0.55000000000000004">
      <c r="A292" s="1">
        <v>41710</v>
      </c>
      <c r="B292">
        <v>1868.1999510000001</v>
      </c>
      <c r="C292" s="3">
        <f t="shared" si="20"/>
        <v>3.0512416846305301E-4</v>
      </c>
      <c r="D292" s="3">
        <f t="shared" si="22"/>
        <v>1.7050458461091815E-2</v>
      </c>
      <c r="E292" s="2">
        <f t="shared" si="21"/>
        <v>-3.9665297792382606E-2</v>
      </c>
      <c r="F292" s="2">
        <f t="shared" si="23"/>
        <v>-1.3819393799931739E-3</v>
      </c>
      <c r="G292">
        <f t="shared" si="24"/>
        <v>0</v>
      </c>
    </row>
    <row r="293" spans="1:7" x14ac:dyDescent="0.55000000000000004">
      <c r="A293" s="1">
        <v>41711</v>
      </c>
      <c r="B293">
        <v>1846.339966</v>
      </c>
      <c r="C293" s="3">
        <f t="shared" si="20"/>
        <v>-1.177009150656236E-2</v>
      </c>
      <c r="D293" s="3">
        <f t="shared" si="22"/>
        <v>1.8098246829561293E-2</v>
      </c>
      <c r="E293" s="2">
        <f t="shared" si="21"/>
        <v>-4.2102818035816302E-2</v>
      </c>
      <c r="F293" s="2">
        <f t="shared" si="23"/>
        <v>3.3632154537985141E-3</v>
      </c>
      <c r="G293">
        <f t="shared" si="24"/>
        <v>0</v>
      </c>
    </row>
    <row r="294" spans="1:7" x14ac:dyDescent="0.55000000000000004">
      <c r="A294" s="1">
        <v>41712</v>
      </c>
      <c r="B294">
        <v>1841.130005</v>
      </c>
      <c r="C294" s="3">
        <f t="shared" si="20"/>
        <v>-2.8257664511163196E-3</v>
      </c>
      <c r="D294" s="3">
        <f t="shared" si="22"/>
        <v>1.8251385619432067E-2</v>
      </c>
      <c r="E294" s="2">
        <f t="shared" si="21"/>
        <v>-4.2459072134065363E-2</v>
      </c>
      <c r="F294" s="2">
        <f t="shared" si="23"/>
        <v>4.2870903078455064E-3</v>
      </c>
      <c r="G294">
        <f t="shared" si="24"/>
        <v>0</v>
      </c>
    </row>
    <row r="295" spans="1:7" x14ac:dyDescent="0.55000000000000004">
      <c r="A295" s="1">
        <v>41715</v>
      </c>
      <c r="B295">
        <v>1858.829956</v>
      </c>
      <c r="C295" s="3">
        <f t="shared" si="20"/>
        <v>9.5677176019688687E-3</v>
      </c>
      <c r="D295" s="3">
        <f t="shared" si="22"/>
        <v>1.8963544148696505E-2</v>
      </c>
      <c r="E295" s="2">
        <f t="shared" si="21"/>
        <v>-4.4115800614599743E-2</v>
      </c>
      <c r="F295" s="2">
        <f t="shared" si="23"/>
        <v>-6.5113807999722998E-4</v>
      </c>
      <c r="G295">
        <f t="shared" si="24"/>
        <v>0</v>
      </c>
    </row>
    <row r="296" spans="1:7" x14ac:dyDescent="0.55000000000000004">
      <c r="A296" s="1">
        <v>41716</v>
      </c>
      <c r="B296">
        <v>1872.25</v>
      </c>
      <c r="C296" s="3">
        <f t="shared" si="20"/>
        <v>7.1936822748935253E-3</v>
      </c>
      <c r="D296" s="3">
        <f t="shared" si="22"/>
        <v>1.9288620779830411E-2</v>
      </c>
      <c r="E296" s="2">
        <f t="shared" si="21"/>
        <v>-4.4872041944338463E-2</v>
      </c>
      <c r="F296" s="2">
        <f t="shared" si="23"/>
        <v>4.8051188960094687E-5</v>
      </c>
      <c r="G296">
        <f t="shared" si="24"/>
        <v>0</v>
      </c>
    </row>
    <row r="297" spans="1:7" x14ac:dyDescent="0.55000000000000004">
      <c r="A297" s="1">
        <v>41717</v>
      </c>
      <c r="B297">
        <v>1860.7700199999999</v>
      </c>
      <c r="C297" s="3">
        <f t="shared" si="20"/>
        <v>-6.1505248448226989E-3</v>
      </c>
      <c r="D297" s="3">
        <f t="shared" si="22"/>
        <v>1.9882895067933278E-2</v>
      </c>
      <c r="E297" s="2">
        <f t="shared" si="21"/>
        <v>-4.62545306710637E-2</v>
      </c>
      <c r="F297" s="2">
        <f t="shared" si="23"/>
        <v>1.3213264230631983E-2</v>
      </c>
      <c r="G297">
        <f t="shared" si="24"/>
        <v>0</v>
      </c>
    </row>
    <row r="298" spans="1:7" x14ac:dyDescent="0.55000000000000004">
      <c r="A298" s="1">
        <v>41718</v>
      </c>
      <c r="B298">
        <v>1872.01001</v>
      </c>
      <c r="C298" s="3">
        <f t="shared" si="20"/>
        <v>6.0223339608095686E-3</v>
      </c>
      <c r="D298" s="3">
        <f t="shared" si="22"/>
        <v>1.9539906207035055E-2</v>
      </c>
      <c r="E298" s="2">
        <f t="shared" si="21"/>
        <v>-4.5456619263693432E-2</v>
      </c>
      <c r="F298" s="2">
        <f t="shared" si="23"/>
        <v>1.0040193634079446E-2</v>
      </c>
      <c r="G298">
        <f t="shared" si="24"/>
        <v>0</v>
      </c>
    </row>
    <row r="299" spans="1:7" x14ac:dyDescent="0.55000000000000004">
      <c r="A299" s="1">
        <v>41719</v>
      </c>
      <c r="B299">
        <v>1866.5200199999999</v>
      </c>
      <c r="C299" s="3">
        <f t="shared" si="20"/>
        <v>-2.9369799906726465E-3</v>
      </c>
      <c r="D299" s="3">
        <f t="shared" si="22"/>
        <v>1.9393248707156474E-2</v>
      </c>
      <c r="E299" s="2">
        <f t="shared" si="21"/>
        <v>-4.511544290063875E-2</v>
      </c>
      <c r="F299" s="2">
        <f t="shared" si="23"/>
        <v>1.1850088878895279E-2</v>
      </c>
      <c r="G299">
        <f t="shared" si="24"/>
        <v>0</v>
      </c>
    </row>
    <row r="300" spans="1:7" x14ac:dyDescent="0.55000000000000004">
      <c r="A300" s="1">
        <v>41722</v>
      </c>
      <c r="B300">
        <v>1857.4399410000001</v>
      </c>
      <c r="C300" s="3">
        <f t="shared" si="20"/>
        <v>-4.8765814292138984E-3</v>
      </c>
      <c r="D300" s="3">
        <f t="shared" si="22"/>
        <v>1.969688932657572E-2</v>
      </c>
      <c r="E300" s="2">
        <f t="shared" si="21"/>
        <v>-4.5821816610097155E-2</v>
      </c>
      <c r="F300" s="2">
        <f t="shared" si="23"/>
        <v>4.1101272309604911E-3</v>
      </c>
      <c r="G300">
        <f t="shared" si="24"/>
        <v>0</v>
      </c>
    </row>
    <row r="301" spans="1:7" x14ac:dyDescent="0.55000000000000004">
      <c r="A301" s="1">
        <v>41723</v>
      </c>
      <c r="B301">
        <v>1865.619995</v>
      </c>
      <c r="C301" s="3">
        <f t="shared" si="20"/>
        <v>4.3942710047230656E-3</v>
      </c>
      <c r="D301" s="3">
        <f t="shared" si="22"/>
        <v>1.9480694386513672E-2</v>
      </c>
      <c r="E301" s="2">
        <f t="shared" si="21"/>
        <v>-4.5318871970905422E-2</v>
      </c>
      <c r="F301" s="2">
        <f t="shared" si="23"/>
        <v>-1.1092456236129538E-2</v>
      </c>
      <c r="G301">
        <f t="shared" si="24"/>
        <v>0</v>
      </c>
    </row>
    <row r="302" spans="1:7" x14ac:dyDescent="0.55000000000000004">
      <c r="A302" s="1">
        <v>41724</v>
      </c>
      <c r="B302">
        <v>1852.5600589999999</v>
      </c>
      <c r="C302" s="3">
        <f t="shared" si="20"/>
        <v>-7.0249366727707435E-3</v>
      </c>
      <c r="D302" s="3">
        <f t="shared" si="22"/>
        <v>2.0127540425759292E-2</v>
      </c>
      <c r="E302" s="2">
        <f t="shared" si="21"/>
        <v>-4.6823660879136204E-2</v>
      </c>
      <c r="F302" s="2">
        <f t="shared" si="23"/>
        <v>-3.2398151555890231E-4</v>
      </c>
      <c r="G302">
        <f t="shared" si="24"/>
        <v>0</v>
      </c>
    </row>
    <row r="303" spans="1:7" x14ac:dyDescent="0.55000000000000004">
      <c r="A303" s="1">
        <v>41725</v>
      </c>
      <c r="B303">
        <v>1849.040039</v>
      </c>
      <c r="C303" s="3">
        <f t="shared" si="20"/>
        <v>-1.9018915970694392E-3</v>
      </c>
      <c r="D303" s="3">
        <f t="shared" si="22"/>
        <v>2.017936464705054E-2</v>
      </c>
      <c r="E303" s="2">
        <f t="shared" si="21"/>
        <v>-4.6944222046160923E-2</v>
      </c>
      <c r="F303" s="2">
        <f t="shared" si="23"/>
        <v>1.2436949544126887E-2</v>
      </c>
      <c r="G303">
        <f t="shared" si="24"/>
        <v>0</v>
      </c>
    </row>
    <row r="304" spans="1:7" x14ac:dyDescent="0.55000000000000004">
      <c r="A304" s="1">
        <v>41726</v>
      </c>
      <c r="B304">
        <v>1857.619995</v>
      </c>
      <c r="C304" s="3">
        <f t="shared" si="20"/>
        <v>4.6294892141261826E-3</v>
      </c>
      <c r="D304" s="3">
        <f t="shared" si="22"/>
        <v>2.0143728367285913E-2</v>
      </c>
      <c r="E304" s="2">
        <f t="shared" si="21"/>
        <v>-4.6861319662491761E-2</v>
      </c>
      <c r="F304" s="2">
        <f t="shared" si="23"/>
        <v>-1.3298507591618994E-2</v>
      </c>
      <c r="G304">
        <f t="shared" si="24"/>
        <v>0</v>
      </c>
    </row>
    <row r="305" spans="1:7" x14ac:dyDescent="0.55000000000000004">
      <c r="A305" s="1">
        <v>41729</v>
      </c>
      <c r="B305">
        <v>1872.339966</v>
      </c>
      <c r="C305" s="3">
        <f t="shared" si="20"/>
        <v>7.8928715438509635E-3</v>
      </c>
      <c r="D305" s="3">
        <f t="shared" si="22"/>
        <v>2.0784560000796141E-2</v>
      </c>
      <c r="E305" s="2">
        <f t="shared" si="21"/>
        <v>-4.8352116970726403E-2</v>
      </c>
      <c r="F305" s="2">
        <f t="shared" si="23"/>
        <v>-3.0723439069277752E-2</v>
      </c>
      <c r="G305">
        <f t="shared" si="24"/>
        <v>0</v>
      </c>
    </row>
    <row r="306" spans="1:7" x14ac:dyDescent="0.55000000000000004">
      <c r="A306" s="1">
        <v>41730</v>
      </c>
      <c r="B306">
        <v>1885.5200199999999</v>
      </c>
      <c r="C306" s="3">
        <f t="shared" si="20"/>
        <v>7.0146881968491453E-3</v>
      </c>
      <c r="D306" s="3">
        <f t="shared" si="22"/>
        <v>2.0481267964658042E-2</v>
      </c>
      <c r="E306" s="2">
        <f t="shared" si="21"/>
        <v>-4.7646554187243013E-2</v>
      </c>
      <c r="F306" s="2">
        <f t="shared" si="23"/>
        <v>-2.9554419083688711E-2</v>
      </c>
      <c r="G306">
        <f t="shared" si="24"/>
        <v>0</v>
      </c>
    </row>
    <row r="307" spans="1:7" x14ac:dyDescent="0.55000000000000004">
      <c r="A307" s="1">
        <v>41731</v>
      </c>
      <c r="B307">
        <v>1890.900024</v>
      </c>
      <c r="C307" s="3">
        <f t="shared" si="20"/>
        <v>2.8492633642570506E-3</v>
      </c>
      <c r="D307" s="3">
        <f t="shared" si="22"/>
        <v>1.7822368015991082E-2</v>
      </c>
      <c r="E307" s="2">
        <f t="shared" si="21"/>
        <v>-4.1461027944374326E-2</v>
      </c>
      <c r="F307" s="2">
        <f t="shared" si="23"/>
        <v>-2.5669102992539161E-2</v>
      </c>
      <c r="G307">
        <f t="shared" si="24"/>
        <v>0</v>
      </c>
    </row>
    <row r="308" spans="1:7" x14ac:dyDescent="0.55000000000000004">
      <c r="A308" s="1">
        <v>41732</v>
      </c>
      <c r="B308">
        <v>1888.7700199999999</v>
      </c>
      <c r="C308" s="3">
        <f t="shared" si="20"/>
        <v>-1.1270847458569155E-3</v>
      </c>
      <c r="D308" s="3">
        <f t="shared" si="22"/>
        <v>1.785229889148102E-2</v>
      </c>
      <c r="E308" s="2">
        <f t="shared" si="21"/>
        <v>-4.1530657572938529E-2</v>
      </c>
      <c r="F308" s="2">
        <f t="shared" si="23"/>
        <v>-1.4108149825429555E-2</v>
      </c>
      <c r="G308">
        <f t="shared" si="24"/>
        <v>0</v>
      </c>
    </row>
    <row r="309" spans="1:7" x14ac:dyDescent="0.55000000000000004">
      <c r="A309" s="1">
        <v>41733</v>
      </c>
      <c r="B309">
        <v>1865.089966</v>
      </c>
      <c r="C309" s="3">
        <f t="shared" si="20"/>
        <v>-1.2616543077148771E-2</v>
      </c>
      <c r="D309" s="3">
        <f t="shared" si="22"/>
        <v>1.9933770621118722E-2</v>
      </c>
      <c r="E309" s="2">
        <f t="shared" si="21"/>
        <v>-4.6372884906057309E-2</v>
      </c>
      <c r="F309" s="2">
        <f t="shared" si="23"/>
        <v>-1.2868303729440578E-4</v>
      </c>
      <c r="G309">
        <f t="shared" si="24"/>
        <v>0</v>
      </c>
    </row>
    <row r="310" spans="1:7" x14ac:dyDescent="0.55000000000000004">
      <c r="A310" s="1">
        <v>41736</v>
      </c>
      <c r="B310">
        <v>1845.040039</v>
      </c>
      <c r="C310" s="3">
        <f t="shared" si="20"/>
        <v>-1.0808312462366923E-2</v>
      </c>
      <c r="D310" s="3">
        <f t="shared" si="22"/>
        <v>2.1192150807521175E-2</v>
      </c>
      <c r="E310" s="2">
        <f t="shared" si="21"/>
        <v>-4.9300314977429774E-2</v>
      </c>
      <c r="F310" s="2">
        <f t="shared" si="23"/>
        <v>1.4447645046421247E-2</v>
      </c>
      <c r="G310">
        <f t="shared" si="24"/>
        <v>0</v>
      </c>
    </row>
    <row r="311" spans="1:7" x14ac:dyDescent="0.55000000000000004">
      <c r="A311" s="1">
        <v>41737</v>
      </c>
      <c r="B311">
        <v>1851.959961</v>
      </c>
      <c r="C311" s="3">
        <f t="shared" si="20"/>
        <v>3.7435380478000289E-3</v>
      </c>
      <c r="D311" s="3">
        <f t="shared" si="22"/>
        <v>2.1427480692528048E-2</v>
      </c>
      <c r="E311" s="2">
        <f t="shared" si="21"/>
        <v>-4.9847774155113787E-2</v>
      </c>
      <c r="F311" s="2">
        <f t="shared" si="23"/>
        <v>1.4787895898382494E-2</v>
      </c>
      <c r="G311">
        <f t="shared" si="24"/>
        <v>0</v>
      </c>
    </row>
    <row r="312" spans="1:7" x14ac:dyDescent="0.55000000000000004">
      <c r="A312" s="1">
        <v>41738</v>
      </c>
      <c r="B312">
        <v>1872.1800539999999</v>
      </c>
      <c r="C312" s="3">
        <f t="shared" si="20"/>
        <v>1.0859039462616495E-2</v>
      </c>
      <c r="D312" s="3">
        <f t="shared" si="22"/>
        <v>2.2568296407457705E-2</v>
      </c>
      <c r="E312" s="2">
        <f t="shared" si="21"/>
        <v>-5.2501708368212774E-2</v>
      </c>
      <c r="F312" s="2">
        <f t="shared" si="23"/>
        <v>1.7130896692602283E-3</v>
      </c>
      <c r="G312">
        <f t="shared" si="24"/>
        <v>0</v>
      </c>
    </row>
    <row r="313" spans="1:7" x14ac:dyDescent="0.55000000000000004">
      <c r="A313" s="1">
        <v>41739</v>
      </c>
      <c r="B313">
        <v>1833.079956</v>
      </c>
      <c r="C313" s="3">
        <f t="shared" si="20"/>
        <v>-2.1105967921619718E-2</v>
      </c>
      <c r="D313" s="3">
        <f t="shared" si="22"/>
        <v>2.6899409240687813E-2</v>
      </c>
      <c r="E313" s="2">
        <f t="shared" si="21"/>
        <v>-6.2577383500028644E-2</v>
      </c>
      <c r="F313" s="2">
        <f t="shared" si="23"/>
        <v>2.4534545491610136E-2</v>
      </c>
      <c r="G313">
        <f t="shared" si="24"/>
        <v>0</v>
      </c>
    </row>
    <row r="314" spans="1:7" x14ac:dyDescent="0.55000000000000004">
      <c r="A314" s="1">
        <v>41740</v>
      </c>
      <c r="B314">
        <v>1815.6899410000001</v>
      </c>
      <c r="C314" s="3">
        <f t="shared" si="20"/>
        <v>-9.5320599338077835E-3</v>
      </c>
      <c r="D314" s="3">
        <f t="shared" si="22"/>
        <v>2.6488564235525505E-2</v>
      </c>
      <c r="E314" s="2">
        <f t="shared" si="21"/>
        <v>-6.1621615095709008E-2</v>
      </c>
      <c r="F314" s="2">
        <f t="shared" si="23"/>
        <v>2.5937260646847995E-2</v>
      </c>
      <c r="G314">
        <f t="shared" si="24"/>
        <v>0</v>
      </c>
    </row>
    <row r="315" spans="1:7" x14ac:dyDescent="0.55000000000000004">
      <c r="A315" s="1">
        <v>41743</v>
      </c>
      <c r="B315">
        <v>1830.6099850000001</v>
      </c>
      <c r="C315" s="3">
        <f t="shared" si="20"/>
        <v>8.1837081824381302E-3</v>
      </c>
      <c r="D315" s="3">
        <f t="shared" si="22"/>
        <v>2.714826283508227E-2</v>
      </c>
      <c r="E315" s="2">
        <f t="shared" si="21"/>
        <v>-6.315630353029561E-2</v>
      </c>
      <c r="F315" s="2">
        <f t="shared" si="23"/>
        <v>2.0984364003746162E-2</v>
      </c>
      <c r="G315">
        <f t="shared" si="24"/>
        <v>0</v>
      </c>
    </row>
    <row r="316" spans="1:7" x14ac:dyDescent="0.55000000000000004">
      <c r="A316" s="1">
        <v>41744</v>
      </c>
      <c r="B316">
        <v>1842.9799800000001</v>
      </c>
      <c r="C316" s="3">
        <f t="shared" si="20"/>
        <v>6.7345794554065381E-3</v>
      </c>
      <c r="D316" s="3">
        <f t="shared" si="22"/>
        <v>2.6701510334893947E-2</v>
      </c>
      <c r="E316" s="2">
        <f t="shared" si="21"/>
        <v>-6.211700180126007E-2</v>
      </c>
      <c r="F316" s="2">
        <f t="shared" si="23"/>
        <v>1.8999244869232067E-2</v>
      </c>
      <c r="G316">
        <f t="shared" si="24"/>
        <v>0</v>
      </c>
    </row>
    <row r="317" spans="1:7" x14ac:dyDescent="0.55000000000000004">
      <c r="A317" s="1">
        <v>41745</v>
      </c>
      <c r="B317">
        <v>1862.3100589999999</v>
      </c>
      <c r="C317" s="3">
        <f t="shared" si="20"/>
        <v>1.0433868421252783E-2</v>
      </c>
      <c r="D317" s="3">
        <f t="shared" si="22"/>
        <v>2.7250692547743802E-2</v>
      </c>
      <c r="E317" s="2">
        <f t="shared" si="21"/>
        <v>-6.3394590674584375E-2</v>
      </c>
      <c r="F317" s="2">
        <f t="shared" si="23"/>
        <v>1.1552926188564405E-2</v>
      </c>
      <c r="G317">
        <f t="shared" si="24"/>
        <v>0</v>
      </c>
    </row>
    <row r="318" spans="1:7" x14ac:dyDescent="0.55000000000000004">
      <c r="A318" s="1">
        <v>41746</v>
      </c>
      <c r="B318">
        <v>1864.849976</v>
      </c>
      <c r="C318" s="3">
        <f t="shared" si="20"/>
        <v>1.3629237109861758E-3</v>
      </c>
      <c r="D318" s="3">
        <f t="shared" si="22"/>
        <v>2.69290738255526E-2</v>
      </c>
      <c r="E318" s="2">
        <f t="shared" si="21"/>
        <v>-6.2646393643963141E-2</v>
      </c>
      <c r="F318" s="2">
        <f t="shared" si="23"/>
        <v>1.0046730977933059E-2</v>
      </c>
      <c r="G318">
        <f t="shared" si="24"/>
        <v>0</v>
      </c>
    </row>
    <row r="319" spans="1:7" x14ac:dyDescent="0.55000000000000004">
      <c r="A319" s="1">
        <v>41750</v>
      </c>
      <c r="B319">
        <v>1871.8900149999999</v>
      </c>
      <c r="C319" s="3">
        <f t="shared" si="20"/>
        <v>3.768015621348781E-3</v>
      </c>
      <c r="D319" s="3">
        <f t="shared" si="22"/>
        <v>2.6725528103716499E-2</v>
      </c>
      <c r="E319" s="2">
        <f t="shared" si="21"/>
        <v>-6.2172875486699621E-2</v>
      </c>
      <c r="F319" s="2">
        <f t="shared" si="23"/>
        <v>4.9293603601452537E-3</v>
      </c>
      <c r="G319">
        <f t="shared" si="24"/>
        <v>0</v>
      </c>
    </row>
    <row r="320" spans="1:7" x14ac:dyDescent="0.55000000000000004">
      <c r="A320" s="1">
        <v>41751</v>
      </c>
      <c r="B320">
        <v>1879.5500489999999</v>
      </c>
      <c r="C320" s="3">
        <f t="shared" si="20"/>
        <v>4.0837888997611281E-3</v>
      </c>
      <c r="D320" s="3">
        <f t="shared" si="22"/>
        <v>2.6779234927012213E-2</v>
      </c>
      <c r="E320" s="2">
        <f t="shared" si="21"/>
        <v>-6.2297816240895088E-2</v>
      </c>
      <c r="F320" s="2">
        <f t="shared" si="23"/>
        <v>2.7150387604939494E-3</v>
      </c>
      <c r="G320">
        <f t="shared" si="24"/>
        <v>0</v>
      </c>
    </row>
    <row r="321" spans="1:7" x14ac:dyDescent="0.55000000000000004">
      <c r="A321" s="1">
        <v>41752</v>
      </c>
      <c r="B321">
        <v>1875.3900149999999</v>
      </c>
      <c r="C321" s="3">
        <f t="shared" si="20"/>
        <v>-2.2157667665058493E-3</v>
      </c>
      <c r="D321" s="3">
        <f t="shared" si="22"/>
        <v>2.6582732997898283E-2</v>
      </c>
      <c r="E321" s="2">
        <f t="shared" si="21"/>
        <v>-6.1840684395855973E-2</v>
      </c>
      <c r="F321" s="2">
        <f t="shared" si="23"/>
        <v>-4.0982256806988736E-3</v>
      </c>
      <c r="G321">
        <f t="shared" si="24"/>
        <v>0</v>
      </c>
    </row>
    <row r="322" spans="1:7" x14ac:dyDescent="0.55000000000000004">
      <c r="A322" s="1">
        <v>41753</v>
      </c>
      <c r="B322">
        <v>1878.6099850000001</v>
      </c>
      <c r="C322" s="3">
        <f t="shared" si="20"/>
        <v>1.7154879007302134E-3</v>
      </c>
      <c r="D322" s="3">
        <f t="shared" si="22"/>
        <v>2.6448332584366702E-2</v>
      </c>
      <c r="E322" s="2">
        <f t="shared" si="21"/>
        <v>-6.1528022279566573E-2</v>
      </c>
      <c r="F322" s="2">
        <f t="shared" si="23"/>
        <v>-2.1295883606974752E-4</v>
      </c>
      <c r="G322">
        <f t="shared" si="24"/>
        <v>0</v>
      </c>
    </row>
    <row r="323" spans="1:7" x14ac:dyDescent="0.55000000000000004">
      <c r="A323" s="1">
        <v>41754</v>
      </c>
      <c r="B323">
        <v>1863.400024</v>
      </c>
      <c r="C323" s="3">
        <f t="shared" si="20"/>
        <v>-8.1293447785699673E-3</v>
      </c>
      <c r="D323" s="3">
        <f t="shared" si="22"/>
        <v>2.6612373501754358E-2</v>
      </c>
      <c r="E323" s="2">
        <f t="shared" si="21"/>
        <v>-6.1909638518987058E-2</v>
      </c>
      <c r="F323" s="2">
        <f t="shared" si="23"/>
        <v>6.5418167389165085E-3</v>
      </c>
      <c r="G323">
        <f t="shared" si="24"/>
        <v>0</v>
      </c>
    </row>
    <row r="324" spans="1:7" x14ac:dyDescent="0.55000000000000004">
      <c r="A324" s="1">
        <v>41757</v>
      </c>
      <c r="B324">
        <v>1869.4300539999999</v>
      </c>
      <c r="C324" s="3">
        <f t="shared" si="20"/>
        <v>3.2308115393362624E-3</v>
      </c>
      <c r="D324" s="3">
        <f t="shared" si="22"/>
        <v>2.6637861418123323E-2</v>
      </c>
      <c r="E324" s="2">
        <f t="shared" si="21"/>
        <v>-6.1968932279045728E-2</v>
      </c>
      <c r="F324" s="2">
        <f t="shared" si="23"/>
        <v>4.8293280824431694E-3</v>
      </c>
      <c r="G324">
        <f t="shared" si="24"/>
        <v>0</v>
      </c>
    </row>
    <row r="325" spans="1:7" x14ac:dyDescent="0.55000000000000004">
      <c r="A325" s="1">
        <v>41758</v>
      </c>
      <c r="B325">
        <v>1878.329956</v>
      </c>
      <c r="C325" s="3">
        <f t="shared" si="20"/>
        <v>4.7494603208926116E-3</v>
      </c>
      <c r="D325" s="3">
        <f t="shared" si="22"/>
        <v>2.6647237497905988E-2</v>
      </c>
      <c r="E325" s="2">
        <f t="shared" si="21"/>
        <v>-6.1990744302314965E-2</v>
      </c>
      <c r="F325" s="2">
        <f t="shared" si="23"/>
        <v>9.7061239650905809E-3</v>
      </c>
      <c r="G325">
        <f t="shared" si="24"/>
        <v>0</v>
      </c>
    </row>
    <row r="326" spans="1:7" x14ac:dyDescent="0.55000000000000004">
      <c r="A326" s="1">
        <v>41759</v>
      </c>
      <c r="B326">
        <v>1883.9499510000001</v>
      </c>
      <c r="C326" s="3">
        <f t="shared" si="20"/>
        <v>2.9875497405849596E-3</v>
      </c>
      <c r="D326" s="3">
        <f t="shared" si="22"/>
        <v>2.6180262440293433E-2</v>
      </c>
      <c r="E326" s="2">
        <f t="shared" si="21"/>
        <v>-6.0904397869807898E-2</v>
      </c>
      <c r="F326" s="2">
        <f t="shared" si="23"/>
        <v>7.1402431405189143E-3</v>
      </c>
      <c r="G326">
        <f t="shared" si="24"/>
        <v>0</v>
      </c>
    </row>
    <row r="327" spans="1:7" x14ac:dyDescent="0.55000000000000004">
      <c r="A327" s="1">
        <v>41760</v>
      </c>
      <c r="B327">
        <v>1883.6800539999999</v>
      </c>
      <c r="C327" s="3">
        <f t="shared" si="20"/>
        <v>-1.4327149964494664E-4</v>
      </c>
      <c r="D327" s="3">
        <f t="shared" si="22"/>
        <v>2.5723541959572695E-2</v>
      </c>
      <c r="E327" s="2">
        <f t="shared" si="21"/>
        <v>-5.9841907150452303E-2</v>
      </c>
      <c r="F327" s="2">
        <f t="shared" si="23"/>
        <v>2.5714250085299619E-3</v>
      </c>
      <c r="G327">
        <f t="shared" si="24"/>
        <v>0</v>
      </c>
    </row>
    <row r="328" spans="1:7" x14ac:dyDescent="0.55000000000000004">
      <c r="A328" s="1">
        <v>41761</v>
      </c>
      <c r="B328">
        <v>1881.1400149999999</v>
      </c>
      <c r="C328" s="3">
        <f t="shared" ref="C328:C391" si="25">LN(B328/B327)</f>
        <v>-1.3493549964392008E-3</v>
      </c>
      <c r="D328" s="3">
        <f t="shared" si="22"/>
        <v>2.56502810267763E-2</v>
      </c>
      <c r="E328" s="2">
        <f t="shared" si="21"/>
        <v>-5.9671476735191159E-2</v>
      </c>
      <c r="F328" s="2">
        <f t="shared" si="23"/>
        <v>-5.4851238004434751E-3</v>
      </c>
      <c r="G328">
        <f t="shared" si="24"/>
        <v>0</v>
      </c>
    </row>
    <row r="329" spans="1:7" x14ac:dyDescent="0.55000000000000004">
      <c r="A329" s="1">
        <v>41764</v>
      </c>
      <c r="B329">
        <v>1884.660034</v>
      </c>
      <c r="C329" s="3">
        <f t="shared" si="25"/>
        <v>1.8694673001096345E-3</v>
      </c>
      <c r="D329" s="3">
        <f t="shared" si="22"/>
        <v>2.5682169769094685E-2</v>
      </c>
      <c r="E329" s="2">
        <f t="shared" si="21"/>
        <v>-5.9745661043089371E-2</v>
      </c>
      <c r="F329" s="2">
        <f t="shared" si="23"/>
        <v>-3.6146286900901252E-3</v>
      </c>
      <c r="G329">
        <f t="shared" si="24"/>
        <v>0</v>
      </c>
    </row>
    <row r="330" spans="1:7" x14ac:dyDescent="0.55000000000000004">
      <c r="A330" s="1">
        <v>41765</v>
      </c>
      <c r="B330">
        <v>1867.719971</v>
      </c>
      <c r="C330" s="3">
        <f t="shared" si="25"/>
        <v>-9.0290312076985058E-3</v>
      </c>
      <c r="D330" s="3">
        <f t="shared" si="22"/>
        <v>2.49161127390914E-2</v>
      </c>
      <c r="E330" s="2">
        <f t="shared" si="21"/>
        <v>-5.7963545899947184E-2</v>
      </c>
      <c r="F330" s="2">
        <f t="shared" si="23"/>
        <v>9.251816865516186E-3</v>
      </c>
      <c r="G330">
        <f t="shared" si="24"/>
        <v>0</v>
      </c>
    </row>
    <row r="331" spans="1:7" x14ac:dyDescent="0.55000000000000004">
      <c r="A331" s="1">
        <v>41766</v>
      </c>
      <c r="B331">
        <v>1878.209961</v>
      </c>
      <c r="C331" s="3">
        <f t="shared" si="25"/>
        <v>5.6007547453593319E-3</v>
      </c>
      <c r="D331" s="3">
        <f t="shared" si="22"/>
        <v>2.3886714468648193E-2</v>
      </c>
      <c r="E331" s="2">
        <f t="shared" si="21"/>
        <v>-5.5568807421960312E-2</v>
      </c>
      <c r="F331" s="2">
        <f t="shared" si="23"/>
        <v>-2.8685424885761461E-3</v>
      </c>
      <c r="G331">
        <f t="shared" si="24"/>
        <v>0</v>
      </c>
    </row>
    <row r="332" spans="1:7" x14ac:dyDescent="0.55000000000000004">
      <c r="A332" s="1">
        <v>41767</v>
      </c>
      <c r="B332">
        <v>1875.630005</v>
      </c>
      <c r="C332" s="3">
        <f t="shared" si="25"/>
        <v>-1.374569203583842E-3</v>
      </c>
      <c r="D332" s="3">
        <f t="shared" si="22"/>
        <v>2.3837612270785985E-2</v>
      </c>
      <c r="E332" s="2">
        <f t="shared" si="21"/>
        <v>-5.5454578628352832E-2</v>
      </c>
      <c r="F332" s="2">
        <f t="shared" si="23"/>
        <v>6.5893671347143608E-3</v>
      </c>
      <c r="G332">
        <f t="shared" si="24"/>
        <v>0</v>
      </c>
    </row>
    <row r="333" spans="1:7" x14ac:dyDescent="0.55000000000000004">
      <c r="A333" s="1">
        <v>41768</v>
      </c>
      <c r="B333">
        <v>1878.4799800000001</v>
      </c>
      <c r="C333" s="3">
        <f t="shared" si="25"/>
        <v>1.518322882863128E-3</v>
      </c>
      <c r="D333" s="3">
        <f t="shared" si="22"/>
        <v>2.2671493869059298E-2</v>
      </c>
      <c r="E333" s="2">
        <f t="shared" si="21"/>
        <v>-5.2741781563616051E-2</v>
      </c>
      <c r="F333" s="2">
        <f t="shared" si="23"/>
        <v>7.4304884799611393E-3</v>
      </c>
      <c r="G333">
        <f t="shared" si="24"/>
        <v>0</v>
      </c>
    </row>
    <row r="334" spans="1:7" x14ac:dyDescent="0.55000000000000004">
      <c r="A334" s="1">
        <v>41771</v>
      </c>
      <c r="B334">
        <v>1896.650024</v>
      </c>
      <c r="C334" s="3">
        <f t="shared" si="25"/>
        <v>9.6262562035398201E-3</v>
      </c>
      <c r="D334" s="3">
        <f t="shared" si="22"/>
        <v>1.7612339103675718E-2</v>
      </c>
      <c r="E334" s="2">
        <f t="shared" si="21"/>
        <v>-4.0972427630722376E-2</v>
      </c>
      <c r="F334" s="2">
        <f t="shared" si="23"/>
        <v>2.0436251619444052E-3</v>
      </c>
      <c r="G334">
        <f t="shared" si="24"/>
        <v>0</v>
      </c>
    </row>
    <row r="335" spans="1:7" x14ac:dyDescent="0.55000000000000004">
      <c r="A335" s="1">
        <v>41772</v>
      </c>
      <c r="B335">
        <v>1897.4499510000001</v>
      </c>
      <c r="C335" s="3">
        <f t="shared" si="25"/>
        <v>4.2166891601361212E-4</v>
      </c>
      <c r="D335" s="3">
        <f t="shared" si="22"/>
        <v>1.5695074440771804E-2</v>
      </c>
      <c r="E335" s="2">
        <f t="shared" si="21"/>
        <v>-3.6512203058202228E-2</v>
      </c>
      <c r="F335" s="2">
        <f t="shared" si="23"/>
        <v>7.59190651968299E-3</v>
      </c>
      <c r="G335">
        <f t="shared" si="24"/>
        <v>0</v>
      </c>
    </row>
    <row r="336" spans="1:7" x14ac:dyDescent="0.55000000000000004">
      <c r="A336" s="1">
        <v>41773</v>
      </c>
      <c r="B336">
        <v>1888.530029</v>
      </c>
      <c r="C336" s="3">
        <f t="shared" si="25"/>
        <v>-4.7120896316339977E-3</v>
      </c>
      <c r="D336" s="3">
        <f t="shared" si="22"/>
        <v>1.5717466552354637E-2</v>
      </c>
      <c r="E336" s="2">
        <f t="shared" si="21"/>
        <v>-3.6564294899378236E-2</v>
      </c>
      <c r="F336" s="2">
        <f t="shared" si="23"/>
        <v>1.1189303339792098E-2</v>
      </c>
      <c r="G336">
        <f t="shared" si="24"/>
        <v>0</v>
      </c>
    </row>
    <row r="337" spans="1:7" x14ac:dyDescent="0.55000000000000004">
      <c r="A337" s="1">
        <v>41774</v>
      </c>
      <c r="B337">
        <v>1870.849976</v>
      </c>
      <c r="C337" s="3">
        <f t="shared" si="25"/>
        <v>-9.4059038054126482E-3</v>
      </c>
      <c r="D337" s="3">
        <f t="shared" si="22"/>
        <v>1.6921453799260591E-2</v>
      </c>
      <c r="E337" s="2">
        <f t="shared" si="21"/>
        <v>-3.9365188071590188E-2</v>
      </c>
      <c r="F337" s="2">
        <f t="shared" si="23"/>
        <v>2.5947965803395569E-2</v>
      </c>
      <c r="G337">
        <f t="shared" si="24"/>
        <v>0</v>
      </c>
    </row>
    <row r="338" spans="1:7" x14ac:dyDescent="0.55000000000000004">
      <c r="A338" s="1">
        <v>41775</v>
      </c>
      <c r="B338">
        <v>1877.8599850000001</v>
      </c>
      <c r="C338" s="3">
        <f t="shared" si="25"/>
        <v>3.739962410462956E-3</v>
      </c>
      <c r="D338" s="3">
        <f t="shared" si="22"/>
        <v>1.5576065973903756E-2</v>
      </c>
      <c r="E338" s="2">
        <f t="shared" si="21"/>
        <v>-3.6235347964310882E-2</v>
      </c>
      <c r="F338" s="2">
        <f t="shared" si="23"/>
        <v>2.4049983840380013E-2</v>
      </c>
      <c r="G338">
        <f t="shared" si="24"/>
        <v>0</v>
      </c>
    </row>
    <row r="339" spans="1:7" x14ac:dyDescent="0.55000000000000004">
      <c r="A339" s="1">
        <v>41778</v>
      </c>
      <c r="B339">
        <v>1885.079956</v>
      </c>
      <c r="C339" s="3">
        <f t="shared" si="25"/>
        <v>3.8374143479077863E-3</v>
      </c>
      <c r="D339" s="3">
        <f t="shared" si="22"/>
        <v>1.5745549853748521E-2</v>
      </c>
      <c r="E339" s="2">
        <f t="shared" si="21"/>
        <v>-3.6629626427871945E-2</v>
      </c>
      <c r="F339" s="2">
        <f t="shared" si="23"/>
        <v>2.0940131161028021E-2</v>
      </c>
      <c r="G339">
        <f t="shared" si="24"/>
        <v>0</v>
      </c>
    </row>
    <row r="340" spans="1:7" x14ac:dyDescent="0.55000000000000004">
      <c r="A340" s="1">
        <v>41779</v>
      </c>
      <c r="B340">
        <v>1872.829956</v>
      </c>
      <c r="C340" s="3">
        <f t="shared" si="25"/>
        <v>-6.519604608733057E-3</v>
      </c>
      <c r="D340" s="3">
        <f t="shared" si="22"/>
        <v>1.627396088507525E-2</v>
      </c>
      <c r="E340" s="2">
        <f t="shared" si="21"/>
        <v>-3.7858894307218609E-2</v>
      </c>
      <c r="F340" s="2">
        <f t="shared" si="23"/>
        <v>2.7080447024201603E-2</v>
      </c>
      <c r="G340">
        <f t="shared" si="24"/>
        <v>0</v>
      </c>
    </row>
    <row r="341" spans="1:7" x14ac:dyDescent="0.55000000000000004">
      <c r="A341" s="1">
        <v>41780</v>
      </c>
      <c r="B341">
        <v>1888.030029</v>
      </c>
      <c r="C341" s="3">
        <f t="shared" si="25"/>
        <v>8.0833404197069164E-3</v>
      </c>
      <c r="D341" s="3">
        <f t="shared" si="22"/>
        <v>1.6991081667273922E-2</v>
      </c>
      <c r="E341" s="2">
        <f t="shared" si="21"/>
        <v>-3.952716671431699E-2</v>
      </c>
      <c r="F341" s="2">
        <f t="shared" si="23"/>
        <v>2.0886983393444733E-2</v>
      </c>
      <c r="G341">
        <f t="shared" si="24"/>
        <v>0</v>
      </c>
    </row>
    <row r="342" spans="1:7" x14ac:dyDescent="0.55000000000000004">
      <c r="A342" s="1">
        <v>41781</v>
      </c>
      <c r="B342">
        <v>1892.48999</v>
      </c>
      <c r="C342" s="3">
        <f t="shared" si="25"/>
        <v>2.3594442281097716E-3</v>
      </c>
      <c r="D342" s="3">
        <f t="shared" si="22"/>
        <v>1.6957193078873254E-2</v>
      </c>
      <c r="E342" s="2">
        <f t="shared" si="21"/>
        <v>-3.9448330068736853E-2</v>
      </c>
      <c r="F342" s="2">
        <f t="shared" si="23"/>
        <v>2.503162125642084E-2</v>
      </c>
      <c r="G342">
        <f t="shared" si="24"/>
        <v>0</v>
      </c>
    </row>
    <row r="343" spans="1:7" x14ac:dyDescent="0.55000000000000004">
      <c r="A343" s="1">
        <v>41782</v>
      </c>
      <c r="B343">
        <v>1900.530029</v>
      </c>
      <c r="C343" s="3">
        <f t="shared" si="25"/>
        <v>4.2393928855231243E-3</v>
      </c>
      <c r="D343" s="3">
        <f t="shared" si="22"/>
        <v>1.7141137780659812E-2</v>
      </c>
      <c r="E343" s="2">
        <f t="shared" si="21"/>
        <v>-3.9876249434679087E-2</v>
      </c>
      <c r="F343" s="2">
        <f t="shared" si="23"/>
        <v>2.5409311678314825E-2</v>
      </c>
      <c r="G343">
        <f t="shared" si="24"/>
        <v>0</v>
      </c>
    </row>
    <row r="344" spans="1:7" x14ac:dyDescent="0.55000000000000004">
      <c r="A344" s="1">
        <v>41786</v>
      </c>
      <c r="B344">
        <v>1911.910034</v>
      </c>
      <c r="C344" s="3">
        <f t="shared" si="25"/>
        <v>5.9699502737522196E-3</v>
      </c>
      <c r="D344" s="3">
        <f t="shared" si="22"/>
        <v>1.6311771827003899E-2</v>
      </c>
      <c r="E344" s="2">
        <f t="shared" si="21"/>
        <v>-3.7946855711589803E-2</v>
      </c>
      <c r="F344" s="2">
        <f t="shared" si="23"/>
        <v>2.0377692709670787E-2</v>
      </c>
      <c r="G344">
        <f t="shared" si="24"/>
        <v>0</v>
      </c>
    </row>
    <row r="345" spans="1:7" x14ac:dyDescent="0.55000000000000004">
      <c r="A345" s="1">
        <v>41787</v>
      </c>
      <c r="B345">
        <v>1909.780029</v>
      </c>
      <c r="C345" s="3">
        <f t="shared" si="25"/>
        <v>-1.1146928115250102E-3</v>
      </c>
      <c r="D345" s="3">
        <f t="shared" si="22"/>
        <v>1.6320066092894485E-2</v>
      </c>
      <c r="E345" s="2">
        <f t="shared" si="21"/>
        <v>-3.7966151059411098E-2</v>
      </c>
      <c r="F345" s="2">
        <f t="shared" si="23"/>
        <v>2.1246371367049859E-2</v>
      </c>
      <c r="G345">
        <f t="shared" si="24"/>
        <v>0</v>
      </c>
    </row>
    <row r="346" spans="1:7" x14ac:dyDescent="0.55000000000000004">
      <c r="A346" s="1">
        <v>41788</v>
      </c>
      <c r="B346">
        <v>1920.030029</v>
      </c>
      <c r="C346" s="3">
        <f t="shared" si="25"/>
        <v>5.3527586581908924E-3</v>
      </c>
      <c r="D346" s="3">
        <f t="shared" si="22"/>
        <v>1.6394198231996938E-2</v>
      </c>
      <c r="E346" s="2">
        <f t="shared" si="21"/>
        <v>-3.8138608203610189E-2</v>
      </c>
      <c r="F346" s="2">
        <f t="shared" si="23"/>
        <v>1.2350301770086204E-2</v>
      </c>
      <c r="G346">
        <f t="shared" si="24"/>
        <v>0</v>
      </c>
    </row>
    <row r="347" spans="1:7" x14ac:dyDescent="0.55000000000000004">
      <c r="A347" s="1">
        <v>41789</v>
      </c>
      <c r="B347">
        <v>1923.5699460000001</v>
      </c>
      <c r="C347" s="3">
        <f t="shared" si="25"/>
        <v>1.8419804474474298E-3</v>
      </c>
      <c r="D347" s="3">
        <f t="shared" si="22"/>
        <v>1.6345336499037629E-2</v>
      </c>
      <c r="E347" s="2">
        <f t="shared" ref="E347:E410" si="26">_xlfn.STDEV.S(C327:C347)*SQRT(10)*Factor_VaR</f>
        <v>-3.8024938815018346E-2</v>
      </c>
      <c r="F347" s="2">
        <f t="shared" si="23"/>
        <v>3.3941818707272481E-3</v>
      </c>
      <c r="G347">
        <f t="shared" si="24"/>
        <v>0</v>
      </c>
    </row>
    <row r="348" spans="1:7" x14ac:dyDescent="0.55000000000000004">
      <c r="A348" s="1">
        <v>41792</v>
      </c>
      <c r="B348">
        <v>1924.969971</v>
      </c>
      <c r="C348" s="3">
        <f t="shared" si="25"/>
        <v>7.2756166855577373E-4</v>
      </c>
      <c r="D348" s="3">
        <f t="shared" ref="D348:D411" si="27">_xlfn.STDEV.S(C328:C348)*SQRT(10)</f>
        <v>1.6326154895454099E-2</v>
      </c>
      <c r="E348" s="2">
        <f t="shared" si="26"/>
        <v>-3.7980315732301109E-2</v>
      </c>
      <c r="F348" s="2">
        <f t="shared" ref="F348:F411" si="28">LN(B357/B348)</f>
        <v>5.7962794905823921E-3</v>
      </c>
      <c r="G348">
        <f t="shared" ref="G348:G411" si="29">IF(F348&lt;E348, 1, 0)</f>
        <v>0</v>
      </c>
    </row>
    <row r="349" spans="1:7" x14ac:dyDescent="0.55000000000000004">
      <c r="A349" s="1">
        <v>41793</v>
      </c>
      <c r="B349">
        <v>1924.23999</v>
      </c>
      <c r="C349" s="3">
        <f t="shared" si="25"/>
        <v>-3.7928874555938222E-4</v>
      </c>
      <c r="D349" s="3">
        <f t="shared" si="27"/>
        <v>1.626901536375407E-2</v>
      </c>
      <c r="E349" s="2">
        <f t="shared" si="26"/>
        <v>-3.7847389304207057E-2</v>
      </c>
      <c r="F349" s="2">
        <f t="shared" si="28"/>
        <v>7.0119235065310842E-3</v>
      </c>
      <c r="G349">
        <f t="shared" si="29"/>
        <v>0</v>
      </c>
    </row>
    <row r="350" spans="1:7" x14ac:dyDescent="0.55000000000000004">
      <c r="A350" s="1">
        <v>41794</v>
      </c>
      <c r="B350">
        <v>1927.880005</v>
      </c>
      <c r="C350" s="3">
        <f t="shared" si="25"/>
        <v>1.8898767889498752E-3</v>
      </c>
      <c r="D350" s="3">
        <f t="shared" si="27"/>
        <v>1.6269517449329071E-2</v>
      </c>
      <c r="E350" s="2">
        <f t="shared" si="26"/>
        <v>-3.784855732991705E-2</v>
      </c>
      <c r="F350" s="2">
        <f t="shared" si="28"/>
        <v>7.2922591949858354E-3</v>
      </c>
      <c r="G350">
        <f t="shared" si="29"/>
        <v>0</v>
      </c>
    </row>
    <row r="351" spans="1:7" x14ac:dyDescent="0.55000000000000004">
      <c r="A351" s="1">
        <v>41795</v>
      </c>
      <c r="B351">
        <v>1940.459961</v>
      </c>
      <c r="C351" s="3">
        <f t="shared" si="25"/>
        <v>6.5040820910860176E-3</v>
      </c>
      <c r="D351" s="3">
        <f t="shared" si="27"/>
        <v>1.4918826181103094E-2</v>
      </c>
      <c r="E351" s="2">
        <f t="shared" si="26"/>
        <v>-3.470637956959402E-2</v>
      </c>
      <c r="F351" s="2">
        <f t="shared" si="28"/>
        <v>8.4774201457899594E-3</v>
      </c>
      <c r="G351">
        <f t="shared" si="29"/>
        <v>0</v>
      </c>
    </row>
    <row r="352" spans="1:7" x14ac:dyDescent="0.55000000000000004">
      <c r="A352" s="1">
        <v>41796</v>
      </c>
      <c r="B352">
        <v>1949.4399410000001</v>
      </c>
      <c r="C352" s="3">
        <f t="shared" si="25"/>
        <v>4.6170833074168915E-3</v>
      </c>
      <c r="D352" s="3">
        <f t="shared" si="27"/>
        <v>1.4809203009185062E-2</v>
      </c>
      <c r="E352" s="2">
        <f t="shared" si="26"/>
        <v>-3.4451357936656893E-2</v>
      </c>
      <c r="F352" s="2">
        <f t="shared" si="28"/>
        <v>5.1370001338436654E-3</v>
      </c>
      <c r="G352">
        <f t="shared" si="29"/>
        <v>0</v>
      </c>
    </row>
    <row r="353" spans="1:7" x14ac:dyDescent="0.55000000000000004">
      <c r="A353" s="1">
        <v>41799</v>
      </c>
      <c r="B353">
        <v>1951.2700199999999</v>
      </c>
      <c r="C353" s="3">
        <f t="shared" si="25"/>
        <v>9.3833130510802363E-4</v>
      </c>
      <c r="D353" s="3">
        <f t="shared" si="27"/>
        <v>1.4648582584313324E-2</v>
      </c>
      <c r="E353" s="2">
        <f t="shared" si="26"/>
        <v>-3.4077698952728983E-2</v>
      </c>
      <c r="F353" s="2">
        <f t="shared" si="28"/>
        <v>5.9272325039310758E-3</v>
      </c>
      <c r="G353">
        <f t="shared" si="29"/>
        <v>0</v>
      </c>
    </row>
    <row r="354" spans="1:7" x14ac:dyDescent="0.55000000000000004">
      <c r="A354" s="1">
        <v>41800</v>
      </c>
      <c r="B354">
        <v>1950.790039</v>
      </c>
      <c r="C354" s="3">
        <f t="shared" si="25"/>
        <v>-2.4601415414599579E-4</v>
      </c>
      <c r="D354" s="3">
        <f t="shared" si="27"/>
        <v>1.4720941220000195E-2</v>
      </c>
      <c r="E354" s="2">
        <f t="shared" si="26"/>
        <v>-3.4246030311027631E-2</v>
      </c>
      <c r="F354" s="2">
        <f t="shared" si="28"/>
        <v>6.0407736857501374E-3</v>
      </c>
      <c r="G354">
        <f t="shared" si="29"/>
        <v>0</v>
      </c>
    </row>
    <row r="355" spans="1:7" x14ac:dyDescent="0.55000000000000004">
      <c r="A355" s="1">
        <v>41801</v>
      </c>
      <c r="B355">
        <v>1943.8900149999999</v>
      </c>
      <c r="C355" s="3">
        <f t="shared" si="25"/>
        <v>-3.5433109387726222E-3</v>
      </c>
      <c r="D355" s="3">
        <f t="shared" si="27"/>
        <v>1.4007466664940677E-2</v>
      </c>
      <c r="E355" s="2">
        <f t="shared" si="26"/>
        <v>-3.2586240296682688E-2</v>
      </c>
      <c r="F355" s="2">
        <f t="shared" si="28"/>
        <v>3.1279780646483561E-3</v>
      </c>
      <c r="G355">
        <f t="shared" si="29"/>
        <v>0</v>
      </c>
    </row>
    <row r="356" spans="1:7" x14ac:dyDescent="0.55000000000000004">
      <c r="A356" s="1">
        <v>41802</v>
      </c>
      <c r="B356">
        <v>1930.1099850000001</v>
      </c>
      <c r="C356" s="3">
        <f t="shared" si="25"/>
        <v>-7.1141394519117001E-3</v>
      </c>
      <c r="D356" s="3">
        <f t="shared" si="27"/>
        <v>1.5129506391405426E-2</v>
      </c>
      <c r="E356" s="2">
        <f t="shared" si="26"/>
        <v>-3.5196495028933329E-2</v>
      </c>
      <c r="F356" s="2">
        <f t="shared" si="28"/>
        <v>1.5127675028160951E-2</v>
      </c>
      <c r="G356">
        <f t="shared" si="29"/>
        <v>0</v>
      </c>
    </row>
    <row r="357" spans="1:7" x14ac:dyDescent="0.55000000000000004">
      <c r="A357" s="1">
        <v>41803</v>
      </c>
      <c r="B357">
        <v>1936.160034</v>
      </c>
      <c r="C357" s="3">
        <f t="shared" si="25"/>
        <v>3.1296592884110289E-3</v>
      </c>
      <c r="D357" s="3">
        <f t="shared" si="27"/>
        <v>1.4658122492710236E-2</v>
      </c>
      <c r="E357" s="2">
        <f t="shared" si="26"/>
        <v>-3.4099892098346685E-2</v>
      </c>
      <c r="F357" s="2">
        <f t="shared" si="28"/>
        <v>1.0818436615296006E-2</v>
      </c>
      <c r="G357">
        <f t="shared" si="29"/>
        <v>0</v>
      </c>
    </row>
    <row r="358" spans="1:7" x14ac:dyDescent="0.55000000000000004">
      <c r="A358" s="1">
        <v>41806</v>
      </c>
      <c r="B358">
        <v>1937.780029</v>
      </c>
      <c r="C358" s="3">
        <f t="shared" si="25"/>
        <v>8.3635527038925048E-4</v>
      </c>
      <c r="D358" s="3">
        <f t="shared" si="27"/>
        <v>1.2503153111131909E-2</v>
      </c>
      <c r="E358" s="2">
        <f t="shared" si="26"/>
        <v>-2.9086683658888841E-2</v>
      </c>
      <c r="F358" s="2">
        <f t="shared" si="28"/>
        <v>1.1891126463180694E-2</v>
      </c>
      <c r="G358">
        <f t="shared" si="29"/>
        <v>0</v>
      </c>
    </row>
    <row r="359" spans="1:7" x14ac:dyDescent="0.55000000000000004">
      <c r="A359" s="1">
        <v>41807</v>
      </c>
      <c r="B359">
        <v>1941.98999</v>
      </c>
      <c r="C359" s="3">
        <f t="shared" si="25"/>
        <v>2.1702124774046652E-3</v>
      </c>
      <c r="D359" s="3">
        <f t="shared" si="27"/>
        <v>1.2420100364134519E-2</v>
      </c>
      <c r="E359" s="2">
        <f t="shared" si="26"/>
        <v>-2.889347407747821E-2</v>
      </c>
      <c r="F359" s="2">
        <f t="shared" si="28"/>
        <v>9.348587717772425E-3</v>
      </c>
      <c r="G359">
        <f t="shared" si="29"/>
        <v>0</v>
      </c>
    </row>
    <row r="360" spans="1:7" x14ac:dyDescent="0.55000000000000004">
      <c r="A360" s="1">
        <v>41808</v>
      </c>
      <c r="B360">
        <v>1956.9799800000001</v>
      </c>
      <c r="C360" s="3">
        <f t="shared" si="25"/>
        <v>7.6892430418902839E-3</v>
      </c>
      <c r="D360" s="3">
        <f t="shared" si="27"/>
        <v>1.3036321043462402E-2</v>
      </c>
      <c r="E360" s="2">
        <f t="shared" si="26"/>
        <v>-3.0327017744772634E-2</v>
      </c>
      <c r="F360" s="2">
        <f t="shared" si="28"/>
        <v>8.3149176653492789E-3</v>
      </c>
      <c r="G360">
        <f t="shared" si="29"/>
        <v>0</v>
      </c>
    </row>
    <row r="361" spans="1:7" x14ac:dyDescent="0.55000000000000004">
      <c r="A361" s="1">
        <v>41809</v>
      </c>
      <c r="B361">
        <v>1959.4799800000001</v>
      </c>
      <c r="C361" s="3">
        <f t="shared" si="25"/>
        <v>1.2766632954706229E-3</v>
      </c>
      <c r="D361" s="3">
        <f t="shared" si="27"/>
        <v>1.1582920578543028E-2</v>
      </c>
      <c r="E361" s="2">
        <f t="shared" si="26"/>
        <v>-2.6945902663077479E-2</v>
      </c>
      <c r="F361" s="2">
        <f t="shared" si="28"/>
        <v>7.696850532140532E-3</v>
      </c>
      <c r="G361">
        <f t="shared" si="29"/>
        <v>0</v>
      </c>
    </row>
    <row r="362" spans="1:7" x14ac:dyDescent="0.55000000000000004">
      <c r="A362" s="1">
        <v>41810</v>
      </c>
      <c r="B362">
        <v>1962.869995</v>
      </c>
      <c r="C362" s="3">
        <f t="shared" si="25"/>
        <v>1.7285636751956316E-3</v>
      </c>
      <c r="D362" s="3">
        <f t="shared" si="27"/>
        <v>1.0756990109766619E-2</v>
      </c>
      <c r="E362" s="2">
        <f t="shared" si="26"/>
        <v>-2.5024501072933924E-2</v>
      </c>
      <c r="F362" s="2">
        <f t="shared" si="28"/>
        <v>1.1432836939349518E-2</v>
      </c>
      <c r="G362">
        <f t="shared" si="29"/>
        <v>0</v>
      </c>
    </row>
    <row r="363" spans="1:7" x14ac:dyDescent="0.55000000000000004">
      <c r="A363" s="1">
        <v>41813</v>
      </c>
      <c r="B363">
        <v>1962.6099850000001</v>
      </c>
      <c r="C363" s="3">
        <f t="shared" si="25"/>
        <v>-1.3247297232689385E-4</v>
      </c>
      <c r="D363" s="3">
        <f t="shared" si="27"/>
        <v>1.083527267835856E-2</v>
      </c>
      <c r="E363" s="2">
        <f t="shared" si="26"/>
        <v>-2.5206613559952244E-2</v>
      </c>
      <c r="F363" s="2">
        <f t="shared" si="28"/>
        <v>7.6340708525964585E-3</v>
      </c>
      <c r="G363">
        <f t="shared" si="29"/>
        <v>0</v>
      </c>
    </row>
    <row r="364" spans="1:7" x14ac:dyDescent="0.55000000000000004">
      <c r="A364" s="1">
        <v>41814</v>
      </c>
      <c r="B364">
        <v>1949.9799800000001</v>
      </c>
      <c r="C364" s="3">
        <f t="shared" si="25"/>
        <v>-6.4561065598744459E-3</v>
      </c>
      <c r="D364" s="3">
        <f t="shared" si="27"/>
        <v>1.204423090770722E-2</v>
      </c>
      <c r="E364" s="2">
        <f t="shared" si="26"/>
        <v>-2.8019070966601677E-2</v>
      </c>
      <c r="F364" s="2">
        <f t="shared" si="28"/>
        <v>7.0164154719886407E-3</v>
      </c>
      <c r="G364">
        <f t="shared" si="29"/>
        <v>0</v>
      </c>
    </row>
    <row r="365" spans="1:7" x14ac:dyDescent="0.55000000000000004">
      <c r="A365" s="1">
        <v>41815</v>
      </c>
      <c r="B365">
        <v>1959.530029</v>
      </c>
      <c r="C365" s="3">
        <f t="shared" si="25"/>
        <v>4.8855575116011022E-3</v>
      </c>
      <c r="D365" s="3">
        <f t="shared" si="27"/>
        <v>1.1852259947560383E-2</v>
      </c>
      <c r="E365" s="2">
        <f t="shared" si="26"/>
        <v>-2.7572479731586504E-2</v>
      </c>
      <c r="F365" s="2">
        <f t="shared" si="28"/>
        <v>6.7643744540988853E-3</v>
      </c>
      <c r="G365">
        <f t="shared" si="29"/>
        <v>0</v>
      </c>
    </row>
    <row r="366" spans="1:7" x14ac:dyDescent="0.55000000000000004">
      <c r="A366" s="1">
        <v>41816</v>
      </c>
      <c r="B366">
        <v>1957.219971</v>
      </c>
      <c r="C366" s="3">
        <f t="shared" si="25"/>
        <v>-1.1795791244539316E-3</v>
      </c>
      <c r="D366" s="3">
        <f t="shared" si="27"/>
        <v>1.1858600870493516E-2</v>
      </c>
      <c r="E366" s="2">
        <f t="shared" si="26"/>
        <v>-2.7587230924171455E-2</v>
      </c>
      <c r="F366" s="2">
        <f t="shared" si="28"/>
        <v>3.8043254289290068E-3</v>
      </c>
      <c r="G366">
        <f t="shared" si="29"/>
        <v>0</v>
      </c>
    </row>
    <row r="367" spans="1:7" x14ac:dyDescent="0.55000000000000004">
      <c r="A367" s="1">
        <v>41817</v>
      </c>
      <c r="B367">
        <v>1960.959961</v>
      </c>
      <c r="C367" s="3">
        <f t="shared" si="25"/>
        <v>1.9090451182738103E-3</v>
      </c>
      <c r="D367" s="3">
        <f t="shared" si="27"/>
        <v>1.1483205286352294E-2</v>
      </c>
      <c r="E367" s="2">
        <f t="shared" si="26"/>
        <v>-2.6713930205080203E-2</v>
      </c>
      <c r="F367" s="2">
        <f t="shared" si="28"/>
        <v>3.3651220146594194E-3</v>
      </c>
      <c r="G367">
        <f t="shared" si="29"/>
        <v>0</v>
      </c>
    </row>
    <row r="368" spans="1:7" x14ac:dyDescent="0.55000000000000004">
      <c r="A368" s="1">
        <v>41820</v>
      </c>
      <c r="B368">
        <v>1960.2299800000001</v>
      </c>
      <c r="C368" s="3">
        <f t="shared" si="25"/>
        <v>-3.7232626800353795E-4</v>
      </c>
      <c r="D368" s="3">
        <f t="shared" si="27"/>
        <v>1.1504098149690585E-2</v>
      </c>
      <c r="E368" s="2">
        <f t="shared" si="26"/>
        <v>-2.6762534273289864E-2</v>
      </c>
      <c r="F368" s="2">
        <f t="shared" si="28"/>
        <v>8.5693093660025605E-3</v>
      </c>
      <c r="G368">
        <f t="shared" si="29"/>
        <v>0</v>
      </c>
    </row>
    <row r="369" spans="1:7" x14ac:dyDescent="0.55000000000000004">
      <c r="A369" s="1">
        <v>41821</v>
      </c>
      <c r="B369">
        <v>1973.3199460000001</v>
      </c>
      <c r="C369" s="3">
        <f t="shared" si="25"/>
        <v>6.6555729894672549E-3</v>
      </c>
      <c r="D369" s="3">
        <f t="shared" si="27"/>
        <v>1.2168070836349703E-2</v>
      </c>
      <c r="E369" s="2">
        <f t="shared" si="26"/>
        <v>-2.8307165721320485E-2</v>
      </c>
      <c r="F369" s="2">
        <f t="shared" si="28"/>
        <v>-2.0228551286784269E-5</v>
      </c>
      <c r="G369">
        <f t="shared" si="29"/>
        <v>0</v>
      </c>
    </row>
    <row r="370" spans="1:7" x14ac:dyDescent="0.55000000000000004">
      <c r="A370" s="1">
        <v>41822</v>
      </c>
      <c r="B370">
        <v>1974.619995</v>
      </c>
      <c r="C370" s="3">
        <f t="shared" si="25"/>
        <v>6.5859616226181369E-4</v>
      </c>
      <c r="D370" s="3">
        <f t="shared" si="27"/>
        <v>1.2122508222608862E-2</v>
      </c>
      <c r="E370" s="2">
        <f t="shared" si="26"/>
        <v>-2.820117123170874E-2</v>
      </c>
      <c r="F370" s="2">
        <f t="shared" si="28"/>
        <v>3.5134603004720343E-3</v>
      </c>
      <c r="G370">
        <f t="shared" si="29"/>
        <v>0</v>
      </c>
    </row>
    <row r="371" spans="1:7" x14ac:dyDescent="0.55000000000000004">
      <c r="A371" s="1">
        <v>41823</v>
      </c>
      <c r="B371">
        <v>1985.4399410000001</v>
      </c>
      <c r="C371" s="3">
        <f t="shared" si="25"/>
        <v>5.4645500824045627E-3</v>
      </c>
      <c r="D371" s="3">
        <f t="shared" si="27"/>
        <v>1.2465809802813931E-2</v>
      </c>
      <c r="E371" s="2">
        <f t="shared" si="26"/>
        <v>-2.8999810132973661E-2</v>
      </c>
      <c r="F371" s="2">
        <f t="shared" si="28"/>
        <v>-1.3855695623382118E-2</v>
      </c>
      <c r="G371">
        <f t="shared" si="29"/>
        <v>0</v>
      </c>
    </row>
    <row r="372" spans="1:7" x14ac:dyDescent="0.55000000000000004">
      <c r="A372" s="1">
        <v>41827</v>
      </c>
      <c r="B372">
        <v>1977.650024</v>
      </c>
      <c r="C372" s="3">
        <f t="shared" si="25"/>
        <v>-3.9312390590800573E-3</v>
      </c>
      <c r="D372" s="3">
        <f t="shared" si="27"/>
        <v>1.2409617424732901E-2</v>
      </c>
      <c r="E372" s="2">
        <f t="shared" si="26"/>
        <v>-2.8869087113687558E-2</v>
      </c>
      <c r="F372" s="2">
        <f t="shared" si="28"/>
        <v>2.8815254528779714E-4</v>
      </c>
      <c r="G372">
        <f t="shared" si="29"/>
        <v>0</v>
      </c>
    </row>
    <row r="373" spans="1:7" x14ac:dyDescent="0.55000000000000004">
      <c r="A373" s="1">
        <v>41828</v>
      </c>
      <c r="B373">
        <v>1963.709961</v>
      </c>
      <c r="C373" s="3">
        <f t="shared" si="25"/>
        <v>-7.0737619404822169E-3</v>
      </c>
      <c r="D373" s="3">
        <f t="shared" si="27"/>
        <v>1.3254184349864489E-2</v>
      </c>
      <c r="E373" s="2">
        <f t="shared" si="26"/>
        <v>-3.0833843584452635E-2</v>
      </c>
      <c r="F373" s="2">
        <f t="shared" si="28"/>
        <v>5.0389679711703734E-3</v>
      </c>
      <c r="G373">
        <f t="shared" si="29"/>
        <v>0</v>
      </c>
    </row>
    <row r="374" spans="1:7" x14ac:dyDescent="0.55000000000000004">
      <c r="A374" s="1">
        <v>41829</v>
      </c>
      <c r="B374">
        <v>1972.829956</v>
      </c>
      <c r="C374" s="3">
        <f t="shared" si="25"/>
        <v>4.6335164937113963E-3</v>
      </c>
      <c r="D374" s="3">
        <f t="shared" si="27"/>
        <v>1.357790291366604E-2</v>
      </c>
      <c r="E374" s="2">
        <f t="shared" si="26"/>
        <v>-3.1586925577139928E-2</v>
      </c>
      <c r="F374" s="2">
        <f t="shared" si="28"/>
        <v>5.4090624357123638E-3</v>
      </c>
      <c r="G374">
        <f t="shared" si="29"/>
        <v>0</v>
      </c>
    </row>
    <row r="375" spans="1:7" x14ac:dyDescent="0.55000000000000004">
      <c r="A375" s="1">
        <v>41830</v>
      </c>
      <c r="B375">
        <v>1964.6800539999999</v>
      </c>
      <c r="C375" s="3">
        <f t="shared" si="25"/>
        <v>-4.1396281496238032E-3</v>
      </c>
      <c r="D375" s="3">
        <f t="shared" si="27"/>
        <v>1.3948974314536325E-2</v>
      </c>
      <c r="E375" s="2">
        <f t="shared" si="26"/>
        <v>-3.2450166741671872E-2</v>
      </c>
      <c r="F375" s="2">
        <f t="shared" si="28"/>
        <v>1.1301591629972758E-2</v>
      </c>
      <c r="G375">
        <f t="shared" si="29"/>
        <v>0</v>
      </c>
    </row>
    <row r="376" spans="1:7" x14ac:dyDescent="0.55000000000000004">
      <c r="A376" s="1">
        <v>41831</v>
      </c>
      <c r="B376">
        <v>1967.5699460000001</v>
      </c>
      <c r="C376" s="3">
        <f t="shared" si="25"/>
        <v>1.4698417040041947E-3</v>
      </c>
      <c r="D376" s="3">
        <f t="shared" si="27"/>
        <v>1.3677882849808084E-2</v>
      </c>
      <c r="E376" s="2">
        <f t="shared" si="26"/>
        <v>-3.1819513689030715E-2</v>
      </c>
      <c r="F376" s="2">
        <f t="shared" si="28"/>
        <v>1.0319786384773428E-2</v>
      </c>
      <c r="G376">
        <f t="shared" si="29"/>
        <v>0</v>
      </c>
    </row>
    <row r="377" spans="1:7" x14ac:dyDescent="0.55000000000000004">
      <c r="A377" s="1">
        <v>41834</v>
      </c>
      <c r="B377">
        <v>1977.099976</v>
      </c>
      <c r="C377" s="3">
        <f t="shared" si="25"/>
        <v>4.8318610833396466E-3</v>
      </c>
      <c r="D377" s="3">
        <f t="shared" si="27"/>
        <v>1.2773678132458395E-2</v>
      </c>
      <c r="E377" s="2">
        <f t="shared" si="26"/>
        <v>-2.9716018967126563E-2</v>
      </c>
      <c r="F377" s="2">
        <f t="shared" si="28"/>
        <v>6.2697958194424589E-4</v>
      </c>
      <c r="G377">
        <f t="shared" si="29"/>
        <v>0</v>
      </c>
    </row>
    <row r="378" spans="1:7" x14ac:dyDescent="0.55000000000000004">
      <c r="A378" s="1">
        <v>41835</v>
      </c>
      <c r="B378">
        <v>1973.280029</v>
      </c>
      <c r="C378" s="3">
        <f t="shared" si="25"/>
        <v>-1.9339649278222921E-3</v>
      </c>
      <c r="D378" s="3">
        <f t="shared" si="27"/>
        <v>1.2858038196105212E-2</v>
      </c>
      <c r="E378" s="2">
        <f t="shared" si="26"/>
        <v>-2.9912269821845288E-2</v>
      </c>
      <c r="F378" s="2">
        <f t="shared" si="28"/>
        <v>2.8490577216906863E-3</v>
      </c>
      <c r="G378">
        <f t="shared" si="29"/>
        <v>0</v>
      </c>
    </row>
    <row r="379" spans="1:7" x14ac:dyDescent="0.55000000000000004">
      <c r="A379" s="1">
        <v>41836</v>
      </c>
      <c r="B379">
        <v>1981.5699460000001</v>
      </c>
      <c r="C379" s="3">
        <f t="shared" si="25"/>
        <v>4.1922850140205638E-3</v>
      </c>
      <c r="D379" s="3">
        <f t="shared" si="27"/>
        <v>1.3056189322933572E-2</v>
      </c>
      <c r="E379" s="2">
        <f t="shared" si="26"/>
        <v>-3.0373238274481237E-2</v>
      </c>
      <c r="F379" s="2">
        <f t="shared" si="28"/>
        <v>-5.8812957024909386E-3</v>
      </c>
      <c r="G379">
        <f t="shared" si="29"/>
        <v>0</v>
      </c>
    </row>
    <row r="380" spans="1:7" x14ac:dyDescent="0.55000000000000004">
      <c r="A380" s="1">
        <v>41837</v>
      </c>
      <c r="B380">
        <v>1958.119995</v>
      </c>
      <c r="C380" s="3">
        <f t="shared" si="25"/>
        <v>-1.1904605841449497E-2</v>
      </c>
      <c r="D380" s="3">
        <f t="shared" si="27"/>
        <v>1.5787005572430537E-2</v>
      </c>
      <c r="E380" s="2">
        <f t="shared" si="26"/>
        <v>-3.6726066850894683E-2</v>
      </c>
      <c r="F380" s="2">
        <f t="shared" si="28"/>
        <v>6.0842209988901221E-3</v>
      </c>
      <c r="G380">
        <f t="shared" si="29"/>
        <v>0</v>
      </c>
    </row>
    <row r="381" spans="1:7" x14ac:dyDescent="0.55000000000000004">
      <c r="A381" s="1">
        <v>41838</v>
      </c>
      <c r="B381">
        <v>1978.219971</v>
      </c>
      <c r="C381" s="3">
        <f t="shared" si="25"/>
        <v>1.0212609109589852E-2</v>
      </c>
      <c r="D381" s="3">
        <f t="shared" si="27"/>
        <v>1.6452066273658392E-2</v>
      </c>
      <c r="E381" s="2">
        <f t="shared" si="26"/>
        <v>-3.8273229399304221E-2</v>
      </c>
      <c r="F381" s="2">
        <f t="shared" si="28"/>
        <v>-2.4330320090877239E-2</v>
      </c>
      <c r="G381">
        <f t="shared" si="29"/>
        <v>0</v>
      </c>
    </row>
    <row r="382" spans="1:7" x14ac:dyDescent="0.55000000000000004">
      <c r="A382" s="1">
        <v>41841</v>
      </c>
      <c r="B382">
        <v>1973.630005</v>
      </c>
      <c r="C382" s="3">
        <f t="shared" si="25"/>
        <v>-2.3229465145998183E-3</v>
      </c>
      <c r="D382" s="3">
        <f t="shared" si="27"/>
        <v>1.6555828362786702E-2</v>
      </c>
      <c r="E382" s="2">
        <f t="shared" si="26"/>
        <v>-3.8514616114753895E-2</v>
      </c>
      <c r="F382" s="2">
        <f t="shared" si="28"/>
        <v>-2.4870590050981967E-2</v>
      </c>
      <c r="G382">
        <f t="shared" si="29"/>
        <v>0</v>
      </c>
    </row>
    <row r="383" spans="1:7" x14ac:dyDescent="0.55000000000000004">
      <c r="A383" s="1">
        <v>41842</v>
      </c>
      <c r="B383">
        <v>1983.530029</v>
      </c>
      <c r="C383" s="3">
        <f t="shared" si="25"/>
        <v>5.0036109582534613E-3</v>
      </c>
      <c r="D383" s="3">
        <f t="shared" si="27"/>
        <v>1.6844643587611657E-2</v>
      </c>
      <c r="E383" s="2">
        <f t="shared" si="26"/>
        <v>-3.9186500799016061E-2</v>
      </c>
      <c r="F383" s="2">
        <f t="shared" si="28"/>
        <v>-2.2710886465383055E-2</v>
      </c>
      <c r="G383">
        <f t="shared" si="29"/>
        <v>0</v>
      </c>
    </row>
    <row r="384" spans="1:7" x14ac:dyDescent="0.55000000000000004">
      <c r="A384" s="1">
        <v>41843</v>
      </c>
      <c r="B384">
        <v>1987.01001</v>
      </c>
      <c r="C384" s="3">
        <f t="shared" si="25"/>
        <v>1.7529010446364582E-3</v>
      </c>
      <c r="D384" s="3">
        <f t="shared" si="27"/>
        <v>1.6859564319717739E-2</v>
      </c>
      <c r="E384" s="2">
        <f t="shared" si="26"/>
        <v>-3.9221211612430175E-2</v>
      </c>
      <c r="F384" s="2">
        <f t="shared" si="28"/>
        <v>-3.4196466553932929E-2</v>
      </c>
      <c r="G384">
        <f t="shared" si="29"/>
        <v>0</v>
      </c>
    </row>
    <row r="385" spans="1:7" x14ac:dyDescent="0.55000000000000004">
      <c r="A385" s="1">
        <v>41844</v>
      </c>
      <c r="B385">
        <v>1987.9799800000001</v>
      </c>
      <c r="C385" s="3">
        <f t="shared" si="25"/>
        <v>4.8803645880490185E-4</v>
      </c>
      <c r="D385" s="3">
        <f t="shared" si="27"/>
        <v>1.6071387284715435E-2</v>
      </c>
      <c r="E385" s="2">
        <f t="shared" si="26"/>
        <v>-3.7387637642684754E-2</v>
      </c>
      <c r="F385" s="2">
        <f t="shared" si="28"/>
        <v>-3.4668864740981291E-2</v>
      </c>
      <c r="G385">
        <f t="shared" si="29"/>
        <v>0</v>
      </c>
    </row>
    <row r="386" spans="1:7" x14ac:dyDescent="0.55000000000000004">
      <c r="A386" s="1">
        <v>41845</v>
      </c>
      <c r="B386">
        <v>1978.339966</v>
      </c>
      <c r="C386" s="3">
        <f t="shared" si="25"/>
        <v>-4.8609457194895948E-3</v>
      </c>
      <c r="D386" s="3">
        <f t="shared" si="27"/>
        <v>1.6274681229920682E-2</v>
      </c>
      <c r="E386" s="2">
        <f t="shared" si="26"/>
        <v>-3.7860570079918353E-2</v>
      </c>
      <c r="F386" s="2">
        <f t="shared" si="28"/>
        <v>-3.5380034497545371E-2</v>
      </c>
      <c r="G386">
        <f t="shared" si="29"/>
        <v>0</v>
      </c>
    </row>
    <row r="387" spans="1:7" x14ac:dyDescent="0.55000000000000004">
      <c r="A387" s="1">
        <v>41848</v>
      </c>
      <c r="B387">
        <v>1978.910034</v>
      </c>
      <c r="C387" s="3">
        <f t="shared" si="25"/>
        <v>2.8811321192405513E-4</v>
      </c>
      <c r="D387" s="3">
        <f t="shared" si="27"/>
        <v>1.6232438865072786E-2</v>
      </c>
      <c r="E387" s="2">
        <f t="shared" si="26"/>
        <v>-3.7762299644259992E-2</v>
      </c>
      <c r="F387" s="2">
        <f t="shared" si="28"/>
        <v>-2.4202724907096067E-2</v>
      </c>
      <c r="G387">
        <f t="shared" si="29"/>
        <v>0</v>
      </c>
    </row>
    <row r="388" spans="1:7" x14ac:dyDescent="0.55000000000000004">
      <c r="A388" s="1">
        <v>41849</v>
      </c>
      <c r="B388">
        <v>1969.9499510000001</v>
      </c>
      <c r="C388" s="3">
        <f t="shared" si="25"/>
        <v>-4.5380684101610867E-3</v>
      </c>
      <c r="D388" s="3">
        <f t="shared" si="27"/>
        <v>1.6563839280257731E-2</v>
      </c>
      <c r="E388" s="2">
        <f t="shared" si="26"/>
        <v>-3.8533252295581744E-2</v>
      </c>
      <c r="F388" s="2">
        <f t="shared" si="28"/>
        <v>-1.6909031535884515E-2</v>
      </c>
      <c r="G388">
        <f t="shared" si="29"/>
        <v>0</v>
      </c>
    </row>
    <row r="389" spans="1:7" x14ac:dyDescent="0.55000000000000004">
      <c r="A389" s="1">
        <v>41850</v>
      </c>
      <c r="B389">
        <v>1970.0699460000001</v>
      </c>
      <c r="C389" s="3">
        <f t="shared" si="25"/>
        <v>6.0910859931627437E-5</v>
      </c>
      <c r="D389" s="3">
        <f t="shared" si="27"/>
        <v>1.6558818831738334E-2</v>
      </c>
      <c r="E389" s="2">
        <f t="shared" si="26"/>
        <v>-3.8521572985841912E-2</v>
      </c>
      <c r="F389" s="2">
        <f t="shared" si="28"/>
        <v>-1.8607924798206391E-2</v>
      </c>
      <c r="G389">
        <f t="shared" si="29"/>
        <v>0</v>
      </c>
    </row>
    <row r="390" spans="1:7" x14ac:dyDescent="0.55000000000000004">
      <c r="A390" s="1">
        <v>41851</v>
      </c>
      <c r="B390">
        <v>1930.670044</v>
      </c>
      <c r="C390" s="3">
        <f t="shared" si="25"/>
        <v>-2.0201931980177425E-2</v>
      </c>
      <c r="D390" s="3">
        <f t="shared" si="27"/>
        <v>2.1102954154101256E-2</v>
      </c>
      <c r="E390" s="2">
        <f t="shared" si="26"/>
        <v>-4.909281253237479E-2</v>
      </c>
      <c r="F390" s="2">
        <f t="shared" si="28"/>
        <v>8.2787744369819481E-3</v>
      </c>
      <c r="G390">
        <f t="shared" si="29"/>
        <v>0</v>
      </c>
    </row>
    <row r="391" spans="1:7" x14ac:dyDescent="0.55000000000000004">
      <c r="A391" s="1">
        <v>41852</v>
      </c>
      <c r="B391">
        <v>1925.150024</v>
      </c>
      <c r="C391" s="3">
        <f t="shared" si="25"/>
        <v>-2.8632164747045552E-3</v>
      </c>
      <c r="D391" s="3">
        <f t="shared" si="27"/>
        <v>2.1101115718695166E-2</v>
      </c>
      <c r="E391" s="2">
        <f t="shared" si="26"/>
        <v>-4.9088535692076267E-2</v>
      </c>
      <c r="F391" s="2">
        <f t="shared" si="28"/>
        <v>1.5478389180728396E-2</v>
      </c>
      <c r="G391">
        <f t="shared" si="29"/>
        <v>0</v>
      </c>
    </row>
    <row r="392" spans="1:7" x14ac:dyDescent="0.55000000000000004">
      <c r="A392" s="1">
        <v>41855</v>
      </c>
      <c r="B392">
        <v>1938.98999</v>
      </c>
      <c r="C392" s="3">
        <f t="shared" ref="C392:C455" si="30">LN(B392/B391)</f>
        <v>7.1633145438523508E-3</v>
      </c>
      <c r="D392" s="3">
        <f t="shared" si="27"/>
        <v>2.140015644352912E-2</v>
      </c>
      <c r="E392" s="2">
        <f t="shared" si="26"/>
        <v>-4.9784208446545367E-2</v>
      </c>
      <c r="F392" s="2">
        <f t="shared" si="28"/>
        <v>8.2536998892544823E-3</v>
      </c>
      <c r="G392">
        <f t="shared" si="29"/>
        <v>0</v>
      </c>
    </row>
    <row r="393" spans="1:7" x14ac:dyDescent="0.55000000000000004">
      <c r="A393" s="1">
        <v>41856</v>
      </c>
      <c r="B393">
        <v>1920.209961</v>
      </c>
      <c r="C393" s="3">
        <f t="shared" si="30"/>
        <v>-9.7326790439134364E-3</v>
      </c>
      <c r="D393" s="3">
        <f t="shared" si="27"/>
        <v>2.2141828750811911E-2</v>
      </c>
      <c r="E393" s="2">
        <f t="shared" si="26"/>
        <v>-5.1509596241827653E-2</v>
      </c>
      <c r="F393" s="2">
        <f t="shared" si="28"/>
        <v>2.6481861826166724E-2</v>
      </c>
      <c r="G393">
        <f t="shared" si="29"/>
        <v>0</v>
      </c>
    </row>
    <row r="394" spans="1:7" x14ac:dyDescent="0.55000000000000004">
      <c r="A394" s="1">
        <v>41857</v>
      </c>
      <c r="B394">
        <v>1920.23999</v>
      </c>
      <c r="C394" s="3">
        <f t="shared" si="30"/>
        <v>1.5638271756657665E-5</v>
      </c>
      <c r="D394" s="3">
        <f t="shared" si="27"/>
        <v>2.1771435101219545E-2</v>
      </c>
      <c r="E394" s="2">
        <f t="shared" si="26"/>
        <v>-5.0647931762540226E-2</v>
      </c>
      <c r="F394" s="2">
        <f t="shared" si="28"/>
        <v>3.1454414061428689E-2</v>
      </c>
      <c r="G394">
        <f t="shared" si="29"/>
        <v>0</v>
      </c>
    </row>
    <row r="395" spans="1:7" x14ac:dyDescent="0.55000000000000004">
      <c r="A395" s="1">
        <v>41858</v>
      </c>
      <c r="B395">
        <v>1909.5699460000001</v>
      </c>
      <c r="C395" s="3">
        <f t="shared" si="30"/>
        <v>-5.5721154760536261E-3</v>
      </c>
      <c r="D395" s="3">
        <f t="shared" si="27"/>
        <v>2.1573736768293963E-2</v>
      </c>
      <c r="E395" s="2">
        <f t="shared" si="26"/>
        <v>-5.018801666603738E-2</v>
      </c>
      <c r="F395" s="2">
        <f t="shared" si="28"/>
        <v>3.9501277729055796E-2</v>
      </c>
      <c r="G395">
        <f t="shared" si="29"/>
        <v>0</v>
      </c>
    </row>
    <row r="396" spans="1:7" x14ac:dyDescent="0.55000000000000004">
      <c r="A396" s="1">
        <v>41859</v>
      </c>
      <c r="B396">
        <v>1931.589966</v>
      </c>
      <c r="C396" s="3">
        <f t="shared" si="30"/>
        <v>1.146542280237354E-2</v>
      </c>
      <c r="D396" s="3">
        <f t="shared" si="27"/>
        <v>2.3259536977862271E-2</v>
      </c>
      <c r="E396" s="2">
        <f t="shared" si="26"/>
        <v>-5.4109774399624215E-2</v>
      </c>
      <c r="F396" s="2">
        <f t="shared" si="28"/>
        <v>3.0981402030151459E-2</v>
      </c>
      <c r="G396">
        <f t="shared" si="29"/>
        <v>0</v>
      </c>
    </row>
    <row r="397" spans="1:7" x14ac:dyDescent="0.55000000000000004">
      <c r="A397" s="1">
        <v>41862</v>
      </c>
      <c r="B397">
        <v>1936.920044</v>
      </c>
      <c r="C397" s="3">
        <f t="shared" si="30"/>
        <v>2.7556249610503833E-3</v>
      </c>
      <c r="D397" s="3">
        <f t="shared" si="27"/>
        <v>2.3339306446231164E-2</v>
      </c>
      <c r="E397" s="2">
        <f t="shared" si="26"/>
        <v>-5.4295345932777558E-2</v>
      </c>
      <c r="F397" s="2">
        <f t="shared" si="28"/>
        <v>2.6231202000857438E-2</v>
      </c>
      <c r="G397">
        <f t="shared" si="29"/>
        <v>0</v>
      </c>
    </row>
    <row r="398" spans="1:7" x14ac:dyDescent="0.55000000000000004">
      <c r="A398" s="1">
        <v>41863</v>
      </c>
      <c r="B398">
        <v>1933.75</v>
      </c>
      <c r="C398" s="3">
        <f t="shared" si="30"/>
        <v>-1.6379824023901584E-3</v>
      </c>
      <c r="D398" s="3">
        <f t="shared" si="27"/>
        <v>2.2990380916818692E-2</v>
      </c>
      <c r="E398" s="2">
        <f t="shared" si="26"/>
        <v>-5.3483623769230278E-2</v>
      </c>
      <c r="F398" s="2">
        <f t="shared" si="28"/>
        <v>3.2645538502462774E-2</v>
      </c>
      <c r="G398">
        <f t="shared" si="29"/>
        <v>0</v>
      </c>
    </row>
    <row r="399" spans="1:7" x14ac:dyDescent="0.55000000000000004">
      <c r="A399" s="1">
        <v>41864</v>
      </c>
      <c r="B399">
        <v>1946.719971</v>
      </c>
      <c r="C399" s="3">
        <f t="shared" si="30"/>
        <v>6.6847672550107134E-3</v>
      </c>
      <c r="D399" s="3">
        <f t="shared" si="27"/>
        <v>2.3587302591626686E-2</v>
      </c>
      <c r="E399" s="2">
        <f t="shared" si="26"/>
        <v>-5.4872271238388753E-2</v>
      </c>
      <c r="F399" s="2">
        <f t="shared" si="28"/>
        <v>2.7011300349695837E-2</v>
      </c>
      <c r="G399">
        <f t="shared" si="29"/>
        <v>0</v>
      </c>
    </row>
    <row r="400" spans="1:7" x14ac:dyDescent="0.55000000000000004">
      <c r="A400" s="1">
        <v>41865</v>
      </c>
      <c r="B400">
        <v>1955.1800539999999</v>
      </c>
      <c r="C400" s="3">
        <f t="shared" si="30"/>
        <v>4.3363982690421158E-3</v>
      </c>
      <c r="D400" s="3">
        <f t="shared" si="27"/>
        <v>2.3602285762255624E-2</v>
      </c>
      <c r="E400" s="2">
        <f t="shared" si="26"/>
        <v>-5.4907127305527777E-2</v>
      </c>
      <c r="F400" s="2">
        <f t="shared" si="28"/>
        <v>2.2724887830975593E-2</v>
      </c>
      <c r="G400">
        <f t="shared" si="29"/>
        <v>0</v>
      </c>
    </row>
    <row r="401" spans="1:7" x14ac:dyDescent="0.55000000000000004">
      <c r="A401" s="1">
        <v>41866</v>
      </c>
      <c r="B401">
        <v>1955.0600589999999</v>
      </c>
      <c r="C401" s="3">
        <f t="shared" si="30"/>
        <v>-6.1374747621649646E-5</v>
      </c>
      <c r="D401" s="3">
        <f t="shared" si="27"/>
        <v>2.2145688531783007E-2</v>
      </c>
      <c r="E401" s="2">
        <f t="shared" si="26"/>
        <v>-5.1518575435084028E-2</v>
      </c>
      <c r="F401" s="2">
        <f t="shared" si="28"/>
        <v>2.1094931974862636E-2</v>
      </c>
      <c r="G401">
        <f t="shared" si="29"/>
        <v>0</v>
      </c>
    </row>
    <row r="402" spans="1:7" x14ac:dyDescent="0.55000000000000004">
      <c r="A402" s="1">
        <v>41869</v>
      </c>
      <c r="B402">
        <v>1971.73999</v>
      </c>
      <c r="C402" s="3">
        <f t="shared" si="30"/>
        <v>8.4954828929990414E-3</v>
      </c>
      <c r="D402" s="3">
        <f t="shared" si="27"/>
        <v>2.1775476162512696E-2</v>
      </c>
      <c r="E402" s="2">
        <f t="shared" si="26"/>
        <v>-5.065733267688842E-2</v>
      </c>
      <c r="F402" s="2">
        <f t="shared" si="28"/>
        <v>1.5914363469767084E-2</v>
      </c>
      <c r="G402">
        <f t="shared" si="29"/>
        <v>0</v>
      </c>
    </row>
    <row r="403" spans="1:7" x14ac:dyDescent="0.55000000000000004">
      <c r="A403" s="1">
        <v>41870</v>
      </c>
      <c r="B403">
        <v>1981.599976</v>
      </c>
      <c r="C403" s="3">
        <f t="shared" si="30"/>
        <v>4.9881905070184923E-3</v>
      </c>
      <c r="D403" s="3">
        <f t="shared" si="27"/>
        <v>2.1995089269701069E-2</v>
      </c>
      <c r="E403" s="2">
        <f t="shared" si="26"/>
        <v>-5.1168229161907594E-2</v>
      </c>
      <c r="F403" s="2">
        <f t="shared" si="28"/>
        <v>1.038195865527264E-2</v>
      </c>
      <c r="G403">
        <f t="shared" si="29"/>
        <v>0</v>
      </c>
    </row>
    <row r="404" spans="1:7" x14ac:dyDescent="0.55000000000000004">
      <c r="A404" s="1">
        <v>41871</v>
      </c>
      <c r="B404">
        <v>1986.51001</v>
      </c>
      <c r="C404" s="3">
        <f t="shared" si="30"/>
        <v>2.474748191573312E-3</v>
      </c>
      <c r="D404" s="3">
        <f t="shared" si="27"/>
        <v>2.1786719054443165E-2</v>
      </c>
      <c r="E404" s="2">
        <f t="shared" si="26"/>
        <v>-5.0683487554628932E-2</v>
      </c>
      <c r="F404" s="2">
        <f t="shared" si="28"/>
        <v>7.1277660075502718E-3</v>
      </c>
      <c r="G404">
        <f t="shared" si="29"/>
        <v>0</v>
      </c>
    </row>
    <row r="405" spans="1:7" x14ac:dyDescent="0.55000000000000004">
      <c r="A405" s="1">
        <v>41872</v>
      </c>
      <c r="B405">
        <v>1992.369995</v>
      </c>
      <c r="C405" s="3">
        <f t="shared" si="30"/>
        <v>2.9455471034691241E-3</v>
      </c>
      <c r="D405" s="3">
        <f t="shared" si="27"/>
        <v>2.1848198874729639E-2</v>
      </c>
      <c r="E405" s="2">
        <f t="shared" si="26"/>
        <v>-5.0826511003848787E-2</v>
      </c>
      <c r="F405" s="2">
        <f t="shared" si="28"/>
        <v>2.6466193437100654E-3</v>
      </c>
      <c r="G405">
        <f t="shared" si="29"/>
        <v>0</v>
      </c>
    </row>
    <row r="406" spans="1:7" x14ac:dyDescent="0.55000000000000004">
      <c r="A406" s="1">
        <v>41873</v>
      </c>
      <c r="B406">
        <v>1988.400024</v>
      </c>
      <c r="C406" s="3">
        <f t="shared" si="30"/>
        <v>-1.9945750682435126E-3</v>
      </c>
      <c r="D406" s="3">
        <f t="shared" si="27"/>
        <v>2.1894875930129599E-2</v>
      </c>
      <c r="E406" s="2">
        <f t="shared" si="26"/>
        <v>-5.0935098072444972E-2</v>
      </c>
      <c r="F406" s="2">
        <f t="shared" si="28"/>
        <v>9.6644423553169344E-3</v>
      </c>
      <c r="G406">
        <f t="shared" si="29"/>
        <v>0</v>
      </c>
    </row>
    <row r="407" spans="1:7" x14ac:dyDescent="0.55000000000000004">
      <c r="A407" s="1">
        <v>41876</v>
      </c>
      <c r="B407">
        <v>1997.920044</v>
      </c>
      <c r="C407" s="3">
        <f t="shared" si="30"/>
        <v>4.7763540992150867E-3</v>
      </c>
      <c r="D407" s="3">
        <f t="shared" si="27"/>
        <v>2.1832765486515943E-2</v>
      </c>
      <c r="E407" s="2">
        <f t="shared" si="26"/>
        <v>-5.0790607573988608E-2</v>
      </c>
      <c r="F407" s="2">
        <f t="shared" si="28"/>
        <v>1.8102423394300584E-3</v>
      </c>
      <c r="G407">
        <f t="shared" si="29"/>
        <v>0</v>
      </c>
    </row>
    <row r="408" spans="1:7" x14ac:dyDescent="0.55000000000000004">
      <c r="A408" s="1">
        <v>41877</v>
      </c>
      <c r="B408">
        <v>2000.0200199999999</v>
      </c>
      <c r="C408" s="3">
        <f t="shared" si="30"/>
        <v>1.050529102244025E-3</v>
      </c>
      <c r="D408" s="3">
        <f t="shared" si="27"/>
        <v>2.1835946338658738E-2</v>
      </c>
      <c r="E408" s="2">
        <f t="shared" si="26"/>
        <v>-5.0798007342608635E-2</v>
      </c>
      <c r="F408" s="2">
        <f t="shared" si="28"/>
        <v>-5.8068084685794028E-3</v>
      </c>
      <c r="G408">
        <f t="shared" si="29"/>
        <v>0</v>
      </c>
    </row>
    <row r="409" spans="1:7" x14ac:dyDescent="0.55000000000000004">
      <c r="A409" s="1">
        <v>41878</v>
      </c>
      <c r="B409">
        <v>2000.119995</v>
      </c>
      <c r="C409" s="3">
        <f t="shared" si="30"/>
        <v>4.9985750321780398E-5</v>
      </c>
      <c r="D409" s="3">
        <f t="shared" si="27"/>
        <v>2.1533538913250723E-2</v>
      </c>
      <c r="E409" s="2">
        <f t="shared" si="26"/>
        <v>-5.0094502471416537E-2</v>
      </c>
      <c r="F409" s="2">
        <f t="shared" si="28"/>
        <v>-2.217350617791171E-3</v>
      </c>
      <c r="G409">
        <f t="shared" si="29"/>
        <v>0</v>
      </c>
    </row>
    <row r="410" spans="1:7" x14ac:dyDescent="0.55000000000000004">
      <c r="A410" s="1">
        <v>41879</v>
      </c>
      <c r="B410">
        <v>1996.73999</v>
      </c>
      <c r="C410" s="3">
        <f t="shared" si="30"/>
        <v>-1.6913306037346758E-3</v>
      </c>
      <c r="D410" s="3">
        <f t="shared" si="27"/>
        <v>2.159437074797442E-2</v>
      </c>
      <c r="E410" s="2">
        <f t="shared" si="26"/>
        <v>-5.0236018480800011E-2</v>
      </c>
      <c r="F410" s="2">
        <f t="shared" si="28"/>
        <v>3.5549686818303882E-4</v>
      </c>
      <c r="G410">
        <f t="shared" si="29"/>
        <v>0</v>
      </c>
    </row>
    <row r="411" spans="1:7" x14ac:dyDescent="0.55000000000000004">
      <c r="A411" s="1">
        <v>41880</v>
      </c>
      <c r="B411">
        <v>2003.369995</v>
      </c>
      <c r="C411" s="3">
        <f t="shared" si="30"/>
        <v>3.3149143879035695E-3</v>
      </c>
      <c r="D411" s="3">
        <f t="shared" si="27"/>
        <v>1.5476630327803064E-2</v>
      </c>
      <c r="E411" s="2">
        <f t="shared" ref="E411:E474" si="31">_xlfn.STDEV.S(C391:C411)*SQRT(10)*Factor_VaR</f>
        <v>-3.6004026060400658E-2</v>
      </c>
      <c r="F411" s="2">
        <f t="shared" si="28"/>
        <v>-8.9398229571574332E-3</v>
      </c>
      <c r="G411">
        <f t="shared" si="29"/>
        <v>0</v>
      </c>
    </row>
    <row r="412" spans="1:7" x14ac:dyDescent="0.55000000000000004">
      <c r="A412" s="1">
        <v>41884</v>
      </c>
      <c r="B412">
        <v>2002.280029</v>
      </c>
      <c r="C412" s="3">
        <f t="shared" si="30"/>
        <v>-5.4421430747598944E-4</v>
      </c>
      <c r="D412" s="3">
        <f t="shared" ref="D412:D475" si="32">_xlfn.STDEV.S(C392:C412)*SQRT(10)</f>
        <v>1.5210696177342447E-2</v>
      </c>
      <c r="E412" s="2">
        <f t="shared" si="31"/>
        <v>-3.5385370714841748E-2</v>
      </c>
      <c r="F412" s="2">
        <f t="shared" ref="F412:F475" si="33">LN(B421/B412)</f>
        <v>-9.1060123072507822E-3</v>
      </c>
      <c r="G412">
        <f t="shared" ref="G412:G475" si="34">IF(F412&lt;E412, 1, 0)</f>
        <v>0</v>
      </c>
    </row>
    <row r="413" spans="1:7" x14ac:dyDescent="0.55000000000000004">
      <c r="A413" s="1">
        <v>41885</v>
      </c>
      <c r="B413">
        <v>2000.719971</v>
      </c>
      <c r="C413" s="3">
        <f t="shared" si="30"/>
        <v>-7.7944445614907946E-4</v>
      </c>
      <c r="D413" s="3">
        <f t="shared" si="32"/>
        <v>1.4811082625174939E-2</v>
      </c>
      <c r="E413" s="2">
        <f t="shared" si="31"/>
        <v>-3.4455730577318953E-2</v>
      </c>
      <c r="F413" s="2">
        <f t="shared" si="33"/>
        <v>-8.7006082010232825E-4</v>
      </c>
      <c r="G413">
        <f t="shared" si="34"/>
        <v>0</v>
      </c>
    </row>
    <row r="414" spans="1:7" x14ac:dyDescent="0.55000000000000004">
      <c r="A414" s="1">
        <v>41886</v>
      </c>
      <c r="B414">
        <v>1997.650024</v>
      </c>
      <c r="C414" s="3">
        <f t="shared" si="30"/>
        <v>-1.5355995603710607E-3</v>
      </c>
      <c r="D414" s="3">
        <f t="shared" si="32"/>
        <v>1.2623460194729492E-2</v>
      </c>
      <c r="E414" s="2">
        <f t="shared" si="31"/>
        <v>-2.9366559787048132E-2</v>
      </c>
      <c r="F414" s="2">
        <f t="shared" si="33"/>
        <v>1.9603439094339412E-3</v>
      </c>
      <c r="G414">
        <f t="shared" si="34"/>
        <v>0</v>
      </c>
    </row>
    <row r="415" spans="1:7" x14ac:dyDescent="0.55000000000000004">
      <c r="A415" s="1">
        <v>41887</v>
      </c>
      <c r="B415">
        <v>2007.709961</v>
      </c>
      <c r="C415" s="3">
        <f t="shared" si="30"/>
        <v>5.0232479433631322E-3</v>
      </c>
      <c r="D415" s="3">
        <f t="shared" si="32"/>
        <v>1.272569028656699E-2</v>
      </c>
      <c r="E415" s="2">
        <f t="shared" si="31"/>
        <v>-2.9604382543857295E-2</v>
      </c>
      <c r="F415" s="2">
        <f t="shared" si="33"/>
        <v>1.8163530630400464E-3</v>
      </c>
      <c r="G415">
        <f t="shared" si="34"/>
        <v>0</v>
      </c>
    </row>
    <row r="416" spans="1:7" x14ac:dyDescent="0.55000000000000004">
      <c r="A416" s="1">
        <v>41890</v>
      </c>
      <c r="B416">
        <v>2001.540039</v>
      </c>
      <c r="C416" s="3">
        <f t="shared" si="30"/>
        <v>-3.0778459166717516E-3</v>
      </c>
      <c r="D416" s="3">
        <f t="shared" si="32"/>
        <v>1.207131421648284E-2</v>
      </c>
      <c r="E416" s="2">
        <f t="shared" si="31"/>
        <v>-2.8082076164393833E-2</v>
      </c>
      <c r="F416" s="2">
        <f t="shared" si="33"/>
        <v>4.416815438136607E-3</v>
      </c>
      <c r="G416">
        <f t="shared" si="34"/>
        <v>0</v>
      </c>
    </row>
    <row r="417" spans="1:7" x14ac:dyDescent="0.55000000000000004">
      <c r="A417" s="1">
        <v>41891</v>
      </c>
      <c r="B417">
        <v>1988.4399410000001</v>
      </c>
      <c r="C417" s="3">
        <f t="shared" si="30"/>
        <v>-6.5665217057652601E-3</v>
      </c>
      <c r="D417" s="3">
        <f t="shared" si="32"/>
        <v>1.1584349118835912E-2</v>
      </c>
      <c r="E417" s="2">
        <f t="shared" si="31"/>
        <v>-2.6949225944750813E-2</v>
      </c>
      <c r="F417" s="2">
        <f t="shared" si="33"/>
        <v>2.9377347883042058E-3</v>
      </c>
      <c r="G417">
        <f t="shared" si="34"/>
        <v>0</v>
      </c>
    </row>
    <row r="418" spans="1:7" x14ac:dyDescent="0.55000000000000004">
      <c r="A418" s="1">
        <v>41892</v>
      </c>
      <c r="B418">
        <v>1995.6899410000001</v>
      </c>
      <c r="C418" s="3">
        <f t="shared" si="30"/>
        <v>3.6394436011098351E-3</v>
      </c>
      <c r="D418" s="3">
        <f t="shared" si="32"/>
        <v>1.1652629940107491E-2</v>
      </c>
      <c r="E418" s="2">
        <f t="shared" si="31"/>
        <v>-2.7108070888153712E-2</v>
      </c>
      <c r="F418" s="2">
        <f t="shared" si="33"/>
        <v>-6.4949586246807675E-3</v>
      </c>
      <c r="G418">
        <f t="shared" si="34"/>
        <v>0</v>
      </c>
    </row>
    <row r="419" spans="1:7" x14ac:dyDescent="0.55000000000000004">
      <c r="A419" s="1">
        <v>41893</v>
      </c>
      <c r="B419">
        <v>1997.4499510000001</v>
      </c>
      <c r="C419" s="3">
        <f t="shared" si="30"/>
        <v>8.8151688223948085E-4</v>
      </c>
      <c r="D419" s="3">
        <f t="shared" si="32"/>
        <v>1.144960757818372E-2</v>
      </c>
      <c r="E419" s="2">
        <f t="shared" si="31"/>
        <v>-2.6635770248109598E-2</v>
      </c>
      <c r="F419" s="2">
        <f t="shared" si="33"/>
        <v>4.2550110133317802E-4</v>
      </c>
      <c r="G419">
        <f t="shared" si="34"/>
        <v>0</v>
      </c>
    </row>
    <row r="420" spans="1:7" x14ac:dyDescent="0.55000000000000004">
      <c r="A420" s="1">
        <v>41894</v>
      </c>
      <c r="B420">
        <v>1985.540039</v>
      </c>
      <c r="C420" s="3">
        <f t="shared" si="30"/>
        <v>-5.9804054374368917E-3</v>
      </c>
      <c r="D420" s="3">
        <f t="shared" si="32"/>
        <v>1.1931495822470705E-2</v>
      </c>
      <c r="E420" s="2">
        <f t="shared" si="31"/>
        <v>-2.7756809940731896E-2</v>
      </c>
      <c r="F420" s="2">
        <f t="shared" si="33"/>
        <v>-9.8950069316257917E-3</v>
      </c>
      <c r="G420">
        <f t="shared" si="34"/>
        <v>0</v>
      </c>
    </row>
    <row r="421" spans="1:7" x14ac:dyDescent="0.55000000000000004">
      <c r="A421" s="1">
        <v>41897</v>
      </c>
      <c r="B421">
        <v>1984.130005</v>
      </c>
      <c r="C421" s="3">
        <f t="shared" si="30"/>
        <v>-7.1040365756933814E-4</v>
      </c>
      <c r="D421" s="3">
        <f t="shared" si="32"/>
        <v>1.1719621470437893E-2</v>
      </c>
      <c r="E421" s="2">
        <f t="shared" si="31"/>
        <v>-2.7263916492316586E-2</v>
      </c>
      <c r="F421" s="2">
        <f t="shared" si="33"/>
        <v>-6.4534182201818693E-4</v>
      </c>
      <c r="G421">
        <f t="shared" si="34"/>
        <v>0</v>
      </c>
    </row>
    <row r="422" spans="1:7" x14ac:dyDescent="0.55000000000000004">
      <c r="A422" s="1">
        <v>41898</v>
      </c>
      <c r="B422">
        <v>1998.9799800000001</v>
      </c>
      <c r="C422" s="3">
        <f t="shared" si="30"/>
        <v>7.4565070309994264E-3</v>
      </c>
      <c r="D422" s="3">
        <f t="shared" si="32"/>
        <v>1.2591259821402093E-2</v>
      </c>
      <c r="E422" s="2">
        <f t="shared" si="31"/>
        <v>-2.9291650517014614E-2</v>
      </c>
      <c r="F422" s="2">
        <f t="shared" si="33"/>
        <v>-1.065189983185315E-2</v>
      </c>
      <c r="G422">
        <f t="shared" si="34"/>
        <v>0</v>
      </c>
    </row>
    <row r="423" spans="1:7" x14ac:dyDescent="0.55000000000000004">
      <c r="A423" s="1">
        <v>41899</v>
      </c>
      <c r="B423">
        <v>2001.5699460000001</v>
      </c>
      <c r="C423" s="3">
        <f t="shared" si="30"/>
        <v>1.2948051691653573E-3</v>
      </c>
      <c r="D423" s="3">
        <f t="shared" si="32"/>
        <v>1.138747671554065E-2</v>
      </c>
      <c r="E423" s="2">
        <f t="shared" si="31"/>
        <v>-2.6491232247887568E-2</v>
      </c>
      <c r="F423" s="2">
        <f t="shared" si="33"/>
        <v>-1.4736521663921611E-2</v>
      </c>
      <c r="G423">
        <f t="shared" si="34"/>
        <v>0</v>
      </c>
    </row>
    <row r="424" spans="1:7" x14ac:dyDescent="0.55000000000000004">
      <c r="A424" s="1">
        <v>41900</v>
      </c>
      <c r="B424">
        <v>2011.3599850000001</v>
      </c>
      <c r="C424" s="3">
        <f t="shared" si="30"/>
        <v>4.8792570969692309E-3</v>
      </c>
      <c r="D424" s="3">
        <f t="shared" si="32"/>
        <v>1.1367268175385643E-2</v>
      </c>
      <c r="E424" s="2">
        <f t="shared" si="31"/>
        <v>-2.6444220153460499E-2</v>
      </c>
      <c r="F424" s="2">
        <f t="shared" si="33"/>
        <v>-3.2952884934168453E-2</v>
      </c>
      <c r="G424">
        <f t="shared" si="34"/>
        <v>1</v>
      </c>
    </row>
    <row r="425" spans="1:7" x14ac:dyDescent="0.55000000000000004">
      <c r="A425" s="1">
        <v>41901</v>
      </c>
      <c r="B425">
        <v>2010.400024</v>
      </c>
      <c r="C425" s="3">
        <f t="shared" si="30"/>
        <v>-4.7738354157513045E-4</v>
      </c>
      <c r="D425" s="3">
        <f t="shared" si="32"/>
        <v>1.132053734366039E-2</v>
      </c>
      <c r="E425" s="2">
        <f t="shared" si="31"/>
        <v>-2.6335507982424296E-2</v>
      </c>
      <c r="F425" s="2">
        <f t="shared" si="33"/>
        <v>-3.2470357943913744E-2</v>
      </c>
      <c r="G425">
        <f t="shared" si="34"/>
        <v>1</v>
      </c>
    </row>
    <row r="426" spans="1:7" x14ac:dyDescent="0.55000000000000004">
      <c r="A426" s="1">
        <v>41904</v>
      </c>
      <c r="B426">
        <v>1994.290039</v>
      </c>
      <c r="C426" s="3">
        <f t="shared" si="30"/>
        <v>-8.0456023555977706E-3</v>
      </c>
      <c r="D426" s="3">
        <f t="shared" si="32"/>
        <v>1.2631815553640048E-2</v>
      </c>
      <c r="E426" s="2">
        <f t="shared" si="31"/>
        <v>-2.9385997258486552E-2</v>
      </c>
      <c r="F426" s="2">
        <f t="shared" si="33"/>
        <v>-1.3321120302921867E-2</v>
      </c>
      <c r="G426">
        <f t="shared" si="34"/>
        <v>0</v>
      </c>
    </row>
    <row r="427" spans="1:7" x14ac:dyDescent="0.55000000000000004">
      <c r="A427" s="1">
        <v>41905</v>
      </c>
      <c r="B427">
        <v>1982.7700199999999</v>
      </c>
      <c r="C427" s="3">
        <f t="shared" si="30"/>
        <v>-5.7932498118750831E-3</v>
      </c>
      <c r="D427" s="3">
        <f t="shared" si="32"/>
        <v>1.3197921807778156E-2</v>
      </c>
      <c r="E427" s="2">
        <f t="shared" si="31"/>
        <v>-3.0702957339281963E-2</v>
      </c>
      <c r="F427" s="2">
        <f t="shared" si="33"/>
        <v>-9.0942564291557806E-3</v>
      </c>
      <c r="G427">
        <f t="shared" si="34"/>
        <v>0</v>
      </c>
    </row>
    <row r="428" spans="1:7" x14ac:dyDescent="0.55000000000000004">
      <c r="A428" s="1">
        <v>41906</v>
      </c>
      <c r="B428">
        <v>1998.3000489999999</v>
      </c>
      <c r="C428" s="3">
        <f t="shared" si="30"/>
        <v>7.8019766082534792E-3</v>
      </c>
      <c r="D428" s="3">
        <f t="shared" si="32"/>
        <v>1.3906988929030098E-2</v>
      </c>
      <c r="E428" s="2">
        <f t="shared" si="31"/>
        <v>-3.2352494129358679E-2</v>
      </c>
      <c r="F428" s="2">
        <f t="shared" si="33"/>
        <v>-3.2137851295444102E-2</v>
      </c>
      <c r="G428">
        <f t="shared" si="34"/>
        <v>0</v>
      </c>
    </row>
    <row r="429" spans="1:7" x14ac:dyDescent="0.55000000000000004">
      <c r="A429" s="1">
        <v>41907</v>
      </c>
      <c r="B429">
        <v>1965.98999</v>
      </c>
      <c r="C429" s="3">
        <f t="shared" si="30"/>
        <v>-1.6300913470395792E-2</v>
      </c>
      <c r="D429" s="3">
        <f t="shared" si="32"/>
        <v>1.7852203530408457E-2</v>
      </c>
      <c r="E429" s="2">
        <f t="shared" si="31"/>
        <v>-4.1530435729910109E-2</v>
      </c>
      <c r="F429" s="2">
        <f t="shared" si="33"/>
        <v>1.4740096375948342E-3</v>
      </c>
      <c r="G429">
        <f t="shared" si="34"/>
        <v>0</v>
      </c>
    </row>
    <row r="430" spans="1:7" x14ac:dyDescent="0.55000000000000004">
      <c r="A430" s="1">
        <v>41908</v>
      </c>
      <c r="B430">
        <v>1982.849976</v>
      </c>
      <c r="C430" s="3">
        <f t="shared" si="30"/>
        <v>8.5392614520381476E-3</v>
      </c>
      <c r="D430" s="3">
        <f t="shared" si="32"/>
        <v>1.8983702882530516E-2</v>
      </c>
      <c r="E430" s="2">
        <f t="shared" si="31"/>
        <v>-4.4162696842197847E-2</v>
      </c>
      <c r="F430" s="2">
        <f t="shared" si="33"/>
        <v>-2.7943100414903544E-2</v>
      </c>
      <c r="G430">
        <f t="shared" si="34"/>
        <v>0</v>
      </c>
    </row>
    <row r="431" spans="1:7" x14ac:dyDescent="0.55000000000000004">
      <c r="A431" s="1">
        <v>41911</v>
      </c>
      <c r="B431">
        <v>1977.8000489999999</v>
      </c>
      <c r="C431" s="3">
        <f t="shared" si="30"/>
        <v>-2.5500509788356071E-3</v>
      </c>
      <c r="D431" s="3">
        <f t="shared" si="32"/>
        <v>1.9021826630714545E-2</v>
      </c>
      <c r="E431" s="2">
        <f t="shared" si="31"/>
        <v>-4.4251385942736234E-2</v>
      </c>
      <c r="F431" s="2">
        <f t="shared" si="33"/>
        <v>-3.6910129433213083E-2</v>
      </c>
      <c r="G431">
        <f t="shared" si="34"/>
        <v>0</v>
      </c>
    </row>
    <row r="432" spans="1:7" x14ac:dyDescent="0.55000000000000004">
      <c r="A432" s="1">
        <v>41912</v>
      </c>
      <c r="B432">
        <v>1972.290039</v>
      </c>
      <c r="C432" s="3">
        <f t="shared" si="30"/>
        <v>-2.7898166629031391E-3</v>
      </c>
      <c r="D432" s="3">
        <f t="shared" si="32"/>
        <v>1.8883039505346318E-2</v>
      </c>
      <c r="E432" s="2">
        <f t="shared" si="31"/>
        <v>-4.3928518808691613E-2</v>
      </c>
      <c r="F432" s="2">
        <f t="shared" si="33"/>
        <v>-5.0725346159329068E-2</v>
      </c>
      <c r="G432">
        <f t="shared" si="34"/>
        <v>1</v>
      </c>
    </row>
    <row r="433" spans="1:7" x14ac:dyDescent="0.55000000000000004">
      <c r="A433" s="1">
        <v>41913</v>
      </c>
      <c r="B433">
        <v>1946.160034</v>
      </c>
      <c r="C433" s="3">
        <f t="shared" si="30"/>
        <v>-1.3337106173277633E-2</v>
      </c>
      <c r="D433" s="3">
        <f t="shared" si="32"/>
        <v>2.0783137338876573E-2</v>
      </c>
      <c r="E433" s="2">
        <f t="shared" si="31"/>
        <v>-4.8348807364194335E-2</v>
      </c>
      <c r="F433" s="2">
        <f t="shared" si="33"/>
        <v>-3.5810620271702141E-2</v>
      </c>
      <c r="G433">
        <f t="shared" si="34"/>
        <v>0</v>
      </c>
    </row>
    <row r="434" spans="1:7" x14ac:dyDescent="0.55000000000000004">
      <c r="A434" s="1">
        <v>41914</v>
      </c>
      <c r="B434">
        <v>1946.170044</v>
      </c>
      <c r="C434" s="3">
        <f t="shared" si="30"/>
        <v>5.143448679498555E-6</v>
      </c>
      <c r="D434" s="3">
        <f t="shared" si="32"/>
        <v>2.0801021790486238E-2</v>
      </c>
      <c r="E434" s="2">
        <f t="shared" si="31"/>
        <v>-4.8390412820174866E-2</v>
      </c>
      <c r="F434" s="2">
        <f t="shared" si="33"/>
        <v>-4.3949064480763807E-2</v>
      </c>
      <c r="G434">
        <f t="shared" si="34"/>
        <v>0</v>
      </c>
    </row>
    <row r="435" spans="1:7" x14ac:dyDescent="0.55000000000000004">
      <c r="A435" s="1">
        <v>41915</v>
      </c>
      <c r="B435">
        <v>1967.900024</v>
      </c>
      <c r="C435" s="3">
        <f t="shared" si="30"/>
        <v>1.110363528539427E-2</v>
      </c>
      <c r="D435" s="3">
        <f t="shared" si="32"/>
        <v>2.2494069146806715E-2</v>
      </c>
      <c r="E435" s="2">
        <f t="shared" si="31"/>
        <v>-5.2329029938201467E-2</v>
      </c>
      <c r="F435" s="2">
        <f t="shared" si="33"/>
        <v>-5.4907732314055303E-2</v>
      </c>
      <c r="G435">
        <f t="shared" si="34"/>
        <v>1</v>
      </c>
    </row>
    <row r="436" spans="1:7" x14ac:dyDescent="0.55000000000000004">
      <c r="A436" s="1">
        <v>41918</v>
      </c>
      <c r="B436">
        <v>1964.8199460000001</v>
      </c>
      <c r="C436" s="3">
        <f t="shared" si="30"/>
        <v>-1.5663859381090063E-3</v>
      </c>
      <c r="D436" s="3">
        <f t="shared" si="32"/>
        <v>2.2109980478370157E-2</v>
      </c>
      <c r="E436" s="2">
        <f t="shared" si="31"/>
        <v>-5.1435506080940906E-2</v>
      </c>
      <c r="F436" s="2">
        <f t="shared" si="33"/>
        <v>-4.0539533000400592E-2</v>
      </c>
      <c r="G436">
        <f t="shared" si="34"/>
        <v>0</v>
      </c>
    </row>
    <row r="437" spans="1:7" x14ac:dyDescent="0.55000000000000004">
      <c r="A437" s="1">
        <v>41919</v>
      </c>
      <c r="B437">
        <v>1935.099976</v>
      </c>
      <c r="C437" s="3">
        <f t="shared" si="30"/>
        <v>-1.5241618258034852E-2</v>
      </c>
      <c r="D437" s="3">
        <f t="shared" si="32"/>
        <v>2.4171003794999171E-2</v>
      </c>
      <c r="E437" s="2">
        <f t="shared" si="31"/>
        <v>-5.6230163291929418E-2</v>
      </c>
      <c r="F437" s="2">
        <f t="shared" si="33"/>
        <v>-1.6196798622209779E-2</v>
      </c>
      <c r="G437">
        <f t="shared" si="34"/>
        <v>0</v>
      </c>
    </row>
    <row r="438" spans="1:7" x14ac:dyDescent="0.55000000000000004">
      <c r="A438" s="1">
        <v>41920</v>
      </c>
      <c r="B438">
        <v>1968.8900149999999</v>
      </c>
      <c r="C438" s="3">
        <f t="shared" si="30"/>
        <v>1.7310947462643108E-2</v>
      </c>
      <c r="D438" s="3">
        <f t="shared" si="32"/>
        <v>2.7153658378885042E-2</v>
      </c>
      <c r="E438" s="2">
        <f t="shared" si="31"/>
        <v>-6.3168855442150479E-2</v>
      </c>
      <c r="F438" s="2">
        <f t="shared" si="33"/>
        <v>-1.4122375533124929E-2</v>
      </c>
      <c r="G438">
        <f t="shared" si="34"/>
        <v>0</v>
      </c>
    </row>
    <row r="439" spans="1:7" x14ac:dyDescent="0.55000000000000004">
      <c r="A439" s="1">
        <v>41921</v>
      </c>
      <c r="B439">
        <v>1928.209961</v>
      </c>
      <c r="C439" s="3">
        <f t="shared" si="30"/>
        <v>-2.0877848600460262E-2</v>
      </c>
      <c r="D439" s="3">
        <f t="shared" si="32"/>
        <v>3.0377516406197277E-2</v>
      </c>
      <c r="E439" s="2">
        <f t="shared" si="31"/>
        <v>-7.0668670710197792E-2</v>
      </c>
      <c r="F439" s="2">
        <f t="shared" si="33"/>
        <v>-5.7062762377925816E-4</v>
      </c>
      <c r="G439">
        <f t="shared" si="34"/>
        <v>0</v>
      </c>
    </row>
    <row r="440" spans="1:7" x14ac:dyDescent="0.55000000000000004">
      <c r="A440" s="1">
        <v>41922</v>
      </c>
      <c r="B440">
        <v>1906.130005</v>
      </c>
      <c r="C440" s="3">
        <f t="shared" si="30"/>
        <v>-1.1517079997145095E-2</v>
      </c>
      <c r="D440" s="3">
        <f t="shared" si="32"/>
        <v>3.1060548353316588E-2</v>
      </c>
      <c r="E440" s="2">
        <f t="shared" si="31"/>
        <v>-7.2257640628280786E-2</v>
      </c>
      <c r="F440" s="2">
        <f t="shared" si="33"/>
        <v>2.3174758129220475E-2</v>
      </c>
      <c r="G440">
        <f t="shared" si="34"/>
        <v>0</v>
      </c>
    </row>
    <row r="441" spans="1:7" x14ac:dyDescent="0.55000000000000004">
      <c r="A441" s="1">
        <v>41925</v>
      </c>
      <c r="B441">
        <v>1874.73999</v>
      </c>
      <c r="C441" s="3">
        <f t="shared" si="30"/>
        <v>-1.6605033389019107E-2</v>
      </c>
      <c r="D441" s="3">
        <f t="shared" si="32"/>
        <v>3.2532676440207769E-2</v>
      </c>
      <c r="E441" s="2">
        <f t="shared" si="31"/>
        <v>-7.568232267353589E-2</v>
      </c>
      <c r="F441" s="2">
        <f t="shared" si="33"/>
        <v>4.6808481814293951E-2</v>
      </c>
      <c r="G441">
        <f t="shared" si="34"/>
        <v>0</v>
      </c>
    </row>
    <row r="442" spans="1:7" x14ac:dyDescent="0.55000000000000004">
      <c r="A442" s="1">
        <v>41926</v>
      </c>
      <c r="B442">
        <v>1877.6999510000001</v>
      </c>
      <c r="C442" s="3">
        <f t="shared" si="30"/>
        <v>1.5776197143493004E-3</v>
      </c>
      <c r="D442" s="3">
        <f t="shared" si="32"/>
        <v>3.2641977754618003E-2</v>
      </c>
      <c r="E442" s="2">
        <f t="shared" si="31"/>
        <v>-7.5936595553944011E-2</v>
      </c>
      <c r="F442" s="2">
        <f t="shared" si="33"/>
        <v>4.3728165308683377E-2</v>
      </c>
      <c r="G442">
        <f t="shared" si="34"/>
        <v>0</v>
      </c>
    </row>
    <row r="443" spans="1:7" x14ac:dyDescent="0.55000000000000004">
      <c r="A443" s="1">
        <v>41927</v>
      </c>
      <c r="B443">
        <v>1862.48999</v>
      </c>
      <c r="C443" s="3">
        <f t="shared" si="30"/>
        <v>-8.1333007603821214E-3</v>
      </c>
      <c r="D443" s="3">
        <f t="shared" si="32"/>
        <v>3.2000912489034153E-2</v>
      </c>
      <c r="E443" s="2">
        <f t="shared" si="31"/>
        <v>-7.4445254736231592E-2</v>
      </c>
      <c r="F443" s="2">
        <f t="shared" si="33"/>
        <v>6.372983066282073E-2</v>
      </c>
      <c r="G443">
        <f t="shared" si="34"/>
        <v>0</v>
      </c>
    </row>
    <row r="444" spans="1:7" x14ac:dyDescent="0.55000000000000004">
      <c r="A444" s="1">
        <v>41928</v>
      </c>
      <c r="B444">
        <v>1862.76001</v>
      </c>
      <c r="C444" s="3">
        <f t="shared" si="30"/>
        <v>1.449674521026141E-4</v>
      </c>
      <c r="D444" s="3">
        <f t="shared" si="32"/>
        <v>3.1926897795796293E-2</v>
      </c>
      <c r="E444" s="2">
        <f t="shared" si="31"/>
        <v>-7.4273070811969905E-2</v>
      </c>
      <c r="F444" s="2">
        <f t="shared" si="33"/>
        <v>6.2198547220195577E-2</v>
      </c>
      <c r="G444">
        <f t="shared" si="34"/>
        <v>0</v>
      </c>
    </row>
    <row r="445" spans="1:7" x14ac:dyDescent="0.55000000000000004">
      <c r="A445" s="1">
        <v>41929</v>
      </c>
      <c r="B445">
        <v>1886.76001</v>
      </c>
      <c r="C445" s="3">
        <f t="shared" si="30"/>
        <v>1.2801813375545616E-2</v>
      </c>
      <c r="D445" s="3">
        <f t="shared" si="32"/>
        <v>3.3391420611174651E-2</v>
      </c>
      <c r="E445" s="2">
        <f t="shared" si="31"/>
        <v>-7.7680060350009655E-2</v>
      </c>
      <c r="F445" s="2">
        <f t="shared" si="33"/>
        <v>5.5607530798231997E-2</v>
      </c>
      <c r="G445">
        <f t="shared" si="34"/>
        <v>0</v>
      </c>
    </row>
    <row r="446" spans="1:7" x14ac:dyDescent="0.55000000000000004">
      <c r="A446" s="1">
        <v>41932</v>
      </c>
      <c r="B446">
        <v>1904.01001</v>
      </c>
      <c r="C446" s="3">
        <f t="shared" si="30"/>
        <v>9.1011161201558465E-3</v>
      </c>
      <c r="D446" s="3">
        <f t="shared" si="32"/>
        <v>3.4398728693987843E-2</v>
      </c>
      <c r="E446" s="2">
        <f t="shared" si="31"/>
        <v>-8.002340936696628E-2</v>
      </c>
      <c r="F446" s="2">
        <f t="shared" si="33"/>
        <v>5.816952920397972E-2</v>
      </c>
      <c r="G446">
        <f t="shared" si="34"/>
        <v>0</v>
      </c>
    </row>
    <row r="447" spans="1:7" x14ac:dyDescent="0.55000000000000004">
      <c r="A447" s="1">
        <v>41933</v>
      </c>
      <c r="B447">
        <v>1941.280029</v>
      </c>
      <c r="C447" s="3">
        <f t="shared" si="30"/>
        <v>1.9385370551728141E-2</v>
      </c>
      <c r="D447" s="3">
        <f t="shared" si="32"/>
        <v>3.7308301855839311E-2</v>
      </c>
      <c r="E447" s="2">
        <f t="shared" si="31"/>
        <v>-8.6792088706405729E-2</v>
      </c>
      <c r="F447" s="2">
        <f t="shared" si="33"/>
        <v>3.8665229852015509E-2</v>
      </c>
      <c r="G447">
        <f t="shared" si="34"/>
        <v>0</v>
      </c>
    </row>
    <row r="448" spans="1:7" x14ac:dyDescent="0.55000000000000004">
      <c r="A448" s="1">
        <v>41934</v>
      </c>
      <c r="B448">
        <v>1927.1099850000001</v>
      </c>
      <c r="C448" s="3">
        <f t="shared" si="30"/>
        <v>-7.3261006911145487E-3</v>
      </c>
      <c r="D448" s="3">
        <f t="shared" si="32"/>
        <v>3.7415798517410642E-2</v>
      </c>
      <c r="E448" s="2">
        <f t="shared" si="31"/>
        <v>-8.7042163336518694E-2</v>
      </c>
      <c r="F448" s="2">
        <f t="shared" si="33"/>
        <v>4.3157477294919255E-2</v>
      </c>
      <c r="G448">
        <f t="shared" si="34"/>
        <v>0</v>
      </c>
    </row>
    <row r="449" spans="1:7" x14ac:dyDescent="0.55000000000000004">
      <c r="A449" s="1">
        <v>41935</v>
      </c>
      <c r="B449">
        <v>1950.8199460000001</v>
      </c>
      <c r="C449" s="3">
        <f t="shared" si="30"/>
        <v>1.2228305755854488E-2</v>
      </c>
      <c r="D449" s="3">
        <f t="shared" si="32"/>
        <v>3.8076335952750368E-2</v>
      </c>
      <c r="E449" s="2">
        <f t="shared" si="31"/>
        <v>-8.8578803194945654E-2</v>
      </c>
      <c r="F449" s="2">
        <f t="shared" si="33"/>
        <v>3.6613482251235195E-2</v>
      </c>
      <c r="G449">
        <f t="shared" si="34"/>
        <v>0</v>
      </c>
    </row>
    <row r="450" spans="1:7" x14ac:dyDescent="0.55000000000000004">
      <c r="A450" s="1">
        <v>41936</v>
      </c>
      <c r="B450">
        <v>1964.579956</v>
      </c>
      <c r="C450" s="3">
        <f t="shared" si="30"/>
        <v>7.0286902960544542E-3</v>
      </c>
      <c r="D450" s="3">
        <f t="shared" si="32"/>
        <v>3.6815819896252697E-2</v>
      </c>
      <c r="E450" s="2">
        <f t="shared" si="31"/>
        <v>-8.5646404346717941E-2</v>
      </c>
      <c r="F450" s="2">
        <f t="shared" si="33"/>
        <v>3.3353195773126634E-2</v>
      </c>
      <c r="G450">
        <f t="shared" si="34"/>
        <v>0</v>
      </c>
    </row>
    <row r="451" spans="1:7" x14ac:dyDescent="0.55000000000000004">
      <c r="A451" s="1">
        <v>41939</v>
      </c>
      <c r="B451">
        <v>1961.630005</v>
      </c>
      <c r="C451" s="3">
        <f t="shared" si="30"/>
        <v>-1.5026967912613247E-3</v>
      </c>
      <c r="D451" s="3">
        <f t="shared" si="32"/>
        <v>3.6295042220943215E-2</v>
      </c>
      <c r="E451" s="2">
        <f t="shared" si="31"/>
        <v>-8.4434894308913808E-2</v>
      </c>
      <c r="F451" s="2">
        <f t="shared" si="33"/>
        <v>3.5205417687313022E-2</v>
      </c>
      <c r="G451">
        <f t="shared" si="34"/>
        <v>0</v>
      </c>
    </row>
    <row r="452" spans="1:7" x14ac:dyDescent="0.55000000000000004">
      <c r="A452" s="1">
        <v>41940</v>
      </c>
      <c r="B452">
        <v>1985.0500489999999</v>
      </c>
      <c r="C452" s="3">
        <f t="shared" si="30"/>
        <v>1.1868364593755272E-2</v>
      </c>
      <c r="D452" s="3">
        <f t="shared" si="32"/>
        <v>3.7241714507281296E-2</v>
      </c>
      <c r="E452" s="2">
        <f t="shared" si="31"/>
        <v>-8.6637183369649776E-2</v>
      </c>
      <c r="F452" s="2">
        <f t="shared" si="33"/>
        <v>2.6452380201190288E-2</v>
      </c>
      <c r="G452">
        <f t="shared" si="34"/>
        <v>0</v>
      </c>
    </row>
    <row r="453" spans="1:7" x14ac:dyDescent="0.55000000000000004">
      <c r="A453" s="1">
        <v>41941</v>
      </c>
      <c r="B453">
        <v>1982.3000489999999</v>
      </c>
      <c r="C453" s="3">
        <f t="shared" si="30"/>
        <v>-1.3863159905223388E-3</v>
      </c>
      <c r="D453" s="3">
        <f t="shared" si="32"/>
        <v>3.7198430803065709E-2</v>
      </c>
      <c r="E453" s="2">
        <f t="shared" si="31"/>
        <v>-8.653649041636724E-2</v>
      </c>
      <c r="F453" s="2">
        <f t="shared" si="33"/>
        <v>2.8535147848731728E-2</v>
      </c>
      <c r="G453">
        <f t="shared" si="34"/>
        <v>0</v>
      </c>
    </row>
    <row r="454" spans="1:7" x14ac:dyDescent="0.55000000000000004">
      <c r="A454" s="1">
        <v>41942</v>
      </c>
      <c r="B454">
        <v>1994.650024</v>
      </c>
      <c r="C454" s="3">
        <f t="shared" si="30"/>
        <v>6.2107969535819749E-3</v>
      </c>
      <c r="D454" s="3">
        <f t="shared" si="32"/>
        <v>3.6059125284257115E-2</v>
      </c>
      <c r="E454" s="2">
        <f t="shared" si="31"/>
        <v>-8.3886069444803868E-2</v>
      </c>
      <c r="F454" s="2">
        <f t="shared" si="33"/>
        <v>2.162298817451222E-2</v>
      </c>
      <c r="G454">
        <f t="shared" si="34"/>
        <v>0</v>
      </c>
    </row>
    <row r="455" spans="1:7" x14ac:dyDescent="0.55000000000000004">
      <c r="A455" s="1">
        <v>41943</v>
      </c>
      <c r="B455">
        <v>2018.0500489999999</v>
      </c>
      <c r="C455" s="3">
        <f t="shared" si="30"/>
        <v>1.166311452590388E-2</v>
      </c>
      <c r="D455" s="3">
        <f t="shared" si="32"/>
        <v>3.6761072657744844E-2</v>
      </c>
      <c r="E455" s="2">
        <f t="shared" si="31"/>
        <v>-8.5519043224805594E-2</v>
      </c>
      <c r="F455" s="2">
        <f t="shared" si="33"/>
        <v>1.0489578050192299E-2</v>
      </c>
      <c r="G455">
        <f t="shared" si="34"/>
        <v>0</v>
      </c>
    </row>
    <row r="456" spans="1:7" x14ac:dyDescent="0.55000000000000004">
      <c r="A456" s="1">
        <v>41946</v>
      </c>
      <c r="B456">
        <v>2017.8100589999999</v>
      </c>
      <c r="C456" s="3">
        <f t="shared" ref="C456:C519" si="35">LN(B456/B455)</f>
        <v>-1.1892880023623562E-4</v>
      </c>
      <c r="D456" s="3">
        <f t="shared" si="32"/>
        <v>3.6140303811641461E-2</v>
      </c>
      <c r="E456" s="2">
        <f t="shared" si="31"/>
        <v>-8.4074918939402207E-2</v>
      </c>
      <c r="F456" s="2">
        <f t="shared" si="33"/>
        <v>1.0848748084081979E-2</v>
      </c>
      <c r="G456">
        <f t="shared" si="34"/>
        <v>0</v>
      </c>
    </row>
    <row r="457" spans="1:7" x14ac:dyDescent="0.55000000000000004">
      <c r="A457" s="1">
        <v>41947</v>
      </c>
      <c r="B457">
        <v>2012.099976</v>
      </c>
      <c r="C457" s="3">
        <f t="shared" si="35"/>
        <v>-2.8338532482108702E-3</v>
      </c>
      <c r="D457" s="3">
        <f t="shared" si="32"/>
        <v>3.6199220208302067E-2</v>
      </c>
      <c r="E457" s="2">
        <f t="shared" si="31"/>
        <v>-8.4211978973519758E-2</v>
      </c>
      <c r="F457" s="2">
        <f t="shared" si="33"/>
        <v>1.4417690110055505E-2</v>
      </c>
      <c r="G457">
        <f t="shared" si="34"/>
        <v>0</v>
      </c>
    </row>
    <row r="458" spans="1:7" x14ac:dyDescent="0.55000000000000004">
      <c r="A458" s="1">
        <v>41948</v>
      </c>
      <c r="B458">
        <v>2023.5699460000001</v>
      </c>
      <c r="C458" s="3">
        <f t="shared" si="35"/>
        <v>5.6843107121705662E-3</v>
      </c>
      <c r="D458" s="3">
        <f t="shared" si="32"/>
        <v>3.4296723679099791E-2</v>
      </c>
      <c r="E458" s="2">
        <f t="shared" si="31"/>
        <v>-7.9786110217439962E-2</v>
      </c>
      <c r="F458" s="2">
        <f t="shared" si="33"/>
        <v>1.3854228976946836E-2</v>
      </c>
      <c r="G458">
        <f t="shared" si="34"/>
        <v>0</v>
      </c>
    </row>
    <row r="459" spans="1:7" x14ac:dyDescent="0.55000000000000004">
      <c r="A459" s="1">
        <v>41949</v>
      </c>
      <c r="B459">
        <v>2031.209961</v>
      </c>
      <c r="C459" s="3">
        <f t="shared" si="35"/>
        <v>3.7684038179458044E-3</v>
      </c>
      <c r="D459" s="3">
        <f t="shared" si="32"/>
        <v>3.2526813210854537E-2</v>
      </c>
      <c r="E459" s="2">
        <f t="shared" si="31"/>
        <v>-7.5668682762394981E-2</v>
      </c>
      <c r="F459" s="2">
        <f t="shared" si="33"/>
        <v>8.5835383445218728E-3</v>
      </c>
      <c r="G459">
        <f t="shared" si="34"/>
        <v>0</v>
      </c>
    </row>
    <row r="460" spans="1:7" x14ac:dyDescent="0.55000000000000004">
      <c r="A460" s="1">
        <v>41950</v>
      </c>
      <c r="B460">
        <v>2031.920044</v>
      </c>
      <c r="C460" s="3">
        <f t="shared" si="35"/>
        <v>3.4952512292501896E-4</v>
      </c>
      <c r="D460" s="3">
        <f t="shared" si="32"/>
        <v>2.8246852255568503E-2</v>
      </c>
      <c r="E460" s="2">
        <f t="shared" si="31"/>
        <v>-6.5712004693087508E-2</v>
      </c>
      <c r="F460" s="2">
        <f t="shared" si="33"/>
        <v>1.0199177089892085E-2</v>
      </c>
      <c r="G460">
        <f t="shared" si="34"/>
        <v>0</v>
      </c>
    </row>
    <row r="461" spans="1:7" x14ac:dyDescent="0.55000000000000004">
      <c r="A461" s="1">
        <v>41953</v>
      </c>
      <c r="B461">
        <v>2038.26001</v>
      </c>
      <c r="C461" s="3">
        <f t="shared" si="35"/>
        <v>3.1153271076324886E-3</v>
      </c>
      <c r="D461" s="3">
        <f t="shared" si="32"/>
        <v>2.6359328462216024E-2</v>
      </c>
      <c r="E461" s="2">
        <f t="shared" si="31"/>
        <v>-6.1320967729220473E-2</v>
      </c>
      <c r="F461" s="2">
        <f t="shared" si="33"/>
        <v>1.2307062585997874E-2</v>
      </c>
      <c r="G461">
        <f t="shared" si="34"/>
        <v>0</v>
      </c>
    </row>
    <row r="462" spans="1:7" x14ac:dyDescent="0.55000000000000004">
      <c r="A462" s="1">
        <v>41954</v>
      </c>
      <c r="B462">
        <v>2039.6800539999999</v>
      </c>
      <c r="C462" s="3">
        <f t="shared" si="35"/>
        <v>6.9645165701919096E-4</v>
      </c>
      <c r="D462" s="3">
        <f t="shared" si="32"/>
        <v>2.2245185773515197E-2</v>
      </c>
      <c r="E462" s="2">
        <f t="shared" si="31"/>
        <v>-5.1750040631860637E-2</v>
      </c>
      <c r="F462" s="2">
        <f t="shared" si="33"/>
        <v>1.4470540689864727E-2</v>
      </c>
      <c r="G462">
        <f t="shared" si="34"/>
        <v>0</v>
      </c>
    </row>
    <row r="463" spans="1:7" x14ac:dyDescent="0.55000000000000004">
      <c r="A463" s="1">
        <v>41955</v>
      </c>
      <c r="B463">
        <v>2038.25</v>
      </c>
      <c r="C463" s="3">
        <f t="shared" si="35"/>
        <v>-7.0136272063750277E-4</v>
      </c>
      <c r="D463" s="3">
        <f t="shared" si="32"/>
        <v>2.242492190899964E-2</v>
      </c>
      <c r="E463" s="2">
        <f t="shared" si="31"/>
        <v>-5.2168169408533187E-2</v>
      </c>
      <c r="F463" s="2">
        <f t="shared" si="33"/>
        <v>1.4021211851314195E-2</v>
      </c>
      <c r="G463">
        <f t="shared" si="34"/>
        <v>0</v>
      </c>
    </row>
    <row r="464" spans="1:7" x14ac:dyDescent="0.55000000000000004">
      <c r="A464" s="1">
        <v>41956</v>
      </c>
      <c r="B464">
        <v>2039.329956</v>
      </c>
      <c r="C464" s="3">
        <f t="shared" si="35"/>
        <v>5.2970440158390175E-4</v>
      </c>
      <c r="D464" s="3">
        <f t="shared" si="32"/>
        <v>2.0840109240640777E-2</v>
      </c>
      <c r="E464" s="2">
        <f t="shared" si="31"/>
        <v>-4.8481343826743552E-2</v>
      </c>
      <c r="F464" s="2">
        <f t="shared" si="33"/>
        <v>1.6293560004653689E-2</v>
      </c>
      <c r="G464">
        <f t="shared" si="34"/>
        <v>0</v>
      </c>
    </row>
    <row r="465" spans="1:7" x14ac:dyDescent="0.55000000000000004">
      <c r="A465" s="1">
        <v>41957</v>
      </c>
      <c r="B465">
        <v>2039.8199460000001</v>
      </c>
      <c r="C465" s="3">
        <f t="shared" si="35"/>
        <v>2.4024123365344922E-4</v>
      </c>
      <c r="D465" s="3">
        <f t="shared" si="32"/>
        <v>2.0830668818074514E-2</v>
      </c>
      <c r="E465" s="2">
        <f t="shared" si="31"/>
        <v>-4.8459382119776483E-2</v>
      </c>
      <c r="F465" s="2">
        <f t="shared" si="33"/>
        <v>1.3507654390779862E-2</v>
      </c>
      <c r="G465">
        <f t="shared" si="34"/>
        <v>0</v>
      </c>
    </row>
    <row r="466" spans="1:7" x14ac:dyDescent="0.55000000000000004">
      <c r="A466" s="1">
        <v>41960</v>
      </c>
      <c r="B466">
        <v>2041.3199460000001</v>
      </c>
      <c r="C466" s="3">
        <f t="shared" si="35"/>
        <v>7.3508877776274207E-4</v>
      </c>
      <c r="D466" s="3">
        <f t="shared" si="32"/>
        <v>2.0023797097913878E-2</v>
      </c>
      <c r="E466" s="2">
        <f t="shared" si="31"/>
        <v>-4.6582317808957108E-2</v>
      </c>
      <c r="F466" s="2">
        <f t="shared" si="33"/>
        <v>5.9197758738564234E-3</v>
      </c>
      <c r="G466">
        <f t="shared" si="34"/>
        <v>0</v>
      </c>
    </row>
    <row r="467" spans="1:7" x14ac:dyDescent="0.55000000000000004">
      <c r="A467" s="1">
        <v>41961</v>
      </c>
      <c r="B467">
        <v>2051.8000489999999</v>
      </c>
      <c r="C467" s="3">
        <f t="shared" si="35"/>
        <v>5.1208495790618968E-3</v>
      </c>
      <c r="D467" s="3">
        <f t="shared" si="32"/>
        <v>1.9677268651357004E-2</v>
      </c>
      <c r="E467" s="2">
        <f t="shared" si="31"/>
        <v>-4.5776172094014848E-2</v>
      </c>
      <c r="F467" s="2">
        <f t="shared" si="33"/>
        <v>7.1630933346513931E-3</v>
      </c>
      <c r="G467">
        <f t="shared" si="34"/>
        <v>0</v>
      </c>
    </row>
    <row r="468" spans="1:7" x14ac:dyDescent="0.55000000000000004">
      <c r="A468" s="1">
        <v>41962</v>
      </c>
      <c r="B468">
        <v>2048.719971</v>
      </c>
      <c r="C468" s="3">
        <f t="shared" si="35"/>
        <v>-1.5022868144790934E-3</v>
      </c>
      <c r="D468" s="3">
        <f t="shared" si="32"/>
        <v>1.6260210734159574E-2</v>
      </c>
      <c r="E468" s="2">
        <f t="shared" si="31"/>
        <v>-3.7826906672868185E-2</v>
      </c>
      <c r="F468" s="2">
        <f t="shared" si="33"/>
        <v>1.2423053839727062E-2</v>
      </c>
      <c r="G468">
        <f t="shared" si="34"/>
        <v>0</v>
      </c>
    </row>
    <row r="469" spans="1:7" x14ac:dyDescent="0.55000000000000004">
      <c r="A469" s="1">
        <v>41963</v>
      </c>
      <c r="B469">
        <v>2052.75</v>
      </c>
      <c r="C469" s="3">
        <f t="shared" si="35"/>
        <v>1.9651638682952766E-3</v>
      </c>
      <c r="D469" s="3">
        <f t="shared" si="32"/>
        <v>1.4615089325845631E-2</v>
      </c>
      <c r="E469" s="2">
        <f t="shared" si="31"/>
        <v>-3.3999781982097972E-2</v>
      </c>
      <c r="F469" s="2">
        <f t="shared" si="33"/>
        <v>9.2953183602369101E-3</v>
      </c>
      <c r="G469">
        <f t="shared" si="34"/>
        <v>0</v>
      </c>
    </row>
    <row r="470" spans="1:7" x14ac:dyDescent="0.55000000000000004">
      <c r="A470" s="1">
        <v>41964</v>
      </c>
      <c r="B470">
        <v>2063.5</v>
      </c>
      <c r="C470" s="3">
        <f t="shared" si="35"/>
        <v>5.2232126037382535E-3</v>
      </c>
      <c r="D470" s="3">
        <f t="shared" si="32"/>
        <v>1.3129204004651189E-2</v>
      </c>
      <c r="E470" s="2">
        <f t="shared" si="31"/>
        <v>-3.0543095824068788E-2</v>
      </c>
      <c r="F470" s="2">
        <f t="shared" si="33"/>
        <v>5.7359372047438512E-3</v>
      </c>
      <c r="G470">
        <f t="shared" si="34"/>
        <v>0</v>
      </c>
    </row>
    <row r="471" spans="1:7" x14ac:dyDescent="0.55000000000000004">
      <c r="A471" s="1">
        <v>41967</v>
      </c>
      <c r="B471">
        <v>2069.4099120000001</v>
      </c>
      <c r="C471" s="3">
        <f t="shared" si="35"/>
        <v>2.8599297608858914E-3</v>
      </c>
      <c r="D471" s="3">
        <f t="shared" si="32"/>
        <v>1.2747462652503294E-2</v>
      </c>
      <c r="E471" s="2">
        <f t="shared" si="31"/>
        <v>-2.9655032641066056E-2</v>
      </c>
      <c r="F471" s="2">
        <f t="shared" si="33"/>
        <v>-4.4070144183331189E-3</v>
      </c>
      <c r="G471">
        <f t="shared" si="34"/>
        <v>0</v>
      </c>
    </row>
    <row r="472" spans="1:7" x14ac:dyDescent="0.55000000000000004">
      <c r="A472" s="1">
        <v>41968</v>
      </c>
      <c r="B472">
        <v>2067.030029</v>
      </c>
      <c r="C472" s="3">
        <f t="shared" si="35"/>
        <v>-1.1506915591880367E-3</v>
      </c>
      <c r="D472" s="3">
        <f t="shared" si="32"/>
        <v>1.269474179948946E-2</v>
      </c>
      <c r="E472" s="2">
        <f t="shared" si="31"/>
        <v>-2.9532385596739701E-2</v>
      </c>
      <c r="F472" s="2">
        <f t="shared" si="33"/>
        <v>-3.4941750566273803E-3</v>
      </c>
      <c r="G472">
        <f t="shared" si="34"/>
        <v>0</v>
      </c>
    </row>
    <row r="473" spans="1:7" x14ac:dyDescent="0.55000000000000004">
      <c r="A473" s="1">
        <v>41969</v>
      </c>
      <c r="B473">
        <v>2072.830078</v>
      </c>
      <c r="C473" s="3">
        <f t="shared" si="35"/>
        <v>2.8020525549233778E-3</v>
      </c>
      <c r="D473" s="3">
        <f t="shared" si="32"/>
        <v>1.073738850492028E-2</v>
      </c>
      <c r="E473" s="2">
        <f t="shared" si="31"/>
        <v>-2.4978900921171856E-2</v>
      </c>
      <c r="F473" s="2">
        <f t="shared" si="33"/>
        <v>-2.2782348446616876E-2</v>
      </c>
      <c r="G473">
        <f t="shared" si="34"/>
        <v>0</v>
      </c>
    </row>
    <row r="474" spans="1:7" x14ac:dyDescent="0.55000000000000004">
      <c r="A474" s="1">
        <v>41971</v>
      </c>
      <c r="B474">
        <v>2067.5600589999999</v>
      </c>
      <c r="C474" s="3">
        <f t="shared" si="35"/>
        <v>-2.5456643802205699E-3</v>
      </c>
      <c r="D474" s="3">
        <f t="shared" si="32"/>
        <v>1.0951147318878201E-2</v>
      </c>
      <c r="E474" s="2">
        <f t="shared" si="31"/>
        <v>-2.5476178283580356E-2</v>
      </c>
      <c r="F474" s="2">
        <f t="shared" si="33"/>
        <v>-1.5711250295158043E-2</v>
      </c>
      <c r="G474">
        <f t="shared" si="34"/>
        <v>0</v>
      </c>
    </row>
    <row r="475" spans="1:7" x14ac:dyDescent="0.55000000000000004">
      <c r="A475" s="1">
        <v>41974</v>
      </c>
      <c r="B475">
        <v>2053.4399410000001</v>
      </c>
      <c r="C475" s="3">
        <f t="shared" si="35"/>
        <v>-6.8527897391607124E-3</v>
      </c>
      <c r="D475" s="3">
        <f t="shared" si="32"/>
        <v>1.2093559698841955E-2</v>
      </c>
      <c r="E475" s="2">
        <f t="shared" ref="E475:E538" si="36">_xlfn.STDEV.S(C455:C475)*SQRT(10)*Factor_VaR</f>
        <v>-2.8133826894986974E-2</v>
      </c>
      <c r="F475" s="2">
        <f t="shared" si="33"/>
        <v>-2.5204926348098514E-2</v>
      </c>
      <c r="G475">
        <f t="shared" si="34"/>
        <v>0</v>
      </c>
    </row>
    <row r="476" spans="1:7" x14ac:dyDescent="0.55000000000000004">
      <c r="A476" s="1">
        <v>41975</v>
      </c>
      <c r="B476">
        <v>2066.5500489999999</v>
      </c>
      <c r="C476" s="3">
        <f t="shared" si="35"/>
        <v>6.3641670398569801E-3</v>
      </c>
      <c r="D476" s="3">
        <f t="shared" ref="D476:D539" si="37">_xlfn.STDEV.S(C456:C476)*SQRT(10)</f>
        <v>1.025438873264147E-2</v>
      </c>
      <c r="E476" s="2">
        <f t="shared" si="36"/>
        <v>-2.3855275427768833E-2</v>
      </c>
      <c r="F476" s="2">
        <f t="shared" ref="F476:F539" si="38">LN(B485/B476)</f>
        <v>-3.7931879573466366E-2</v>
      </c>
      <c r="G476">
        <f t="shared" ref="G476:G539" si="39">IF(F476&lt;E476, 1, 0)</f>
        <v>1</v>
      </c>
    </row>
    <row r="477" spans="1:7" x14ac:dyDescent="0.55000000000000004">
      <c r="A477" s="1">
        <v>41976</v>
      </c>
      <c r="B477">
        <v>2074.330078</v>
      </c>
      <c r="C477" s="3">
        <f t="shared" si="35"/>
        <v>3.7576736905965669E-3</v>
      </c>
      <c r="D477" s="3">
        <f t="shared" si="37"/>
        <v>1.0366466161915208E-2</v>
      </c>
      <c r="E477" s="2">
        <f t="shared" si="36"/>
        <v>-2.411600651708776E-2</v>
      </c>
      <c r="F477" s="2">
        <f t="shared" si="38"/>
        <v>-5.0214813307149553E-2</v>
      </c>
      <c r="G477">
        <f t="shared" si="39"/>
        <v>1</v>
      </c>
    </row>
    <row r="478" spans="1:7" x14ac:dyDescent="0.55000000000000004">
      <c r="A478" s="1">
        <v>41977</v>
      </c>
      <c r="B478">
        <v>2071.919922</v>
      </c>
      <c r="C478" s="3">
        <f t="shared" si="35"/>
        <v>-1.162571611194858E-3</v>
      </c>
      <c r="D478" s="3">
        <f t="shared" si="37"/>
        <v>1.0092520662088728E-2</v>
      </c>
      <c r="E478" s="2">
        <f t="shared" si="36"/>
        <v>-2.3478713985963372E-2</v>
      </c>
      <c r="F478" s="2">
        <f t="shared" si="38"/>
        <v>-2.8904168159196702E-2</v>
      </c>
      <c r="G478">
        <f t="shared" si="39"/>
        <v>1</v>
      </c>
    </row>
    <row r="479" spans="1:7" x14ac:dyDescent="0.55000000000000004">
      <c r="A479" s="1">
        <v>41978</v>
      </c>
      <c r="B479">
        <v>2075.3701169999999</v>
      </c>
      <c r="C479" s="3">
        <f t="shared" si="35"/>
        <v>1.6638314482451343E-3</v>
      </c>
      <c r="D479" s="3">
        <f t="shared" si="37"/>
        <v>9.6078865680632956E-3</v>
      </c>
      <c r="E479" s="2">
        <f t="shared" si="36"/>
        <v>-2.2351286491639599E-2</v>
      </c>
      <c r="F479" s="2">
        <f t="shared" si="38"/>
        <v>-6.8366251238011853E-3</v>
      </c>
      <c r="G479">
        <f t="shared" si="39"/>
        <v>0</v>
      </c>
    </row>
    <row r="480" spans="1:7" x14ac:dyDescent="0.55000000000000004">
      <c r="A480" s="1">
        <v>41981</v>
      </c>
      <c r="B480">
        <v>2060.3100589999999</v>
      </c>
      <c r="C480" s="3">
        <f t="shared" si="35"/>
        <v>-7.2830218621909391E-3</v>
      </c>
      <c r="D480" s="3">
        <f t="shared" si="37"/>
        <v>1.105106976001136E-2</v>
      </c>
      <c r="E480" s="2">
        <f t="shared" si="36"/>
        <v>-2.5708632642079451E-2</v>
      </c>
      <c r="F480" s="2">
        <f t="shared" si="38"/>
        <v>5.0060347672109271E-3</v>
      </c>
      <c r="G480">
        <f t="shared" si="39"/>
        <v>0</v>
      </c>
    </row>
    <row r="481" spans="1:7" x14ac:dyDescent="0.55000000000000004">
      <c r="A481" s="1">
        <v>41982</v>
      </c>
      <c r="B481">
        <v>2059.820068</v>
      </c>
      <c r="C481" s="3">
        <f t="shared" si="35"/>
        <v>-2.3785219748231713E-4</v>
      </c>
      <c r="D481" s="3">
        <f t="shared" si="37"/>
        <v>1.1067204012431315E-2</v>
      </c>
      <c r="E481" s="2">
        <f t="shared" si="36"/>
        <v>-2.5746166525895852E-2</v>
      </c>
      <c r="F481" s="2">
        <f t="shared" si="38"/>
        <v>9.0471095805617508E-3</v>
      </c>
      <c r="G481">
        <f t="shared" si="39"/>
        <v>0</v>
      </c>
    </row>
    <row r="482" spans="1:7" x14ac:dyDescent="0.55000000000000004">
      <c r="A482" s="1">
        <v>41983</v>
      </c>
      <c r="B482">
        <v>2026.1400149999999</v>
      </c>
      <c r="C482" s="3">
        <f t="shared" si="35"/>
        <v>-1.6486120835066051E-2</v>
      </c>
      <c r="D482" s="3">
        <f t="shared" si="37"/>
        <v>1.6034577472985794E-2</v>
      </c>
      <c r="E482" s="2">
        <f t="shared" si="36"/>
        <v>-3.7302005215423657E-2</v>
      </c>
      <c r="F482" s="2">
        <f t="shared" si="38"/>
        <v>2.7278069135435009E-2</v>
      </c>
      <c r="G482">
        <f t="shared" si="39"/>
        <v>0</v>
      </c>
    </row>
    <row r="483" spans="1:7" x14ac:dyDescent="0.55000000000000004">
      <c r="A483" s="1">
        <v>41984</v>
      </c>
      <c r="B483">
        <v>2035.329956</v>
      </c>
      <c r="C483" s="3">
        <f t="shared" si="35"/>
        <v>4.5254337712382214E-3</v>
      </c>
      <c r="D483" s="3">
        <f t="shared" si="37"/>
        <v>1.6365918361432408E-2</v>
      </c>
      <c r="E483" s="2">
        <f t="shared" si="36"/>
        <v>-3.8072819386844245E-2</v>
      </c>
      <c r="F483" s="2">
        <f t="shared" si="38"/>
        <v>2.2613329153151514E-2</v>
      </c>
      <c r="G483">
        <f t="shared" si="39"/>
        <v>0</v>
      </c>
    </row>
    <row r="484" spans="1:7" x14ac:dyDescent="0.55000000000000004">
      <c r="A484" s="1">
        <v>41985</v>
      </c>
      <c r="B484">
        <v>2002.329956</v>
      </c>
      <c r="C484" s="3">
        <f t="shared" si="35"/>
        <v>-1.6346465792101281E-2</v>
      </c>
      <c r="D484" s="3">
        <f t="shared" si="37"/>
        <v>1.9843950374898011E-2</v>
      </c>
      <c r="E484" s="2">
        <f t="shared" si="36"/>
        <v>-4.6163931767215935E-2</v>
      </c>
      <c r="F484" s="2">
        <f t="shared" si="38"/>
        <v>4.2263905061725247E-2</v>
      </c>
      <c r="G484">
        <f t="shared" si="39"/>
        <v>0</v>
      </c>
    </row>
    <row r="485" spans="1:7" x14ac:dyDescent="0.55000000000000004">
      <c r="A485" s="1">
        <v>41988</v>
      </c>
      <c r="B485">
        <v>1989.630005</v>
      </c>
      <c r="C485" s="3">
        <f t="shared" si="35"/>
        <v>-6.3627861855108849E-3</v>
      </c>
      <c r="D485" s="3">
        <f t="shared" si="37"/>
        <v>2.0172203935369646E-2</v>
      </c>
      <c r="E485" s="2">
        <f t="shared" si="36"/>
        <v>-4.6927563739765456E-2</v>
      </c>
      <c r="F485" s="2">
        <f t="shared" si="38"/>
        <v>4.9488094279008341E-2</v>
      </c>
      <c r="G485">
        <f t="shared" si="39"/>
        <v>0</v>
      </c>
    </row>
    <row r="486" spans="1:7" x14ac:dyDescent="0.55000000000000004">
      <c r="A486" s="1">
        <v>41989</v>
      </c>
      <c r="B486">
        <v>1972.73999</v>
      </c>
      <c r="C486" s="3">
        <f t="shared" si="35"/>
        <v>-8.5252600430867614E-3</v>
      </c>
      <c r="D486" s="3">
        <f t="shared" si="37"/>
        <v>2.0762975143974335E-2</v>
      </c>
      <c r="E486" s="2">
        <f t="shared" si="36"/>
        <v>-4.8301903084947514E-2</v>
      </c>
      <c r="F486" s="2">
        <f t="shared" si="38"/>
        <v>5.3112761624730158E-2</v>
      </c>
      <c r="G486">
        <f t="shared" si="39"/>
        <v>0</v>
      </c>
    </row>
    <row r="487" spans="1:7" x14ac:dyDescent="0.55000000000000004">
      <c r="A487" s="1">
        <v>41990</v>
      </c>
      <c r="B487">
        <v>2012.8900149999999</v>
      </c>
      <c r="C487" s="3">
        <f t="shared" si="35"/>
        <v>2.0148073536758092E-2</v>
      </c>
      <c r="D487" s="3">
        <f t="shared" si="37"/>
        <v>2.560745123841867E-2</v>
      </c>
      <c r="E487" s="2">
        <f t="shared" si="36"/>
        <v>-5.9571839748099771E-2</v>
      </c>
      <c r="F487" s="2">
        <f t="shared" si="38"/>
        <v>2.2600304194527229E-2</v>
      </c>
      <c r="G487">
        <f t="shared" si="39"/>
        <v>0</v>
      </c>
    </row>
    <row r="488" spans="1:7" x14ac:dyDescent="0.55000000000000004">
      <c r="A488" s="1">
        <v>41991</v>
      </c>
      <c r="B488">
        <v>2061.2299800000001</v>
      </c>
      <c r="C488" s="3">
        <f t="shared" si="35"/>
        <v>2.3731374483640814E-2</v>
      </c>
      <c r="D488" s="3">
        <f t="shared" si="37"/>
        <v>3.0469688048161567E-2</v>
      </c>
      <c r="E488" s="2">
        <f t="shared" si="36"/>
        <v>-7.0883094013528269E-2</v>
      </c>
      <c r="F488" s="2">
        <f t="shared" si="38"/>
        <v>-1.4710916787982128E-3</v>
      </c>
      <c r="G488">
        <f t="shared" si="39"/>
        <v>0</v>
      </c>
    </row>
    <row r="489" spans="1:7" x14ac:dyDescent="0.55000000000000004">
      <c r="A489" s="1">
        <v>41992</v>
      </c>
      <c r="B489">
        <v>2070.6499020000001</v>
      </c>
      <c r="C489" s="3">
        <f t="shared" si="35"/>
        <v>4.5596380288210562E-3</v>
      </c>
      <c r="D489" s="3">
        <f t="shared" si="37"/>
        <v>3.0585454765241604E-2</v>
      </c>
      <c r="E489" s="2">
        <f t="shared" si="36"/>
        <v>-7.1152407669692108E-2</v>
      </c>
      <c r="F489" s="2">
        <f t="shared" si="38"/>
        <v>-2.447794318376437E-2</v>
      </c>
      <c r="G489">
        <f t="shared" si="39"/>
        <v>0</v>
      </c>
    </row>
    <row r="490" spans="1:7" x14ac:dyDescent="0.55000000000000004">
      <c r="A490" s="1">
        <v>41995</v>
      </c>
      <c r="B490">
        <v>2078.540039</v>
      </c>
      <c r="C490" s="3">
        <f t="shared" si="35"/>
        <v>3.8032226158686553E-3</v>
      </c>
      <c r="D490" s="3">
        <f t="shared" si="37"/>
        <v>3.0655488838419769E-2</v>
      </c>
      <c r="E490" s="2">
        <f t="shared" si="36"/>
        <v>-7.131533128694055E-2</v>
      </c>
      <c r="F490" s="2">
        <f t="shared" si="38"/>
        <v>-3.7214420638820161E-2</v>
      </c>
      <c r="G490">
        <f t="shared" si="39"/>
        <v>0</v>
      </c>
    </row>
    <row r="491" spans="1:7" x14ac:dyDescent="0.55000000000000004">
      <c r="A491" s="1">
        <v>41996</v>
      </c>
      <c r="B491">
        <v>2082.169922</v>
      </c>
      <c r="C491" s="3">
        <f t="shared" si="35"/>
        <v>1.7448387198071571E-3</v>
      </c>
      <c r="D491" s="3">
        <f t="shared" si="37"/>
        <v>3.0486393990063025E-2</v>
      </c>
      <c r="E491" s="2">
        <f t="shared" si="36"/>
        <v>-7.0921957845954578E-2</v>
      </c>
      <c r="F491" s="2">
        <f t="shared" si="38"/>
        <v>-2.7396523542583338E-2</v>
      </c>
      <c r="G491">
        <f t="shared" si="39"/>
        <v>0</v>
      </c>
    </row>
    <row r="492" spans="1:7" x14ac:dyDescent="0.55000000000000004">
      <c r="A492" s="1">
        <v>41997</v>
      </c>
      <c r="B492">
        <v>2081.8798830000001</v>
      </c>
      <c r="C492" s="3">
        <f t="shared" si="35"/>
        <v>-1.3930621104517706E-4</v>
      </c>
      <c r="D492" s="3">
        <f t="shared" si="37"/>
        <v>3.0437025711339393E-2</v>
      </c>
      <c r="E492" s="2">
        <f t="shared" si="36"/>
        <v>-7.0807110055700812E-2</v>
      </c>
      <c r="F492" s="2">
        <f t="shared" si="38"/>
        <v>-9.5270487954167878E-3</v>
      </c>
      <c r="G492">
        <f t="shared" si="39"/>
        <v>0</v>
      </c>
    </row>
    <row r="493" spans="1:7" x14ac:dyDescent="0.55000000000000004">
      <c r="A493" s="1">
        <v>41999</v>
      </c>
      <c r="B493">
        <v>2088.7700199999999</v>
      </c>
      <c r="C493" s="3">
        <f t="shared" si="35"/>
        <v>3.3041101164722553E-3</v>
      </c>
      <c r="D493" s="3">
        <f t="shared" si="37"/>
        <v>3.048708094247143E-2</v>
      </c>
      <c r="E493" s="2">
        <f t="shared" si="36"/>
        <v>-7.092355593622944E-2</v>
      </c>
      <c r="F493" s="2">
        <f t="shared" si="38"/>
        <v>-2.1270481064875477E-2</v>
      </c>
      <c r="G493">
        <f t="shared" si="39"/>
        <v>0</v>
      </c>
    </row>
    <row r="494" spans="1:7" x14ac:dyDescent="0.55000000000000004">
      <c r="A494" s="1">
        <v>42002</v>
      </c>
      <c r="B494">
        <v>2090.570068</v>
      </c>
      <c r="C494" s="3">
        <f t="shared" si="35"/>
        <v>8.6140303177227714E-4</v>
      </c>
      <c r="D494" s="3">
        <f t="shared" si="37"/>
        <v>3.0443136494654726E-2</v>
      </c>
      <c r="E494" s="2">
        <f t="shared" si="36"/>
        <v>-7.0821325863475157E-2</v>
      </c>
      <c r="F494" s="2">
        <f t="shared" si="38"/>
        <v>-3.0258501023237207E-2</v>
      </c>
      <c r="G494">
        <f t="shared" si="39"/>
        <v>0</v>
      </c>
    </row>
    <row r="495" spans="1:7" x14ac:dyDescent="0.55000000000000004">
      <c r="A495" s="1">
        <v>42003</v>
      </c>
      <c r="B495">
        <v>2080.3500979999999</v>
      </c>
      <c r="C495" s="3">
        <f t="shared" si="35"/>
        <v>-4.9005926973648417E-3</v>
      </c>
      <c r="D495" s="3">
        <f t="shared" si="37"/>
        <v>3.060025922282145E-2</v>
      </c>
      <c r="E495" s="2">
        <f t="shared" si="36"/>
        <v>-7.1186847988109314E-2</v>
      </c>
      <c r="F495" s="2">
        <f t="shared" si="38"/>
        <v>-2.7939794023991101E-2</v>
      </c>
      <c r="G495">
        <f t="shared" si="39"/>
        <v>0</v>
      </c>
    </row>
    <row r="496" spans="1:7" x14ac:dyDescent="0.55000000000000004">
      <c r="A496" s="1">
        <v>42004</v>
      </c>
      <c r="B496">
        <v>2058.8999020000001</v>
      </c>
      <c r="C496" s="3">
        <f t="shared" si="35"/>
        <v>-1.0364383893445015E-2</v>
      </c>
      <c r="D496" s="3">
        <f t="shared" si="37"/>
        <v>3.1102144033052725E-2</v>
      </c>
      <c r="E496" s="2">
        <f t="shared" si="36"/>
        <v>-7.2354406649404235E-2</v>
      </c>
      <c r="F496" s="2">
        <f t="shared" si="38"/>
        <v>-2.3405438718712337E-2</v>
      </c>
      <c r="G496">
        <f t="shared" si="39"/>
        <v>0</v>
      </c>
    </row>
    <row r="497" spans="1:7" x14ac:dyDescent="0.55000000000000004">
      <c r="A497" s="1">
        <v>42006</v>
      </c>
      <c r="B497">
        <v>2058.1999510000001</v>
      </c>
      <c r="C497" s="3">
        <f t="shared" si="35"/>
        <v>-3.4002138968464108E-4</v>
      </c>
      <c r="D497" s="3">
        <f t="shared" si="37"/>
        <v>3.0772186203291699E-2</v>
      </c>
      <c r="E497" s="2">
        <f t="shared" si="36"/>
        <v>-7.1586809953616534E-2</v>
      </c>
      <c r="F497" s="2">
        <f t="shared" si="38"/>
        <v>-3.2356320539212537E-2</v>
      </c>
      <c r="G497">
        <f t="shared" si="39"/>
        <v>0</v>
      </c>
    </row>
    <row r="498" spans="1:7" x14ac:dyDescent="0.55000000000000004">
      <c r="A498" s="1">
        <v>42009</v>
      </c>
      <c r="B498">
        <v>2020.579956</v>
      </c>
      <c r="C498" s="3">
        <f t="shared" si="35"/>
        <v>-1.8447213476145048E-2</v>
      </c>
      <c r="D498" s="3">
        <f t="shared" si="37"/>
        <v>3.3075620828448914E-2</v>
      </c>
      <c r="E498" s="2">
        <f t="shared" si="36"/>
        <v>-7.6945400196843081E-2</v>
      </c>
      <c r="F498" s="2">
        <f t="shared" si="38"/>
        <v>-5.7421387716368193E-4</v>
      </c>
      <c r="G498">
        <f t="shared" si="39"/>
        <v>0</v>
      </c>
    </row>
    <row r="499" spans="1:7" x14ac:dyDescent="0.55000000000000004">
      <c r="A499" s="1">
        <v>42010</v>
      </c>
      <c r="B499">
        <v>2002.6099850000001</v>
      </c>
      <c r="C499" s="3">
        <f t="shared" si="35"/>
        <v>-8.9332548391871259E-3</v>
      </c>
      <c r="D499" s="3">
        <f t="shared" si="37"/>
        <v>3.3497313516151865E-2</v>
      </c>
      <c r="E499" s="2">
        <f t="shared" si="36"/>
        <v>-7.7926404084379411E-2</v>
      </c>
      <c r="F499" s="2">
        <f t="shared" si="38"/>
        <v>9.9077934533223794E-3</v>
      </c>
      <c r="G499">
        <f t="shared" si="39"/>
        <v>0</v>
      </c>
    </row>
    <row r="500" spans="1:7" x14ac:dyDescent="0.55000000000000004">
      <c r="A500" s="1">
        <v>42011</v>
      </c>
      <c r="B500">
        <v>2025.900024</v>
      </c>
      <c r="C500" s="3">
        <f t="shared" si="35"/>
        <v>1.1562735816043841E-2</v>
      </c>
      <c r="D500" s="3">
        <f t="shared" si="37"/>
        <v>3.4658902137535155E-2</v>
      </c>
      <c r="E500" s="2">
        <f t="shared" si="36"/>
        <v>-8.0628663304244466E-2</v>
      </c>
      <c r="F500" s="2">
        <f t="shared" si="38"/>
        <v>3.0655225168206772E-3</v>
      </c>
      <c r="G500">
        <f t="shared" si="39"/>
        <v>0</v>
      </c>
    </row>
    <row r="501" spans="1:7" x14ac:dyDescent="0.55000000000000004">
      <c r="A501" s="1">
        <v>42012</v>
      </c>
      <c r="B501">
        <v>2062.139893</v>
      </c>
      <c r="C501" s="3">
        <f t="shared" si="35"/>
        <v>1.773016853612145E-2</v>
      </c>
      <c r="D501" s="3">
        <f t="shared" si="37"/>
        <v>3.6684288175641747E-2</v>
      </c>
      <c r="E501" s="2">
        <f t="shared" si="36"/>
        <v>-8.5340415808105724E-2</v>
      </c>
      <c r="F501" s="2">
        <f t="shared" si="38"/>
        <v>4.8966694238334251E-4</v>
      </c>
      <c r="G501">
        <f t="shared" si="39"/>
        <v>0</v>
      </c>
    </row>
    <row r="502" spans="1:7" x14ac:dyDescent="0.55000000000000004">
      <c r="A502" s="1">
        <v>42013</v>
      </c>
      <c r="B502">
        <v>2044.8100589999999</v>
      </c>
      <c r="C502" s="3">
        <f t="shared" si="35"/>
        <v>-8.4393221529863015E-3</v>
      </c>
      <c r="D502" s="3">
        <f t="shared" si="37"/>
        <v>3.7149225682468548E-2</v>
      </c>
      <c r="E502" s="2">
        <f t="shared" si="36"/>
        <v>-8.6422022188674105E-2</v>
      </c>
      <c r="F502" s="2">
        <f t="shared" si="38"/>
        <v>3.4223328075325232E-3</v>
      </c>
      <c r="G502">
        <f t="shared" si="39"/>
        <v>0</v>
      </c>
    </row>
    <row r="503" spans="1:7" x14ac:dyDescent="0.55000000000000004">
      <c r="A503" s="1">
        <v>42016</v>
      </c>
      <c r="B503">
        <v>2028.26001</v>
      </c>
      <c r="C503" s="3">
        <f t="shared" si="35"/>
        <v>-8.1266169265894958E-3</v>
      </c>
      <c r="D503" s="3">
        <f t="shared" si="37"/>
        <v>3.5755242654685701E-2</v>
      </c>
      <c r="E503" s="2">
        <f t="shared" si="36"/>
        <v>-8.3179132735542463E-2</v>
      </c>
      <c r="F503" s="2">
        <f t="shared" si="38"/>
        <v>1.4114117961064225E-2</v>
      </c>
      <c r="G503">
        <f t="shared" si="39"/>
        <v>0</v>
      </c>
    </row>
    <row r="504" spans="1:7" x14ac:dyDescent="0.55000000000000004">
      <c r="A504" s="1">
        <v>42017</v>
      </c>
      <c r="B504">
        <v>2023.030029</v>
      </c>
      <c r="C504" s="3">
        <f t="shared" si="35"/>
        <v>-2.5818856981186258E-3</v>
      </c>
      <c r="D504" s="3">
        <f t="shared" si="37"/>
        <v>3.5646625236931427E-2</v>
      </c>
      <c r="E504" s="2">
        <f t="shared" si="36"/>
        <v>-8.2926450836666013E-2</v>
      </c>
      <c r="F504" s="2">
        <f t="shared" si="38"/>
        <v>3.217715874841748E-3</v>
      </c>
      <c r="G504">
        <f t="shared" si="39"/>
        <v>0</v>
      </c>
    </row>
    <row r="505" spans="1:7" x14ac:dyDescent="0.55000000000000004">
      <c r="A505" s="1">
        <v>42018</v>
      </c>
      <c r="B505">
        <v>2011.2700199999999</v>
      </c>
      <c r="C505" s="3">
        <f t="shared" si="35"/>
        <v>-5.8300285881662875E-3</v>
      </c>
      <c r="D505" s="3">
        <f t="shared" si="37"/>
        <v>3.3977570943151264E-2</v>
      </c>
      <c r="E505" s="2">
        <f t="shared" si="36"/>
        <v>-7.9043649928671786E-2</v>
      </c>
      <c r="F505" s="2">
        <f t="shared" si="38"/>
        <v>-4.5397585224470124E-3</v>
      </c>
      <c r="G505">
        <f t="shared" si="39"/>
        <v>0</v>
      </c>
    </row>
    <row r="506" spans="1:7" x14ac:dyDescent="0.55000000000000004">
      <c r="A506" s="1">
        <v>42019</v>
      </c>
      <c r="B506">
        <v>1992.670044</v>
      </c>
      <c r="C506" s="3">
        <f t="shared" si="35"/>
        <v>-9.2909032101848917E-3</v>
      </c>
      <c r="D506" s="3">
        <f t="shared" si="37"/>
        <v>3.431924050474796E-2</v>
      </c>
      <c r="E506" s="2">
        <f t="shared" si="36"/>
        <v>-7.9838492186916729E-2</v>
      </c>
      <c r="F506" s="2">
        <f t="shared" si="38"/>
        <v>1.4240661835748342E-2</v>
      </c>
      <c r="G506">
        <f t="shared" si="39"/>
        <v>0</v>
      </c>
    </row>
    <row r="507" spans="1:7" x14ac:dyDescent="0.55000000000000004">
      <c r="A507" s="1">
        <v>42020</v>
      </c>
      <c r="B507">
        <v>2019.420044</v>
      </c>
      <c r="C507" s="3">
        <f t="shared" si="35"/>
        <v>1.3334893185903807E-2</v>
      </c>
      <c r="D507" s="3">
        <f t="shared" si="37"/>
        <v>3.4891443743857352E-2</v>
      </c>
      <c r="E507" s="2">
        <f t="shared" si="36"/>
        <v>-8.1169635975738147E-2</v>
      </c>
      <c r="F507" s="2">
        <f t="shared" si="38"/>
        <v>-1.2171330473955765E-2</v>
      </c>
      <c r="G507">
        <f t="shared" si="39"/>
        <v>0</v>
      </c>
    </row>
    <row r="508" spans="1:7" x14ac:dyDescent="0.55000000000000004">
      <c r="A508" s="1">
        <v>42024</v>
      </c>
      <c r="B508">
        <v>2022.5500489999999</v>
      </c>
      <c r="C508" s="3">
        <f t="shared" si="35"/>
        <v>1.5487524912989278E-3</v>
      </c>
      <c r="D508" s="3">
        <f t="shared" si="37"/>
        <v>3.206425688391823E-2</v>
      </c>
      <c r="E508" s="2">
        <f t="shared" si="36"/>
        <v>-7.4592615834602569E-2</v>
      </c>
      <c r="F508" s="2">
        <f t="shared" si="38"/>
        <v>-8.4091264266217063E-4</v>
      </c>
      <c r="G508">
        <f t="shared" si="39"/>
        <v>0</v>
      </c>
    </row>
    <row r="509" spans="1:7" x14ac:dyDescent="0.55000000000000004">
      <c r="A509" s="1">
        <v>42025</v>
      </c>
      <c r="B509">
        <v>2032.119995</v>
      </c>
      <c r="C509" s="3">
        <f t="shared" si="35"/>
        <v>4.720464879542292E-3</v>
      </c>
      <c r="D509" s="3">
        <f t="shared" si="37"/>
        <v>2.7448094967783186E-2</v>
      </c>
      <c r="E509" s="2">
        <f t="shared" si="36"/>
        <v>-6.3853817374773511E-2</v>
      </c>
      <c r="F509" s="2">
        <f t="shared" si="38"/>
        <v>8.7748607055383142E-3</v>
      </c>
      <c r="G509">
        <f t="shared" si="39"/>
        <v>0</v>
      </c>
    </row>
    <row r="510" spans="1:7" x14ac:dyDescent="0.55000000000000004">
      <c r="A510" s="1">
        <v>42026</v>
      </c>
      <c r="B510">
        <v>2063.1499020000001</v>
      </c>
      <c r="C510" s="3">
        <f t="shared" si="35"/>
        <v>1.5154312961683942E-2</v>
      </c>
      <c r="D510" s="3">
        <f t="shared" si="37"/>
        <v>2.9365500027151464E-2</v>
      </c>
      <c r="E510" s="2">
        <f t="shared" si="36"/>
        <v>-6.8314368558310065E-2</v>
      </c>
      <c r="F510" s="2">
        <f t="shared" si="38"/>
        <v>-1.0544158568978924E-2</v>
      </c>
      <c r="G510">
        <f t="shared" si="39"/>
        <v>0</v>
      </c>
    </row>
    <row r="511" spans="1:7" x14ac:dyDescent="0.55000000000000004">
      <c r="A511" s="1">
        <v>42027</v>
      </c>
      <c r="B511">
        <v>2051.820068</v>
      </c>
      <c r="C511" s="3">
        <f t="shared" si="35"/>
        <v>-5.5066562878371269E-3</v>
      </c>
      <c r="D511" s="3">
        <f t="shared" si="37"/>
        <v>2.9437894612360047E-2</v>
      </c>
      <c r="E511" s="2">
        <f t="shared" si="36"/>
        <v>-6.8482783547702111E-2</v>
      </c>
      <c r="F511" s="2">
        <f t="shared" si="38"/>
        <v>5.2013085422332132E-3</v>
      </c>
      <c r="G511">
        <f t="shared" si="39"/>
        <v>0</v>
      </c>
    </row>
    <row r="512" spans="1:7" x14ac:dyDescent="0.55000000000000004">
      <c r="A512" s="1">
        <v>42030</v>
      </c>
      <c r="B512">
        <v>2057.0900879999999</v>
      </c>
      <c r="C512" s="3">
        <f t="shared" si="35"/>
        <v>2.5651682269424068E-3</v>
      </c>
      <c r="D512" s="3">
        <f t="shared" si="37"/>
        <v>2.9476208212852274E-2</v>
      </c>
      <c r="E512" s="2">
        <f t="shared" si="36"/>
        <v>-6.8571914310754059E-2</v>
      </c>
      <c r="F512" s="2">
        <f t="shared" si="38"/>
        <v>-7.8788737942633489E-4</v>
      </c>
      <c r="G512">
        <f t="shared" si="39"/>
        <v>0</v>
      </c>
    </row>
    <row r="513" spans="1:7" x14ac:dyDescent="0.55000000000000004">
      <c r="A513" s="1">
        <v>42031</v>
      </c>
      <c r="B513">
        <v>2029.5500489999999</v>
      </c>
      <c r="C513" s="3">
        <f t="shared" si="35"/>
        <v>-1.3478287784341066E-2</v>
      </c>
      <c r="D513" s="3">
        <f t="shared" si="37"/>
        <v>3.0785313668847448E-2</v>
      </c>
      <c r="E513" s="2">
        <f t="shared" si="36"/>
        <v>-7.1617349005203695E-2</v>
      </c>
      <c r="F513" s="2">
        <f t="shared" si="38"/>
        <v>8.4341608354899684E-3</v>
      </c>
      <c r="G513">
        <f t="shared" si="39"/>
        <v>0</v>
      </c>
    </row>
    <row r="514" spans="1:7" x14ac:dyDescent="0.55000000000000004">
      <c r="A514" s="1">
        <v>42032</v>
      </c>
      <c r="B514">
        <v>2002.160034</v>
      </c>
      <c r="C514" s="3">
        <f t="shared" si="35"/>
        <v>-1.358750298545512E-2</v>
      </c>
      <c r="D514" s="3">
        <f t="shared" si="37"/>
        <v>3.1738254685719926E-2</v>
      </c>
      <c r="E514" s="2">
        <f t="shared" si="36"/>
        <v>-7.3834221313891307E-2</v>
      </c>
      <c r="F514" s="2">
        <f t="shared" si="38"/>
        <v>3.2640643542392878E-2</v>
      </c>
      <c r="G514">
        <f t="shared" si="39"/>
        <v>0</v>
      </c>
    </row>
    <row r="515" spans="1:7" x14ac:dyDescent="0.55000000000000004">
      <c r="A515" s="1">
        <v>42033</v>
      </c>
      <c r="B515">
        <v>2021.25</v>
      </c>
      <c r="C515" s="3">
        <f t="shared" si="35"/>
        <v>9.4895171480104974E-3</v>
      </c>
      <c r="D515" s="3">
        <f t="shared" si="37"/>
        <v>3.2674122960798656E-2</v>
      </c>
      <c r="E515" s="2">
        <f t="shared" si="36"/>
        <v>-7.6011376486002979E-2</v>
      </c>
      <c r="F515" s="2">
        <f t="shared" si="38"/>
        <v>2.3122092187830276E-2</v>
      </c>
      <c r="G515">
        <f t="shared" si="39"/>
        <v>0</v>
      </c>
    </row>
    <row r="516" spans="1:7" x14ac:dyDescent="0.55000000000000004">
      <c r="A516" s="1">
        <v>42034</v>
      </c>
      <c r="B516">
        <v>1994.98999</v>
      </c>
      <c r="C516" s="3">
        <f t="shared" si="35"/>
        <v>-1.3077099123800286E-2</v>
      </c>
      <c r="D516" s="3">
        <f t="shared" si="37"/>
        <v>3.3561503049015666E-2</v>
      </c>
      <c r="E516" s="2">
        <f t="shared" si="36"/>
        <v>-7.8075731267692794E-2</v>
      </c>
      <c r="F516" s="2">
        <f t="shared" si="38"/>
        <v>4.5797486296620775E-2</v>
      </c>
      <c r="G516">
        <f t="shared" si="39"/>
        <v>0</v>
      </c>
    </row>
    <row r="517" spans="1:7" x14ac:dyDescent="0.55000000000000004">
      <c r="A517" s="1">
        <v>42037</v>
      </c>
      <c r="B517">
        <v>2020.849976</v>
      </c>
      <c r="C517" s="3">
        <f t="shared" si="35"/>
        <v>1.2879170322592387E-2</v>
      </c>
      <c r="D517" s="3">
        <f t="shared" si="37"/>
        <v>3.4483483855786992E-2</v>
      </c>
      <c r="E517" s="2">
        <f t="shared" si="36"/>
        <v>-8.0220579357431723E-2</v>
      </c>
      <c r="F517" s="2">
        <f t="shared" si="38"/>
        <v>3.6984775314485907E-2</v>
      </c>
      <c r="G517">
        <f t="shared" si="39"/>
        <v>0</v>
      </c>
    </row>
    <row r="518" spans="1:7" x14ac:dyDescent="0.55000000000000004">
      <c r="A518" s="1">
        <v>42038</v>
      </c>
      <c r="B518">
        <v>2050.030029</v>
      </c>
      <c r="C518" s="3">
        <f t="shared" si="35"/>
        <v>1.4336238227742741E-2</v>
      </c>
      <c r="D518" s="3">
        <f t="shared" si="37"/>
        <v>3.6051695634117045E-2</v>
      </c>
      <c r="E518" s="2">
        <f t="shared" si="36"/>
        <v>-8.3868785493995651E-2</v>
      </c>
      <c r="F518" s="2">
        <f t="shared" si="38"/>
        <v>2.4244836948383516E-2</v>
      </c>
      <c r="G518">
        <f t="shared" si="39"/>
        <v>0</v>
      </c>
    </row>
    <row r="519" spans="1:7" x14ac:dyDescent="0.55000000000000004">
      <c r="A519" s="1">
        <v>42039</v>
      </c>
      <c r="B519">
        <v>2041.51001</v>
      </c>
      <c r="C519" s="3">
        <f t="shared" si="35"/>
        <v>-4.1647063128333371E-3</v>
      </c>
      <c r="D519" s="3">
        <f t="shared" si="37"/>
        <v>3.370601537192032E-2</v>
      </c>
      <c r="E519" s="2">
        <f t="shared" si="36"/>
        <v>-7.8411917202854731E-2</v>
      </c>
      <c r="F519" s="2">
        <f t="shared" si="38"/>
        <v>2.8095184757070273E-2</v>
      </c>
      <c r="G519">
        <f t="shared" si="39"/>
        <v>0</v>
      </c>
    </row>
    <row r="520" spans="1:7" x14ac:dyDescent="0.55000000000000004">
      <c r="A520" s="1">
        <v>42040</v>
      </c>
      <c r="B520">
        <v>2062.5200199999999</v>
      </c>
      <c r="C520" s="3">
        <f t="shared" ref="C520:C583" si="40">LN(B520/B519)</f>
        <v>1.0238810823374916E-2</v>
      </c>
      <c r="D520" s="3">
        <f t="shared" si="37"/>
        <v>3.3622177244467824E-2</v>
      </c>
      <c r="E520" s="2">
        <f t="shared" si="36"/>
        <v>-7.8216880553292054E-2</v>
      </c>
      <c r="F520" s="2">
        <f t="shared" si="38"/>
        <v>1.6793751964874763E-2</v>
      </c>
      <c r="G520">
        <f t="shared" si="39"/>
        <v>0</v>
      </c>
    </row>
    <row r="521" spans="1:7" x14ac:dyDescent="0.55000000000000004">
      <c r="A521" s="1">
        <v>42041</v>
      </c>
      <c r="B521">
        <v>2055.469971</v>
      </c>
      <c r="C521" s="3">
        <f t="shared" si="40"/>
        <v>-3.4240276947173063E-3</v>
      </c>
      <c r="D521" s="3">
        <f t="shared" si="37"/>
        <v>3.294166424506155E-2</v>
      </c>
      <c r="E521" s="2">
        <f t="shared" si="36"/>
        <v>-7.6633770583866112E-2</v>
      </c>
      <c r="F521" s="2">
        <f t="shared" si="38"/>
        <v>2.6325622544038276E-2</v>
      </c>
      <c r="G521">
        <f t="shared" si="39"/>
        <v>0</v>
      </c>
    </row>
    <row r="522" spans="1:7" x14ac:dyDescent="0.55000000000000004">
      <c r="A522" s="1">
        <v>42044</v>
      </c>
      <c r="B522">
        <v>2046.73999</v>
      </c>
      <c r="C522" s="3">
        <f t="shared" si="40"/>
        <v>-4.2562395694247922E-3</v>
      </c>
      <c r="D522" s="3">
        <f t="shared" si="37"/>
        <v>3.0670720910273529E-2</v>
      </c>
      <c r="E522" s="2">
        <f t="shared" si="36"/>
        <v>-7.1350766384914791E-2</v>
      </c>
      <c r="F522" s="2">
        <f t="shared" si="38"/>
        <v>3.0278476768186853E-2</v>
      </c>
      <c r="G522">
        <f t="shared" si="39"/>
        <v>0</v>
      </c>
    </row>
    <row r="523" spans="1:7" x14ac:dyDescent="0.55000000000000004">
      <c r="A523" s="1">
        <v>42045</v>
      </c>
      <c r="B523">
        <v>2068.5900879999999</v>
      </c>
      <c r="C523" s="3">
        <f t="shared" si="40"/>
        <v>1.0618979721447666E-2</v>
      </c>
      <c r="D523" s="3">
        <f t="shared" si="37"/>
        <v>3.097770485165072E-2</v>
      </c>
      <c r="E523" s="2">
        <f t="shared" si="36"/>
        <v>-7.2064917824302285E-2</v>
      </c>
      <c r="F523" s="2">
        <f t="shared" si="38"/>
        <v>2.2414469345834173E-2</v>
      </c>
      <c r="G523">
        <f t="shared" si="39"/>
        <v>0</v>
      </c>
    </row>
    <row r="524" spans="1:7" x14ac:dyDescent="0.55000000000000004">
      <c r="A524" s="1">
        <v>42046</v>
      </c>
      <c r="B524">
        <v>2068.530029</v>
      </c>
      <c r="C524" s="3">
        <f t="shared" si="40"/>
        <v>-2.9034206552188216E-5</v>
      </c>
      <c r="D524" s="3">
        <f t="shared" si="37"/>
        <v>3.0341028711994567E-2</v>
      </c>
      <c r="E524" s="2">
        <f t="shared" si="36"/>
        <v>-7.0583787640360662E-2</v>
      </c>
      <c r="F524" s="2">
        <f t="shared" si="38"/>
        <v>2.1677486610788933E-2</v>
      </c>
      <c r="G524">
        <f t="shared" si="39"/>
        <v>0</v>
      </c>
    </row>
    <row r="525" spans="1:7" x14ac:dyDescent="0.55000000000000004">
      <c r="A525" s="1">
        <v>42047</v>
      </c>
      <c r="B525">
        <v>2088.4799800000001</v>
      </c>
      <c r="C525" s="3">
        <f t="shared" si="40"/>
        <v>9.598294984990317E-3</v>
      </c>
      <c r="D525" s="3">
        <f t="shared" si="37"/>
        <v>3.0795671004160412E-2</v>
      </c>
      <c r="E525" s="2">
        <f t="shared" si="36"/>
        <v>-7.1641443770189744E-2</v>
      </c>
      <c r="F525" s="2">
        <f t="shared" si="38"/>
        <v>1.0602073084081403E-2</v>
      </c>
      <c r="G525">
        <f t="shared" si="39"/>
        <v>0</v>
      </c>
    </row>
    <row r="526" spans="1:7" x14ac:dyDescent="0.55000000000000004">
      <c r="A526" s="1">
        <v>42048</v>
      </c>
      <c r="B526">
        <v>2096.98999</v>
      </c>
      <c r="C526" s="3">
        <f t="shared" si="40"/>
        <v>4.0664593404575655E-3</v>
      </c>
      <c r="D526" s="3">
        <f t="shared" si="37"/>
        <v>3.0369554650960015E-2</v>
      </c>
      <c r="E526" s="2">
        <f t="shared" si="36"/>
        <v>-7.0650148897827961E-2</v>
      </c>
      <c r="F526" s="2">
        <f t="shared" si="38"/>
        <v>3.5749308060308107E-3</v>
      </c>
      <c r="G526">
        <f t="shared" si="39"/>
        <v>0</v>
      </c>
    </row>
    <row r="527" spans="1:7" x14ac:dyDescent="0.55000000000000004">
      <c r="A527" s="1">
        <v>42052</v>
      </c>
      <c r="B527">
        <v>2100.3400879999999</v>
      </c>
      <c r="C527" s="3">
        <f t="shared" si="40"/>
        <v>1.5962998616407095E-3</v>
      </c>
      <c r="D527" s="3">
        <f t="shared" si="37"/>
        <v>2.9256853414345065E-2</v>
      </c>
      <c r="E527" s="2">
        <f t="shared" si="36"/>
        <v>-6.8061618741586158E-2</v>
      </c>
      <c r="F527" s="2">
        <f t="shared" si="38"/>
        <v>8.0848693247661928E-3</v>
      </c>
      <c r="G527">
        <f t="shared" si="39"/>
        <v>0</v>
      </c>
    </row>
    <row r="528" spans="1:7" x14ac:dyDescent="0.55000000000000004">
      <c r="A528" s="1">
        <v>42053</v>
      </c>
      <c r="B528">
        <v>2099.679932</v>
      </c>
      <c r="C528" s="3">
        <f t="shared" si="40"/>
        <v>-3.1435850414654552E-4</v>
      </c>
      <c r="D528" s="3">
        <f t="shared" si="37"/>
        <v>2.8228904171819058E-2</v>
      </c>
      <c r="E528" s="2">
        <f t="shared" si="36"/>
        <v>-6.5670251206613892E-2</v>
      </c>
      <c r="F528" s="2">
        <f t="shared" si="38"/>
        <v>3.8503548850048171E-3</v>
      </c>
      <c r="G528">
        <f t="shared" si="39"/>
        <v>0</v>
      </c>
    </row>
    <row r="529" spans="1:7" x14ac:dyDescent="0.55000000000000004">
      <c r="A529" s="1">
        <v>42054</v>
      </c>
      <c r="B529">
        <v>2097.4499510000001</v>
      </c>
      <c r="C529" s="3">
        <f t="shared" si="40"/>
        <v>-1.0626219688207137E-3</v>
      </c>
      <c r="D529" s="3">
        <f t="shared" si="37"/>
        <v>2.8300538229831616E-2</v>
      </c>
      <c r="E529" s="2">
        <f t="shared" si="36"/>
        <v>-6.5836896945180315E-2</v>
      </c>
      <c r="F529" s="2">
        <f t="shared" si="38"/>
        <v>5.1481562305012187E-4</v>
      </c>
      <c r="G529">
        <f t="shared" si="39"/>
        <v>0</v>
      </c>
    </row>
    <row r="530" spans="1:7" x14ac:dyDescent="0.55000000000000004">
      <c r="A530" s="1">
        <v>42055</v>
      </c>
      <c r="B530">
        <v>2110.3000489999999</v>
      </c>
      <c r="C530" s="3">
        <f t="shared" si="40"/>
        <v>6.1078428844464306E-3</v>
      </c>
      <c r="D530" s="3">
        <f t="shared" si="37"/>
        <v>2.8389853063617833E-2</v>
      </c>
      <c r="E530" s="2">
        <f t="shared" si="36"/>
        <v>-6.6044674318879198E-2</v>
      </c>
      <c r="F530" s="2">
        <f t="shared" si="38"/>
        <v>-4.3976618986392426E-3</v>
      </c>
      <c r="G530">
        <f t="shared" si="39"/>
        <v>0</v>
      </c>
    </row>
    <row r="531" spans="1:7" x14ac:dyDescent="0.55000000000000004">
      <c r="A531" s="1">
        <v>42058</v>
      </c>
      <c r="B531">
        <v>2109.6599120000001</v>
      </c>
      <c r="C531" s="3">
        <f t="shared" si="40"/>
        <v>-3.0338534527620388E-4</v>
      </c>
      <c r="D531" s="3">
        <f t="shared" si="37"/>
        <v>2.6707706467930144E-2</v>
      </c>
      <c r="E531" s="2">
        <f t="shared" si="36"/>
        <v>-6.2131416162176101E-2</v>
      </c>
      <c r="F531" s="2">
        <f t="shared" si="38"/>
        <v>-1.8369632772927236E-2</v>
      </c>
      <c r="G531">
        <f t="shared" si="39"/>
        <v>0</v>
      </c>
    </row>
    <row r="532" spans="1:7" x14ac:dyDescent="0.55000000000000004">
      <c r="A532" s="1">
        <v>42059</v>
      </c>
      <c r="B532">
        <v>2115.4799800000001</v>
      </c>
      <c r="C532" s="3">
        <f t="shared" si="40"/>
        <v>2.7549722990950704E-3</v>
      </c>
      <c r="D532" s="3">
        <f t="shared" si="37"/>
        <v>2.6297139149389522E-2</v>
      </c>
      <c r="E532" s="2">
        <f t="shared" si="36"/>
        <v>-6.1176293753538481E-2</v>
      </c>
      <c r="F532" s="2">
        <f t="shared" si="38"/>
        <v>-1.7187942654378095E-2</v>
      </c>
      <c r="G532">
        <f t="shared" si="39"/>
        <v>0</v>
      </c>
    </row>
    <row r="533" spans="1:7" x14ac:dyDescent="0.55000000000000004">
      <c r="A533" s="1">
        <v>42060</v>
      </c>
      <c r="B533">
        <v>2113.860107</v>
      </c>
      <c r="C533" s="3">
        <f t="shared" si="40"/>
        <v>-7.6601694159734123E-4</v>
      </c>
      <c r="D533" s="3">
        <f t="shared" si="37"/>
        <v>2.632727594306751E-2</v>
      </c>
      <c r="E533" s="2">
        <f t="shared" si="36"/>
        <v>-6.1246402419441674E-2</v>
      </c>
      <c r="F533" s="2">
        <f t="shared" si="38"/>
        <v>-3.352874691064877E-2</v>
      </c>
      <c r="G533">
        <f t="shared" si="39"/>
        <v>0</v>
      </c>
    </row>
    <row r="534" spans="1:7" x14ac:dyDescent="0.55000000000000004">
      <c r="A534" s="1">
        <v>42061</v>
      </c>
      <c r="B534">
        <v>2110.73999</v>
      </c>
      <c r="C534" s="3">
        <f t="shared" si="40"/>
        <v>-1.4771185417172892E-3</v>
      </c>
      <c r="D534" s="3">
        <f t="shared" si="37"/>
        <v>2.4174311730535348E-2</v>
      </c>
      <c r="E534" s="2">
        <f t="shared" si="36"/>
        <v>-5.6237858700731468E-2</v>
      </c>
      <c r="F534" s="2">
        <f t="shared" si="38"/>
        <v>-3.3971149072389524E-2</v>
      </c>
      <c r="G534">
        <f t="shared" si="39"/>
        <v>0</v>
      </c>
    </row>
    <row r="535" spans="1:7" x14ac:dyDescent="0.55000000000000004">
      <c r="A535" s="1">
        <v>42062</v>
      </c>
      <c r="B535">
        <v>2104.5</v>
      </c>
      <c r="C535" s="3">
        <f t="shared" si="40"/>
        <v>-2.9606829375931087E-3</v>
      </c>
      <c r="D535" s="3">
        <f t="shared" si="37"/>
        <v>2.1769982589692007E-2</v>
      </c>
      <c r="E535" s="2">
        <f t="shared" si="36"/>
        <v>-5.0644552715436116E-2</v>
      </c>
      <c r="F535" s="2">
        <f t="shared" si="38"/>
        <v>-1.8487763897077361E-2</v>
      </c>
      <c r="G535">
        <f t="shared" si="39"/>
        <v>0</v>
      </c>
    </row>
    <row r="536" spans="1:7" x14ac:dyDescent="0.55000000000000004">
      <c r="A536" s="1">
        <v>42065</v>
      </c>
      <c r="B536">
        <v>2117.389893</v>
      </c>
      <c r="C536" s="3">
        <f t="shared" si="40"/>
        <v>6.1062383803760925E-3</v>
      </c>
      <c r="D536" s="3">
        <f t="shared" si="37"/>
        <v>2.1337963306934431E-2</v>
      </c>
      <c r="E536" s="2">
        <f t="shared" si="36"/>
        <v>-4.963952557544838E-2</v>
      </c>
      <c r="F536" s="2">
        <f t="shared" si="38"/>
        <v>-3.0687239451861283E-2</v>
      </c>
      <c r="G536">
        <f t="shared" si="39"/>
        <v>0</v>
      </c>
    </row>
    <row r="537" spans="1:7" x14ac:dyDescent="0.55000000000000004">
      <c r="A537" s="1">
        <v>42066</v>
      </c>
      <c r="B537">
        <v>2107.780029</v>
      </c>
      <c r="C537" s="3">
        <f t="shared" si="40"/>
        <v>-4.5488729439078276E-3</v>
      </c>
      <c r="D537" s="3">
        <f t="shared" si="37"/>
        <v>1.8961722430789623E-2</v>
      </c>
      <c r="E537" s="2">
        <f t="shared" si="36"/>
        <v>-4.4111562665019963E-2</v>
      </c>
      <c r="F537" s="2">
        <f t="shared" si="38"/>
        <v>-1.2695457511893098E-2</v>
      </c>
      <c r="G537">
        <f t="shared" si="39"/>
        <v>0</v>
      </c>
    </row>
    <row r="538" spans="1:7" x14ac:dyDescent="0.55000000000000004">
      <c r="A538" s="1">
        <v>42067</v>
      </c>
      <c r="B538">
        <v>2098.530029</v>
      </c>
      <c r="C538" s="3">
        <f t="shared" si="40"/>
        <v>-4.3981612307754693E-3</v>
      </c>
      <c r="D538" s="3">
        <f t="shared" si="37"/>
        <v>1.8011720810774436E-2</v>
      </c>
      <c r="E538" s="2">
        <f t="shared" si="36"/>
        <v>-4.1901528415962279E-2</v>
      </c>
      <c r="F538" s="2">
        <f t="shared" si="38"/>
        <v>-1.1622993936820879E-2</v>
      </c>
      <c r="G538">
        <f t="shared" si="39"/>
        <v>0</v>
      </c>
    </row>
    <row r="539" spans="1:7" x14ac:dyDescent="0.55000000000000004">
      <c r="A539" s="1">
        <v>42068</v>
      </c>
      <c r="B539">
        <v>2101.040039</v>
      </c>
      <c r="C539" s="3">
        <f t="shared" si="40"/>
        <v>1.1953653627569873E-3</v>
      </c>
      <c r="D539" s="3">
        <f t="shared" si="37"/>
        <v>1.5551977760369306E-2</v>
      </c>
      <c r="E539" s="2">
        <f t="shared" ref="E539:E602" si="41">_xlfn.STDEV.S(C519:C539)*SQRT(10)*Factor_VaR</f>
        <v>-3.6179310399965567E-2</v>
      </c>
      <c r="F539" s="2">
        <f t="shared" si="38"/>
        <v>-7.3325765482709258E-4</v>
      </c>
      <c r="G539">
        <f t="shared" si="39"/>
        <v>0</v>
      </c>
    </row>
    <row r="540" spans="1:7" x14ac:dyDescent="0.55000000000000004">
      <c r="A540" s="1">
        <v>42069</v>
      </c>
      <c r="B540">
        <v>2071.26001</v>
      </c>
      <c r="C540" s="3">
        <f t="shared" si="40"/>
        <v>-1.4275356219564148E-2</v>
      </c>
      <c r="D540" s="3">
        <f t="shared" ref="D540:D603" si="42">_xlfn.STDEV.S(C520:C540)*SQRT(10)</f>
        <v>1.8560277915523372E-2</v>
      </c>
      <c r="E540" s="2">
        <f t="shared" si="41"/>
        <v>-4.3177663070384967E-2</v>
      </c>
      <c r="F540" s="2">
        <f t="shared" ref="F540:F603" si="43">LN(B549/B540)</f>
        <v>8.6576096621475401E-3</v>
      </c>
      <c r="G540">
        <f t="shared" ref="G540:G603" si="44">IF(F540&lt;E540, 1, 0)</f>
        <v>0</v>
      </c>
    </row>
    <row r="541" spans="1:7" x14ac:dyDescent="0.55000000000000004">
      <c r="A541" s="1">
        <v>42072</v>
      </c>
      <c r="B541">
        <v>2079.429932</v>
      </c>
      <c r="C541" s="3">
        <f t="shared" si="40"/>
        <v>3.9366624176442495E-3</v>
      </c>
      <c r="D541" s="3">
        <f t="shared" si="42"/>
        <v>1.7412983661038699E-2</v>
      </c>
      <c r="E541" s="2">
        <f t="shared" si="41"/>
        <v>-4.0508657520565275E-2</v>
      </c>
      <c r="F541" s="2">
        <f t="shared" si="43"/>
        <v>1.3693329376463673E-2</v>
      </c>
      <c r="G541">
        <f t="shared" si="44"/>
        <v>0</v>
      </c>
    </row>
    <row r="542" spans="1:7" x14ac:dyDescent="0.55000000000000004">
      <c r="A542" s="1">
        <v>42073</v>
      </c>
      <c r="B542">
        <v>2044.160034</v>
      </c>
      <c r="C542" s="3">
        <f t="shared" si="40"/>
        <v>-1.7106821197868119E-2</v>
      </c>
      <c r="D542" s="3">
        <f t="shared" si="42"/>
        <v>2.1083980832963534E-2</v>
      </c>
      <c r="E542" s="2">
        <f t="shared" si="41"/>
        <v>-4.9048673987082549E-2</v>
      </c>
      <c r="F542" s="2">
        <f t="shared" si="43"/>
        <v>2.9052893863955997E-2</v>
      </c>
      <c r="G542">
        <f t="shared" si="44"/>
        <v>0</v>
      </c>
    </row>
    <row r="543" spans="1:7" x14ac:dyDescent="0.55000000000000004">
      <c r="A543" s="1">
        <v>42074</v>
      </c>
      <c r="B543">
        <v>2040.23999</v>
      </c>
      <c r="C543" s="3">
        <f t="shared" si="40"/>
        <v>-1.9195207034580692E-3</v>
      </c>
      <c r="D543" s="3">
        <f t="shared" si="42"/>
        <v>2.0923734968532132E-2</v>
      </c>
      <c r="E543" s="2">
        <f t="shared" si="41"/>
        <v>-4.8675886361038721E-2</v>
      </c>
      <c r="F543" s="2">
        <f t="shared" si="43"/>
        <v>2.4814068806424065E-2</v>
      </c>
      <c r="G543">
        <f t="shared" si="44"/>
        <v>0</v>
      </c>
    </row>
    <row r="544" spans="1:7" x14ac:dyDescent="0.55000000000000004">
      <c r="A544" s="1">
        <v>42075</v>
      </c>
      <c r="B544">
        <v>2065.9499510000001</v>
      </c>
      <c r="C544" s="3">
        <f t="shared" si="40"/>
        <v>1.2522702237719055E-2</v>
      </c>
      <c r="D544" s="3">
        <f t="shared" si="42"/>
        <v>2.1448366365515434E-2</v>
      </c>
      <c r="E544" s="2">
        <f t="shared" si="41"/>
        <v>-4.9896361496065904E-2</v>
      </c>
      <c r="F544" s="2">
        <f t="shared" si="43"/>
        <v>-2.3745598751419459E-3</v>
      </c>
      <c r="G544">
        <f t="shared" si="44"/>
        <v>0</v>
      </c>
    </row>
    <row r="545" spans="1:7" x14ac:dyDescent="0.55000000000000004">
      <c r="A545" s="1">
        <v>42076</v>
      </c>
      <c r="B545">
        <v>2053.3999020000001</v>
      </c>
      <c r="C545" s="3">
        <f t="shared" si="40"/>
        <v>-6.0932371744078879E-3</v>
      </c>
      <c r="D545" s="3">
        <f t="shared" si="42"/>
        <v>2.1848372691463391E-2</v>
      </c>
      <c r="E545" s="2">
        <f t="shared" si="41"/>
        <v>-5.0826915362037824E-2</v>
      </c>
      <c r="F545" s="2">
        <f t="shared" si="43"/>
        <v>1.3383463112188639E-3</v>
      </c>
      <c r="G545">
        <f t="shared" si="44"/>
        <v>0</v>
      </c>
    </row>
    <row r="546" spans="1:7" x14ac:dyDescent="0.55000000000000004">
      <c r="A546" s="1">
        <v>42079</v>
      </c>
      <c r="B546">
        <v>2081.1899410000001</v>
      </c>
      <c r="C546" s="3">
        <f t="shared" si="40"/>
        <v>1.3442908996060394E-2</v>
      </c>
      <c r="D546" s="3">
        <f t="shared" si="42"/>
        <v>2.2861228143326588E-2</v>
      </c>
      <c r="E546" s="2">
        <f t="shared" si="41"/>
        <v>-5.3183169489190447E-2</v>
      </c>
      <c r="F546" s="2">
        <f t="shared" si="43"/>
        <v>-9.7388015607209558E-3</v>
      </c>
      <c r="G546">
        <f t="shared" si="44"/>
        <v>0</v>
      </c>
    </row>
    <row r="547" spans="1:7" x14ac:dyDescent="0.55000000000000004">
      <c r="A547" s="1">
        <v>42080</v>
      </c>
      <c r="B547">
        <v>2074.280029</v>
      </c>
      <c r="C547" s="3">
        <f t="shared" si="40"/>
        <v>-3.3256976557031678E-3</v>
      </c>
      <c r="D547" s="3">
        <f t="shared" si="42"/>
        <v>2.274567929085464E-2</v>
      </c>
      <c r="E547" s="2">
        <f t="shared" si="41"/>
        <v>-5.2914362661894469E-2</v>
      </c>
      <c r="F547" s="2">
        <f t="shared" si="43"/>
        <v>5.7492784023524543E-3</v>
      </c>
      <c r="G547">
        <f t="shared" si="44"/>
        <v>0</v>
      </c>
    </row>
    <row r="548" spans="1:7" x14ac:dyDescent="0.55000000000000004">
      <c r="A548" s="1">
        <v>42081</v>
      </c>
      <c r="B548">
        <v>2099.5</v>
      </c>
      <c r="C548" s="3">
        <f t="shared" si="40"/>
        <v>1.2085101644750693E-2</v>
      </c>
      <c r="D548" s="3">
        <f t="shared" si="42"/>
        <v>2.4329732834099893E-2</v>
      </c>
      <c r="E548" s="2">
        <f t="shared" si="41"/>
        <v>-5.6599422254589929E-2</v>
      </c>
      <c r="F548" s="2">
        <f t="shared" si="43"/>
        <v>-1.5170509143573357E-2</v>
      </c>
      <c r="G548">
        <f t="shared" si="44"/>
        <v>0</v>
      </c>
    </row>
    <row r="549" spans="1:7" x14ac:dyDescent="0.55000000000000004">
      <c r="A549" s="1">
        <v>42082</v>
      </c>
      <c r="B549">
        <v>2089.2700199999999</v>
      </c>
      <c r="C549" s="3">
        <f t="shared" si="40"/>
        <v>-4.8844889025895554E-3</v>
      </c>
      <c r="D549" s="3">
        <f t="shared" si="42"/>
        <v>2.4560766572403799E-2</v>
      </c>
      <c r="E549" s="2">
        <f t="shared" si="41"/>
        <v>-5.7136887100524926E-2</v>
      </c>
      <c r="F549" s="2">
        <f t="shared" si="43"/>
        <v>-1.4259274844082036E-2</v>
      </c>
      <c r="G549">
        <f t="shared" si="44"/>
        <v>0</v>
      </c>
    </row>
    <row r="550" spans="1:7" x14ac:dyDescent="0.55000000000000004">
      <c r="A550" s="1">
        <v>42083</v>
      </c>
      <c r="B550">
        <v>2108.1000979999999</v>
      </c>
      <c r="C550" s="3">
        <f t="shared" si="40"/>
        <v>8.9723821319605199E-3</v>
      </c>
      <c r="D550" s="3">
        <f t="shared" si="42"/>
        <v>2.5355391593800621E-2</v>
      </c>
      <c r="E550" s="2">
        <f t="shared" si="41"/>
        <v>-5.8985461329711081E-2</v>
      </c>
      <c r="F550" s="2">
        <f t="shared" si="43"/>
        <v>-1.9708204444852297E-2</v>
      </c>
      <c r="G550">
        <f t="shared" si="44"/>
        <v>0</v>
      </c>
    </row>
    <row r="551" spans="1:7" x14ac:dyDescent="0.55000000000000004">
      <c r="A551" s="1">
        <v>42086</v>
      </c>
      <c r="B551">
        <v>2104.419922</v>
      </c>
      <c r="C551" s="3">
        <f t="shared" si="40"/>
        <v>-1.7472567103759362E-3</v>
      </c>
      <c r="D551" s="3">
        <f t="shared" si="42"/>
        <v>2.5023885806343574E-2</v>
      </c>
      <c r="E551" s="2">
        <f t="shared" si="41"/>
        <v>-5.8214263545828142E-2</v>
      </c>
      <c r="F551" s="2">
        <f t="shared" si="43"/>
        <v>-1.1373875207665736E-2</v>
      </c>
      <c r="G551">
        <f t="shared" si="44"/>
        <v>0</v>
      </c>
    </row>
    <row r="552" spans="1:7" x14ac:dyDescent="0.55000000000000004">
      <c r="A552" s="1">
        <v>42087</v>
      </c>
      <c r="B552">
        <v>2091.5</v>
      </c>
      <c r="C552" s="3">
        <f t="shared" si="40"/>
        <v>-6.1583457609898215E-3</v>
      </c>
      <c r="D552" s="3">
        <f t="shared" si="42"/>
        <v>2.5367642671362871E-2</v>
      </c>
      <c r="E552" s="2">
        <f t="shared" si="41"/>
        <v>-5.9013961597952726E-2</v>
      </c>
      <c r="F552" s="2">
        <f t="shared" si="43"/>
        <v>-7.2795621253481059E-3</v>
      </c>
      <c r="G552">
        <f t="shared" si="44"/>
        <v>0</v>
      </c>
    </row>
    <row r="553" spans="1:7" x14ac:dyDescent="0.55000000000000004">
      <c r="A553" s="1">
        <v>42088</v>
      </c>
      <c r="B553">
        <v>2061.0500489999999</v>
      </c>
      <c r="C553" s="3">
        <f t="shared" si="40"/>
        <v>-1.4665926443847035E-2</v>
      </c>
      <c r="D553" s="3">
        <f t="shared" si="42"/>
        <v>2.7071559883813198E-2</v>
      </c>
      <c r="E553" s="2">
        <f t="shared" si="41"/>
        <v>-6.2977865782678139E-2</v>
      </c>
      <c r="F553" s="2">
        <f t="shared" si="43"/>
        <v>1.0065305770935102E-2</v>
      </c>
      <c r="G553">
        <f t="shared" si="44"/>
        <v>0</v>
      </c>
    </row>
    <row r="554" spans="1:7" x14ac:dyDescent="0.55000000000000004">
      <c r="A554" s="1">
        <v>42089</v>
      </c>
      <c r="B554">
        <v>2056.1499020000001</v>
      </c>
      <c r="C554" s="3">
        <f t="shared" si="40"/>
        <v>-2.3803309880471176E-3</v>
      </c>
      <c r="D554" s="3">
        <f t="shared" si="42"/>
        <v>2.7080309165436866E-2</v>
      </c>
      <c r="E554" s="2">
        <f t="shared" si="41"/>
        <v>-6.2998219655382742E-2</v>
      </c>
      <c r="F554" s="2">
        <f t="shared" si="43"/>
        <v>1.6893212969574165E-2</v>
      </c>
      <c r="G554">
        <f t="shared" si="44"/>
        <v>0</v>
      </c>
    </row>
    <row r="555" spans="1:7" x14ac:dyDescent="0.55000000000000004">
      <c r="A555" s="1">
        <v>42090</v>
      </c>
      <c r="B555">
        <v>2061.0200199999999</v>
      </c>
      <c r="C555" s="3">
        <f t="shared" si="40"/>
        <v>2.3657611241204987E-3</v>
      </c>
      <c r="D555" s="3">
        <f t="shared" si="42"/>
        <v>2.7198609709851902E-2</v>
      </c>
      <c r="E555" s="2">
        <f t="shared" si="41"/>
        <v>-6.3273427875380539E-2</v>
      </c>
      <c r="F555" s="2">
        <f t="shared" si="43"/>
        <v>1.9716828766319985E-2</v>
      </c>
      <c r="G555">
        <f t="shared" si="44"/>
        <v>0</v>
      </c>
    </row>
    <row r="556" spans="1:7" x14ac:dyDescent="0.55000000000000004">
      <c r="A556" s="1">
        <v>42093</v>
      </c>
      <c r="B556">
        <v>2086.23999</v>
      </c>
      <c r="C556" s="3">
        <f t="shared" si="40"/>
        <v>1.2162382307370311E-2</v>
      </c>
      <c r="D556" s="3">
        <f t="shared" si="42"/>
        <v>2.8654222157961654E-2</v>
      </c>
      <c r="E556" s="2">
        <f t="shared" si="41"/>
        <v>-6.6659688799468042E-2</v>
      </c>
      <c r="F556" s="2">
        <f t="shared" si="43"/>
        <v>2.9626396164756986E-3</v>
      </c>
      <c r="G556">
        <f t="shared" si="44"/>
        <v>0</v>
      </c>
    </row>
    <row r="557" spans="1:7" x14ac:dyDescent="0.55000000000000004">
      <c r="A557" s="1">
        <v>42094</v>
      </c>
      <c r="B557">
        <v>2067.889893</v>
      </c>
      <c r="C557" s="3">
        <f t="shared" si="40"/>
        <v>-8.834685901175145E-3</v>
      </c>
      <c r="D557" s="3">
        <f t="shared" si="42"/>
        <v>2.8808541206995598E-2</v>
      </c>
      <c r="E557" s="2">
        <f t="shared" si="41"/>
        <v>-6.7018688591112166E-2</v>
      </c>
      <c r="F557" s="2">
        <f t="shared" si="43"/>
        <v>1.342575765660123E-2</v>
      </c>
      <c r="G557">
        <f t="shared" si="44"/>
        <v>0</v>
      </c>
    </row>
    <row r="558" spans="1:7" x14ac:dyDescent="0.55000000000000004">
      <c r="A558" s="1">
        <v>42095</v>
      </c>
      <c r="B558">
        <v>2059.6899410000001</v>
      </c>
      <c r="C558" s="3">
        <f t="shared" si="40"/>
        <v>-3.9732546030981607E-3</v>
      </c>
      <c r="D558" s="3">
        <f t="shared" si="42"/>
        <v>2.8777071010401327E-2</v>
      </c>
      <c r="E558" s="2">
        <f t="shared" si="41"/>
        <v>-6.6945477966169439E-2</v>
      </c>
      <c r="F558" s="2">
        <f t="shared" si="43"/>
        <v>2.2534001341513139E-2</v>
      </c>
      <c r="G558">
        <f t="shared" si="44"/>
        <v>0</v>
      </c>
    </row>
    <row r="559" spans="1:7" x14ac:dyDescent="0.55000000000000004">
      <c r="A559" s="1">
        <v>42096</v>
      </c>
      <c r="B559">
        <v>2066.959961</v>
      </c>
      <c r="C559" s="3">
        <f t="shared" si="40"/>
        <v>3.5234525311901902E-3</v>
      </c>
      <c r="D559" s="3">
        <f t="shared" si="42"/>
        <v>2.8842110379113779E-2</v>
      </c>
      <c r="E559" s="2">
        <f t="shared" si="41"/>
        <v>-6.7096782163302601E-2</v>
      </c>
      <c r="F559" s="2">
        <f t="shared" si="43"/>
        <v>1.8231801851990359E-2</v>
      </c>
      <c r="G559">
        <f t="shared" si="44"/>
        <v>0</v>
      </c>
    </row>
    <row r="560" spans="1:7" x14ac:dyDescent="0.55000000000000004">
      <c r="A560" s="1">
        <v>42100</v>
      </c>
      <c r="B560">
        <v>2080.6201169999999</v>
      </c>
      <c r="C560" s="3">
        <f t="shared" si="40"/>
        <v>6.5870725268106249E-3</v>
      </c>
      <c r="D560" s="3">
        <f t="shared" si="42"/>
        <v>2.9258286469051209E-2</v>
      </c>
      <c r="E560" s="2">
        <f t="shared" si="41"/>
        <v>-6.8064952525355174E-2</v>
      </c>
      <c r="F560" s="2">
        <f t="shared" si="43"/>
        <v>2.6902542014759255E-4</v>
      </c>
      <c r="G560">
        <f t="shared" si="44"/>
        <v>0</v>
      </c>
    </row>
    <row r="561" spans="1:7" x14ac:dyDescent="0.55000000000000004">
      <c r="A561" s="1">
        <v>42101</v>
      </c>
      <c r="B561">
        <v>2076.330078</v>
      </c>
      <c r="C561" s="3">
        <f t="shared" si="40"/>
        <v>-2.0640326786721432E-3</v>
      </c>
      <c r="D561" s="3">
        <f t="shared" si="42"/>
        <v>2.7539304448361959E-2</v>
      </c>
      <c r="E561" s="2">
        <f t="shared" si="41"/>
        <v>-6.4066002356010315E-2</v>
      </c>
      <c r="F561" s="2">
        <f t="shared" si="43"/>
        <v>1.1525806349018786E-2</v>
      </c>
      <c r="G561">
        <f t="shared" si="44"/>
        <v>0</v>
      </c>
    </row>
    <row r="562" spans="1:7" x14ac:dyDescent="0.55000000000000004">
      <c r="A562" s="1">
        <v>42102</v>
      </c>
      <c r="B562">
        <v>2081.8999020000001</v>
      </c>
      <c r="C562" s="3">
        <f t="shared" si="40"/>
        <v>2.6789414524361062E-3</v>
      </c>
      <c r="D562" s="3">
        <f t="shared" si="42"/>
        <v>2.746564688081032E-2</v>
      </c>
      <c r="E562" s="2">
        <f t="shared" si="41"/>
        <v>-6.3894649230329531E-2</v>
      </c>
      <c r="F562" s="2">
        <f t="shared" si="43"/>
        <v>7.365162525673632E-3</v>
      </c>
      <c r="G562">
        <f t="shared" si="44"/>
        <v>0</v>
      </c>
    </row>
    <row r="563" spans="1:7" x14ac:dyDescent="0.55000000000000004">
      <c r="A563" s="1">
        <v>42103</v>
      </c>
      <c r="B563">
        <v>2091.179932</v>
      </c>
      <c r="C563" s="3">
        <f t="shared" si="40"/>
        <v>4.4475762105921478E-3</v>
      </c>
      <c r="D563" s="3">
        <f t="shared" si="42"/>
        <v>2.4609965436743309E-2</v>
      </c>
      <c r="E563" s="2">
        <f t="shared" si="41"/>
        <v>-5.7251340773986366E-2</v>
      </c>
      <c r="F563" s="2">
        <f t="shared" si="43"/>
        <v>7.9921692279175359E-3</v>
      </c>
      <c r="G563">
        <f t="shared" si="44"/>
        <v>0</v>
      </c>
    </row>
    <row r="564" spans="1:7" x14ac:dyDescent="0.55000000000000004">
      <c r="A564" s="1">
        <v>42104</v>
      </c>
      <c r="B564">
        <v>2102.0600589999999</v>
      </c>
      <c r="C564" s="3">
        <f t="shared" si="40"/>
        <v>5.1893769208662789E-3</v>
      </c>
      <c r="D564" s="3">
        <f t="shared" si="42"/>
        <v>2.4665183103716067E-2</v>
      </c>
      <c r="E564" s="2">
        <f t="shared" si="41"/>
        <v>-5.7379796276157941E-2</v>
      </c>
      <c r="F564" s="2">
        <f t="shared" si="43"/>
        <v>5.1577332900379609E-3</v>
      </c>
      <c r="G564">
        <f t="shared" si="44"/>
        <v>0</v>
      </c>
    </row>
    <row r="565" spans="1:7" x14ac:dyDescent="0.55000000000000004">
      <c r="A565" s="1">
        <v>42107</v>
      </c>
      <c r="B565">
        <v>2092.429932</v>
      </c>
      <c r="C565" s="3">
        <f t="shared" si="40"/>
        <v>-4.5918068424737933E-3</v>
      </c>
      <c r="D565" s="3">
        <f t="shared" si="42"/>
        <v>2.3619017416477841E-2</v>
      </c>
      <c r="E565" s="2">
        <f t="shared" si="41"/>
        <v>-5.4946050953756813E-2</v>
      </c>
      <c r="F565" s="2">
        <f t="shared" si="43"/>
        <v>1.1999806595345353E-2</v>
      </c>
      <c r="G565">
        <f t="shared" si="44"/>
        <v>0</v>
      </c>
    </row>
    <row r="566" spans="1:7" x14ac:dyDescent="0.55000000000000004">
      <c r="A566" s="1">
        <v>42108</v>
      </c>
      <c r="B566">
        <v>2095.8400879999999</v>
      </c>
      <c r="C566" s="3">
        <f t="shared" si="40"/>
        <v>1.6284321389502543E-3</v>
      </c>
      <c r="D566" s="3">
        <f t="shared" si="42"/>
        <v>2.3119634891069246E-2</v>
      </c>
      <c r="E566" s="2">
        <f t="shared" si="41"/>
        <v>-5.3784313477439387E-2</v>
      </c>
      <c r="F566" s="2">
        <f t="shared" si="43"/>
        <v>6.2214614667687801E-3</v>
      </c>
      <c r="G566">
        <f t="shared" si="44"/>
        <v>0</v>
      </c>
    </row>
    <row r="567" spans="1:7" x14ac:dyDescent="0.55000000000000004">
      <c r="A567" s="1">
        <v>42109</v>
      </c>
      <c r="B567">
        <v>2106.6298830000001</v>
      </c>
      <c r="C567" s="3">
        <f t="shared" si="40"/>
        <v>5.134989081813774E-3</v>
      </c>
      <c r="D567" s="3">
        <f t="shared" si="42"/>
        <v>2.1535914792091396E-2</v>
      </c>
      <c r="E567" s="2">
        <f t="shared" si="41"/>
        <v>-5.0100029592106514E-2</v>
      </c>
      <c r="F567" s="2">
        <f t="shared" si="43"/>
        <v>3.8518768738578044E-3</v>
      </c>
      <c r="G567">
        <f t="shared" si="44"/>
        <v>0</v>
      </c>
    </row>
    <row r="568" spans="1:7" x14ac:dyDescent="0.55000000000000004">
      <c r="A568" s="1">
        <v>42110</v>
      </c>
      <c r="B568">
        <v>2104.98999</v>
      </c>
      <c r="C568" s="3">
        <f t="shared" si="40"/>
        <v>-7.7874695833246642E-4</v>
      </c>
      <c r="D568" s="3">
        <f t="shared" si="42"/>
        <v>2.137617168917624E-2</v>
      </c>
      <c r="E568" s="2">
        <f t="shared" si="41"/>
        <v>-4.9728411564247156E-2</v>
      </c>
      <c r="F568" s="2">
        <f t="shared" si="43"/>
        <v>8.8327575694713463E-4</v>
      </c>
      <c r="G568">
        <f t="shared" si="44"/>
        <v>0</v>
      </c>
    </row>
    <row r="569" spans="1:7" x14ac:dyDescent="0.55000000000000004">
      <c r="A569" s="1">
        <v>42111</v>
      </c>
      <c r="B569">
        <v>2081.179932</v>
      </c>
      <c r="C569" s="3">
        <f t="shared" si="40"/>
        <v>-1.1375703905032222E-2</v>
      </c>
      <c r="D569" s="3">
        <f t="shared" si="42"/>
        <v>2.1258715061644787E-2</v>
      </c>
      <c r="E569" s="2">
        <f t="shared" si="41"/>
        <v>-4.945516658849735E-2</v>
      </c>
      <c r="F569" s="2">
        <f t="shared" si="43"/>
        <v>2.0784265779554851E-3</v>
      </c>
      <c r="G569">
        <f t="shared" si="44"/>
        <v>0</v>
      </c>
    </row>
    <row r="570" spans="1:7" x14ac:dyDescent="0.55000000000000004">
      <c r="A570" s="1">
        <v>42114</v>
      </c>
      <c r="B570">
        <v>2100.3999020000001</v>
      </c>
      <c r="C570" s="3">
        <f t="shared" si="40"/>
        <v>9.1927482501988188E-3</v>
      </c>
      <c r="D570" s="3">
        <f t="shared" si="42"/>
        <v>2.1986675589485777E-2</v>
      </c>
      <c r="E570" s="2">
        <f t="shared" si="41"/>
        <v>-5.1148656014825884E-2</v>
      </c>
      <c r="F570" s="2">
        <f t="shared" si="43"/>
        <v>3.7494547491843623E-3</v>
      </c>
      <c r="G570">
        <f t="shared" si="44"/>
        <v>0</v>
      </c>
    </row>
    <row r="571" spans="1:7" x14ac:dyDescent="0.55000000000000004">
      <c r="A571" s="1">
        <v>42115</v>
      </c>
      <c r="B571">
        <v>2097.290039</v>
      </c>
      <c r="C571" s="3">
        <f t="shared" si="40"/>
        <v>-1.4817023709090096E-3</v>
      </c>
      <c r="D571" s="3">
        <f t="shared" si="42"/>
        <v>2.1078486821780814E-2</v>
      </c>
      <c r="E571" s="2">
        <f t="shared" si="41"/>
        <v>-4.9035893005847674E-2</v>
      </c>
      <c r="F571" s="2">
        <f t="shared" si="43"/>
        <v>8.167590186659161E-3</v>
      </c>
      <c r="G571">
        <f t="shared" si="44"/>
        <v>0</v>
      </c>
    </row>
    <row r="572" spans="1:7" x14ac:dyDescent="0.55000000000000004">
      <c r="A572" s="1">
        <v>42116</v>
      </c>
      <c r="B572">
        <v>2107.959961</v>
      </c>
      <c r="C572" s="3">
        <f t="shared" si="40"/>
        <v>5.0745829128360466E-3</v>
      </c>
      <c r="D572" s="3">
        <f t="shared" si="42"/>
        <v>2.1359163957090373E-2</v>
      </c>
      <c r="E572" s="2">
        <f t="shared" si="41"/>
        <v>-4.9688845662866937E-2</v>
      </c>
      <c r="F572" s="2">
        <f t="shared" si="43"/>
        <v>-8.8149959439527692E-3</v>
      </c>
      <c r="G572">
        <f t="shared" si="44"/>
        <v>0</v>
      </c>
    </row>
    <row r="573" spans="1:7" x14ac:dyDescent="0.55000000000000004">
      <c r="A573" s="1">
        <v>42117</v>
      </c>
      <c r="B573">
        <v>2112.929932</v>
      </c>
      <c r="C573" s="3">
        <f t="shared" si="40"/>
        <v>2.3549409829866624E-3</v>
      </c>
      <c r="D573" s="3">
        <f t="shared" si="42"/>
        <v>2.0919300853434235E-2</v>
      </c>
      <c r="E573" s="2">
        <f t="shared" si="41"/>
        <v>-4.8665571066807481E-2</v>
      </c>
      <c r="F573" s="2">
        <f t="shared" si="43"/>
        <v>-1.5635618263035823E-2</v>
      </c>
      <c r="G573">
        <f t="shared" si="44"/>
        <v>0</v>
      </c>
    </row>
    <row r="574" spans="1:7" x14ac:dyDescent="0.55000000000000004">
      <c r="A574" s="1">
        <v>42118</v>
      </c>
      <c r="B574">
        <v>2117.6899410000001</v>
      </c>
      <c r="C574" s="3">
        <f t="shared" si="40"/>
        <v>2.2502664628334234E-3</v>
      </c>
      <c r="D574" s="3">
        <f t="shared" si="42"/>
        <v>1.7820756618423583E-2</v>
      </c>
      <c r="E574" s="2">
        <f t="shared" si="41"/>
        <v>-4.1457279273068942E-2</v>
      </c>
      <c r="F574" s="2">
        <f t="shared" si="43"/>
        <v>-1.4119174091141573E-2</v>
      </c>
      <c r="G574">
        <f t="shared" si="44"/>
        <v>0</v>
      </c>
    </row>
    <row r="575" spans="1:7" x14ac:dyDescent="0.55000000000000004">
      <c r="A575" s="1">
        <v>42121</v>
      </c>
      <c r="B575">
        <v>2108.919922</v>
      </c>
      <c r="C575" s="3">
        <f t="shared" si="40"/>
        <v>-4.1499129896262112E-3</v>
      </c>
      <c r="D575" s="3">
        <f t="shared" si="42"/>
        <v>1.8043480202597016E-2</v>
      </c>
      <c r="E575" s="2">
        <f t="shared" si="41"/>
        <v>-4.1975411809609564E-2</v>
      </c>
      <c r="F575" s="2">
        <f t="shared" si="43"/>
        <v>3.3988870482908064E-3</v>
      </c>
      <c r="G575">
        <f t="shared" si="44"/>
        <v>0</v>
      </c>
    </row>
    <row r="576" spans="1:7" x14ac:dyDescent="0.55000000000000004">
      <c r="A576" s="1">
        <v>42122</v>
      </c>
      <c r="B576">
        <v>2114.76001</v>
      </c>
      <c r="C576" s="3">
        <f t="shared" si="40"/>
        <v>2.7654044889026041E-3</v>
      </c>
      <c r="D576" s="3">
        <f t="shared" si="42"/>
        <v>1.8058417539451189E-2</v>
      </c>
      <c r="E576" s="2">
        <f t="shared" si="41"/>
        <v>-4.2010161251444106E-2</v>
      </c>
      <c r="F576" s="2">
        <f t="shared" si="43"/>
        <v>-4.4690741185119658E-3</v>
      </c>
      <c r="G576">
        <f t="shared" si="44"/>
        <v>0</v>
      </c>
    </row>
    <row r="577" spans="1:7" x14ac:dyDescent="0.55000000000000004">
      <c r="A577" s="1">
        <v>42123</v>
      </c>
      <c r="B577">
        <v>2106.8500979999999</v>
      </c>
      <c r="C577" s="3">
        <f t="shared" si="40"/>
        <v>-3.7473480752430819E-3</v>
      </c>
      <c r="D577" s="3">
        <f t="shared" si="42"/>
        <v>1.6511824615526072E-2</v>
      </c>
      <c r="E577" s="2">
        <f t="shared" si="41"/>
        <v>-3.8412248090864298E-2</v>
      </c>
      <c r="F577" s="2">
        <f t="shared" si="43"/>
        <v>-3.675722512586153E-3</v>
      </c>
      <c r="G577">
        <f t="shared" si="44"/>
        <v>0</v>
      </c>
    </row>
    <row r="578" spans="1:7" x14ac:dyDescent="0.55000000000000004">
      <c r="A578" s="1">
        <v>42124</v>
      </c>
      <c r="B578">
        <v>2085.51001</v>
      </c>
      <c r="C578" s="3">
        <f t="shared" si="40"/>
        <v>-1.0180553084023857E-2</v>
      </c>
      <c r="D578" s="3">
        <f t="shared" si="42"/>
        <v>1.6912221894884345E-2</v>
      </c>
      <c r="E578" s="2">
        <f t="shared" si="41"/>
        <v>-3.9343711450471157E-2</v>
      </c>
      <c r="F578" s="2">
        <f t="shared" si="43"/>
        <v>6.1998291467332094E-3</v>
      </c>
      <c r="G578">
        <f t="shared" si="44"/>
        <v>0</v>
      </c>
    </row>
    <row r="579" spans="1:7" x14ac:dyDescent="0.55000000000000004">
      <c r="A579" s="1">
        <v>42125</v>
      </c>
      <c r="B579">
        <v>2108.290039</v>
      </c>
      <c r="C579" s="3">
        <f t="shared" si="40"/>
        <v>1.0863776421427699E-2</v>
      </c>
      <c r="D579" s="3">
        <f t="shared" si="42"/>
        <v>1.8052829491603303E-2</v>
      </c>
      <c r="E579" s="2">
        <f t="shared" si="41"/>
        <v>-4.1997161508213136E-2</v>
      </c>
      <c r="F579" s="2">
        <f t="shared" si="43"/>
        <v>6.0576573725035282E-3</v>
      </c>
      <c r="G579">
        <f t="shared" si="44"/>
        <v>0</v>
      </c>
    </row>
    <row r="580" spans="1:7" x14ac:dyDescent="0.55000000000000004">
      <c r="A580" s="1">
        <v>42128</v>
      </c>
      <c r="B580">
        <v>2114.48999</v>
      </c>
      <c r="C580" s="3">
        <f t="shared" si="40"/>
        <v>2.9364330665656102E-3</v>
      </c>
      <c r="D580" s="3">
        <f t="shared" si="42"/>
        <v>1.8018111137040542E-2</v>
      </c>
      <c r="E580" s="2">
        <f t="shared" si="41"/>
        <v>-4.1916394537885864E-2</v>
      </c>
      <c r="F580" s="2">
        <f t="shared" si="43"/>
        <v>3.8893427509182539E-3</v>
      </c>
      <c r="G580">
        <f t="shared" si="44"/>
        <v>0</v>
      </c>
    </row>
    <row r="581" spans="1:7" x14ac:dyDescent="0.55000000000000004">
      <c r="A581" s="1">
        <v>42129</v>
      </c>
      <c r="B581">
        <v>2089.459961</v>
      </c>
      <c r="C581" s="3">
        <f t="shared" si="40"/>
        <v>-1.1908003217775753E-2</v>
      </c>
      <c r="D581" s="3">
        <f t="shared" si="42"/>
        <v>1.9640169347267027E-2</v>
      </c>
      <c r="E581" s="2">
        <f t="shared" si="41"/>
        <v>-4.5689866206816733E-2</v>
      </c>
      <c r="F581" s="2">
        <f t="shared" si="43"/>
        <v>1.8840658581365639E-2</v>
      </c>
      <c r="G581">
        <f t="shared" si="44"/>
        <v>0</v>
      </c>
    </row>
    <row r="582" spans="1:7" x14ac:dyDescent="0.55000000000000004">
      <c r="A582" s="1">
        <v>42130</v>
      </c>
      <c r="B582">
        <v>2080.1499020000001</v>
      </c>
      <c r="C582" s="3">
        <f t="shared" si="40"/>
        <v>-4.46568133609649E-3</v>
      </c>
      <c r="D582" s="3">
        <f t="shared" si="42"/>
        <v>1.9847539528022682E-2</v>
      </c>
      <c r="E582" s="2">
        <f t="shared" si="41"/>
        <v>-4.6172281385957116E-2</v>
      </c>
      <c r="F582" s="2">
        <f t="shared" si="43"/>
        <v>2.2662758341597707E-2</v>
      </c>
      <c r="G582">
        <f t="shared" si="44"/>
        <v>0</v>
      </c>
    </row>
    <row r="583" spans="1:7" x14ac:dyDescent="0.55000000000000004">
      <c r="A583" s="1">
        <v>42131</v>
      </c>
      <c r="B583">
        <v>2088</v>
      </c>
      <c r="C583" s="3">
        <f t="shared" si="40"/>
        <v>3.7667106347277534E-3</v>
      </c>
      <c r="D583" s="3">
        <f t="shared" si="42"/>
        <v>1.9932564750736563E-2</v>
      </c>
      <c r="E583" s="2">
        <f t="shared" si="41"/>
        <v>-4.6370079632057401E-2</v>
      </c>
      <c r="F583" s="2">
        <f t="shared" si="43"/>
        <v>1.7965098476521085E-2</v>
      </c>
      <c r="G583">
        <f t="shared" si="44"/>
        <v>0</v>
      </c>
    </row>
    <row r="584" spans="1:7" x14ac:dyDescent="0.55000000000000004">
      <c r="A584" s="1">
        <v>42132</v>
      </c>
      <c r="B584">
        <v>2116.1000979999999</v>
      </c>
      <c r="C584" s="3">
        <f t="shared" ref="C584:C647" si="45">LN(B584/B583)</f>
        <v>1.3368148149806192E-2</v>
      </c>
      <c r="D584" s="3">
        <f t="shared" si="42"/>
        <v>2.1763107380314072E-2</v>
      </c>
      <c r="E584" s="2">
        <f t="shared" si="41"/>
        <v>-5.0628558586716173E-2</v>
      </c>
      <c r="F584" s="2">
        <f t="shared" si="43"/>
        <v>6.9320959051038175E-3</v>
      </c>
      <c r="G584">
        <f t="shared" si="44"/>
        <v>0</v>
      </c>
    </row>
    <row r="585" spans="1:7" x14ac:dyDescent="0.55000000000000004">
      <c r="A585" s="1">
        <v>42135</v>
      </c>
      <c r="B585">
        <v>2105.330078</v>
      </c>
      <c r="C585" s="3">
        <f t="shared" si="45"/>
        <v>-5.1025566779002406E-3</v>
      </c>
      <c r="D585" s="3">
        <f t="shared" si="42"/>
        <v>2.1828189889037439E-2</v>
      </c>
      <c r="E585" s="2">
        <f t="shared" si="41"/>
        <v>-5.0779963142522019E-2</v>
      </c>
      <c r="F585" s="2">
        <f t="shared" si="43"/>
        <v>9.7982677932573394E-3</v>
      </c>
      <c r="G585">
        <f t="shared" si="44"/>
        <v>0</v>
      </c>
    </row>
    <row r="586" spans="1:7" x14ac:dyDescent="0.55000000000000004">
      <c r="A586" s="1">
        <v>42136</v>
      </c>
      <c r="B586">
        <v>2099.1201169999999</v>
      </c>
      <c r="C586" s="3">
        <f t="shared" si="45"/>
        <v>-2.9539964693172764E-3</v>
      </c>
      <c r="D586" s="3">
        <f t="shared" si="42"/>
        <v>2.1681915935929611E-2</v>
      </c>
      <c r="E586" s="2">
        <f t="shared" si="41"/>
        <v>-5.0439679042682074E-2</v>
      </c>
      <c r="F586" s="2">
        <f t="shared" si="43"/>
        <v>2.4170590823094406E-3</v>
      </c>
      <c r="G586">
        <f t="shared" si="44"/>
        <v>0</v>
      </c>
    </row>
    <row r="587" spans="1:7" x14ac:dyDescent="0.55000000000000004">
      <c r="A587" s="1">
        <v>42137</v>
      </c>
      <c r="B587">
        <v>2098.4799800000001</v>
      </c>
      <c r="C587" s="3">
        <f t="shared" si="45"/>
        <v>-3.0500142470446046E-4</v>
      </c>
      <c r="D587" s="3">
        <f t="shared" si="42"/>
        <v>2.1657123421237524E-2</v>
      </c>
      <c r="E587" s="2">
        <f t="shared" si="41"/>
        <v>-5.0382003028836012E-2</v>
      </c>
      <c r="F587" s="2">
        <f t="shared" si="43"/>
        <v>1.1842979297059594E-2</v>
      </c>
      <c r="G587">
        <f t="shared" si="44"/>
        <v>0</v>
      </c>
    </row>
    <row r="588" spans="1:7" x14ac:dyDescent="0.55000000000000004">
      <c r="A588" s="1">
        <v>42138</v>
      </c>
      <c r="B588">
        <v>2121.1000979999999</v>
      </c>
      <c r="C588" s="3">
        <f t="shared" si="45"/>
        <v>1.0721604647198088E-2</v>
      </c>
      <c r="D588" s="3">
        <f t="shared" si="42"/>
        <v>2.2632838171914988E-2</v>
      </c>
      <c r="E588" s="2">
        <f t="shared" si="41"/>
        <v>-5.2651854964744824E-2</v>
      </c>
      <c r="F588" s="2">
        <f t="shared" si="43"/>
        <v>-1.4618907634953199E-4</v>
      </c>
      <c r="G588">
        <f t="shared" si="44"/>
        <v>0</v>
      </c>
    </row>
    <row r="589" spans="1:7" x14ac:dyDescent="0.55000000000000004">
      <c r="A589" s="1">
        <v>42139</v>
      </c>
      <c r="B589">
        <v>2122.7299800000001</v>
      </c>
      <c r="C589" s="3">
        <f t="shared" si="45"/>
        <v>7.6811844498031457E-4</v>
      </c>
      <c r="D589" s="3">
        <f t="shared" si="42"/>
        <v>2.2620255025060199E-2</v>
      </c>
      <c r="E589" s="2">
        <f t="shared" si="41"/>
        <v>-5.2622582187810442E-2</v>
      </c>
      <c r="F589" s="2">
        <f t="shared" si="43"/>
        <v>-7.2528224757688635E-3</v>
      </c>
      <c r="G589">
        <f t="shared" si="44"/>
        <v>0</v>
      </c>
    </row>
    <row r="590" spans="1:7" x14ac:dyDescent="0.55000000000000004">
      <c r="A590" s="1">
        <v>42142</v>
      </c>
      <c r="B590">
        <v>2129.1999510000001</v>
      </c>
      <c r="C590" s="3">
        <f t="shared" si="45"/>
        <v>3.0433126126717365E-3</v>
      </c>
      <c r="D590" s="3">
        <f t="shared" si="42"/>
        <v>2.099740459644928E-2</v>
      </c>
      <c r="E590" s="2">
        <f t="shared" si="41"/>
        <v>-4.8847267543325162E-2</v>
      </c>
      <c r="F590" s="2">
        <f t="shared" si="43"/>
        <v>-8.2387920114558675E-3</v>
      </c>
      <c r="G590">
        <f t="shared" si="44"/>
        <v>0</v>
      </c>
    </row>
    <row r="591" spans="1:7" x14ac:dyDescent="0.55000000000000004">
      <c r="A591" s="1">
        <v>42143</v>
      </c>
      <c r="B591">
        <v>2127.830078</v>
      </c>
      <c r="C591" s="3">
        <f t="shared" si="45"/>
        <v>-6.4358157586455564E-4</v>
      </c>
      <c r="D591" s="3">
        <f t="shared" si="42"/>
        <v>2.0179838177794989E-2</v>
      </c>
      <c r="E591" s="2">
        <f t="shared" si="41"/>
        <v>-4.6945323643401565E-2</v>
      </c>
      <c r="F591" s="2">
        <f t="shared" si="43"/>
        <v>-8.6043152160192541E-3</v>
      </c>
      <c r="G591">
        <f t="shared" si="44"/>
        <v>0</v>
      </c>
    </row>
    <row r="592" spans="1:7" x14ac:dyDescent="0.55000000000000004">
      <c r="A592" s="1">
        <v>42144</v>
      </c>
      <c r="B592">
        <v>2125.8500979999999</v>
      </c>
      <c r="C592" s="3">
        <f t="shared" si="45"/>
        <v>-9.3094923034876148E-4</v>
      </c>
      <c r="D592" s="3">
        <f t="shared" si="42"/>
        <v>2.0154750638108718E-2</v>
      </c>
      <c r="E592" s="2">
        <f t="shared" si="41"/>
        <v>-4.6886961298787493E-2</v>
      </c>
      <c r="F592" s="2">
        <f t="shared" si="43"/>
        <v>-5.5567368488521271E-3</v>
      </c>
      <c r="G592">
        <f t="shared" si="44"/>
        <v>0</v>
      </c>
    </row>
    <row r="593" spans="1:7" x14ac:dyDescent="0.55000000000000004">
      <c r="A593" s="1">
        <v>42145</v>
      </c>
      <c r="B593">
        <v>2130.820068</v>
      </c>
      <c r="C593" s="3">
        <f t="shared" si="45"/>
        <v>2.3351455783891246E-3</v>
      </c>
      <c r="D593" s="3">
        <f t="shared" si="42"/>
        <v>1.9941175296544877E-2</v>
      </c>
      <c r="E593" s="2">
        <f t="shared" si="41"/>
        <v>-4.6390110756992911E-2</v>
      </c>
      <c r="F593" s="2">
        <f t="shared" si="43"/>
        <v>-1.6552444420163612E-2</v>
      </c>
      <c r="G593">
        <f t="shared" si="44"/>
        <v>0</v>
      </c>
    </row>
    <row r="594" spans="1:7" x14ac:dyDescent="0.55000000000000004">
      <c r="A594" s="1">
        <v>42146</v>
      </c>
      <c r="B594">
        <v>2126.0600589999999</v>
      </c>
      <c r="C594" s="3">
        <f t="shared" si="45"/>
        <v>-2.2363847897467698E-3</v>
      </c>
      <c r="D594" s="3">
        <f t="shared" si="42"/>
        <v>1.9980857061956188E-2</v>
      </c>
      <c r="E594" s="2">
        <f t="shared" si="41"/>
        <v>-4.6482424347595697E-2</v>
      </c>
      <c r="F594" s="2">
        <f t="shared" si="43"/>
        <v>-1.5753274975063732E-2</v>
      </c>
      <c r="G594">
        <f t="shared" si="44"/>
        <v>0</v>
      </c>
    </row>
    <row r="595" spans="1:7" x14ac:dyDescent="0.55000000000000004">
      <c r="A595" s="1">
        <v>42150</v>
      </c>
      <c r="B595">
        <v>2104.1999510000001</v>
      </c>
      <c r="C595" s="3">
        <f t="shared" si="45"/>
        <v>-1.0335205180265266E-2</v>
      </c>
      <c r="D595" s="3">
        <f t="shared" si="42"/>
        <v>2.1214439175981401E-2</v>
      </c>
      <c r="E595" s="2">
        <f t="shared" si="41"/>
        <v>-4.9352165476013059E-2</v>
      </c>
      <c r="F595" s="2">
        <f t="shared" si="43"/>
        <v>-1.1913630216153912E-2</v>
      </c>
      <c r="G595">
        <f t="shared" si="44"/>
        <v>0</v>
      </c>
    </row>
    <row r="596" spans="1:7" x14ac:dyDescent="0.55000000000000004">
      <c r="A596" s="1">
        <v>42151</v>
      </c>
      <c r="B596">
        <v>2123.4799800000001</v>
      </c>
      <c r="C596" s="3">
        <f t="shared" si="45"/>
        <v>9.1209187900458677E-3</v>
      </c>
      <c r="D596" s="3">
        <f t="shared" si="42"/>
        <v>2.1974584406832386E-2</v>
      </c>
      <c r="E596" s="2">
        <f t="shared" si="41"/>
        <v>-5.1120527717765533E-2</v>
      </c>
      <c r="F596" s="2">
        <f t="shared" si="43"/>
        <v>-2.061628350967162E-2</v>
      </c>
      <c r="G596">
        <f t="shared" si="44"/>
        <v>0</v>
      </c>
    </row>
    <row r="597" spans="1:7" x14ac:dyDescent="0.55000000000000004">
      <c r="A597" s="1">
        <v>42152</v>
      </c>
      <c r="B597">
        <v>2120.790039</v>
      </c>
      <c r="C597" s="3">
        <f t="shared" si="45"/>
        <v>-1.2675637262110088E-3</v>
      </c>
      <c r="D597" s="3">
        <f t="shared" si="42"/>
        <v>2.1927062432536355E-2</v>
      </c>
      <c r="E597" s="2">
        <f t="shared" si="41"/>
        <v>-5.1009975073891732E-2</v>
      </c>
      <c r="F597" s="2">
        <f t="shared" si="43"/>
        <v>-7.3782279473368004E-3</v>
      </c>
      <c r="G597">
        <f t="shared" si="44"/>
        <v>0</v>
      </c>
    </row>
    <row r="598" spans="1:7" x14ac:dyDescent="0.55000000000000004">
      <c r="A598" s="1">
        <v>42153</v>
      </c>
      <c r="B598">
        <v>2107.389893</v>
      </c>
      <c r="C598" s="3">
        <f t="shared" si="45"/>
        <v>-6.3385149544391154E-3</v>
      </c>
      <c r="D598" s="3">
        <f t="shared" si="42"/>
        <v>2.2227339337136873E-2</v>
      </c>
      <c r="E598" s="2">
        <f t="shared" si="41"/>
        <v>-5.1708523612532711E-2</v>
      </c>
      <c r="F598" s="2">
        <f t="shared" si="43"/>
        <v>6.9740364522462425E-4</v>
      </c>
      <c r="G598">
        <f t="shared" si="44"/>
        <v>0</v>
      </c>
    </row>
    <row r="599" spans="1:7" x14ac:dyDescent="0.55000000000000004">
      <c r="A599" s="1">
        <v>42156</v>
      </c>
      <c r="B599">
        <v>2111.7299800000001</v>
      </c>
      <c r="C599" s="3">
        <f t="shared" si="45"/>
        <v>2.0573430769848127E-3</v>
      </c>
      <c r="D599" s="3">
        <f t="shared" si="42"/>
        <v>2.0991283081395529E-2</v>
      </c>
      <c r="E599" s="2">
        <f t="shared" si="41"/>
        <v>-4.8833026769793959E-2</v>
      </c>
      <c r="F599" s="2">
        <f t="shared" si="43"/>
        <v>-8.3788140862719254E-3</v>
      </c>
      <c r="G599">
        <f t="shared" si="44"/>
        <v>0</v>
      </c>
    </row>
    <row r="600" spans="1:7" x14ac:dyDescent="0.55000000000000004">
      <c r="A600" s="1">
        <v>42157</v>
      </c>
      <c r="B600">
        <v>2109.6000979999999</v>
      </c>
      <c r="C600" s="3">
        <f t="shared" si="45"/>
        <v>-1.0091047804279632E-3</v>
      </c>
      <c r="D600" s="3">
        <f t="shared" si="42"/>
        <v>1.9642805701546789E-2</v>
      </c>
      <c r="E600" s="2">
        <f t="shared" si="41"/>
        <v>-4.5695999283990679E-2</v>
      </c>
      <c r="F600" s="2">
        <f t="shared" si="43"/>
        <v>-1.2002998553748255E-2</v>
      </c>
      <c r="G600">
        <f t="shared" si="44"/>
        <v>0</v>
      </c>
    </row>
    <row r="601" spans="1:7" x14ac:dyDescent="0.55000000000000004">
      <c r="A601" s="1">
        <v>42158</v>
      </c>
      <c r="B601">
        <v>2114.070068</v>
      </c>
      <c r="C601" s="3">
        <f t="shared" si="45"/>
        <v>2.116629136818338E-3</v>
      </c>
      <c r="D601" s="3">
        <f t="shared" si="42"/>
        <v>1.9590222155168507E-2</v>
      </c>
      <c r="E601" s="2">
        <f t="shared" si="41"/>
        <v>-4.5573671662664038E-2</v>
      </c>
      <c r="F601" s="2">
        <f t="shared" si="43"/>
        <v>-8.445897377036644E-3</v>
      </c>
      <c r="G601">
        <f t="shared" si="44"/>
        <v>0</v>
      </c>
    </row>
    <row r="602" spans="1:7" x14ac:dyDescent="0.55000000000000004">
      <c r="A602" s="1">
        <v>42159</v>
      </c>
      <c r="B602">
        <v>2095.8400879999999</v>
      </c>
      <c r="C602" s="3">
        <f t="shared" si="45"/>
        <v>-8.6605619929224897E-3</v>
      </c>
      <c r="D602" s="3">
        <f t="shared" si="42"/>
        <v>1.8712531147718359E-2</v>
      </c>
      <c r="E602" s="2">
        <f t="shared" si="41"/>
        <v>-4.3531857053417618E-2</v>
      </c>
      <c r="F602" s="2">
        <f t="shared" si="43"/>
        <v>2.1923488473614325E-3</v>
      </c>
      <c r="G602">
        <f t="shared" si="44"/>
        <v>0</v>
      </c>
    </row>
    <row r="603" spans="1:7" x14ac:dyDescent="0.55000000000000004">
      <c r="A603" s="1">
        <v>42160</v>
      </c>
      <c r="B603">
        <v>2092.830078</v>
      </c>
      <c r="C603" s="3">
        <f t="shared" si="45"/>
        <v>-1.4372153446468713E-3</v>
      </c>
      <c r="D603" s="3">
        <f t="shared" si="42"/>
        <v>1.8454333087459175E-2</v>
      </c>
      <c r="E603" s="2">
        <f t="shared" ref="E603:E666" si="46">_xlfn.STDEV.S(C583:C603)*SQRT(10)*Factor_VaR</f>
        <v>-4.2931198544852195E-2</v>
      </c>
      <c r="F603" s="2">
        <f t="shared" si="43"/>
        <v>1.3483564328939339E-2</v>
      </c>
      <c r="G603">
        <f t="shared" si="44"/>
        <v>0</v>
      </c>
    </row>
    <row r="604" spans="1:7" x14ac:dyDescent="0.55000000000000004">
      <c r="A604" s="1">
        <v>42163</v>
      </c>
      <c r="B604">
        <v>2079.280029</v>
      </c>
      <c r="C604" s="3">
        <f t="shared" si="45"/>
        <v>-6.4955604213555807E-3</v>
      </c>
      <c r="D604" s="3">
        <f t="shared" ref="D604:D667" si="47">_xlfn.STDEV.S(C584:C604)*SQRT(10)</f>
        <v>1.8842156897892468E-2</v>
      </c>
      <c r="E604" s="2">
        <f t="shared" si="46"/>
        <v>-4.3833411641756102E-2</v>
      </c>
      <c r="F604" s="2">
        <f t="shared" ref="F604:F667" si="48">LN(B613/B604)</f>
        <v>1.4661509511756148E-2</v>
      </c>
      <c r="G604">
        <f t="shared" ref="G604:G667" si="49">IF(F604&lt;E604, 1, 0)</f>
        <v>0</v>
      </c>
    </row>
    <row r="605" spans="1:7" x14ac:dyDescent="0.55000000000000004">
      <c r="A605" s="1">
        <v>42164</v>
      </c>
      <c r="B605">
        <v>2080.1499020000001</v>
      </c>
      <c r="C605" s="3">
        <f t="shared" si="45"/>
        <v>4.1826549652815233E-4</v>
      </c>
      <c r="D605" s="3">
        <f t="shared" si="47"/>
        <v>1.6099288832158842E-2</v>
      </c>
      <c r="E605" s="2">
        <f t="shared" si="46"/>
        <v>-3.7452546348262172E-2</v>
      </c>
      <c r="F605" s="2">
        <f t="shared" si="48"/>
        <v>2.0319612269777514E-2</v>
      </c>
      <c r="G605">
        <f t="shared" si="49"/>
        <v>0</v>
      </c>
    </row>
    <row r="606" spans="1:7" x14ac:dyDescent="0.55000000000000004">
      <c r="A606" s="1">
        <v>42165</v>
      </c>
      <c r="B606">
        <v>2105.1999510000001</v>
      </c>
      <c r="C606" s="3">
        <f t="shared" si="45"/>
        <v>1.1970491836123859E-2</v>
      </c>
      <c r="D606" s="3">
        <f t="shared" si="47"/>
        <v>1.8022371148373122E-2</v>
      </c>
      <c r="E606" s="2">
        <f t="shared" si="46"/>
        <v>-4.1926304806192798E-2</v>
      </c>
      <c r="F606" s="2">
        <f t="shared" si="48"/>
        <v>8.9847866160057983E-3</v>
      </c>
      <c r="G606">
        <f t="shared" si="49"/>
        <v>0</v>
      </c>
    </row>
    <row r="607" spans="1:7" x14ac:dyDescent="0.55000000000000004">
      <c r="A607" s="1">
        <v>42166</v>
      </c>
      <c r="B607">
        <v>2108.860107</v>
      </c>
      <c r="C607" s="3">
        <f t="shared" si="45"/>
        <v>1.7371166381222091E-3</v>
      </c>
      <c r="D607" s="3">
        <f t="shared" si="47"/>
        <v>1.7928788124868037E-2</v>
      </c>
      <c r="E607" s="2">
        <f t="shared" si="46"/>
        <v>-4.1708598138415431E-2</v>
      </c>
      <c r="F607" s="2">
        <f t="shared" si="48"/>
        <v>-1.3279571879056012E-4</v>
      </c>
      <c r="G607">
        <f t="shared" si="49"/>
        <v>0</v>
      </c>
    </row>
    <row r="608" spans="1:7" x14ac:dyDescent="0.55000000000000004">
      <c r="A608" s="1">
        <v>42167</v>
      </c>
      <c r="B608">
        <v>2094.110107</v>
      </c>
      <c r="C608" s="3">
        <f t="shared" si="45"/>
        <v>-7.0188746545117725E-3</v>
      </c>
      <c r="D608" s="3">
        <f t="shared" si="47"/>
        <v>1.8612738040834471E-2</v>
      </c>
      <c r="E608" s="2">
        <f t="shared" si="46"/>
        <v>-4.3299703571374359E-2</v>
      </c>
      <c r="F608" s="2">
        <f t="shared" si="48"/>
        <v>3.9080750316463388E-3</v>
      </c>
      <c r="G608">
        <f t="shared" si="49"/>
        <v>0</v>
      </c>
    </row>
    <row r="609" spans="1:7" x14ac:dyDescent="0.55000000000000004">
      <c r="A609" s="1">
        <v>42170</v>
      </c>
      <c r="B609">
        <v>2084.429932</v>
      </c>
      <c r="C609" s="3">
        <f t="shared" si="45"/>
        <v>-4.6332892479042445E-3</v>
      </c>
      <c r="D609" s="3">
        <f t="shared" si="47"/>
        <v>1.7104194050427186E-2</v>
      </c>
      <c r="E609" s="2">
        <f t="shared" si="46"/>
        <v>-3.9790305466393283E-2</v>
      </c>
      <c r="F609" s="2">
        <f t="shared" si="48"/>
        <v>8.1512082298603322E-3</v>
      </c>
      <c r="G609">
        <f t="shared" si="49"/>
        <v>0</v>
      </c>
    </row>
    <row r="610" spans="1:7" x14ac:dyDescent="0.55000000000000004">
      <c r="A610" s="1">
        <v>42171</v>
      </c>
      <c r="B610">
        <v>2096.290039</v>
      </c>
      <c r="C610" s="3">
        <f t="shared" si="45"/>
        <v>5.6737303135299989E-3</v>
      </c>
      <c r="D610" s="3">
        <f t="shared" si="47"/>
        <v>1.7659415359480752E-2</v>
      </c>
      <c r="E610" s="2">
        <f t="shared" si="46"/>
        <v>-4.1081943378332215E-2</v>
      </c>
      <c r="F610" s="2">
        <f t="shared" si="48"/>
        <v>-1.8609491275724675E-2</v>
      </c>
      <c r="G610">
        <f t="shared" si="49"/>
        <v>0</v>
      </c>
    </row>
    <row r="611" spans="1:7" x14ac:dyDescent="0.55000000000000004">
      <c r="A611" s="1">
        <v>42172</v>
      </c>
      <c r="B611">
        <v>2100.4399410000001</v>
      </c>
      <c r="C611" s="3">
        <f t="shared" si="45"/>
        <v>1.9776842314756056E-3</v>
      </c>
      <c r="D611" s="3">
        <f t="shared" si="47"/>
        <v>1.7564641607861458E-2</v>
      </c>
      <c r="E611" s="2">
        <f t="shared" si="46"/>
        <v>-4.0861466662737794E-2</v>
      </c>
      <c r="F611" s="2">
        <f t="shared" si="48"/>
        <v>-1.7932213564246329E-2</v>
      </c>
      <c r="G611">
        <f t="shared" si="49"/>
        <v>0</v>
      </c>
    </row>
    <row r="612" spans="1:7" x14ac:dyDescent="0.55000000000000004">
      <c r="A612" s="1">
        <v>42173</v>
      </c>
      <c r="B612">
        <v>2121.23999</v>
      </c>
      <c r="C612" s="3">
        <f t="shared" si="45"/>
        <v>9.8540001369309162E-3</v>
      </c>
      <c r="D612" s="3">
        <f t="shared" si="47"/>
        <v>1.9000909948608952E-2</v>
      </c>
      <c r="E612" s="2">
        <f t="shared" si="46"/>
        <v>-4.4202726463787895E-2</v>
      </c>
      <c r="F612" s="2">
        <f t="shared" si="48"/>
        <v>-2.0874117001884511E-2</v>
      </c>
      <c r="G612">
        <f t="shared" si="49"/>
        <v>0</v>
      </c>
    </row>
    <row r="613" spans="1:7" x14ac:dyDescent="0.55000000000000004">
      <c r="A613" s="1">
        <v>42174</v>
      </c>
      <c r="B613">
        <v>2109.98999</v>
      </c>
      <c r="C613" s="3">
        <f t="shared" si="45"/>
        <v>-5.3176152385387195E-3</v>
      </c>
      <c r="D613" s="3">
        <f t="shared" si="47"/>
        <v>1.9329605442711943E-2</v>
      </c>
      <c r="E613" s="2">
        <f t="shared" si="46"/>
        <v>-4.4967386527701193E-2</v>
      </c>
      <c r="F613" s="2">
        <f t="shared" si="48"/>
        <v>-1.5864572156012752E-2</v>
      </c>
      <c r="G613">
        <f t="shared" si="49"/>
        <v>0</v>
      </c>
    </row>
    <row r="614" spans="1:7" x14ac:dyDescent="0.55000000000000004">
      <c r="A614" s="1">
        <v>42177</v>
      </c>
      <c r="B614">
        <v>2122.8500979999999</v>
      </c>
      <c r="C614" s="3">
        <f t="shared" si="45"/>
        <v>6.0763682545493542E-3</v>
      </c>
      <c r="D614" s="3">
        <f t="shared" si="47"/>
        <v>1.97577624649567E-2</v>
      </c>
      <c r="E614" s="2">
        <f t="shared" si="46"/>
        <v>-4.596342870615594E-2</v>
      </c>
      <c r="F614" s="2">
        <f t="shared" si="48"/>
        <v>-2.581017285321752E-2</v>
      </c>
      <c r="G614">
        <f t="shared" si="49"/>
        <v>0</v>
      </c>
    </row>
    <row r="615" spans="1:7" x14ac:dyDescent="0.55000000000000004">
      <c r="A615" s="1">
        <v>42178</v>
      </c>
      <c r="B615">
        <v>2124.1999510000001</v>
      </c>
      <c r="C615" s="3">
        <f t="shared" si="45"/>
        <v>6.356661823521784E-4</v>
      </c>
      <c r="D615" s="3">
        <f t="shared" si="47"/>
        <v>1.9707526750506861E-2</v>
      </c>
      <c r="E615" s="2">
        <f t="shared" si="46"/>
        <v>-4.5846562958644636E-2</v>
      </c>
      <c r="F615" s="2">
        <f t="shared" si="48"/>
        <v>-2.0383278502443099E-2</v>
      </c>
      <c r="G615">
        <f t="shared" si="49"/>
        <v>0</v>
      </c>
    </row>
    <row r="616" spans="1:7" x14ac:dyDescent="0.55000000000000004">
      <c r="A616" s="1">
        <v>42179</v>
      </c>
      <c r="B616">
        <v>2108.580078</v>
      </c>
      <c r="C616" s="3">
        <f t="shared" si="45"/>
        <v>-7.3804656966740398E-3</v>
      </c>
      <c r="D616" s="3">
        <f t="shared" si="47"/>
        <v>1.9029695240984891E-2</v>
      </c>
      <c r="E616" s="2">
        <f t="shared" si="46"/>
        <v>-4.4269691067510303E-2</v>
      </c>
      <c r="F616" s="2">
        <f t="shared" si="48"/>
        <v>-2.9795777629226056E-2</v>
      </c>
      <c r="G616">
        <f t="shared" si="49"/>
        <v>0</v>
      </c>
    </row>
    <row r="617" spans="1:7" x14ac:dyDescent="0.55000000000000004">
      <c r="A617" s="1">
        <v>42180</v>
      </c>
      <c r="B617">
        <v>2102.3100589999999</v>
      </c>
      <c r="C617" s="3">
        <f t="shared" si="45"/>
        <v>-2.9780039040750291E-3</v>
      </c>
      <c r="D617" s="3">
        <f t="shared" si="47"/>
        <v>1.7963315245419307E-2</v>
      </c>
      <c r="E617" s="2">
        <f t="shared" si="46"/>
        <v>-4.1788920231906626E-2</v>
      </c>
      <c r="F617" s="2">
        <f t="shared" si="48"/>
        <v>-2.4558126023521733E-2</v>
      </c>
      <c r="G617">
        <f t="shared" si="49"/>
        <v>0</v>
      </c>
    </row>
    <row r="618" spans="1:7" x14ac:dyDescent="0.55000000000000004">
      <c r="A618" s="1">
        <v>42181</v>
      </c>
      <c r="B618">
        <v>2101.48999</v>
      </c>
      <c r="C618" s="3">
        <f t="shared" si="45"/>
        <v>-3.9015604969013028E-4</v>
      </c>
      <c r="D618" s="3">
        <f t="shared" si="47"/>
        <v>1.79542124252084E-2</v>
      </c>
      <c r="E618" s="2">
        <f t="shared" si="46"/>
        <v>-4.1767743905461209E-2</v>
      </c>
      <c r="F618" s="2">
        <f t="shared" si="48"/>
        <v>-1.1904983877159034E-2</v>
      </c>
      <c r="G618">
        <f t="shared" si="49"/>
        <v>0</v>
      </c>
    </row>
    <row r="619" spans="1:7" x14ac:dyDescent="0.55000000000000004">
      <c r="A619" s="1">
        <v>42184</v>
      </c>
      <c r="B619">
        <v>2057.639893</v>
      </c>
      <c r="C619" s="3">
        <f t="shared" si="45"/>
        <v>-2.1086969192055022E-2</v>
      </c>
      <c r="D619" s="3">
        <f t="shared" si="47"/>
        <v>2.2649414519934356E-2</v>
      </c>
      <c r="E619" s="2">
        <f t="shared" si="46"/>
        <v>-5.2690417316719036E-2</v>
      </c>
      <c r="F619" s="2">
        <f t="shared" si="48"/>
        <v>2.0187254076263702E-2</v>
      </c>
      <c r="G619">
        <f t="shared" si="49"/>
        <v>0</v>
      </c>
    </row>
    <row r="620" spans="1:7" x14ac:dyDescent="0.55000000000000004">
      <c r="A620" s="1">
        <v>42185</v>
      </c>
      <c r="B620">
        <v>2063.110107</v>
      </c>
      <c r="C620" s="3">
        <f t="shared" si="45"/>
        <v>2.6549619429538794E-3</v>
      </c>
      <c r="D620" s="3">
        <f t="shared" si="47"/>
        <v>2.2695273366798899E-2</v>
      </c>
      <c r="E620" s="2">
        <f t="shared" si="46"/>
        <v>-5.279710094762833E-2</v>
      </c>
      <c r="F620" s="2">
        <f t="shared" si="48"/>
        <v>2.1975565124590569E-2</v>
      </c>
      <c r="G620">
        <f t="shared" si="49"/>
        <v>0</v>
      </c>
    </row>
    <row r="621" spans="1:7" x14ac:dyDescent="0.55000000000000004">
      <c r="A621" s="1">
        <v>42186</v>
      </c>
      <c r="B621">
        <v>2077.419922</v>
      </c>
      <c r="C621" s="3">
        <f t="shared" si="45"/>
        <v>6.9120966992928731E-3</v>
      </c>
      <c r="D621" s="3">
        <f t="shared" si="47"/>
        <v>2.3361227983259389E-2</v>
      </c>
      <c r="E621" s="2">
        <f t="shared" si="46"/>
        <v>-5.4346343053838876E-2</v>
      </c>
      <c r="F621" s="2">
        <f t="shared" si="48"/>
        <v>1.4328212042942771E-2</v>
      </c>
      <c r="G621">
        <f t="shared" si="49"/>
        <v>0</v>
      </c>
    </row>
    <row r="622" spans="1:7" x14ac:dyDescent="0.55000000000000004">
      <c r="A622" s="1">
        <v>42187</v>
      </c>
      <c r="B622">
        <v>2076.780029</v>
      </c>
      <c r="C622" s="3">
        <f t="shared" si="45"/>
        <v>-3.0807039266700365E-4</v>
      </c>
      <c r="D622" s="3">
        <f t="shared" si="47"/>
        <v>2.3273150655079285E-2</v>
      </c>
      <c r="E622" s="2">
        <f t="shared" si="46"/>
        <v>-5.4141444548675893E-2</v>
      </c>
      <c r="F622" s="2">
        <f t="shared" si="48"/>
        <v>2.2619016013779525E-2</v>
      </c>
      <c r="G622">
        <f t="shared" si="49"/>
        <v>0</v>
      </c>
    </row>
    <row r="623" spans="1:7" x14ac:dyDescent="0.55000000000000004">
      <c r="A623" s="1">
        <v>42191</v>
      </c>
      <c r="B623">
        <v>2068.76001</v>
      </c>
      <c r="C623" s="3">
        <f t="shared" si="45"/>
        <v>-3.8692324426552824E-3</v>
      </c>
      <c r="D623" s="3">
        <f t="shared" si="47"/>
        <v>2.2696611283516833E-2</v>
      </c>
      <c r="E623" s="2">
        <f t="shared" si="46"/>
        <v>-5.2800213407340743E-2</v>
      </c>
      <c r="F623" s="2">
        <f t="shared" si="48"/>
        <v>2.7593820308683414E-2</v>
      </c>
      <c r="G623">
        <f t="shared" si="49"/>
        <v>0</v>
      </c>
    </row>
    <row r="624" spans="1:7" x14ac:dyDescent="0.55000000000000004">
      <c r="A624" s="1">
        <v>42192</v>
      </c>
      <c r="B624">
        <v>2081.3400879999999</v>
      </c>
      <c r="C624" s="3">
        <f t="shared" si="45"/>
        <v>6.0625605331265549E-3</v>
      </c>
      <c r="D624" s="3">
        <f t="shared" si="47"/>
        <v>2.3147051941532593E-2</v>
      </c>
      <c r="E624" s="2">
        <f t="shared" si="46"/>
        <v>-5.3848095074497261E-2</v>
      </c>
      <c r="F624" s="2">
        <f t="shared" si="48"/>
        <v>2.2302196061691433E-2</v>
      </c>
      <c r="G624">
        <f t="shared" si="49"/>
        <v>0</v>
      </c>
    </row>
    <row r="625" spans="1:7" x14ac:dyDescent="0.55000000000000004">
      <c r="A625" s="1">
        <v>42193</v>
      </c>
      <c r="B625">
        <v>2046.6800539999999</v>
      </c>
      <c r="C625" s="3">
        <f t="shared" si="45"/>
        <v>-1.6792964823456991E-2</v>
      </c>
      <c r="D625" s="3">
        <f t="shared" si="47"/>
        <v>2.5504263950482109E-2</v>
      </c>
      <c r="E625" s="2">
        <f t="shared" si="46"/>
        <v>-5.9331790220180508E-2</v>
      </c>
      <c r="F625" s="2">
        <f t="shared" si="48"/>
        <v>3.482436481140793E-2</v>
      </c>
      <c r="G625">
        <f t="shared" si="49"/>
        <v>0</v>
      </c>
    </row>
    <row r="626" spans="1:7" x14ac:dyDescent="0.55000000000000004">
      <c r="A626" s="1">
        <v>42194</v>
      </c>
      <c r="B626">
        <v>2051.3100589999999</v>
      </c>
      <c r="C626" s="3">
        <f t="shared" si="45"/>
        <v>2.259647701629263E-3</v>
      </c>
      <c r="D626" s="3">
        <f t="shared" si="47"/>
        <v>2.5578075326844304E-2</v>
      </c>
      <c r="E626" s="2">
        <f t="shared" si="46"/>
        <v>-5.9503501158660731E-2</v>
      </c>
      <c r="F626" s="2">
        <f t="shared" si="48"/>
        <v>3.0174151897501448E-2</v>
      </c>
      <c r="G626">
        <f t="shared" si="49"/>
        <v>0</v>
      </c>
    </row>
    <row r="627" spans="1:7" x14ac:dyDescent="0.55000000000000004">
      <c r="A627" s="1">
        <v>42195</v>
      </c>
      <c r="B627">
        <v>2076.6201169999999</v>
      </c>
      <c r="C627" s="3">
        <f t="shared" si="45"/>
        <v>1.2262986096672604E-2</v>
      </c>
      <c r="D627" s="3">
        <f t="shared" si="47"/>
        <v>2.5651012347353282E-2</v>
      </c>
      <c r="E627" s="2">
        <f t="shared" si="46"/>
        <v>-5.9673178041260662E-2</v>
      </c>
      <c r="F627" s="2">
        <f t="shared" si="48"/>
        <v>1.2218955588521371E-2</v>
      </c>
      <c r="G627">
        <f t="shared" si="49"/>
        <v>0</v>
      </c>
    </row>
    <row r="628" spans="1:7" x14ac:dyDescent="0.55000000000000004">
      <c r="A628" s="1">
        <v>42198</v>
      </c>
      <c r="B628">
        <v>2099.6000979999999</v>
      </c>
      <c r="C628" s="3">
        <f t="shared" si="45"/>
        <v>1.1005268761367724E-2</v>
      </c>
      <c r="D628" s="3">
        <f t="shared" si="47"/>
        <v>2.6851648328963348E-2</v>
      </c>
      <c r="E628" s="2">
        <f t="shared" si="46"/>
        <v>-6.2466275004576181E-2</v>
      </c>
      <c r="F628" s="2">
        <f t="shared" si="48"/>
        <v>-9.547333871276804E-3</v>
      </c>
      <c r="G628">
        <f t="shared" si="49"/>
        <v>0</v>
      </c>
    </row>
    <row r="629" spans="1:7" x14ac:dyDescent="0.55000000000000004">
      <c r="A629" s="1">
        <v>42199</v>
      </c>
      <c r="B629">
        <v>2108.9499510000001</v>
      </c>
      <c r="C629" s="3">
        <f t="shared" si="45"/>
        <v>4.4432729912807552E-3</v>
      </c>
      <c r="D629" s="3">
        <f t="shared" si="47"/>
        <v>2.6561699846046616E-2</v>
      </c>
      <c r="E629" s="2">
        <f t="shared" si="46"/>
        <v>-6.1791753967761473E-2</v>
      </c>
      <c r="F629" s="2">
        <f t="shared" si="48"/>
        <v>-1.9782361558292574E-2</v>
      </c>
      <c r="G629">
        <f t="shared" si="49"/>
        <v>0</v>
      </c>
    </row>
    <row r="630" spans="1:7" x14ac:dyDescent="0.55000000000000004">
      <c r="A630" s="1">
        <v>42200</v>
      </c>
      <c r="B630">
        <v>2107.3999020000001</v>
      </c>
      <c r="C630" s="3">
        <f t="shared" si="45"/>
        <v>-7.35256382355035E-4</v>
      </c>
      <c r="D630" s="3">
        <f t="shared" si="47"/>
        <v>2.6332261235473699E-2</v>
      </c>
      <c r="E630" s="2">
        <f t="shared" si="46"/>
        <v>-6.1257999943832284E-2</v>
      </c>
      <c r="F630" s="2">
        <f t="shared" si="48"/>
        <v>-6.7370315780853418E-3</v>
      </c>
      <c r="G630">
        <f t="shared" si="49"/>
        <v>0</v>
      </c>
    </row>
    <row r="631" spans="1:7" x14ac:dyDescent="0.55000000000000004">
      <c r="A631" s="1">
        <v>42201</v>
      </c>
      <c r="B631">
        <v>2124.290039</v>
      </c>
      <c r="C631" s="3">
        <f t="shared" si="45"/>
        <v>7.9827335781697557E-3</v>
      </c>
      <c r="D631" s="3">
        <f t="shared" si="47"/>
        <v>2.6604932350097837E-2</v>
      </c>
      <c r="E631" s="2">
        <f t="shared" si="46"/>
        <v>-6.1892327811650494E-2</v>
      </c>
      <c r="F631" s="2">
        <f t="shared" si="48"/>
        <v>-7.4276223993068055E-3</v>
      </c>
      <c r="G631">
        <f t="shared" si="49"/>
        <v>0</v>
      </c>
    </row>
    <row r="632" spans="1:7" x14ac:dyDescent="0.55000000000000004">
      <c r="A632" s="1">
        <v>42202</v>
      </c>
      <c r="B632">
        <v>2126.639893</v>
      </c>
      <c r="C632" s="3">
        <f t="shared" si="45"/>
        <v>1.1055718522485251E-3</v>
      </c>
      <c r="D632" s="3">
        <f t="shared" si="47"/>
        <v>2.6589676072060711E-2</v>
      </c>
      <c r="E632" s="2">
        <f t="shared" si="46"/>
        <v>-6.1856836401673047E-2</v>
      </c>
      <c r="F632" s="2">
        <f t="shared" si="48"/>
        <v>-8.5048270881774024E-3</v>
      </c>
      <c r="G632">
        <f t="shared" si="49"/>
        <v>0</v>
      </c>
    </row>
    <row r="633" spans="1:7" x14ac:dyDescent="0.55000000000000004">
      <c r="A633" s="1">
        <v>42205</v>
      </c>
      <c r="B633">
        <v>2128.280029</v>
      </c>
      <c r="C633" s="3">
        <f t="shared" si="45"/>
        <v>7.7093628613465076E-4</v>
      </c>
      <c r="D633" s="3">
        <f t="shared" si="47"/>
        <v>2.5732369250719294E-2</v>
      </c>
      <c r="E633" s="2">
        <f t="shared" si="46"/>
        <v>-5.9862442500444729E-2</v>
      </c>
      <c r="F633" s="2">
        <f t="shared" si="48"/>
        <v>-1.1549867212295775E-2</v>
      </c>
      <c r="G633">
        <f t="shared" si="49"/>
        <v>0</v>
      </c>
    </row>
    <row r="634" spans="1:7" x14ac:dyDescent="0.55000000000000004">
      <c r="A634" s="1">
        <v>42206</v>
      </c>
      <c r="B634">
        <v>2119.209961</v>
      </c>
      <c r="C634" s="3">
        <f t="shared" si="45"/>
        <v>-4.2707960737403163E-3</v>
      </c>
      <c r="D634" s="3">
        <f t="shared" si="47"/>
        <v>2.563093647768536E-2</v>
      </c>
      <c r="E634" s="2">
        <f t="shared" si="46"/>
        <v>-5.9626474584539173E-2</v>
      </c>
      <c r="F634" s="2">
        <f t="shared" si="48"/>
        <v>-1.0039765165238041E-2</v>
      </c>
      <c r="G634">
        <f t="shared" si="49"/>
        <v>0</v>
      </c>
    </row>
    <row r="635" spans="1:7" x14ac:dyDescent="0.55000000000000004">
      <c r="A635" s="1">
        <v>42207</v>
      </c>
      <c r="B635">
        <v>2114.1499020000001</v>
      </c>
      <c r="C635" s="3">
        <f t="shared" si="45"/>
        <v>-2.3905652122773076E-3</v>
      </c>
      <c r="D635" s="3">
        <f t="shared" si="47"/>
        <v>2.5325723279520099E-2</v>
      </c>
      <c r="E635" s="2">
        <f t="shared" si="46"/>
        <v>-5.8916442509858211E-2</v>
      </c>
      <c r="F635" s="2">
        <f t="shared" si="48"/>
        <v>-9.9014392617809508E-3</v>
      </c>
      <c r="G635">
        <f t="shared" si="49"/>
        <v>0</v>
      </c>
    </row>
    <row r="636" spans="1:7" x14ac:dyDescent="0.55000000000000004">
      <c r="A636" s="1">
        <v>42208</v>
      </c>
      <c r="B636">
        <v>2102.1499020000001</v>
      </c>
      <c r="C636" s="3">
        <f t="shared" si="45"/>
        <v>-5.6922102123075392E-3</v>
      </c>
      <c r="D636" s="3">
        <f t="shared" si="47"/>
        <v>2.559687454004311E-2</v>
      </c>
      <c r="E636" s="2">
        <f t="shared" si="46"/>
        <v>-5.9547234668319411E-2</v>
      </c>
      <c r="F636" s="2">
        <f t="shared" si="48"/>
        <v>-1.0993906402183347E-3</v>
      </c>
      <c r="G636">
        <f t="shared" si="49"/>
        <v>0</v>
      </c>
    </row>
    <row r="637" spans="1:7" x14ac:dyDescent="0.55000000000000004">
      <c r="A637" s="1">
        <v>42209</v>
      </c>
      <c r="B637">
        <v>2079.6499020000001</v>
      </c>
      <c r="C637" s="3">
        <f t="shared" si="45"/>
        <v>-1.0761020698430391E-2</v>
      </c>
      <c r="D637" s="3">
        <f t="shared" si="47"/>
        <v>2.6151716491944914E-2</v>
      </c>
      <c r="E637" s="2">
        <f t="shared" si="46"/>
        <v>-6.0837990063554843E-2</v>
      </c>
      <c r="F637" s="2">
        <f t="shared" si="48"/>
        <v>1.8784342785415616E-3</v>
      </c>
      <c r="G637">
        <f t="shared" si="49"/>
        <v>0</v>
      </c>
    </row>
    <row r="638" spans="1:7" x14ac:dyDescent="0.55000000000000004">
      <c r="A638" s="1">
        <v>42212</v>
      </c>
      <c r="B638">
        <v>2067.639893</v>
      </c>
      <c r="C638" s="3">
        <f t="shared" si="45"/>
        <v>-5.7917546957350231E-3</v>
      </c>
      <c r="D638" s="3">
        <f t="shared" si="47"/>
        <v>2.6347877607443802E-2</v>
      </c>
      <c r="E638" s="2">
        <f t="shared" si="46"/>
        <v>-6.1294329057565163E-2</v>
      </c>
      <c r="F638" s="2">
        <f t="shared" si="48"/>
        <v>4.7911657499815708E-3</v>
      </c>
      <c r="G638">
        <f t="shared" si="49"/>
        <v>0</v>
      </c>
    </row>
    <row r="639" spans="1:7" x14ac:dyDescent="0.55000000000000004">
      <c r="A639" s="1">
        <v>42213</v>
      </c>
      <c r="B639">
        <v>2093.25</v>
      </c>
      <c r="C639" s="3">
        <f t="shared" si="45"/>
        <v>1.2310073597852267E-2</v>
      </c>
      <c r="D639" s="3">
        <f t="shared" si="47"/>
        <v>2.7858927936455353E-2</v>
      </c>
      <c r="E639" s="2">
        <f t="shared" si="46"/>
        <v>-6.4809557778029894E-2</v>
      </c>
      <c r="F639" s="2">
        <f t="shared" si="48"/>
        <v>5.207928127923896E-3</v>
      </c>
      <c r="G639">
        <f t="shared" si="49"/>
        <v>0</v>
      </c>
    </row>
    <row r="640" spans="1:7" x14ac:dyDescent="0.55000000000000004">
      <c r="A640" s="1">
        <v>42214</v>
      </c>
      <c r="B640">
        <v>2108.570068</v>
      </c>
      <c r="C640" s="3">
        <f t="shared" si="45"/>
        <v>7.2921427569481731E-3</v>
      </c>
      <c r="D640" s="3">
        <f t="shared" si="47"/>
        <v>2.3801492905841149E-2</v>
      </c>
      <c r="E640" s="2">
        <f t="shared" si="46"/>
        <v>-5.5370552420501713E-2</v>
      </c>
      <c r="F640" s="2">
        <f t="shared" si="48"/>
        <v>-1.1687279652436636E-2</v>
      </c>
      <c r="G640">
        <f t="shared" si="49"/>
        <v>0</v>
      </c>
    </row>
    <row r="641" spans="1:7" x14ac:dyDescent="0.55000000000000004">
      <c r="A641" s="1">
        <v>42215</v>
      </c>
      <c r="B641">
        <v>2108.6298830000001</v>
      </c>
      <c r="C641" s="3">
        <f t="shared" si="45"/>
        <v>2.8367163378208414E-5</v>
      </c>
      <c r="D641" s="3">
        <f t="shared" si="47"/>
        <v>2.378825231219393E-2</v>
      </c>
      <c r="E641" s="2">
        <f t="shared" si="46"/>
        <v>-5.5339750193619461E-2</v>
      </c>
      <c r="F641" s="2">
        <f t="shared" si="48"/>
        <v>-1.0766042922768459E-2</v>
      </c>
      <c r="G641">
        <f t="shared" si="49"/>
        <v>0</v>
      </c>
    </row>
    <row r="642" spans="1:7" x14ac:dyDescent="0.55000000000000004">
      <c r="A642" s="1">
        <v>42216</v>
      </c>
      <c r="B642">
        <v>2103.8400879999999</v>
      </c>
      <c r="C642" s="3">
        <f t="shared" si="45"/>
        <v>-2.2741038379837917E-3</v>
      </c>
      <c r="D642" s="3">
        <f t="shared" si="47"/>
        <v>2.349713899760103E-2</v>
      </c>
      <c r="E642" s="2">
        <f t="shared" si="46"/>
        <v>-5.466251935311129E-2</v>
      </c>
      <c r="F642" s="2">
        <f t="shared" si="48"/>
        <v>-9.7679648330639135E-3</v>
      </c>
      <c r="G642">
        <f t="shared" si="49"/>
        <v>0</v>
      </c>
    </row>
    <row r="643" spans="1:7" x14ac:dyDescent="0.55000000000000004">
      <c r="A643" s="1">
        <v>42219</v>
      </c>
      <c r="B643">
        <v>2098.040039</v>
      </c>
      <c r="C643" s="3">
        <f t="shared" si="45"/>
        <v>-2.7606940266825457E-3</v>
      </c>
      <c r="D643" s="3">
        <f t="shared" si="47"/>
        <v>2.3605328724589012E-2</v>
      </c>
      <c r="E643" s="2">
        <f t="shared" si="46"/>
        <v>-5.4914206294482841E-2</v>
      </c>
      <c r="F643" s="2">
        <f t="shared" si="48"/>
        <v>-3.1029387643989252E-3</v>
      </c>
      <c r="G643">
        <f t="shared" si="49"/>
        <v>0</v>
      </c>
    </row>
    <row r="644" spans="1:7" x14ac:dyDescent="0.55000000000000004">
      <c r="A644" s="1">
        <v>42220</v>
      </c>
      <c r="B644">
        <v>2093.320068</v>
      </c>
      <c r="C644" s="3">
        <f t="shared" si="45"/>
        <v>-2.2522393088201631E-3</v>
      </c>
      <c r="D644" s="3">
        <f t="shared" si="47"/>
        <v>2.3482245687216814E-2</v>
      </c>
      <c r="E644" s="2">
        <f t="shared" si="46"/>
        <v>-5.4627872332161535E-2</v>
      </c>
      <c r="F644" s="2">
        <f t="shared" si="48"/>
        <v>4.3471920904786599E-3</v>
      </c>
      <c r="G644">
        <f t="shared" si="49"/>
        <v>0</v>
      </c>
    </row>
    <row r="645" spans="1:7" x14ac:dyDescent="0.55000000000000004">
      <c r="A645" s="1">
        <v>42221</v>
      </c>
      <c r="B645">
        <v>2099.8400879999999</v>
      </c>
      <c r="C645" s="3">
        <f t="shared" si="45"/>
        <v>3.1098384092550632E-3</v>
      </c>
      <c r="D645" s="3">
        <f t="shared" si="47"/>
        <v>2.3223391840434066E-2</v>
      </c>
      <c r="E645" s="2">
        <f t="shared" si="46"/>
        <v>-5.4025688236011199E-2</v>
      </c>
      <c r="F645" s="2">
        <f t="shared" si="48"/>
        <v>-1.391629001570423E-3</v>
      </c>
      <c r="G645">
        <f t="shared" si="49"/>
        <v>0</v>
      </c>
    </row>
    <row r="646" spans="1:7" x14ac:dyDescent="0.55000000000000004">
      <c r="A646" s="1">
        <v>42222</v>
      </c>
      <c r="B646">
        <v>2083.5600589999999</v>
      </c>
      <c r="C646" s="3">
        <f t="shared" si="45"/>
        <v>-7.7831957796706099E-3</v>
      </c>
      <c r="D646" s="3">
        <f t="shared" si="47"/>
        <v>2.0564137648097051E-2</v>
      </c>
      <c r="E646" s="2">
        <f t="shared" si="46"/>
        <v>-4.7839337899133791E-2</v>
      </c>
      <c r="F646" s="2">
        <f t="shared" si="48"/>
        <v>-1.8975698939707455E-3</v>
      </c>
      <c r="G646">
        <f t="shared" si="49"/>
        <v>0</v>
      </c>
    </row>
    <row r="647" spans="1:7" x14ac:dyDescent="0.55000000000000004">
      <c r="A647" s="1">
        <v>42223</v>
      </c>
      <c r="B647">
        <v>2077.570068</v>
      </c>
      <c r="C647" s="3">
        <f t="shared" si="45"/>
        <v>-2.8790232242949477E-3</v>
      </c>
      <c r="D647" s="3">
        <f t="shared" si="47"/>
        <v>2.069339269368714E-2</v>
      </c>
      <c r="E647" s="2">
        <f t="shared" si="46"/>
        <v>-4.8140030099651343E-2</v>
      </c>
      <c r="F647" s="2">
        <f t="shared" si="48"/>
        <v>-2.0344507151220853E-2</v>
      </c>
      <c r="G647">
        <f t="shared" si="49"/>
        <v>0</v>
      </c>
    </row>
    <row r="648" spans="1:7" x14ac:dyDescent="0.55000000000000004">
      <c r="A648" s="1">
        <v>42226</v>
      </c>
      <c r="B648">
        <v>2104.179932</v>
      </c>
      <c r="C648" s="3">
        <f t="shared" ref="C648:C711" si="50">LN(B648/B647)</f>
        <v>1.2726835975794628E-2</v>
      </c>
      <c r="D648" s="3">
        <f t="shared" si="47"/>
        <v>2.0826093573634036E-2</v>
      </c>
      <c r="E648" s="2">
        <f t="shared" si="46"/>
        <v>-4.844873850959916E-2</v>
      </c>
      <c r="F648" s="2">
        <f t="shared" si="48"/>
        <v>-6.5440585240254798E-2</v>
      </c>
      <c r="G648">
        <f t="shared" si="49"/>
        <v>1</v>
      </c>
    </row>
    <row r="649" spans="1:7" x14ac:dyDescent="0.55000000000000004">
      <c r="A649" s="1">
        <v>42227</v>
      </c>
      <c r="B649">
        <v>2084.070068</v>
      </c>
      <c r="C649" s="3">
        <f t="shared" si="50"/>
        <v>-9.6030650234122886E-3</v>
      </c>
      <c r="D649" s="3">
        <f t="shared" si="47"/>
        <v>2.0545168111465933E-2</v>
      </c>
      <c r="E649" s="2">
        <f t="shared" si="46"/>
        <v>-4.7795208157920446E-2</v>
      </c>
      <c r="F649" s="2">
        <f t="shared" si="48"/>
        <v>-9.6048964708726509E-2</v>
      </c>
      <c r="G649">
        <f t="shared" si="49"/>
        <v>1</v>
      </c>
    </row>
    <row r="650" spans="1:7" x14ac:dyDescent="0.55000000000000004">
      <c r="A650" s="1">
        <v>42228</v>
      </c>
      <c r="B650">
        <v>2086.0500489999999</v>
      </c>
      <c r="C650" s="3">
        <f t="shared" si="50"/>
        <v>9.4960389304633061E-4</v>
      </c>
      <c r="D650" s="3">
        <f t="shared" si="47"/>
        <v>2.0277024834113054E-2</v>
      </c>
      <c r="E650" s="2">
        <f t="shared" si="46"/>
        <v>-4.7171413614712235E-2</v>
      </c>
      <c r="F650" s="2">
        <f t="shared" si="48"/>
        <v>-0.11061281856568335</v>
      </c>
      <c r="G650">
        <f t="shared" si="49"/>
        <v>1</v>
      </c>
    </row>
    <row r="651" spans="1:7" x14ac:dyDescent="0.55000000000000004">
      <c r="A651" s="1">
        <v>42229</v>
      </c>
      <c r="B651">
        <v>2083.389893</v>
      </c>
      <c r="C651" s="3">
        <f t="shared" si="50"/>
        <v>-1.2760257482792195E-3</v>
      </c>
      <c r="D651" s="3">
        <f t="shared" si="47"/>
        <v>2.0283329346817786E-2</v>
      </c>
      <c r="E651" s="2">
        <f t="shared" si="46"/>
        <v>-4.7186080104439754E-2</v>
      </c>
      <c r="F651" s="2">
        <f t="shared" si="48"/>
        <v>-7.1045493073850358E-2</v>
      </c>
      <c r="G651">
        <f t="shared" si="49"/>
        <v>1</v>
      </c>
    </row>
    <row r="652" spans="1:7" x14ac:dyDescent="0.55000000000000004">
      <c r="A652" s="1">
        <v>42230</v>
      </c>
      <c r="B652">
        <v>2091.540039</v>
      </c>
      <c r="C652" s="3">
        <f t="shared" si="50"/>
        <v>3.904332041982352E-3</v>
      </c>
      <c r="D652" s="3">
        <f t="shared" si="47"/>
        <v>1.9609995805193032E-2</v>
      </c>
      <c r="E652" s="2">
        <f t="shared" si="46"/>
        <v>-4.5619672051360617E-2</v>
      </c>
      <c r="F652" s="2">
        <f t="shared" si="48"/>
        <v>-5.0942570837324425E-2</v>
      </c>
      <c r="G652">
        <f t="shared" si="49"/>
        <v>1</v>
      </c>
    </row>
    <row r="653" spans="1:7" x14ac:dyDescent="0.55000000000000004">
      <c r="A653" s="1">
        <v>42233</v>
      </c>
      <c r="B653">
        <v>2102.4399410000001</v>
      </c>
      <c r="C653" s="3">
        <f t="shared" si="50"/>
        <v>5.1978915460573353E-3</v>
      </c>
      <c r="D653" s="3">
        <f t="shared" si="47"/>
        <v>2.0001970391474524E-2</v>
      </c>
      <c r="E653" s="2">
        <f t="shared" si="46"/>
        <v>-4.6531541296834601E-2</v>
      </c>
      <c r="F653" s="2">
        <f t="shared" si="48"/>
        <v>-5.5531911195025714E-2</v>
      </c>
      <c r="G653">
        <f t="shared" si="49"/>
        <v>1</v>
      </c>
    </row>
    <row r="654" spans="1:7" x14ac:dyDescent="0.55000000000000004">
      <c r="A654" s="1">
        <v>42234</v>
      </c>
      <c r="B654">
        <v>2096.919922</v>
      </c>
      <c r="C654" s="3">
        <f t="shared" si="50"/>
        <v>-2.628982682793983E-3</v>
      </c>
      <c r="D654" s="3">
        <f t="shared" si="47"/>
        <v>2.0027713184426133E-2</v>
      </c>
      <c r="E654" s="2">
        <f t="shared" si="46"/>
        <v>-4.6591427988489455E-2</v>
      </c>
      <c r="F654" s="2">
        <f t="shared" si="48"/>
        <v>-6.1330006970724077E-2</v>
      </c>
      <c r="G654">
        <f t="shared" si="49"/>
        <v>1</v>
      </c>
    </row>
    <row r="655" spans="1:7" x14ac:dyDescent="0.55000000000000004">
      <c r="A655" s="1">
        <v>42235</v>
      </c>
      <c r="B655">
        <v>2079.610107</v>
      </c>
      <c r="C655" s="3">
        <f t="shared" si="50"/>
        <v>-8.2891366720709101E-3</v>
      </c>
      <c r="D655" s="3">
        <f t="shared" si="47"/>
        <v>2.0569865812008408E-2</v>
      </c>
      <c r="E655" s="2">
        <f t="shared" si="46"/>
        <v>-4.7852663601071134E-2</v>
      </c>
      <c r="F655" s="2">
        <f t="shared" si="48"/>
        <v>-8.3063520071300509E-2</v>
      </c>
      <c r="G655">
        <f t="shared" si="49"/>
        <v>1</v>
      </c>
    </row>
    <row r="656" spans="1:7" x14ac:dyDescent="0.55000000000000004">
      <c r="A656" s="1">
        <v>42236</v>
      </c>
      <c r="B656">
        <v>2035.7299800000001</v>
      </c>
      <c r="C656" s="3">
        <f t="shared" si="50"/>
        <v>-2.1325960481545045E-2</v>
      </c>
      <c r="D656" s="3">
        <f t="shared" si="47"/>
        <v>2.4942232384789948E-2</v>
      </c>
      <c r="E656" s="2">
        <f t="shared" si="46"/>
        <v>-5.8024309282188706E-2</v>
      </c>
      <c r="F656" s="2">
        <f t="shared" si="48"/>
        <v>-4.3609888563285515E-2</v>
      </c>
      <c r="G656">
        <f t="shared" si="49"/>
        <v>0</v>
      </c>
    </row>
    <row r="657" spans="1:7" x14ac:dyDescent="0.55000000000000004">
      <c r="A657" s="1">
        <v>42237</v>
      </c>
      <c r="B657">
        <v>1970.8900149999999</v>
      </c>
      <c r="C657" s="3">
        <f t="shared" si="50"/>
        <v>-3.236924211323932E-2</v>
      </c>
      <c r="D657" s="3">
        <f t="shared" si="47"/>
        <v>3.2631845357354437E-2</v>
      </c>
      <c r="E657" s="2">
        <f t="shared" si="46"/>
        <v>-7.5913024073110971E-2</v>
      </c>
      <c r="F657" s="2">
        <f t="shared" si="48"/>
        <v>-1.0076530510171856E-2</v>
      </c>
      <c r="G657">
        <f t="shared" si="49"/>
        <v>0</v>
      </c>
    </row>
    <row r="658" spans="1:7" x14ac:dyDescent="0.55000000000000004">
      <c r="A658" s="1">
        <v>42240</v>
      </c>
      <c r="B658">
        <v>1893.209961</v>
      </c>
      <c r="C658" s="3">
        <f t="shared" si="50"/>
        <v>-4.0211444491884053E-2</v>
      </c>
      <c r="D658" s="3">
        <f t="shared" si="47"/>
        <v>4.1283734230551351E-2</v>
      </c>
      <c r="E658" s="2">
        <f t="shared" si="46"/>
        <v>-9.6040327359710215E-2</v>
      </c>
      <c r="F658" s="2">
        <f t="shared" si="48"/>
        <v>1.4686605321898628E-2</v>
      </c>
      <c r="G658">
        <f t="shared" si="49"/>
        <v>0</v>
      </c>
    </row>
    <row r="659" spans="1:7" x14ac:dyDescent="0.55000000000000004">
      <c r="A659" s="1">
        <v>42241</v>
      </c>
      <c r="B659">
        <v>1867.6099850000001</v>
      </c>
      <c r="C659" s="3">
        <f t="shared" si="50"/>
        <v>-1.3614249963910554E-2</v>
      </c>
      <c r="D659" s="3">
        <f t="shared" si="47"/>
        <v>4.1758880852769867E-2</v>
      </c>
      <c r="E659" s="2">
        <f t="shared" si="46"/>
        <v>-9.7145683694165957E-2</v>
      </c>
      <c r="F659" s="2">
        <f t="shared" si="48"/>
        <v>5.307449223708418E-2</v>
      </c>
      <c r="G659">
        <f t="shared" si="49"/>
        <v>0</v>
      </c>
    </row>
    <row r="660" spans="1:7" x14ac:dyDescent="0.55000000000000004">
      <c r="A660" s="1">
        <v>42242</v>
      </c>
      <c r="B660">
        <v>1940.51001</v>
      </c>
      <c r="C660" s="3">
        <f t="shared" si="50"/>
        <v>3.8291299743553803E-2</v>
      </c>
      <c r="D660" s="3">
        <f t="shared" si="47"/>
        <v>5.0109461039071761E-2</v>
      </c>
      <c r="E660" s="2">
        <f t="shared" si="46"/>
        <v>-0.11657203815757693</v>
      </c>
      <c r="F660" s="2">
        <f t="shared" si="48"/>
        <v>7.8815678350240947E-4</v>
      </c>
      <c r="G660">
        <f t="shared" si="49"/>
        <v>0</v>
      </c>
    </row>
    <row r="661" spans="1:7" x14ac:dyDescent="0.55000000000000004">
      <c r="A661" s="1">
        <v>42243</v>
      </c>
      <c r="B661">
        <v>1987.660034</v>
      </c>
      <c r="C661" s="3">
        <f t="shared" si="50"/>
        <v>2.4007254278508312E-2</v>
      </c>
      <c r="D661" s="3">
        <f t="shared" si="47"/>
        <v>5.3162013209632868E-2</v>
      </c>
      <c r="E661" s="2">
        <f t="shared" si="46"/>
        <v>-0.12367333640996052</v>
      </c>
      <c r="F661" s="2">
        <f t="shared" si="48"/>
        <v>-1.7955022049901334E-2</v>
      </c>
      <c r="G661">
        <f t="shared" si="49"/>
        <v>0</v>
      </c>
    </row>
    <row r="662" spans="1:7" x14ac:dyDescent="0.55000000000000004">
      <c r="A662" s="1">
        <v>42244</v>
      </c>
      <c r="B662">
        <v>1988.869995</v>
      </c>
      <c r="C662" s="3">
        <f t="shared" si="50"/>
        <v>6.0855118835607827E-4</v>
      </c>
      <c r="D662" s="3">
        <f t="shared" si="47"/>
        <v>5.3179017240349187E-2</v>
      </c>
      <c r="E662" s="2">
        <f t="shared" si="46"/>
        <v>-0.12371289370066756</v>
      </c>
      <c r="F662" s="2">
        <f t="shared" si="48"/>
        <v>-1.4086566673613188E-2</v>
      </c>
      <c r="G662">
        <f t="shared" si="49"/>
        <v>0</v>
      </c>
    </row>
    <row r="663" spans="1:7" x14ac:dyDescent="0.55000000000000004">
      <c r="A663" s="1">
        <v>42247</v>
      </c>
      <c r="B663">
        <v>1972.1800539999999</v>
      </c>
      <c r="C663" s="3">
        <f t="shared" si="50"/>
        <v>-8.4270784584924117E-3</v>
      </c>
      <c r="D663" s="3">
        <f t="shared" si="47"/>
        <v>5.331881811519993E-2</v>
      </c>
      <c r="E663" s="2">
        <f t="shared" si="46"/>
        <v>-0.12403811916866563</v>
      </c>
      <c r="F663" s="2">
        <f t="shared" si="48"/>
        <v>-9.7575296778162814E-3</v>
      </c>
      <c r="G663">
        <f t="shared" si="49"/>
        <v>0</v>
      </c>
    </row>
    <row r="664" spans="1:7" x14ac:dyDescent="0.55000000000000004">
      <c r="A664" s="1">
        <v>42248</v>
      </c>
      <c r="B664">
        <v>1913.849976</v>
      </c>
      <c r="C664" s="3">
        <f t="shared" si="50"/>
        <v>-3.0022649772647417E-2</v>
      </c>
      <c r="D664" s="3">
        <f t="shared" si="47"/>
        <v>5.6463924307553058E-2</v>
      </c>
      <c r="E664" s="2">
        <f t="shared" si="46"/>
        <v>-0.131354730272879</v>
      </c>
      <c r="F664" s="2">
        <f t="shared" si="48"/>
        <v>3.3014807969110022E-2</v>
      </c>
      <c r="G664">
        <f t="shared" si="49"/>
        <v>0</v>
      </c>
    </row>
    <row r="665" spans="1:7" x14ac:dyDescent="0.55000000000000004">
      <c r="A665" s="1">
        <v>42249</v>
      </c>
      <c r="B665">
        <v>1948.8599850000001</v>
      </c>
      <c r="C665" s="3">
        <f t="shared" si="50"/>
        <v>1.8127671026470109E-2</v>
      </c>
      <c r="D665" s="3">
        <f t="shared" si="47"/>
        <v>5.8559619786953059E-2</v>
      </c>
      <c r="E665" s="2">
        <f t="shared" si="46"/>
        <v>-0.13623004699601821</v>
      </c>
      <c r="F665" s="2">
        <f t="shared" si="48"/>
        <v>2.3554877770779092E-2</v>
      </c>
      <c r="G665">
        <f t="shared" si="49"/>
        <v>0</v>
      </c>
    </row>
    <row r="666" spans="1:7" x14ac:dyDescent="0.55000000000000004">
      <c r="A666" s="1">
        <v>42250</v>
      </c>
      <c r="B666">
        <v>1951.130005</v>
      </c>
      <c r="C666" s="3">
        <f t="shared" si="50"/>
        <v>1.1641159398742432E-3</v>
      </c>
      <c r="D666" s="3">
        <f t="shared" si="47"/>
        <v>5.8466705196610104E-2</v>
      </c>
      <c r="E666" s="2">
        <f t="shared" si="46"/>
        <v>-0.13601389533630648</v>
      </c>
      <c r="F666" s="2">
        <f t="shared" si="48"/>
        <v>1.9826417098381927E-2</v>
      </c>
      <c r="G666">
        <f t="shared" si="49"/>
        <v>0</v>
      </c>
    </row>
    <row r="667" spans="1:7" x14ac:dyDescent="0.55000000000000004">
      <c r="A667" s="1">
        <v>42251</v>
      </c>
      <c r="B667">
        <v>1921.219971</v>
      </c>
      <c r="C667" s="3">
        <f t="shared" si="50"/>
        <v>-1.5448308659813455E-2</v>
      </c>
      <c r="D667" s="3">
        <f t="shared" si="47"/>
        <v>5.898459297069443E-2</v>
      </c>
      <c r="E667" s="2">
        <f t="shared" ref="E667:E730" si="51">_xlfn.STDEV.S(C647:C667)*SQRT(10)*Factor_VaR</f>
        <v>-0.1372186824585393</v>
      </c>
      <c r="F667" s="2">
        <f t="shared" si="48"/>
        <v>1.897849473855321E-2</v>
      </c>
      <c r="G667">
        <f t="shared" si="49"/>
        <v>0</v>
      </c>
    </row>
    <row r="668" spans="1:7" x14ac:dyDescent="0.55000000000000004">
      <c r="A668" s="1">
        <v>42255</v>
      </c>
      <c r="B668">
        <v>1969.410034</v>
      </c>
      <c r="C668" s="3">
        <f t="shared" si="50"/>
        <v>2.477363695127497E-2</v>
      </c>
      <c r="D668" s="3">
        <f t="shared" ref="D668:D731" si="52">_xlfn.STDEV.S(C648:C668)*SQRT(10)</f>
        <v>6.2213447710112856E-2</v>
      </c>
      <c r="E668" s="2">
        <f t="shared" si="51"/>
        <v>-0.14473012181717204</v>
      </c>
      <c r="F668" s="2">
        <f t="shared" ref="F668:F731" si="53">LN(B677/B668)</f>
        <v>-1.2397498764996622E-3</v>
      </c>
      <c r="G668">
        <f t="shared" ref="G668:G731" si="54">IF(F668&lt;E668, 1, 0)</f>
        <v>0</v>
      </c>
    </row>
    <row r="669" spans="1:7" x14ac:dyDescent="0.55000000000000004">
      <c r="A669" s="1">
        <v>42256</v>
      </c>
      <c r="B669">
        <v>1942.040039</v>
      </c>
      <c r="C669" s="3">
        <f t="shared" si="50"/>
        <v>-1.3995035710028114E-2</v>
      </c>
      <c r="D669" s="3">
        <f t="shared" si="52"/>
        <v>6.1663793826309606E-2</v>
      </c>
      <c r="E669" s="2">
        <f t="shared" si="51"/>
        <v>-0.14345143567312807</v>
      </c>
      <c r="F669" s="2">
        <f t="shared" si="53"/>
        <v>3.6035554257857552E-4</v>
      </c>
      <c r="G669">
        <f t="shared" si="54"/>
        <v>0</v>
      </c>
    </row>
    <row r="670" spans="1:7" x14ac:dyDescent="0.55000000000000004">
      <c r="A670" s="1">
        <v>42257</v>
      </c>
      <c r="B670">
        <v>1952.290039</v>
      </c>
      <c r="C670" s="3">
        <f t="shared" si="50"/>
        <v>5.2640754451046302E-3</v>
      </c>
      <c r="D670" s="3">
        <f t="shared" si="52"/>
        <v>6.1819702446384871E-2</v>
      </c>
      <c r="E670" s="2">
        <f t="shared" si="51"/>
        <v>-0.1438141333599848</v>
      </c>
      <c r="F670" s="2">
        <f t="shared" si="53"/>
        <v>-6.9544638905894504E-3</v>
      </c>
      <c r="G670">
        <f t="shared" si="54"/>
        <v>0</v>
      </c>
    </row>
    <row r="671" spans="1:7" x14ac:dyDescent="0.55000000000000004">
      <c r="A671" s="1">
        <v>42258</v>
      </c>
      <c r="B671">
        <v>1961.0500489999999</v>
      </c>
      <c r="C671" s="3">
        <f t="shared" si="50"/>
        <v>4.4770065646443351E-3</v>
      </c>
      <c r="D671" s="3">
        <f t="shared" si="52"/>
        <v>6.1983240700549565E-2</v>
      </c>
      <c r="E671" s="2">
        <f t="shared" si="51"/>
        <v>-0.14419458022988518</v>
      </c>
      <c r="F671" s="2">
        <f t="shared" si="53"/>
        <v>-1.4800122568726346E-2</v>
      </c>
      <c r="G671">
        <f t="shared" si="54"/>
        <v>0</v>
      </c>
    </row>
    <row r="672" spans="1:7" x14ac:dyDescent="0.55000000000000004">
      <c r="A672" s="1">
        <v>42261</v>
      </c>
      <c r="B672">
        <v>1953.030029</v>
      </c>
      <c r="C672" s="3">
        <f t="shared" si="50"/>
        <v>-4.0980414626955409E-3</v>
      </c>
      <c r="D672" s="3">
        <f t="shared" si="52"/>
        <v>6.197589542303527E-2</v>
      </c>
      <c r="E672" s="2">
        <f t="shared" si="51"/>
        <v>-0.14417749255915557</v>
      </c>
      <c r="F672" s="2">
        <f t="shared" si="53"/>
        <v>-1.1167982692916684E-2</v>
      </c>
      <c r="G672">
        <f t="shared" si="54"/>
        <v>0</v>
      </c>
    </row>
    <row r="673" spans="1:7" x14ac:dyDescent="0.55000000000000004">
      <c r="A673" s="1">
        <v>42262</v>
      </c>
      <c r="B673">
        <v>1978.089966</v>
      </c>
      <c r="C673" s="3">
        <f t="shared" si="50"/>
        <v>1.2749687874278685E-2</v>
      </c>
      <c r="D673" s="3">
        <f t="shared" si="52"/>
        <v>6.2769579699656949E-2</v>
      </c>
      <c r="E673" s="2">
        <f t="shared" si="51"/>
        <v>-0.14602387828873406</v>
      </c>
      <c r="F673" s="2">
        <f t="shared" si="53"/>
        <v>-4.9918881573941601E-2</v>
      </c>
      <c r="G673">
        <f t="shared" si="54"/>
        <v>0</v>
      </c>
    </row>
    <row r="674" spans="1:7" x14ac:dyDescent="0.55000000000000004">
      <c r="A674" s="1">
        <v>42263</v>
      </c>
      <c r="B674">
        <v>1995.3100589999999</v>
      </c>
      <c r="C674" s="3">
        <f t="shared" si="50"/>
        <v>8.6677408281392605E-3</v>
      </c>
      <c r="D674" s="3">
        <f t="shared" si="52"/>
        <v>6.3031770186930167E-2</v>
      </c>
      <c r="E674" s="2">
        <f t="shared" si="51"/>
        <v>-0.14663382457139584</v>
      </c>
      <c r="F674" s="2">
        <f t="shared" si="53"/>
        <v>-5.7354528642828854E-2</v>
      </c>
      <c r="G674">
        <f t="shared" si="54"/>
        <v>0</v>
      </c>
    </row>
    <row r="675" spans="1:7" x14ac:dyDescent="0.55000000000000004">
      <c r="A675" s="1">
        <v>42264</v>
      </c>
      <c r="B675">
        <v>1990.1999510000001</v>
      </c>
      <c r="C675" s="3">
        <f t="shared" si="50"/>
        <v>-2.5643447325231369E-3</v>
      </c>
      <c r="D675" s="3">
        <f t="shared" si="52"/>
        <v>6.3031714928897128E-2</v>
      </c>
      <c r="E675" s="2">
        <f t="shared" si="51"/>
        <v>-0.14663369602198817</v>
      </c>
      <c r="F675" s="2">
        <f t="shared" si="53"/>
        <v>-3.5894285556731589E-2</v>
      </c>
      <c r="G675">
        <f t="shared" si="54"/>
        <v>0</v>
      </c>
    </row>
    <row r="676" spans="1:7" x14ac:dyDescent="0.55000000000000004">
      <c r="A676" s="1">
        <v>42265</v>
      </c>
      <c r="B676">
        <v>1958.030029</v>
      </c>
      <c r="C676" s="3">
        <f t="shared" si="50"/>
        <v>-1.6296231019642143E-2</v>
      </c>
      <c r="D676" s="3">
        <f t="shared" si="52"/>
        <v>6.3639474916201672E-2</v>
      </c>
      <c r="E676" s="2">
        <f t="shared" si="51"/>
        <v>-0.14804755717638118</v>
      </c>
      <c r="F676" s="2">
        <f t="shared" si="53"/>
        <v>-1.762611585438666E-2</v>
      </c>
      <c r="G676">
        <f t="shared" si="54"/>
        <v>0</v>
      </c>
    </row>
    <row r="677" spans="1:7" x14ac:dyDescent="0.55000000000000004">
      <c r="A677" s="1">
        <v>42268</v>
      </c>
      <c r="B677">
        <v>1966.969971</v>
      </c>
      <c r="C677" s="3">
        <f t="shared" si="50"/>
        <v>4.5553923362219801E-3</v>
      </c>
      <c r="D677" s="3">
        <f t="shared" si="52"/>
        <v>6.2379932760023064E-2</v>
      </c>
      <c r="E677" s="2">
        <f t="shared" si="51"/>
        <v>-0.14511742395909025</v>
      </c>
      <c r="F677" s="2">
        <f t="shared" si="53"/>
        <v>-7.9677152041115213E-3</v>
      </c>
      <c r="G677">
        <f t="shared" si="54"/>
        <v>0</v>
      </c>
    </row>
    <row r="678" spans="1:7" x14ac:dyDescent="0.55000000000000004">
      <c r="A678" s="1">
        <v>42269</v>
      </c>
      <c r="B678">
        <v>1942.73999</v>
      </c>
      <c r="C678" s="3">
        <f t="shared" si="50"/>
        <v>-1.2394930290949867E-2</v>
      </c>
      <c r="D678" s="3">
        <f t="shared" si="52"/>
        <v>5.8884393902814421E-2</v>
      </c>
      <c r="E678" s="2">
        <f t="shared" si="51"/>
        <v>-0.13698558456999577</v>
      </c>
      <c r="F678" s="2">
        <f t="shared" si="53"/>
        <v>2.2551808872000884E-2</v>
      </c>
      <c r="G678">
        <f t="shared" si="54"/>
        <v>0</v>
      </c>
    </row>
    <row r="679" spans="1:7" x14ac:dyDescent="0.55000000000000004">
      <c r="A679" s="1">
        <v>42270</v>
      </c>
      <c r="B679">
        <v>1938.76001</v>
      </c>
      <c r="C679" s="3">
        <f t="shared" si="50"/>
        <v>-2.0507439880633901E-3</v>
      </c>
      <c r="D679" s="3">
        <f t="shared" si="52"/>
        <v>5.1502075796485483E-2</v>
      </c>
      <c r="E679" s="2">
        <f t="shared" si="51"/>
        <v>-0.11981174453784424</v>
      </c>
      <c r="F679" s="2">
        <f t="shared" si="53"/>
        <v>2.1007863457044387E-2</v>
      </c>
      <c r="G679">
        <f t="shared" si="54"/>
        <v>0</v>
      </c>
    </row>
    <row r="680" spans="1:7" x14ac:dyDescent="0.55000000000000004">
      <c r="A680" s="1">
        <v>42271</v>
      </c>
      <c r="B680">
        <v>1932.23999</v>
      </c>
      <c r="C680" s="3">
        <f t="shared" si="50"/>
        <v>-3.3686521134926087E-3</v>
      </c>
      <c r="D680" s="3">
        <f t="shared" si="52"/>
        <v>5.0511039261370981E-2</v>
      </c>
      <c r="E680" s="2">
        <f t="shared" si="51"/>
        <v>-0.11750624880128382</v>
      </c>
      <c r="F680" s="2">
        <f t="shared" si="53"/>
        <v>3.2380035373067939E-2</v>
      </c>
      <c r="G680">
        <f t="shared" si="54"/>
        <v>0</v>
      </c>
    </row>
    <row r="681" spans="1:7" x14ac:dyDescent="0.55000000000000004">
      <c r="A681" s="1">
        <v>42272</v>
      </c>
      <c r="B681">
        <v>1931.339966</v>
      </c>
      <c r="C681" s="3">
        <f t="shared" si="50"/>
        <v>-4.6590158688575067E-4</v>
      </c>
      <c r="D681" s="3">
        <f t="shared" si="52"/>
        <v>4.2957938238951922E-2</v>
      </c>
      <c r="E681" s="2">
        <f t="shared" si="51"/>
        <v>-9.9935108295363548E-2</v>
      </c>
      <c r="F681" s="2">
        <f t="shared" si="53"/>
        <v>4.1625717275480485E-2</v>
      </c>
      <c r="G681">
        <f t="shared" si="54"/>
        <v>0</v>
      </c>
    </row>
    <row r="682" spans="1:7" x14ac:dyDescent="0.55000000000000004">
      <c r="A682" s="1">
        <v>42275</v>
      </c>
      <c r="B682">
        <v>1881.7700199999999</v>
      </c>
      <c r="C682" s="3">
        <f t="shared" si="50"/>
        <v>-2.6001211006746214E-2</v>
      </c>
      <c r="D682" s="3">
        <f t="shared" si="52"/>
        <v>4.2713204974061038E-2</v>
      </c>
      <c r="E682" s="2">
        <f t="shared" si="51"/>
        <v>-9.9365773584877554E-2</v>
      </c>
      <c r="F682" s="2">
        <f t="shared" si="53"/>
        <v>6.8351776873657039E-2</v>
      </c>
      <c r="G682">
        <f t="shared" si="54"/>
        <v>0</v>
      </c>
    </row>
    <row r="683" spans="1:7" x14ac:dyDescent="0.55000000000000004">
      <c r="A683" s="1">
        <v>42276</v>
      </c>
      <c r="B683">
        <v>1884.089966</v>
      </c>
      <c r="C683" s="3">
        <f t="shared" si="50"/>
        <v>1.2320937592521393E-3</v>
      </c>
      <c r="D683" s="3">
        <f t="shared" si="52"/>
        <v>4.273883486557923E-2</v>
      </c>
      <c r="E683" s="2">
        <f t="shared" si="51"/>
        <v>-9.9425397628522802E-2</v>
      </c>
      <c r="F683" s="2">
        <f t="shared" si="53"/>
        <v>6.8394347448235082E-2</v>
      </c>
      <c r="G683">
        <f t="shared" si="54"/>
        <v>0</v>
      </c>
    </row>
    <row r="684" spans="1:7" x14ac:dyDescent="0.55000000000000004">
      <c r="A684" s="1">
        <v>42277</v>
      </c>
      <c r="B684">
        <v>1920.030029</v>
      </c>
      <c r="C684" s="3">
        <f t="shared" si="50"/>
        <v>1.8895898353574289E-2</v>
      </c>
      <c r="D684" s="3">
        <f t="shared" si="52"/>
        <v>4.4969658901963222E-2</v>
      </c>
      <c r="E684" s="2">
        <f t="shared" si="51"/>
        <v>-0.10461507038292391</v>
      </c>
      <c r="F684" s="2">
        <f t="shared" si="53"/>
        <v>4.2649625170803201E-2</v>
      </c>
      <c r="G684">
        <f t="shared" si="54"/>
        <v>0</v>
      </c>
    </row>
    <row r="685" spans="1:7" x14ac:dyDescent="0.55000000000000004">
      <c r="A685" s="1">
        <v>42278</v>
      </c>
      <c r="B685">
        <v>1923.8199460000001</v>
      </c>
      <c r="C685" s="3">
        <f t="shared" si="50"/>
        <v>1.9719386827028343E-3</v>
      </c>
      <c r="D685" s="3">
        <f t="shared" si="52"/>
        <v>3.9874694887044877E-2</v>
      </c>
      <c r="E685" s="2">
        <f t="shared" si="51"/>
        <v>-9.2762411678504034E-2</v>
      </c>
      <c r="F685" s="2">
        <f t="shared" si="53"/>
        <v>3.595025566138621E-2</v>
      </c>
      <c r="G685">
        <f t="shared" si="54"/>
        <v>0</v>
      </c>
    </row>
    <row r="686" spans="1:7" x14ac:dyDescent="0.55000000000000004">
      <c r="A686" s="1">
        <v>42279</v>
      </c>
      <c r="B686">
        <v>1951.3599850000001</v>
      </c>
      <c r="C686" s="3">
        <f t="shared" si="50"/>
        <v>1.4213792986497257E-2</v>
      </c>
      <c r="D686" s="3">
        <f t="shared" si="52"/>
        <v>3.9080745556954184E-2</v>
      </c>
      <c r="E686" s="2">
        <f t="shared" si="51"/>
        <v>-9.09154093423514E-2</v>
      </c>
      <c r="F686" s="2">
        <f t="shared" si="53"/>
        <v>3.6480013970061287E-2</v>
      </c>
      <c r="G686">
        <f t="shared" si="54"/>
        <v>0</v>
      </c>
    </row>
    <row r="687" spans="1:7" x14ac:dyDescent="0.55000000000000004">
      <c r="A687" s="1">
        <v>42282</v>
      </c>
      <c r="B687">
        <v>1987.0500489999999</v>
      </c>
      <c r="C687" s="3">
        <f t="shared" si="50"/>
        <v>1.8124593785162658E-2</v>
      </c>
      <c r="D687" s="3">
        <f t="shared" si="52"/>
        <v>4.1024299687714559E-2</v>
      </c>
      <c r="E687" s="2">
        <f t="shared" si="51"/>
        <v>-9.5436792362529096E-2</v>
      </c>
      <c r="F687" s="2">
        <f t="shared" si="53"/>
        <v>2.2915481559385928E-2</v>
      </c>
      <c r="G687">
        <f t="shared" si="54"/>
        <v>0</v>
      </c>
    </row>
    <row r="688" spans="1:7" x14ac:dyDescent="0.55000000000000004">
      <c r="A688" s="1">
        <v>42283</v>
      </c>
      <c r="B688">
        <v>1979.920044</v>
      </c>
      <c r="C688" s="3">
        <f t="shared" si="50"/>
        <v>-3.5946894030197459E-3</v>
      </c>
      <c r="D688" s="3">
        <f t="shared" si="52"/>
        <v>3.9452330770796393E-2</v>
      </c>
      <c r="E688" s="2">
        <f t="shared" si="51"/>
        <v>-9.1779845814598235E-2</v>
      </c>
      <c r="F688" s="2">
        <f t="shared" si="53"/>
        <v>2.6780679990840703E-2</v>
      </c>
      <c r="G688">
        <f t="shared" si="54"/>
        <v>0</v>
      </c>
    </row>
    <row r="689" spans="1:7" x14ac:dyDescent="0.55000000000000004">
      <c r="A689" s="1">
        <v>42284</v>
      </c>
      <c r="B689">
        <v>1995.829956</v>
      </c>
      <c r="C689" s="3">
        <f t="shared" si="50"/>
        <v>8.0035198025308167E-3</v>
      </c>
      <c r="D689" s="3">
        <f t="shared" si="52"/>
        <v>3.6041447577541366E-2</v>
      </c>
      <c r="E689" s="2">
        <f t="shared" si="51"/>
        <v>-8.384494494936777E-2</v>
      </c>
      <c r="F689" s="2">
        <f t="shared" si="53"/>
        <v>1.7355059451596468E-2</v>
      </c>
      <c r="G689">
        <f t="shared" si="54"/>
        <v>0</v>
      </c>
    </row>
    <row r="690" spans="1:7" x14ac:dyDescent="0.55000000000000004">
      <c r="A690" s="1">
        <v>42285</v>
      </c>
      <c r="B690">
        <v>2013.4300539999999</v>
      </c>
      <c r="C690" s="3">
        <f t="shared" si="50"/>
        <v>8.7797803155266266E-3</v>
      </c>
      <c r="D690" s="3">
        <f t="shared" si="52"/>
        <v>3.4825216207096478E-2</v>
      </c>
      <c r="E690" s="2">
        <f t="shared" si="51"/>
        <v>-8.1015567686391524E-2</v>
      </c>
      <c r="F690" s="2">
        <f t="shared" si="53"/>
        <v>2.7328297928924015E-3</v>
      </c>
      <c r="G690">
        <f t="shared" si="54"/>
        <v>0</v>
      </c>
    </row>
    <row r="691" spans="1:7" x14ac:dyDescent="0.55000000000000004">
      <c r="A691" s="1">
        <v>42286</v>
      </c>
      <c r="B691">
        <v>2014.8900149999999</v>
      </c>
      <c r="C691" s="3">
        <f t="shared" si="50"/>
        <v>7.2484859143041565E-4</v>
      </c>
      <c r="D691" s="3">
        <f t="shared" si="52"/>
        <v>3.4734937323670313E-2</v>
      </c>
      <c r="E691" s="2">
        <f t="shared" si="51"/>
        <v>-8.0805547597862279E-2</v>
      </c>
      <c r="F691" s="2">
        <f t="shared" si="53"/>
        <v>1.8498828529465002E-2</v>
      </c>
      <c r="G691">
        <f t="shared" si="54"/>
        <v>0</v>
      </c>
    </row>
    <row r="692" spans="1:7" x14ac:dyDescent="0.55000000000000004">
      <c r="A692" s="1">
        <v>42289</v>
      </c>
      <c r="B692">
        <v>2017.459961</v>
      </c>
      <c r="C692" s="3">
        <f t="shared" si="50"/>
        <v>1.2746643338301428E-3</v>
      </c>
      <c r="D692" s="3">
        <f t="shared" si="52"/>
        <v>3.4668071679882194E-2</v>
      </c>
      <c r="E692" s="2">
        <f t="shared" si="51"/>
        <v>-8.0649994849589415E-2</v>
      </c>
      <c r="F692" s="2">
        <f t="shared" si="53"/>
        <v>2.8194117884837482E-2</v>
      </c>
      <c r="G692">
        <f t="shared" si="54"/>
        <v>0</v>
      </c>
    </row>
    <row r="693" spans="1:7" x14ac:dyDescent="0.55000000000000004">
      <c r="A693" s="1">
        <v>42290</v>
      </c>
      <c r="B693">
        <v>2003.6899410000001</v>
      </c>
      <c r="C693" s="3">
        <f t="shared" si="50"/>
        <v>-6.8488239238575872E-3</v>
      </c>
      <c r="D693" s="3">
        <f t="shared" si="52"/>
        <v>3.4935168768334891E-2</v>
      </c>
      <c r="E693" s="2">
        <f t="shared" si="51"/>
        <v>-8.1271355593473857E-2</v>
      </c>
      <c r="F693" s="2">
        <f t="shared" si="53"/>
        <v>3.3128009146757897E-2</v>
      </c>
      <c r="G693">
        <f t="shared" si="54"/>
        <v>0</v>
      </c>
    </row>
    <row r="694" spans="1:7" x14ac:dyDescent="0.55000000000000004">
      <c r="A694" s="1">
        <v>42291</v>
      </c>
      <c r="B694">
        <v>1994.23999</v>
      </c>
      <c r="C694" s="3">
        <f t="shared" si="50"/>
        <v>-4.7274308267142729E-3</v>
      </c>
      <c r="D694" s="3">
        <f t="shared" si="52"/>
        <v>3.4123348114879451E-2</v>
      </c>
      <c r="E694" s="2">
        <f t="shared" si="51"/>
        <v>-7.9382778342205348E-2</v>
      </c>
      <c r="F694" s="2">
        <f t="shared" si="53"/>
        <v>3.5298054139081998E-2</v>
      </c>
      <c r="G694">
        <f t="shared" si="54"/>
        <v>0</v>
      </c>
    </row>
    <row r="695" spans="1:7" x14ac:dyDescent="0.55000000000000004">
      <c r="A695" s="1">
        <v>42292</v>
      </c>
      <c r="B695">
        <v>2023.8599850000001</v>
      </c>
      <c r="C695" s="3">
        <f t="shared" si="50"/>
        <v>1.474355129517228E-2</v>
      </c>
      <c r="D695" s="3">
        <f t="shared" si="52"/>
        <v>3.510402611448854E-2</v>
      </c>
      <c r="E695" s="2">
        <f t="shared" si="51"/>
        <v>-8.1664176521714565E-2</v>
      </c>
      <c r="F695" s="2">
        <f t="shared" si="53"/>
        <v>3.2324991292289565E-2</v>
      </c>
      <c r="G695">
        <f t="shared" si="54"/>
        <v>0</v>
      </c>
    </row>
    <row r="696" spans="1:7" x14ac:dyDescent="0.55000000000000004">
      <c r="A696" s="1">
        <v>42293</v>
      </c>
      <c r="B696">
        <v>2033.1099850000001</v>
      </c>
      <c r="C696" s="3">
        <f t="shared" si="50"/>
        <v>4.5600613744872197E-3</v>
      </c>
      <c r="D696" s="3">
        <f t="shared" si="52"/>
        <v>3.5119416623899641E-2</v>
      </c>
      <c r="E696" s="2">
        <f t="shared" si="51"/>
        <v>-8.1699980200563488E-2</v>
      </c>
      <c r="F696" s="2">
        <f t="shared" si="53"/>
        <v>2.731505432034833E-2</v>
      </c>
      <c r="G696">
        <f t="shared" si="54"/>
        <v>0</v>
      </c>
    </row>
    <row r="697" spans="1:7" x14ac:dyDescent="0.55000000000000004">
      <c r="A697" s="1">
        <v>42296</v>
      </c>
      <c r="B697">
        <v>2033.660034</v>
      </c>
      <c r="C697" s="3">
        <f t="shared" si="50"/>
        <v>2.7050902843496526E-4</v>
      </c>
      <c r="D697" s="3">
        <f t="shared" si="52"/>
        <v>3.2821692164292225E-2</v>
      </c>
      <c r="E697" s="2">
        <f t="shared" si="51"/>
        <v>-7.6354673788824143E-2</v>
      </c>
      <c r="F697" s="2">
        <f t="shared" si="53"/>
        <v>2.2223063452948239E-2</v>
      </c>
      <c r="G697">
        <f t="shared" si="54"/>
        <v>0</v>
      </c>
    </row>
    <row r="698" spans="1:7" x14ac:dyDescent="0.55000000000000004">
      <c r="A698" s="1">
        <v>42297</v>
      </c>
      <c r="B698">
        <v>2030.7700199999999</v>
      </c>
      <c r="C698" s="3">
        <f t="shared" si="50"/>
        <v>-1.4221007367133545E-3</v>
      </c>
      <c r="D698" s="3">
        <f t="shared" si="52"/>
        <v>3.2830406556706965E-2</v>
      </c>
      <c r="E698" s="2">
        <f t="shared" si="51"/>
        <v>-7.6374946497091728E-2</v>
      </c>
      <c r="F698" s="2">
        <f t="shared" si="53"/>
        <v>3.5449040813050794E-2</v>
      </c>
      <c r="G698">
        <f t="shared" si="54"/>
        <v>0</v>
      </c>
    </row>
    <row r="699" spans="1:7" x14ac:dyDescent="0.55000000000000004">
      <c r="A699" s="1">
        <v>42298</v>
      </c>
      <c r="B699">
        <v>2018.9399410000001</v>
      </c>
      <c r="C699" s="3">
        <f t="shared" si="50"/>
        <v>-5.8424493431773871E-3</v>
      </c>
      <c r="D699" s="3">
        <f t="shared" si="52"/>
        <v>3.1734890586127003E-2</v>
      </c>
      <c r="E699" s="2">
        <f t="shared" si="51"/>
        <v>-7.3826395247955243E-2</v>
      </c>
      <c r="F699" s="2">
        <f t="shared" si="53"/>
        <v>4.4015842969984419E-2</v>
      </c>
      <c r="G699">
        <f t="shared" si="54"/>
        <v>0</v>
      </c>
    </row>
    <row r="700" spans="1:7" x14ac:dyDescent="0.55000000000000004">
      <c r="A700" s="1">
        <v>42299</v>
      </c>
      <c r="B700">
        <v>2052.51001</v>
      </c>
      <c r="C700" s="3">
        <f t="shared" si="50"/>
        <v>1.6490847328002923E-2</v>
      </c>
      <c r="D700" s="3">
        <f t="shared" si="52"/>
        <v>3.3148450020625032E-2</v>
      </c>
      <c r="E700" s="2">
        <f t="shared" si="51"/>
        <v>-7.7114826233230113E-2</v>
      </c>
      <c r="F700" s="2">
        <f t="shared" si="53"/>
        <v>2.3973328925197705E-2</v>
      </c>
      <c r="G700">
        <f t="shared" si="54"/>
        <v>0</v>
      </c>
    </row>
    <row r="701" spans="1:7" x14ac:dyDescent="0.55000000000000004">
      <c r="A701" s="1">
        <v>42300</v>
      </c>
      <c r="B701">
        <v>2075.1499020000001</v>
      </c>
      <c r="C701" s="3">
        <f t="shared" si="50"/>
        <v>1.0969953689202727E-2</v>
      </c>
      <c r="D701" s="3">
        <f t="shared" si="52"/>
        <v>3.330902929394125E-2</v>
      </c>
      <c r="E701" s="2">
        <f t="shared" si="51"/>
        <v>-7.7488389484324308E-2</v>
      </c>
      <c r="F701" s="2">
        <f t="shared" si="53"/>
        <v>1.1870585457393562E-2</v>
      </c>
      <c r="G701">
        <f t="shared" si="54"/>
        <v>0</v>
      </c>
    </row>
    <row r="702" spans="1:7" x14ac:dyDescent="0.55000000000000004">
      <c r="A702" s="1">
        <v>42303</v>
      </c>
      <c r="B702">
        <v>2071.179932</v>
      </c>
      <c r="C702" s="3">
        <f t="shared" si="50"/>
        <v>-1.9149326619372631E-3</v>
      </c>
      <c r="D702" s="3">
        <f t="shared" si="52"/>
        <v>3.3407931463361767E-2</v>
      </c>
      <c r="E702" s="2">
        <f t="shared" si="51"/>
        <v>-7.7718470335893755E-2</v>
      </c>
      <c r="F702" s="2">
        <f t="shared" si="53"/>
        <v>1.3437836086294175E-2</v>
      </c>
      <c r="G702">
        <f t="shared" si="54"/>
        <v>0</v>
      </c>
    </row>
    <row r="703" spans="1:7" x14ac:dyDescent="0.55000000000000004">
      <c r="A703" s="1">
        <v>42304</v>
      </c>
      <c r="B703">
        <v>2065.889893</v>
      </c>
      <c r="C703" s="3">
        <f t="shared" si="50"/>
        <v>-2.5573858343901608E-3</v>
      </c>
      <c r="D703" s="3">
        <f t="shared" si="52"/>
        <v>2.6271716933833469E-2</v>
      </c>
      <c r="E703" s="2">
        <f t="shared" si="51"/>
        <v>-6.1117152836426249E-2</v>
      </c>
      <c r="F703" s="2">
        <f t="shared" si="53"/>
        <v>6.1239312859209328E-3</v>
      </c>
      <c r="G703">
        <f t="shared" si="54"/>
        <v>0</v>
      </c>
    </row>
    <row r="704" spans="1:7" x14ac:dyDescent="0.55000000000000004">
      <c r="A704" s="1">
        <v>42305</v>
      </c>
      <c r="B704">
        <v>2090.3500979999999</v>
      </c>
      <c r="C704" s="3">
        <f t="shared" si="50"/>
        <v>1.1770488448379798E-2</v>
      </c>
      <c r="D704" s="3">
        <f t="shared" si="52"/>
        <v>2.66313210192991E-2</v>
      </c>
      <c r="E704" s="2">
        <f t="shared" si="51"/>
        <v>-6.195371703614562E-2</v>
      </c>
      <c r="F704" s="2">
        <f t="shared" si="53"/>
        <v>-4.1371018062615096E-3</v>
      </c>
      <c r="G704">
        <f t="shared" si="54"/>
        <v>0</v>
      </c>
    </row>
    <row r="705" spans="1:7" x14ac:dyDescent="0.55000000000000004">
      <c r="A705" s="1">
        <v>42306</v>
      </c>
      <c r="B705">
        <v>2089.4099120000001</v>
      </c>
      <c r="C705" s="3">
        <f t="shared" si="50"/>
        <v>-4.4987559745411469E-4</v>
      </c>
      <c r="D705" s="3">
        <f t="shared" si="52"/>
        <v>2.4851423417264141E-2</v>
      </c>
      <c r="E705" s="2">
        <f t="shared" si="51"/>
        <v>-5.7813056033641202E-2</v>
      </c>
      <c r="F705" s="2">
        <f t="shared" si="53"/>
        <v>-6.9205336729868264E-3</v>
      </c>
      <c r="G705">
        <f t="shared" si="54"/>
        <v>0</v>
      </c>
    </row>
    <row r="706" spans="1:7" x14ac:dyDescent="0.55000000000000004">
      <c r="A706" s="1">
        <v>42307</v>
      </c>
      <c r="B706">
        <v>2079.360107</v>
      </c>
      <c r="C706" s="3">
        <f t="shared" si="50"/>
        <v>-4.8214818389651134E-3</v>
      </c>
      <c r="D706" s="3">
        <f t="shared" si="52"/>
        <v>2.5564079175848749E-2</v>
      </c>
      <c r="E706" s="2">
        <f t="shared" si="51"/>
        <v>-5.9470941242547468E-2</v>
      </c>
      <c r="F706" s="2">
        <f t="shared" si="53"/>
        <v>-1.618821502555208E-2</v>
      </c>
      <c r="G706">
        <f t="shared" si="54"/>
        <v>0</v>
      </c>
    </row>
    <row r="707" spans="1:7" x14ac:dyDescent="0.55000000000000004">
      <c r="A707" s="1">
        <v>42310</v>
      </c>
      <c r="B707">
        <v>2104.0500489999999</v>
      </c>
      <c r="C707" s="3">
        <f t="shared" si="50"/>
        <v>1.1803876623389281E-2</v>
      </c>
      <c r="D707" s="3">
        <f t="shared" si="52"/>
        <v>2.5118833502038685E-2</v>
      </c>
      <c r="E707" s="2">
        <f t="shared" si="51"/>
        <v>-5.843514491585354E-2</v>
      </c>
      <c r="F707" s="2">
        <f t="shared" si="53"/>
        <v>-3.9262732257093341E-2</v>
      </c>
      <c r="G707">
        <f t="shared" si="54"/>
        <v>0</v>
      </c>
    </row>
    <row r="708" spans="1:7" x14ac:dyDescent="0.55000000000000004">
      <c r="A708" s="1">
        <v>42311</v>
      </c>
      <c r="B708">
        <v>2109.790039</v>
      </c>
      <c r="C708" s="3">
        <f t="shared" si="50"/>
        <v>2.7243528137560241E-3</v>
      </c>
      <c r="D708" s="3">
        <f t="shared" si="52"/>
        <v>2.2803901743468427E-2</v>
      </c>
      <c r="E708" s="2">
        <f t="shared" si="51"/>
        <v>-5.3049808340753998E-2</v>
      </c>
      <c r="F708" s="2">
        <f t="shared" si="53"/>
        <v>-2.7193782443583763E-2</v>
      </c>
      <c r="G708">
        <f t="shared" si="54"/>
        <v>0</v>
      </c>
    </row>
    <row r="709" spans="1:7" x14ac:dyDescent="0.55000000000000004">
      <c r="A709" s="1">
        <v>42312</v>
      </c>
      <c r="B709">
        <v>2102.3100589999999</v>
      </c>
      <c r="C709" s="3">
        <f t="shared" si="50"/>
        <v>-3.5516667167835828E-3</v>
      </c>
      <c r="D709" s="3">
        <f t="shared" si="52"/>
        <v>2.2797836947034553E-2</v>
      </c>
      <c r="E709" s="2">
        <f t="shared" si="51"/>
        <v>-5.3035699514463568E-2</v>
      </c>
      <c r="F709" s="2">
        <f t="shared" si="53"/>
        <v>-2.498239274531204E-2</v>
      </c>
      <c r="G709">
        <f t="shared" si="54"/>
        <v>0</v>
      </c>
    </row>
    <row r="710" spans="1:7" x14ac:dyDescent="0.55000000000000004">
      <c r="A710" s="1">
        <v>42313</v>
      </c>
      <c r="B710">
        <v>2099.929932</v>
      </c>
      <c r="C710" s="3">
        <f t="shared" si="50"/>
        <v>-1.1327897786013324E-3</v>
      </c>
      <c r="D710" s="3">
        <f t="shared" si="52"/>
        <v>2.2637635755420746E-2</v>
      </c>
      <c r="E710" s="2">
        <f t="shared" si="51"/>
        <v>-5.2663015812933978E-2</v>
      </c>
      <c r="F710" s="2">
        <f t="shared" si="53"/>
        <v>-7.8163729514032238E-3</v>
      </c>
      <c r="G710">
        <f t="shared" si="54"/>
        <v>0</v>
      </c>
    </row>
    <row r="711" spans="1:7" x14ac:dyDescent="0.55000000000000004">
      <c r="A711" s="1">
        <v>42314</v>
      </c>
      <c r="B711">
        <v>2099.1999510000001</v>
      </c>
      <c r="C711" s="3">
        <f t="shared" si="50"/>
        <v>-3.4768203303673869E-4</v>
      </c>
      <c r="D711" s="3">
        <f t="shared" si="52"/>
        <v>2.2228270886603171E-2</v>
      </c>
      <c r="E711" s="2">
        <f t="shared" si="51"/>
        <v>-5.17106907206532E-2</v>
      </c>
      <c r="F711" s="2">
        <f t="shared" si="53"/>
        <v>-8.5924312999659004E-3</v>
      </c>
      <c r="G711">
        <f t="shared" si="54"/>
        <v>0</v>
      </c>
    </row>
    <row r="712" spans="1:7" x14ac:dyDescent="0.55000000000000004">
      <c r="A712" s="1">
        <v>42317</v>
      </c>
      <c r="B712">
        <v>2078.580078</v>
      </c>
      <c r="C712" s="3">
        <f t="shared" ref="C712:C775" si="55">LN(B712/B711)</f>
        <v>-9.871290634763304E-3</v>
      </c>
      <c r="D712" s="3">
        <f t="shared" si="52"/>
        <v>2.3683970769998421E-2</v>
      </c>
      <c r="E712" s="2">
        <f t="shared" si="51"/>
        <v>-5.5097155049631238E-2</v>
      </c>
      <c r="F712" s="2">
        <f t="shared" si="53"/>
        <v>5.0818147873923723E-3</v>
      </c>
      <c r="G712">
        <f t="shared" si="54"/>
        <v>0</v>
      </c>
    </row>
    <row r="713" spans="1:7" x14ac:dyDescent="0.55000000000000004">
      <c r="A713" s="1">
        <v>42318</v>
      </c>
      <c r="B713">
        <v>2081.719971</v>
      </c>
      <c r="C713" s="3">
        <f t="shared" si="55"/>
        <v>1.5094553561973928E-3</v>
      </c>
      <c r="D713" s="3">
        <f t="shared" si="52"/>
        <v>2.3683497623755149E-2</v>
      </c>
      <c r="E713" s="2">
        <f t="shared" si="51"/>
        <v>-5.5096054346874097E-2</v>
      </c>
      <c r="F713" s="2">
        <f t="shared" si="53"/>
        <v>2.3367355820966369E-3</v>
      </c>
      <c r="G713">
        <f t="shared" si="54"/>
        <v>0</v>
      </c>
    </row>
    <row r="714" spans="1:7" x14ac:dyDescent="0.55000000000000004">
      <c r="A714" s="1">
        <v>42319</v>
      </c>
      <c r="B714">
        <v>2075</v>
      </c>
      <c r="C714" s="3">
        <f t="shared" si="55"/>
        <v>-3.2333074641793741E-3</v>
      </c>
      <c r="D714" s="3">
        <f t="shared" si="52"/>
        <v>2.3172665451783325E-2</v>
      </c>
      <c r="E714" s="2">
        <f t="shared" si="51"/>
        <v>-5.3907681009615772E-2</v>
      </c>
      <c r="F714" s="2">
        <f t="shared" si="53"/>
        <v>6.791293140755948E-3</v>
      </c>
      <c r="G714">
        <f t="shared" si="54"/>
        <v>0</v>
      </c>
    </row>
    <row r="715" spans="1:7" x14ac:dyDescent="0.55000000000000004">
      <c r="A715" s="1">
        <v>42320</v>
      </c>
      <c r="B715">
        <v>2045.969971</v>
      </c>
      <c r="C715" s="3">
        <f t="shared" si="55"/>
        <v>-1.4089163191530417E-2</v>
      </c>
      <c r="D715" s="3">
        <f t="shared" si="52"/>
        <v>2.526961602833061E-2</v>
      </c>
      <c r="E715" s="2">
        <f t="shared" si="51"/>
        <v>-5.8785917525335268E-2</v>
      </c>
      <c r="F715" s="2">
        <f t="shared" si="53"/>
        <v>2.0751315425620503E-2</v>
      </c>
      <c r="G715">
        <f t="shared" si="54"/>
        <v>0</v>
      </c>
    </row>
    <row r="716" spans="1:7" x14ac:dyDescent="0.55000000000000004">
      <c r="A716" s="1">
        <v>42321</v>
      </c>
      <c r="B716">
        <v>2023.040039</v>
      </c>
      <c r="C716" s="3">
        <f t="shared" si="55"/>
        <v>-1.1270640608151911E-2</v>
      </c>
      <c r="D716" s="3">
        <f t="shared" si="52"/>
        <v>2.4677760200145785E-2</v>
      </c>
      <c r="E716" s="2">
        <f t="shared" si="51"/>
        <v>-5.7409054977698819E-2</v>
      </c>
      <c r="F716" s="2">
        <f t="shared" si="53"/>
        <v>3.2615397481171184E-2</v>
      </c>
      <c r="G716">
        <f t="shared" si="54"/>
        <v>0</v>
      </c>
    </row>
    <row r="717" spans="1:7" x14ac:dyDescent="0.55000000000000004">
      <c r="A717" s="1">
        <v>42324</v>
      </c>
      <c r="B717">
        <v>2053.1899410000001</v>
      </c>
      <c r="C717" s="3">
        <f t="shared" si="55"/>
        <v>1.4793302627265626E-2</v>
      </c>
      <c r="D717" s="3">
        <f t="shared" si="52"/>
        <v>2.6565387602262857E-2</v>
      </c>
      <c r="E717" s="2">
        <f t="shared" si="51"/>
        <v>-6.1800332971595102E-2</v>
      </c>
      <c r="F717" s="2">
        <f t="shared" si="53"/>
        <v>1.3170294863556828E-2</v>
      </c>
      <c r="G717">
        <f t="shared" si="54"/>
        <v>0</v>
      </c>
    </row>
    <row r="718" spans="1:7" x14ac:dyDescent="0.55000000000000004">
      <c r="A718" s="1">
        <v>42325</v>
      </c>
      <c r="B718">
        <v>2050.4399410000001</v>
      </c>
      <c r="C718" s="3">
        <f t="shared" si="55"/>
        <v>-1.3402770185119402E-3</v>
      </c>
      <c r="D718" s="3">
        <f t="shared" si="52"/>
        <v>2.6594613637975762E-2</v>
      </c>
      <c r="E718" s="2">
        <f t="shared" si="51"/>
        <v>-6.1868322897642464E-2</v>
      </c>
      <c r="F718" s="2">
        <f t="shared" si="53"/>
        <v>2.513451097055585E-2</v>
      </c>
      <c r="G718">
        <f t="shared" si="54"/>
        <v>0</v>
      </c>
    </row>
    <row r="719" spans="1:7" x14ac:dyDescent="0.55000000000000004">
      <c r="A719" s="1">
        <v>42326</v>
      </c>
      <c r="B719">
        <v>2083.580078</v>
      </c>
      <c r="C719" s="3">
        <f t="shared" si="55"/>
        <v>1.6033230015307577E-2</v>
      </c>
      <c r="D719" s="3">
        <f t="shared" si="52"/>
        <v>2.8648033375307212E-2</v>
      </c>
      <c r="E719" s="2">
        <f t="shared" si="51"/>
        <v>-6.6645291538096979E-2</v>
      </c>
      <c r="F719" s="2">
        <f t="shared" si="53"/>
        <v>-1.955311660667711E-3</v>
      </c>
      <c r="G719">
        <f t="shared" si="54"/>
        <v>0</v>
      </c>
    </row>
    <row r="720" spans="1:7" x14ac:dyDescent="0.55000000000000004">
      <c r="A720" s="1">
        <v>42327</v>
      </c>
      <c r="B720">
        <v>2081.23999</v>
      </c>
      <c r="C720" s="3">
        <f t="shared" si="55"/>
        <v>-1.1237403815994775E-3</v>
      </c>
      <c r="D720" s="3">
        <f t="shared" si="52"/>
        <v>2.8248456971064151E-2</v>
      </c>
      <c r="E720" s="2">
        <f t="shared" si="51"/>
        <v>-6.5715737819569256E-2</v>
      </c>
      <c r="F720" s="2">
        <f t="shared" si="53"/>
        <v>-1.5309397927405669E-2</v>
      </c>
      <c r="G720">
        <f t="shared" si="54"/>
        <v>0</v>
      </c>
    </row>
    <row r="721" spans="1:7" x14ac:dyDescent="0.55000000000000004">
      <c r="A721" s="1">
        <v>42328</v>
      </c>
      <c r="B721">
        <v>2089.169922</v>
      </c>
      <c r="C721" s="3">
        <f t="shared" si="55"/>
        <v>3.8029554525950086E-3</v>
      </c>
      <c r="D721" s="3">
        <f t="shared" si="52"/>
        <v>2.6148835075301368E-2</v>
      </c>
      <c r="E721" s="2">
        <f t="shared" si="51"/>
        <v>-6.0831286886071909E-2</v>
      </c>
      <c r="F721" s="2">
        <f t="shared" si="53"/>
        <v>1.2055028811100658E-3</v>
      </c>
      <c r="G721">
        <f t="shared" si="54"/>
        <v>0</v>
      </c>
    </row>
    <row r="722" spans="1:7" x14ac:dyDescent="0.55000000000000004">
      <c r="A722" s="1">
        <v>42331</v>
      </c>
      <c r="B722">
        <v>2086.5900879999999</v>
      </c>
      <c r="C722" s="3">
        <f t="shared" si="55"/>
        <v>-1.2356238490984315E-3</v>
      </c>
      <c r="D722" s="3">
        <f t="shared" si="52"/>
        <v>2.5121653804771934E-2</v>
      </c>
      <c r="E722" s="2">
        <f t="shared" si="51"/>
        <v>-5.844170592112119E-2</v>
      </c>
      <c r="F722" s="2">
        <f t="shared" si="53"/>
        <v>-4.5729172089883979E-3</v>
      </c>
      <c r="G722">
        <f t="shared" si="54"/>
        <v>0</v>
      </c>
    </row>
    <row r="723" spans="1:7" x14ac:dyDescent="0.55000000000000004">
      <c r="A723" s="1">
        <v>42332</v>
      </c>
      <c r="B723">
        <v>2089.139893</v>
      </c>
      <c r="C723" s="3">
        <f t="shared" si="55"/>
        <v>1.2212500944798874E-3</v>
      </c>
      <c r="D723" s="3">
        <f t="shared" si="52"/>
        <v>2.5078965231287383E-2</v>
      </c>
      <c r="E723" s="2">
        <f t="shared" si="51"/>
        <v>-5.8342397448949569E-2</v>
      </c>
      <c r="F723" s="2">
        <f t="shared" si="53"/>
        <v>-1.2305219703040396E-2</v>
      </c>
      <c r="G723">
        <f t="shared" si="54"/>
        <v>0</v>
      </c>
    </row>
    <row r="724" spans="1:7" x14ac:dyDescent="0.55000000000000004">
      <c r="A724" s="1">
        <v>42333</v>
      </c>
      <c r="B724">
        <v>2088.8701169999999</v>
      </c>
      <c r="C724" s="3">
        <f t="shared" si="55"/>
        <v>-1.2914090666574113E-4</v>
      </c>
      <c r="D724" s="3">
        <f t="shared" si="52"/>
        <v>2.4991078023324505E-2</v>
      </c>
      <c r="E724" s="2">
        <f t="shared" si="51"/>
        <v>-5.8137941229549739E-2</v>
      </c>
      <c r="F724" s="2">
        <f t="shared" si="53"/>
        <v>-1.9945165272300731E-2</v>
      </c>
      <c r="G724">
        <f t="shared" si="54"/>
        <v>0</v>
      </c>
    </row>
    <row r="725" spans="1:7" x14ac:dyDescent="0.55000000000000004">
      <c r="A725" s="1">
        <v>42335</v>
      </c>
      <c r="B725">
        <v>2090.110107</v>
      </c>
      <c r="C725" s="3">
        <f t="shared" si="55"/>
        <v>5.934414473988609E-4</v>
      </c>
      <c r="D725" s="3">
        <f t="shared" si="52"/>
        <v>2.3629879307998581E-2</v>
      </c>
      <c r="E725" s="2">
        <f t="shared" si="51"/>
        <v>-5.497131949200415E-2</v>
      </c>
      <c r="F725" s="2">
        <f t="shared" si="53"/>
        <v>-1.8289750312283939E-2</v>
      </c>
      <c r="G725">
        <f t="shared" si="54"/>
        <v>0</v>
      </c>
    </row>
    <row r="726" spans="1:7" x14ac:dyDescent="0.55000000000000004">
      <c r="A726" s="1">
        <v>42338</v>
      </c>
      <c r="B726">
        <v>2080.4099120000001</v>
      </c>
      <c r="C726" s="3">
        <f t="shared" si="55"/>
        <v>-4.6517999903487525E-3</v>
      </c>
      <c r="D726" s="3">
        <f t="shared" si="52"/>
        <v>2.3846305060807756E-2</v>
      </c>
      <c r="E726" s="2">
        <f t="shared" si="51"/>
        <v>-5.5474801081939466E-2</v>
      </c>
      <c r="F726" s="2">
        <f t="shared" si="53"/>
        <v>-3.3251817907574033E-2</v>
      </c>
      <c r="G726">
        <f t="shared" si="54"/>
        <v>0</v>
      </c>
    </row>
    <row r="727" spans="1:7" x14ac:dyDescent="0.55000000000000004">
      <c r="A727" s="1">
        <v>42339</v>
      </c>
      <c r="B727">
        <v>2102.6298830000001</v>
      </c>
      <c r="C727" s="3">
        <f t="shared" si="55"/>
        <v>1.0623939088487118E-2</v>
      </c>
      <c r="D727" s="3">
        <f t="shared" si="52"/>
        <v>2.4717440885022729E-2</v>
      </c>
      <c r="E727" s="2">
        <f t="shared" si="51"/>
        <v>-5.7501366054602786E-2</v>
      </c>
      <c r="F727" s="2">
        <f t="shared" si="53"/>
        <v>-3.9131469074680333E-2</v>
      </c>
      <c r="G727">
        <f t="shared" si="54"/>
        <v>0</v>
      </c>
    </row>
    <row r="728" spans="1:7" x14ac:dyDescent="0.55000000000000004">
      <c r="A728" s="1">
        <v>42340</v>
      </c>
      <c r="B728">
        <v>2079.51001</v>
      </c>
      <c r="C728" s="3">
        <f t="shared" si="55"/>
        <v>-1.1056592615916112E-2</v>
      </c>
      <c r="D728" s="3">
        <f t="shared" si="52"/>
        <v>2.4537358923074366E-2</v>
      </c>
      <c r="E728" s="2">
        <f t="shared" si="51"/>
        <v>-5.7082432765271106E-2</v>
      </c>
      <c r="F728" s="2">
        <f t="shared" si="53"/>
        <v>-1.7512296239864091E-2</v>
      </c>
      <c r="G728">
        <f t="shared" si="54"/>
        <v>0</v>
      </c>
    </row>
    <row r="729" spans="1:7" x14ac:dyDescent="0.55000000000000004">
      <c r="A729" s="1">
        <v>42341</v>
      </c>
      <c r="B729">
        <v>2049.6201169999999</v>
      </c>
      <c r="C729" s="3">
        <f t="shared" si="55"/>
        <v>-1.4477826648337327E-2</v>
      </c>
      <c r="D729" s="3">
        <f t="shared" si="52"/>
        <v>2.6201506835722244E-2</v>
      </c>
      <c r="E729" s="2">
        <f t="shared" si="51"/>
        <v>-6.0953819723948997E-2</v>
      </c>
      <c r="F729" s="2">
        <f t="shared" si="53"/>
        <v>1.1376165973825765E-2</v>
      </c>
      <c r="G729">
        <f t="shared" si="54"/>
        <v>0</v>
      </c>
    </row>
    <row r="730" spans="1:7" x14ac:dyDescent="0.55000000000000004">
      <c r="A730" s="1">
        <v>42342</v>
      </c>
      <c r="B730">
        <v>2091.6899410000001</v>
      </c>
      <c r="C730" s="3">
        <f t="shared" si="55"/>
        <v>2.0317856261110587E-2</v>
      </c>
      <c r="D730" s="3">
        <f t="shared" si="52"/>
        <v>3.0098861751451881E-2</v>
      </c>
      <c r="E730" s="2">
        <f t="shared" si="51"/>
        <v>-7.0020423046539257E-2</v>
      </c>
      <c r="F730" s="2">
        <f t="shared" si="53"/>
        <v>-2.4096466577632213E-2</v>
      </c>
      <c r="G730">
        <f t="shared" si="54"/>
        <v>0</v>
      </c>
    </row>
    <row r="731" spans="1:7" x14ac:dyDescent="0.55000000000000004">
      <c r="A731" s="1">
        <v>42345</v>
      </c>
      <c r="B731">
        <v>2077.070068</v>
      </c>
      <c r="C731" s="3">
        <f t="shared" si="55"/>
        <v>-7.0140439391970736E-3</v>
      </c>
      <c r="D731" s="3">
        <f t="shared" si="52"/>
        <v>3.0457451968009301E-2</v>
      </c>
      <c r="E731" s="2">
        <f t="shared" ref="E731:E794" si="56">_xlfn.STDEV.S(C711:C731)*SQRT(10)*Factor_VaR</f>
        <v>-7.0854628634479458E-2</v>
      </c>
      <c r="F731" s="2">
        <f t="shared" si="53"/>
        <v>-3.5039917732017402E-2</v>
      </c>
      <c r="G731">
        <f t="shared" si="54"/>
        <v>0</v>
      </c>
    </row>
    <row r="732" spans="1:7" x14ac:dyDescent="0.55000000000000004">
      <c r="A732" s="1">
        <v>42346</v>
      </c>
      <c r="B732">
        <v>2063.5900879999999</v>
      </c>
      <c r="C732" s="3">
        <f t="shared" si="55"/>
        <v>-6.5110523995720879E-3</v>
      </c>
      <c r="D732" s="3">
        <f t="shared" ref="D732:D795" si="57">_xlfn.STDEV.S(C712:C732)*SQRT(10)</f>
        <v>3.0735580196445737E-2</v>
      </c>
      <c r="E732" s="2">
        <f t="shared" si="56"/>
        <v>-7.1501651647413303E-2</v>
      </c>
      <c r="F732" s="2">
        <f t="shared" ref="F732:F795" si="58">LN(B741/B732)</f>
        <v>-2.0780558895853469E-2</v>
      </c>
      <c r="G732">
        <f t="shared" ref="G732:G795" si="59">IF(F732&lt;E732, 1, 0)</f>
        <v>0</v>
      </c>
    </row>
    <row r="733" spans="1:7" x14ac:dyDescent="0.55000000000000004">
      <c r="A733" s="1">
        <v>42347</v>
      </c>
      <c r="B733">
        <v>2047.619995</v>
      </c>
      <c r="C733" s="3">
        <f t="shared" si="55"/>
        <v>-7.769086475925991E-3</v>
      </c>
      <c r="D733" s="3">
        <f t="shared" si="57"/>
        <v>3.0458849865273713E-2</v>
      </c>
      <c r="E733" s="2">
        <f t="shared" si="56"/>
        <v>-7.0857880629808648E-2</v>
      </c>
      <c r="F733" s="2">
        <f t="shared" si="58"/>
        <v>-4.2333764778932472E-3</v>
      </c>
      <c r="G733">
        <f t="shared" si="59"/>
        <v>0</v>
      </c>
    </row>
    <row r="734" spans="1:7" x14ac:dyDescent="0.55000000000000004">
      <c r="A734" s="1">
        <v>42348</v>
      </c>
      <c r="B734">
        <v>2052.2299800000001</v>
      </c>
      <c r="C734" s="3">
        <f t="shared" si="55"/>
        <v>2.2488564074157492E-3</v>
      </c>
      <c r="D734" s="3">
        <f t="shared" si="57"/>
        <v>3.0490102546213507E-2</v>
      </c>
      <c r="E734" s="2">
        <f t="shared" si="56"/>
        <v>-7.0930585237671012E-2</v>
      </c>
      <c r="F734" s="2">
        <f t="shared" si="58"/>
        <v>5.8593634663675863E-3</v>
      </c>
      <c r="G734">
        <f t="shared" si="59"/>
        <v>0</v>
      </c>
    </row>
    <row r="735" spans="1:7" x14ac:dyDescent="0.55000000000000004">
      <c r="A735" s="1">
        <v>42349</v>
      </c>
      <c r="B735">
        <v>2012.369995</v>
      </c>
      <c r="C735" s="3">
        <f t="shared" si="55"/>
        <v>-1.961386758563884E-2</v>
      </c>
      <c r="D735" s="3">
        <f t="shared" si="57"/>
        <v>3.3154991722041283E-2</v>
      </c>
      <c r="E735" s="2">
        <f t="shared" si="56"/>
        <v>-7.7130044506412407E-2</v>
      </c>
      <c r="F735" s="2">
        <f t="shared" si="58"/>
        <v>2.3873315564700289E-2</v>
      </c>
      <c r="G735">
        <f t="shared" si="59"/>
        <v>0</v>
      </c>
    </row>
    <row r="736" spans="1:7" x14ac:dyDescent="0.55000000000000004">
      <c r="A736" s="1">
        <v>42352</v>
      </c>
      <c r="B736">
        <v>2021.9399410000001</v>
      </c>
      <c r="C736" s="3">
        <f t="shared" si="55"/>
        <v>4.7442879213808178E-3</v>
      </c>
      <c r="D736" s="3">
        <f t="shared" si="57"/>
        <v>3.2098227945371059E-2</v>
      </c>
      <c r="E736" s="2">
        <f t="shared" si="56"/>
        <v>-7.4671644341192264E-2</v>
      </c>
      <c r="F736" s="2">
        <f t="shared" si="58"/>
        <v>1.6948091300733117E-2</v>
      </c>
      <c r="G736">
        <f t="shared" si="59"/>
        <v>0</v>
      </c>
    </row>
    <row r="737" spans="1:7" x14ac:dyDescent="0.55000000000000004">
      <c r="A737" s="1">
        <v>42353</v>
      </c>
      <c r="B737">
        <v>2043.410034</v>
      </c>
      <c r="C737" s="3">
        <f t="shared" si="55"/>
        <v>1.0562580218900188E-2</v>
      </c>
      <c r="D737" s="3">
        <f t="shared" si="57"/>
        <v>3.1992189814602896E-2</v>
      </c>
      <c r="E737" s="2">
        <f t="shared" si="56"/>
        <v>-7.442496276111249E-2</v>
      </c>
      <c r="F737" s="2">
        <f t="shared" si="58"/>
        <v>1.6959175051871465E-2</v>
      </c>
      <c r="G737">
        <f t="shared" si="59"/>
        <v>0</v>
      </c>
    </row>
    <row r="738" spans="1:7" x14ac:dyDescent="0.55000000000000004">
      <c r="A738" s="1">
        <v>42354</v>
      </c>
      <c r="B738">
        <v>2073.070068</v>
      </c>
      <c r="C738" s="3">
        <f t="shared" si="55"/>
        <v>1.4410635565352437E-2</v>
      </c>
      <c r="D738" s="3">
        <f t="shared" si="57"/>
        <v>3.1907547574349507E-2</v>
      </c>
      <c r="E738" s="2">
        <f t="shared" si="56"/>
        <v>-7.4228055465444961E-2</v>
      </c>
      <c r="F738" s="2">
        <f t="shared" si="58"/>
        <v>-4.6948592987351755E-3</v>
      </c>
      <c r="G738">
        <f t="shared" si="59"/>
        <v>0</v>
      </c>
    </row>
    <row r="739" spans="1:7" x14ac:dyDescent="0.55000000000000004">
      <c r="A739" s="1">
        <v>42355</v>
      </c>
      <c r="B739">
        <v>2041.8900149999999</v>
      </c>
      <c r="C739" s="3">
        <f t="shared" si="55"/>
        <v>-1.5154776290347281E-2</v>
      </c>
      <c r="D739" s="3">
        <f t="shared" si="57"/>
        <v>3.3672274845980128E-2</v>
      </c>
      <c r="E739" s="2">
        <f t="shared" si="56"/>
        <v>-7.8333425002064749E-2</v>
      </c>
      <c r="F739" s="2">
        <f t="shared" si="58"/>
        <v>1.0034319558460633E-3</v>
      </c>
      <c r="G739">
        <f t="shared" si="59"/>
        <v>0</v>
      </c>
    </row>
    <row r="740" spans="1:7" x14ac:dyDescent="0.55000000000000004">
      <c r="A740" s="1">
        <v>42356</v>
      </c>
      <c r="B740">
        <v>2005.5500489999999</v>
      </c>
      <c r="C740" s="3">
        <f t="shared" si="55"/>
        <v>-1.7957495093582236E-2</v>
      </c>
      <c r="D740" s="3">
        <f t="shared" si="57"/>
        <v>3.3648974809961714E-2</v>
      </c>
      <c r="E740" s="2">
        <f t="shared" si="56"/>
        <v>-7.8279221012808237E-2</v>
      </c>
      <c r="F740" s="2">
        <f t="shared" si="58"/>
        <v>3.5388853611020578E-3</v>
      </c>
      <c r="G740">
        <f t="shared" si="59"/>
        <v>0</v>
      </c>
    </row>
    <row r="741" spans="1:7" x14ac:dyDescent="0.55000000000000004">
      <c r="A741" s="1">
        <v>42359</v>
      </c>
      <c r="B741">
        <v>2021.150024</v>
      </c>
      <c r="C741" s="3">
        <f t="shared" si="55"/>
        <v>7.7483064365918945E-3</v>
      </c>
      <c r="D741" s="3">
        <f t="shared" si="57"/>
        <v>3.429127867944947E-2</v>
      </c>
      <c r="E741" s="2">
        <f t="shared" si="56"/>
        <v>-7.9773443254079285E-2</v>
      </c>
      <c r="F741" s="2">
        <f t="shared" si="58"/>
        <v>-2.1992168158602005E-3</v>
      </c>
      <c r="G741">
        <f t="shared" si="59"/>
        <v>0</v>
      </c>
    </row>
    <row r="742" spans="1:7" x14ac:dyDescent="0.55000000000000004">
      <c r="A742" s="1">
        <v>42360</v>
      </c>
      <c r="B742">
        <v>2038.969971</v>
      </c>
      <c r="C742" s="3">
        <f t="shared" si="55"/>
        <v>8.7780959420341153E-3</v>
      </c>
      <c r="D742" s="3">
        <f t="shared" si="57"/>
        <v>3.4835894564998048E-2</v>
      </c>
      <c r="E742" s="2">
        <f t="shared" si="56"/>
        <v>-8.1040409261594087E-2</v>
      </c>
      <c r="F742" s="2">
        <f t="shared" si="58"/>
        <v>-2.4179475673750544E-2</v>
      </c>
      <c r="G742">
        <f t="shared" si="59"/>
        <v>0</v>
      </c>
    </row>
    <row r="743" spans="1:7" x14ac:dyDescent="0.55000000000000004">
      <c r="A743" s="1">
        <v>42361</v>
      </c>
      <c r="B743">
        <v>2064.290039</v>
      </c>
      <c r="C743" s="3">
        <f t="shared" si="55"/>
        <v>1.2341596351676601E-2</v>
      </c>
      <c r="D743" s="3">
        <f t="shared" si="57"/>
        <v>3.6059251817027099E-2</v>
      </c>
      <c r="E743" s="2">
        <f t="shared" si="56"/>
        <v>-8.3886363804044323E-2</v>
      </c>
      <c r="F743" s="2">
        <f t="shared" si="58"/>
        <v>-6.0506888570057746E-2</v>
      </c>
      <c r="G743">
        <f t="shared" si="59"/>
        <v>0</v>
      </c>
    </row>
    <row r="744" spans="1:7" x14ac:dyDescent="0.55000000000000004">
      <c r="A744" s="1">
        <v>42362</v>
      </c>
      <c r="B744">
        <v>2060.98999</v>
      </c>
      <c r="C744" s="3">
        <f t="shared" si="55"/>
        <v>-1.5999154873061849E-3</v>
      </c>
      <c r="D744" s="3">
        <f t="shared" si="57"/>
        <v>3.6044012078211181E-2</v>
      </c>
      <c r="E744" s="2">
        <f t="shared" si="56"/>
        <v>-8.3850910870048964E-2</v>
      </c>
      <c r="F744" s="2">
        <f t="shared" si="58"/>
        <v>-6.9804510775533707E-2</v>
      </c>
      <c r="G744">
        <f t="shared" si="59"/>
        <v>0</v>
      </c>
    </row>
    <row r="745" spans="1:7" x14ac:dyDescent="0.55000000000000004">
      <c r="A745" s="1">
        <v>42366</v>
      </c>
      <c r="B745">
        <v>2056.5</v>
      </c>
      <c r="C745" s="3">
        <f t="shared" si="55"/>
        <v>-2.1809363425864849E-3</v>
      </c>
      <c r="D745" s="3">
        <f t="shared" si="57"/>
        <v>3.6057107687341029E-2</v>
      </c>
      <c r="E745" s="2">
        <f t="shared" si="56"/>
        <v>-8.3881375812507458E-2</v>
      </c>
      <c r="F745" s="2">
        <f t="shared" si="58"/>
        <v>-6.6770665954236891E-2</v>
      </c>
      <c r="G745">
        <f t="shared" si="59"/>
        <v>0</v>
      </c>
    </row>
    <row r="746" spans="1:7" x14ac:dyDescent="0.55000000000000004">
      <c r="A746" s="1">
        <v>42367</v>
      </c>
      <c r="B746">
        <v>2078.360107</v>
      </c>
      <c r="C746" s="3">
        <f t="shared" si="55"/>
        <v>1.0573663970038498E-2</v>
      </c>
      <c r="D746" s="3">
        <f t="shared" si="57"/>
        <v>3.6890254907312812E-2</v>
      </c>
      <c r="E746" s="2">
        <f t="shared" si="56"/>
        <v>-8.5819566076451859E-2</v>
      </c>
      <c r="F746" s="2">
        <f t="shared" si="58"/>
        <v>-6.957181568582653E-2</v>
      </c>
      <c r="G746">
        <f t="shared" si="59"/>
        <v>0</v>
      </c>
    </row>
    <row r="747" spans="1:7" x14ac:dyDescent="0.55000000000000004">
      <c r="A747" s="1">
        <v>42368</v>
      </c>
      <c r="B747">
        <v>2063.360107</v>
      </c>
      <c r="C747" s="3">
        <f t="shared" si="55"/>
        <v>-7.2433987852541376E-3</v>
      </c>
      <c r="D747" s="3">
        <f t="shared" si="57"/>
        <v>3.708704699128694E-2</v>
      </c>
      <c r="E747" s="2">
        <f t="shared" si="56"/>
        <v>-8.6277372922633128E-2</v>
      </c>
      <c r="F747" s="2">
        <f t="shared" si="58"/>
        <v>-8.7610792284637612E-2</v>
      </c>
      <c r="G747">
        <f t="shared" si="59"/>
        <v>1</v>
      </c>
    </row>
    <row r="748" spans="1:7" x14ac:dyDescent="0.55000000000000004">
      <c r="A748" s="1">
        <v>42369</v>
      </c>
      <c r="B748">
        <v>2043.9399410000001</v>
      </c>
      <c r="C748" s="3">
        <f t="shared" si="55"/>
        <v>-9.4564850357659186E-3</v>
      </c>
      <c r="D748" s="3">
        <f t="shared" si="57"/>
        <v>3.669139118124471E-2</v>
      </c>
      <c r="E748" s="2">
        <f t="shared" si="56"/>
        <v>-8.5356939870089479E-2</v>
      </c>
      <c r="F748" s="2">
        <f t="shared" si="58"/>
        <v>-6.159624606393678E-2</v>
      </c>
      <c r="G748">
        <f t="shared" si="59"/>
        <v>0</v>
      </c>
    </row>
    <row r="749" spans="1:7" x14ac:dyDescent="0.55000000000000004">
      <c r="A749" s="1">
        <v>42373</v>
      </c>
      <c r="B749">
        <v>2012.660034</v>
      </c>
      <c r="C749" s="3">
        <f t="shared" si="55"/>
        <v>-1.5422041688326272E-2</v>
      </c>
      <c r="D749" s="3">
        <f t="shared" si="57"/>
        <v>3.7386027504572775E-2</v>
      </c>
      <c r="E749" s="2">
        <f t="shared" si="56"/>
        <v>-8.6972905604095277E-2</v>
      </c>
      <c r="F749" s="2">
        <f t="shared" si="58"/>
        <v>-6.800997719635446E-2</v>
      </c>
      <c r="G749">
        <f t="shared" si="59"/>
        <v>0</v>
      </c>
    </row>
    <row r="750" spans="1:7" x14ac:dyDescent="0.55000000000000004">
      <c r="A750" s="1">
        <v>42374</v>
      </c>
      <c r="B750">
        <v>2016.709961</v>
      </c>
      <c r="C750" s="3">
        <f t="shared" si="55"/>
        <v>2.0102042596295308E-3</v>
      </c>
      <c r="D750" s="3">
        <f t="shared" si="57"/>
        <v>3.6250705738742187E-2</v>
      </c>
      <c r="E750" s="2">
        <f t="shared" si="56"/>
        <v>-8.4331752227802995E-2</v>
      </c>
      <c r="F750" s="2">
        <f t="shared" si="58"/>
        <v>-6.9488501268539699E-2</v>
      </c>
      <c r="G750">
        <f t="shared" si="59"/>
        <v>0</v>
      </c>
    </row>
    <row r="751" spans="1:7" x14ac:dyDescent="0.55000000000000004">
      <c r="A751" s="1">
        <v>42375</v>
      </c>
      <c r="B751">
        <v>1990.26001</v>
      </c>
      <c r="C751" s="3">
        <f t="shared" si="55"/>
        <v>-1.3202162915856163E-2</v>
      </c>
      <c r="D751" s="3">
        <f t="shared" si="57"/>
        <v>3.3797408475324073E-2</v>
      </c>
      <c r="E751" s="2">
        <f t="shared" si="56"/>
        <v>-7.862452935466005E-2</v>
      </c>
      <c r="F751" s="2">
        <f t="shared" si="58"/>
        <v>-6.804910437892582E-2</v>
      </c>
      <c r="G751">
        <f t="shared" si="59"/>
        <v>0</v>
      </c>
    </row>
    <row r="752" spans="1:7" x14ac:dyDescent="0.55000000000000004">
      <c r="A752" s="1">
        <v>42376</v>
      </c>
      <c r="B752">
        <v>1943.089966</v>
      </c>
      <c r="C752" s="3">
        <f t="shared" si="55"/>
        <v>-2.3985816544630535E-2</v>
      </c>
      <c r="D752" s="3">
        <f t="shared" si="57"/>
        <v>3.6855064461937183E-2</v>
      </c>
      <c r="E752" s="2">
        <f t="shared" si="56"/>
        <v>-8.5737700858665708E-2</v>
      </c>
      <c r="F752" s="2">
        <f t="shared" si="58"/>
        <v>-3.8881299294336598E-2</v>
      </c>
      <c r="G752">
        <f t="shared" si="59"/>
        <v>0</v>
      </c>
    </row>
    <row r="753" spans="1:7" x14ac:dyDescent="0.55000000000000004">
      <c r="A753" s="1">
        <v>42377</v>
      </c>
      <c r="B753">
        <v>1922.030029</v>
      </c>
      <c r="C753" s="3">
        <f t="shared" si="55"/>
        <v>-1.0897537692782108E-2</v>
      </c>
      <c r="D753" s="3">
        <f t="shared" si="57"/>
        <v>3.7176484872725957E-2</v>
      </c>
      <c r="E753" s="2">
        <f t="shared" si="56"/>
        <v>-8.6485436547977509E-2</v>
      </c>
      <c r="F753" s="2">
        <f t="shared" si="58"/>
        <v>-7.9030348110779962E-3</v>
      </c>
      <c r="G753">
        <f t="shared" si="59"/>
        <v>0</v>
      </c>
    </row>
    <row r="754" spans="1:7" x14ac:dyDescent="0.55000000000000004">
      <c r="A754" s="1">
        <v>42380</v>
      </c>
      <c r="B754">
        <v>1923.670044</v>
      </c>
      <c r="C754" s="3">
        <f t="shared" si="55"/>
        <v>8.529084787104222E-4</v>
      </c>
      <c r="D754" s="3">
        <f t="shared" si="57"/>
        <v>3.714408152015411E-2</v>
      </c>
      <c r="E754" s="2">
        <f t="shared" si="56"/>
        <v>-8.6410055077610196E-2</v>
      </c>
      <c r="F754" s="2">
        <f t="shared" si="58"/>
        <v>-2.4517488274605134E-2</v>
      </c>
      <c r="G754">
        <f t="shared" si="59"/>
        <v>0</v>
      </c>
    </row>
    <row r="755" spans="1:7" x14ac:dyDescent="0.55000000000000004">
      <c r="A755" s="1">
        <v>42381</v>
      </c>
      <c r="B755">
        <v>1938.6800539999999</v>
      </c>
      <c r="C755" s="3">
        <f t="shared" si="55"/>
        <v>7.7725142384488712E-3</v>
      </c>
      <c r="D755" s="3">
        <f t="shared" si="57"/>
        <v>3.7723443627053911E-2</v>
      </c>
      <c r="E755" s="2">
        <f t="shared" si="56"/>
        <v>-8.7757852883296364E-2</v>
      </c>
      <c r="F755" s="2">
        <f t="shared" si="58"/>
        <v>-1.8244764591991636E-2</v>
      </c>
      <c r="G755">
        <f t="shared" si="59"/>
        <v>0</v>
      </c>
    </row>
    <row r="756" spans="1:7" x14ac:dyDescent="0.55000000000000004">
      <c r="A756" s="1">
        <v>42382</v>
      </c>
      <c r="B756">
        <v>1890.280029</v>
      </c>
      <c r="C756" s="3">
        <f t="shared" si="55"/>
        <v>-2.5282375384065234E-2</v>
      </c>
      <c r="D756" s="3">
        <f t="shared" si="57"/>
        <v>3.9168561951540642E-2</v>
      </c>
      <c r="E756" s="2">
        <f t="shared" si="56"/>
        <v>-9.1119700825203542E-2</v>
      </c>
      <c r="F756" s="2">
        <f t="shared" si="58"/>
        <v>-3.885311661294486E-3</v>
      </c>
      <c r="G756">
        <f t="shared" si="59"/>
        <v>0</v>
      </c>
    </row>
    <row r="757" spans="1:7" x14ac:dyDescent="0.55000000000000004">
      <c r="A757" s="1">
        <v>42383</v>
      </c>
      <c r="B757">
        <v>1921.839966</v>
      </c>
      <c r="C757" s="3">
        <f t="shared" si="55"/>
        <v>1.6558061184935031E-2</v>
      </c>
      <c r="D757" s="3">
        <f t="shared" si="57"/>
        <v>4.1132632454530707E-2</v>
      </c>
      <c r="E757" s="2">
        <f t="shared" si="56"/>
        <v>-9.5688812064300799E-2</v>
      </c>
      <c r="F757" s="2">
        <f t="shared" si="58"/>
        <v>-1.4930022223040127E-2</v>
      </c>
      <c r="G757">
        <f t="shared" si="59"/>
        <v>0</v>
      </c>
    </row>
    <row r="758" spans="1:7" x14ac:dyDescent="0.55000000000000004">
      <c r="A758" s="1">
        <v>42384</v>
      </c>
      <c r="B758">
        <v>1880.329956</v>
      </c>
      <c r="C758" s="3">
        <f t="shared" si="55"/>
        <v>-2.183577282074398E-2</v>
      </c>
      <c r="D758" s="3">
        <f t="shared" si="57"/>
        <v>4.2085443092625588E-2</v>
      </c>
      <c r="E758" s="2">
        <f t="shared" si="56"/>
        <v>-9.7905381066596325E-2</v>
      </c>
      <c r="F758" s="2">
        <f t="shared" si="58"/>
        <v>3.1364401657145304E-2</v>
      </c>
      <c r="G758">
        <f t="shared" si="59"/>
        <v>0</v>
      </c>
    </row>
    <row r="759" spans="1:7" x14ac:dyDescent="0.55000000000000004">
      <c r="A759" s="1">
        <v>42388</v>
      </c>
      <c r="B759">
        <v>1881.329956</v>
      </c>
      <c r="C759" s="3">
        <f t="shared" si="55"/>
        <v>5.316801874443635E-4</v>
      </c>
      <c r="D759" s="3">
        <f t="shared" si="57"/>
        <v>4.0099092999392884E-2</v>
      </c>
      <c r="E759" s="2">
        <f t="shared" si="56"/>
        <v>-9.3284439750103601E-2</v>
      </c>
      <c r="F759" s="2">
        <f t="shared" si="58"/>
        <v>3.0389386805381322E-2</v>
      </c>
      <c r="G759">
        <f t="shared" si="59"/>
        <v>0</v>
      </c>
    </row>
    <row r="760" spans="1:7" x14ac:dyDescent="0.55000000000000004">
      <c r="A760" s="1">
        <v>42389</v>
      </c>
      <c r="B760">
        <v>1859.329956</v>
      </c>
      <c r="C760" s="3">
        <f t="shared" si="55"/>
        <v>-1.1762766026242346E-2</v>
      </c>
      <c r="D760" s="3">
        <f t="shared" si="57"/>
        <v>3.9720111133071688E-2</v>
      </c>
      <c r="E760" s="2">
        <f t="shared" si="56"/>
        <v>-9.2402796091087258E-2</v>
      </c>
      <c r="F760" s="2">
        <f t="shared" si="58"/>
        <v>2.3231183896965723E-2</v>
      </c>
      <c r="G760">
        <f t="shared" si="59"/>
        <v>0</v>
      </c>
    </row>
    <row r="761" spans="1:7" x14ac:dyDescent="0.55000000000000004">
      <c r="A761" s="1">
        <v>42390</v>
      </c>
      <c r="B761">
        <v>1868.98999</v>
      </c>
      <c r="C761" s="3">
        <f t="shared" si="55"/>
        <v>5.1819885399586188E-3</v>
      </c>
      <c r="D761" s="3">
        <f t="shared" si="57"/>
        <v>3.8991424484615712E-2</v>
      </c>
      <c r="E761" s="2">
        <f t="shared" si="56"/>
        <v>-9.0707617455609749E-2</v>
      </c>
      <c r="F761" s="2">
        <f t="shared" si="58"/>
        <v>2.3028815379356082E-2</v>
      </c>
      <c r="G761">
        <f t="shared" si="59"/>
        <v>0</v>
      </c>
    </row>
    <row r="762" spans="1:7" x14ac:dyDescent="0.55000000000000004">
      <c r="A762" s="1">
        <v>42391</v>
      </c>
      <c r="B762">
        <v>1906.900024</v>
      </c>
      <c r="C762" s="3">
        <f t="shared" si="55"/>
        <v>2.0080726790476438E-2</v>
      </c>
      <c r="D762" s="3">
        <f t="shared" si="57"/>
        <v>4.1589941661735248E-2</v>
      </c>
      <c r="E762" s="2">
        <f t="shared" si="56"/>
        <v>-9.6752672366260381E-2</v>
      </c>
      <c r="F762" s="2">
        <f t="shared" si="58"/>
        <v>4.4736569468985903E-3</v>
      </c>
      <c r="G762">
        <f t="shared" si="59"/>
        <v>0</v>
      </c>
    </row>
    <row r="763" spans="1:7" x14ac:dyDescent="0.55000000000000004">
      <c r="A763" s="1">
        <v>42394</v>
      </c>
      <c r="B763">
        <v>1877.079956</v>
      </c>
      <c r="C763" s="3">
        <f t="shared" si="55"/>
        <v>-1.5761544984816713E-2</v>
      </c>
      <c r="D763" s="3">
        <f t="shared" si="57"/>
        <v>4.1630222103845684E-2</v>
      </c>
      <c r="E763" s="2">
        <f t="shared" si="56"/>
        <v>-9.684637868712942E-2</v>
      </c>
      <c r="F763" s="2">
        <f t="shared" si="58"/>
        <v>1.5810438365147579E-3</v>
      </c>
      <c r="G763">
        <f t="shared" si="59"/>
        <v>0</v>
      </c>
    </row>
    <row r="764" spans="1:7" x14ac:dyDescent="0.55000000000000004">
      <c r="A764" s="1">
        <v>42395</v>
      </c>
      <c r="B764">
        <v>1903.630005</v>
      </c>
      <c r="C764" s="3">
        <f t="shared" si="55"/>
        <v>1.4045237921062189E-2</v>
      </c>
      <c r="D764" s="3">
        <f t="shared" si="57"/>
        <v>4.1978500069010979E-2</v>
      </c>
      <c r="E764" s="2">
        <f t="shared" si="56"/>
        <v>-9.765659439096698E-2</v>
      </c>
      <c r="F764" s="2">
        <f t="shared" si="58"/>
        <v>-2.6719252318212205E-2</v>
      </c>
      <c r="G764">
        <f t="shared" si="59"/>
        <v>0</v>
      </c>
    </row>
    <row r="765" spans="1:7" x14ac:dyDescent="0.55000000000000004">
      <c r="A765" s="1">
        <v>42396</v>
      </c>
      <c r="B765">
        <v>1882.9499510000001</v>
      </c>
      <c r="C765" s="3">
        <f t="shared" si="55"/>
        <v>-1.0922922453367977E-2</v>
      </c>
      <c r="D765" s="3">
        <f t="shared" si="57"/>
        <v>4.2220013168519921E-2</v>
      </c>
      <c r="E765" s="2">
        <f t="shared" si="56"/>
        <v>-9.821843787656262E-2</v>
      </c>
      <c r="F765" s="2">
        <f t="shared" si="58"/>
        <v>-1.6460170258673947E-2</v>
      </c>
      <c r="G765">
        <f t="shared" si="59"/>
        <v>0</v>
      </c>
    </row>
    <row r="766" spans="1:7" x14ac:dyDescent="0.55000000000000004">
      <c r="A766" s="1">
        <v>42397</v>
      </c>
      <c r="B766">
        <v>1893.3599850000001</v>
      </c>
      <c r="C766" s="3">
        <f t="shared" si="55"/>
        <v>5.5133506231893649E-3</v>
      </c>
      <c r="D766" s="3">
        <f t="shared" si="57"/>
        <v>4.2743921056290664E-2</v>
      </c>
      <c r="E766" s="2">
        <f t="shared" si="56"/>
        <v>-9.943722987747132E-2</v>
      </c>
      <c r="F766" s="2">
        <f t="shared" si="58"/>
        <v>-2.2162489236210579E-2</v>
      </c>
      <c r="G766">
        <f t="shared" si="59"/>
        <v>0</v>
      </c>
    </row>
    <row r="767" spans="1:7" x14ac:dyDescent="0.55000000000000004">
      <c r="A767" s="1">
        <v>42398</v>
      </c>
      <c r="B767">
        <v>1940.23999</v>
      </c>
      <c r="C767" s="3">
        <f t="shared" si="55"/>
        <v>2.4458651059441346E-2</v>
      </c>
      <c r="D767" s="3">
        <f t="shared" si="57"/>
        <v>4.6046857537146213E-2</v>
      </c>
      <c r="E767" s="2">
        <f t="shared" si="56"/>
        <v>-0.10712100913780155</v>
      </c>
      <c r="F767" s="2">
        <f t="shared" si="58"/>
        <v>-5.8998587464964183E-2</v>
      </c>
      <c r="G767">
        <f t="shared" si="59"/>
        <v>0</v>
      </c>
    </row>
    <row r="768" spans="1:7" x14ac:dyDescent="0.55000000000000004">
      <c r="A768" s="1">
        <v>42401</v>
      </c>
      <c r="B768">
        <v>1939.380005</v>
      </c>
      <c r="C768" s="3">
        <f t="shared" si="55"/>
        <v>-4.433346643196018E-4</v>
      </c>
      <c r="D768" s="3">
        <f t="shared" si="57"/>
        <v>4.5992877247185454E-2</v>
      </c>
      <c r="E768" s="2">
        <f t="shared" si="56"/>
        <v>-0.10699543220501123</v>
      </c>
      <c r="F768" s="2">
        <f t="shared" si="58"/>
        <v>-3.9225237722900722E-2</v>
      </c>
      <c r="G768">
        <f t="shared" si="59"/>
        <v>0</v>
      </c>
    </row>
    <row r="769" spans="1:7" x14ac:dyDescent="0.55000000000000004">
      <c r="A769" s="1">
        <v>42402</v>
      </c>
      <c r="B769">
        <v>1903.030029</v>
      </c>
      <c r="C769" s="3">
        <f t="shared" si="55"/>
        <v>-1.8920968934657827E-2</v>
      </c>
      <c r="D769" s="3">
        <f t="shared" si="57"/>
        <v>4.7112343145688088E-2</v>
      </c>
      <c r="E769" s="2">
        <f t="shared" si="56"/>
        <v>-0.10959969931805406</v>
      </c>
      <c r="F769" s="2">
        <f t="shared" si="58"/>
        <v>-3.9225309162068209E-3</v>
      </c>
      <c r="G769">
        <f t="shared" si="59"/>
        <v>0</v>
      </c>
    </row>
    <row r="770" spans="1:7" x14ac:dyDescent="0.55000000000000004">
      <c r="A770" s="1">
        <v>42403</v>
      </c>
      <c r="B770">
        <v>1912.530029</v>
      </c>
      <c r="C770" s="3">
        <f t="shared" si="55"/>
        <v>4.9796200223488655E-3</v>
      </c>
      <c r="D770" s="3">
        <f t="shared" si="57"/>
        <v>4.6610492112397095E-2</v>
      </c>
      <c r="E770" s="2">
        <f t="shared" si="56"/>
        <v>-0.10843221923367236</v>
      </c>
      <c r="F770" s="2">
        <f t="shared" si="58"/>
        <v>7.443959565915103E-3</v>
      </c>
      <c r="G770">
        <f t="shared" si="59"/>
        <v>0</v>
      </c>
    </row>
    <row r="771" spans="1:7" x14ac:dyDescent="0.55000000000000004">
      <c r="A771" s="1">
        <v>42404</v>
      </c>
      <c r="B771">
        <v>1915.4499510000001</v>
      </c>
      <c r="C771" s="3">
        <f t="shared" si="55"/>
        <v>1.5255683580189725E-3</v>
      </c>
      <c r="D771" s="3">
        <f t="shared" si="57"/>
        <v>4.6588603009474226E-2</v>
      </c>
      <c r="E771" s="2">
        <f t="shared" si="56"/>
        <v>-0.10838129756562308</v>
      </c>
      <c r="F771" s="2">
        <f t="shared" si="58"/>
        <v>1.2417592054667678E-3</v>
      </c>
      <c r="G771">
        <f t="shared" si="59"/>
        <v>0</v>
      </c>
    </row>
    <row r="772" spans="1:7" x14ac:dyDescent="0.55000000000000004">
      <c r="A772" s="1">
        <v>42405</v>
      </c>
      <c r="B772">
        <v>1880.0500489999999</v>
      </c>
      <c r="C772" s="3">
        <f t="shared" si="55"/>
        <v>-1.8654158095200504E-2</v>
      </c>
      <c r="D772" s="3">
        <f t="shared" si="57"/>
        <v>4.736302596157637E-2</v>
      </c>
      <c r="E772" s="2">
        <f t="shared" si="56"/>
        <v>-0.11018287475385434</v>
      </c>
      <c r="F772" s="2">
        <f t="shared" si="58"/>
        <v>1.9869883892579238E-2</v>
      </c>
      <c r="G772">
        <f t="shared" si="59"/>
        <v>0</v>
      </c>
    </row>
    <row r="773" spans="1:7" x14ac:dyDescent="0.55000000000000004">
      <c r="A773" s="1">
        <v>42408</v>
      </c>
      <c r="B773">
        <v>1853.4399410000001</v>
      </c>
      <c r="C773" s="3">
        <f t="shared" si="55"/>
        <v>-1.4255058233664721E-2</v>
      </c>
      <c r="D773" s="3">
        <f t="shared" si="57"/>
        <v>4.5621728610100255E-2</v>
      </c>
      <c r="E773" s="2">
        <f t="shared" si="56"/>
        <v>-0.10613201136217493</v>
      </c>
      <c r="F773" s="2">
        <f t="shared" si="58"/>
        <v>4.8475673380121445E-2</v>
      </c>
      <c r="G773">
        <f t="shared" si="59"/>
        <v>0</v>
      </c>
    </row>
    <row r="774" spans="1:7" x14ac:dyDescent="0.55000000000000004">
      <c r="A774" s="1">
        <v>42409</v>
      </c>
      <c r="B774">
        <v>1852.209961</v>
      </c>
      <c r="C774" s="3">
        <f t="shared" si="55"/>
        <v>-6.638403938297871E-4</v>
      </c>
      <c r="D774" s="3">
        <f t="shared" si="57"/>
        <v>4.5196347453093755E-2</v>
      </c>
      <c r="E774" s="2">
        <f t="shared" si="56"/>
        <v>-0.10514242681191582</v>
      </c>
      <c r="F774" s="2">
        <f t="shared" si="58"/>
        <v>3.6606936447142066E-2</v>
      </c>
      <c r="G774">
        <f t="shared" si="59"/>
        <v>0</v>
      </c>
    </row>
    <row r="775" spans="1:7" x14ac:dyDescent="0.55000000000000004">
      <c r="A775" s="1">
        <v>42410</v>
      </c>
      <c r="B775">
        <v>1851.8599850000001</v>
      </c>
      <c r="C775" s="3">
        <f t="shared" si="55"/>
        <v>-1.8896835434723531E-4</v>
      </c>
      <c r="D775" s="3">
        <f t="shared" si="57"/>
        <v>4.5171919344100142E-2</v>
      </c>
      <c r="E775" s="2">
        <f t="shared" si="56"/>
        <v>-0.10508559853249169</v>
      </c>
      <c r="F775" s="2">
        <f t="shared" si="58"/>
        <v>4.1225864681205537E-2</v>
      </c>
      <c r="G775">
        <f t="shared" si="59"/>
        <v>0</v>
      </c>
    </row>
    <row r="776" spans="1:7" x14ac:dyDescent="0.55000000000000004">
      <c r="A776" s="1">
        <v>42411</v>
      </c>
      <c r="B776">
        <v>1829.079956</v>
      </c>
      <c r="C776" s="3">
        <f t="shared" ref="C776:C839" si="60">LN(B776/B775)</f>
        <v>-1.2377447169312198E-2</v>
      </c>
      <c r="D776" s="3">
        <f t="shared" si="57"/>
        <v>4.5174388646564208E-2</v>
      </c>
      <c r="E776" s="2">
        <f t="shared" si="56"/>
        <v>-0.10509134298902933</v>
      </c>
      <c r="F776" s="2">
        <f t="shared" si="58"/>
        <v>6.4887678403840784E-2</v>
      </c>
      <c r="G776">
        <f t="shared" si="59"/>
        <v>0</v>
      </c>
    </row>
    <row r="777" spans="1:7" x14ac:dyDescent="0.55000000000000004">
      <c r="A777" s="1">
        <v>42412</v>
      </c>
      <c r="B777">
        <v>1864.780029</v>
      </c>
      <c r="C777" s="3">
        <f t="shared" si="60"/>
        <v>1.933001507774379E-2</v>
      </c>
      <c r="D777" s="3">
        <f t="shared" si="57"/>
        <v>4.4544264437294326E-2</v>
      </c>
      <c r="E777" s="2">
        <f t="shared" si="56"/>
        <v>-0.10362545487441269</v>
      </c>
      <c r="F777" s="2">
        <f t="shared" si="58"/>
        <v>4.3685798172825745E-2</v>
      </c>
      <c r="G777">
        <f t="shared" si="59"/>
        <v>0</v>
      </c>
    </row>
    <row r="778" spans="1:7" x14ac:dyDescent="0.55000000000000004">
      <c r="A778" s="1">
        <v>42416</v>
      </c>
      <c r="B778">
        <v>1895.579956</v>
      </c>
      <c r="C778" s="3">
        <f t="shared" si="60"/>
        <v>1.638173787203618E-2</v>
      </c>
      <c r="D778" s="3">
        <f t="shared" si="57"/>
        <v>4.4510366079843176E-2</v>
      </c>
      <c r="E778" s="2">
        <f t="shared" si="56"/>
        <v>-0.10354659550262273</v>
      </c>
      <c r="F778" s="2">
        <f t="shared" si="58"/>
        <v>1.9149928878393375E-2</v>
      </c>
      <c r="G778">
        <f t="shared" si="59"/>
        <v>0</v>
      </c>
    </row>
    <row r="779" spans="1:7" x14ac:dyDescent="0.55000000000000004">
      <c r="A779" s="1">
        <v>42417</v>
      </c>
      <c r="B779">
        <v>1926.8199460000001</v>
      </c>
      <c r="C779" s="3">
        <f t="shared" si="60"/>
        <v>1.6346110504470802E-2</v>
      </c>
      <c r="D779" s="3">
        <f t="shared" si="57"/>
        <v>4.3205022455552709E-2</v>
      </c>
      <c r="E779" s="2">
        <f t="shared" si="56"/>
        <v>-0.10050991213736184</v>
      </c>
      <c r="F779" s="2">
        <f t="shared" si="58"/>
        <v>2.6392204227433609E-2</v>
      </c>
      <c r="G779">
        <f t="shared" si="59"/>
        <v>0</v>
      </c>
    </row>
    <row r="780" spans="1:7" x14ac:dyDescent="0.55000000000000004">
      <c r="A780" s="1">
        <v>42418</v>
      </c>
      <c r="B780">
        <v>1917.829956</v>
      </c>
      <c r="C780" s="3">
        <f t="shared" si="60"/>
        <v>-4.6766320024294265E-3</v>
      </c>
      <c r="D780" s="3">
        <f t="shared" si="57"/>
        <v>4.3392160958343966E-2</v>
      </c>
      <c r="E780" s="2">
        <f t="shared" si="56"/>
        <v>-0.10094526139548146</v>
      </c>
      <c r="F780" s="2">
        <f t="shared" si="58"/>
        <v>3.515478579514443E-2</v>
      </c>
      <c r="G780">
        <f t="shared" si="59"/>
        <v>0</v>
      </c>
    </row>
    <row r="781" spans="1:7" x14ac:dyDescent="0.55000000000000004">
      <c r="A781" s="1">
        <v>42419</v>
      </c>
      <c r="B781">
        <v>1917.780029</v>
      </c>
      <c r="C781" s="3">
        <f t="shared" si="60"/>
        <v>-2.6033408087892532E-5</v>
      </c>
      <c r="D781" s="3">
        <f t="shared" si="57"/>
        <v>4.242263006294654E-2</v>
      </c>
      <c r="E781" s="2">
        <f t="shared" si="56"/>
        <v>-9.8689795258156743E-2</v>
      </c>
      <c r="F781" s="2">
        <f t="shared" si="58"/>
        <v>3.86734534023562E-2</v>
      </c>
      <c r="G781">
        <f t="shared" si="59"/>
        <v>0</v>
      </c>
    </row>
    <row r="782" spans="1:7" x14ac:dyDescent="0.55000000000000004">
      <c r="A782" s="1">
        <v>42422</v>
      </c>
      <c r="B782">
        <v>1945.5</v>
      </c>
      <c r="C782" s="3">
        <f t="shared" si="60"/>
        <v>1.43507312538776E-2</v>
      </c>
      <c r="D782" s="3">
        <f t="shared" si="57"/>
        <v>4.3286364117904395E-2</v>
      </c>
      <c r="E782" s="2">
        <f t="shared" si="56"/>
        <v>-0.10069914114064463</v>
      </c>
      <c r="F782" s="2">
        <f t="shared" si="58"/>
        <v>2.7623162104949157E-2</v>
      </c>
      <c r="G782">
        <f t="shared" si="59"/>
        <v>0</v>
      </c>
    </row>
    <row r="783" spans="1:7" x14ac:dyDescent="0.55000000000000004">
      <c r="A783" s="1">
        <v>42423</v>
      </c>
      <c r="B783">
        <v>1921.2700199999999</v>
      </c>
      <c r="C783" s="3">
        <f t="shared" si="60"/>
        <v>-1.2532577326809282E-2</v>
      </c>
      <c r="D783" s="3">
        <f t="shared" si="57"/>
        <v>4.2280114138050252E-2</v>
      </c>
      <c r="E783" s="2">
        <f t="shared" si="56"/>
        <v>-9.8358253639257293E-2</v>
      </c>
      <c r="F783" s="2">
        <f t="shared" si="58"/>
        <v>4.1040362466894742E-2</v>
      </c>
      <c r="G783">
        <f t="shared" si="59"/>
        <v>0</v>
      </c>
    </row>
    <row r="784" spans="1:7" x14ac:dyDescent="0.55000000000000004">
      <c r="A784" s="1">
        <v>42424</v>
      </c>
      <c r="B784">
        <v>1929.8000489999999</v>
      </c>
      <c r="C784" s="3">
        <f t="shared" si="60"/>
        <v>4.4299598797164323E-3</v>
      </c>
      <c r="D784" s="3">
        <f t="shared" si="57"/>
        <v>4.0697439810011116E-2</v>
      </c>
      <c r="E784" s="2">
        <f t="shared" si="56"/>
        <v>-9.467640258092444E-2</v>
      </c>
      <c r="F784" s="2">
        <f t="shared" si="58"/>
        <v>2.5306646532503228E-2</v>
      </c>
      <c r="G784">
        <f t="shared" si="59"/>
        <v>0</v>
      </c>
    </row>
    <row r="785" spans="1:7" x14ac:dyDescent="0.55000000000000004">
      <c r="A785" s="1">
        <v>42425</v>
      </c>
      <c r="B785">
        <v>1951.6999510000001</v>
      </c>
      <c r="C785" s="3">
        <f t="shared" si="60"/>
        <v>1.1284366553322904E-2</v>
      </c>
      <c r="D785" s="3">
        <f t="shared" si="57"/>
        <v>4.0308508109830096E-2</v>
      </c>
      <c r="E785" s="2">
        <f t="shared" si="56"/>
        <v>-9.3771612147061228E-2</v>
      </c>
      <c r="F785" s="2">
        <f t="shared" si="58"/>
        <v>1.9061952761399197E-2</v>
      </c>
      <c r="G785">
        <f t="shared" si="59"/>
        <v>0</v>
      </c>
    </row>
    <row r="786" spans="1:7" x14ac:dyDescent="0.55000000000000004">
      <c r="A786" s="1">
        <v>42426</v>
      </c>
      <c r="B786">
        <v>1948.0500489999999</v>
      </c>
      <c r="C786" s="3">
        <f t="shared" si="60"/>
        <v>-1.8718651532711654E-3</v>
      </c>
      <c r="D786" s="3">
        <f t="shared" si="57"/>
        <v>3.942300995066874E-2</v>
      </c>
      <c r="E786" s="2">
        <f t="shared" si="56"/>
        <v>-9.1711635387029131E-2</v>
      </c>
      <c r="F786" s="2">
        <f t="shared" si="58"/>
        <v>2.1089610448683915E-2</v>
      </c>
      <c r="G786">
        <f t="shared" si="59"/>
        <v>0</v>
      </c>
    </row>
    <row r="787" spans="1:7" x14ac:dyDescent="0.55000000000000004">
      <c r="A787" s="1">
        <v>42429</v>
      </c>
      <c r="B787">
        <v>1932.2299800000001</v>
      </c>
      <c r="C787" s="3">
        <f t="shared" si="60"/>
        <v>-8.1541314223962831E-3</v>
      </c>
      <c r="D787" s="3">
        <f t="shared" si="57"/>
        <v>3.9873472361893238E-2</v>
      </c>
      <c r="E787" s="2">
        <f t="shared" si="56"/>
        <v>-9.275956765971656E-2</v>
      </c>
      <c r="F787" s="2">
        <f t="shared" si="58"/>
        <v>4.5506287404324414E-2</v>
      </c>
      <c r="G787">
        <f t="shared" si="59"/>
        <v>0</v>
      </c>
    </row>
    <row r="788" spans="1:7" x14ac:dyDescent="0.55000000000000004">
      <c r="A788" s="1">
        <v>42430</v>
      </c>
      <c r="B788">
        <v>1978.349976</v>
      </c>
      <c r="C788" s="3">
        <f t="shared" si="60"/>
        <v>2.3588385853510946E-2</v>
      </c>
      <c r="D788" s="3">
        <f t="shared" si="57"/>
        <v>3.9620841624866641E-2</v>
      </c>
      <c r="E788" s="2">
        <f t="shared" si="56"/>
        <v>-9.2171860681717357E-2</v>
      </c>
      <c r="F788" s="2">
        <f t="shared" si="58"/>
        <v>2.0656133309169555E-2</v>
      </c>
      <c r="G788">
        <f t="shared" si="59"/>
        <v>0</v>
      </c>
    </row>
    <row r="789" spans="1:7" x14ac:dyDescent="0.55000000000000004">
      <c r="A789" s="1">
        <v>42431</v>
      </c>
      <c r="B789">
        <v>1986.4499510000001</v>
      </c>
      <c r="C789" s="3">
        <f t="shared" si="60"/>
        <v>4.0859495652811485E-3</v>
      </c>
      <c r="D789" s="3">
        <f t="shared" si="57"/>
        <v>3.9665811129197703E-2</v>
      </c>
      <c r="E789" s="2">
        <f t="shared" si="56"/>
        <v>-9.2276475392514601E-2</v>
      </c>
      <c r="F789" s="2">
        <f t="shared" si="58"/>
        <v>1.473155277888775E-2</v>
      </c>
      <c r="G789">
        <f t="shared" si="59"/>
        <v>0</v>
      </c>
    </row>
    <row r="790" spans="1:7" x14ac:dyDescent="0.55000000000000004">
      <c r="A790" s="1">
        <v>42432</v>
      </c>
      <c r="B790">
        <v>1993.400024</v>
      </c>
      <c r="C790" s="3">
        <f t="shared" si="60"/>
        <v>3.4926341991238E-3</v>
      </c>
      <c r="D790" s="3">
        <f t="shared" si="57"/>
        <v>3.691772053515914E-2</v>
      </c>
      <c r="E790" s="2">
        <f t="shared" si="56"/>
        <v>-8.5883460681401361E-2</v>
      </c>
      <c r="F790" s="2">
        <f t="shared" si="58"/>
        <v>1.6823646464598892E-2</v>
      </c>
      <c r="G790">
        <f t="shared" si="59"/>
        <v>0</v>
      </c>
    </row>
    <row r="791" spans="1:7" x14ac:dyDescent="0.55000000000000004">
      <c r="A791" s="1">
        <v>42433</v>
      </c>
      <c r="B791">
        <v>1999.98999</v>
      </c>
      <c r="C791" s="3">
        <f t="shared" si="60"/>
        <v>3.300439956470432E-3</v>
      </c>
      <c r="D791" s="3">
        <f t="shared" si="57"/>
        <v>3.687287400275218E-2</v>
      </c>
      <c r="E791" s="2">
        <f t="shared" si="56"/>
        <v>-8.5779132046078316E-2</v>
      </c>
      <c r="F791" s="2">
        <f t="shared" si="58"/>
        <v>2.0096789518336936E-2</v>
      </c>
      <c r="G791">
        <f t="shared" si="59"/>
        <v>0</v>
      </c>
    </row>
    <row r="792" spans="1:7" x14ac:dyDescent="0.55000000000000004">
      <c r="A792" s="1">
        <v>42436</v>
      </c>
      <c r="B792">
        <v>2001.76001</v>
      </c>
      <c r="C792" s="3">
        <f t="shared" si="60"/>
        <v>8.8462303513638313E-4</v>
      </c>
      <c r="D792" s="3">
        <f t="shared" si="57"/>
        <v>3.6880772998992749E-2</v>
      </c>
      <c r="E792" s="2">
        <f t="shared" si="56"/>
        <v>-8.5797507859189617E-2</v>
      </c>
      <c r="F792" s="2">
        <f t="shared" si="58"/>
        <v>2.3608133585181993E-2</v>
      </c>
      <c r="G792">
        <f t="shared" si="59"/>
        <v>0</v>
      </c>
    </row>
    <row r="793" spans="1:7" x14ac:dyDescent="0.55000000000000004">
      <c r="A793" s="1">
        <v>42437</v>
      </c>
      <c r="B793">
        <v>1979.26001</v>
      </c>
      <c r="C793" s="3">
        <f t="shared" si="60"/>
        <v>-1.1303756054675167E-2</v>
      </c>
      <c r="D793" s="3">
        <f t="shared" si="57"/>
        <v>3.5119465273231176E-2</v>
      </c>
      <c r="E793" s="2">
        <f t="shared" si="56"/>
        <v>-8.1700093375832478E-2</v>
      </c>
      <c r="F793" s="2">
        <f t="shared" si="58"/>
        <v>3.5896981772689622E-2</v>
      </c>
      <c r="G793">
        <f t="shared" si="59"/>
        <v>0</v>
      </c>
    </row>
    <row r="794" spans="1:7" x14ac:dyDescent="0.55000000000000004">
      <c r="A794" s="1">
        <v>42438</v>
      </c>
      <c r="B794">
        <v>1989.26001</v>
      </c>
      <c r="C794" s="3">
        <f t="shared" si="60"/>
        <v>5.0396727822188481E-3</v>
      </c>
      <c r="D794" s="3">
        <f t="shared" si="57"/>
        <v>3.299029989862276E-2</v>
      </c>
      <c r="E794" s="2">
        <f t="shared" si="56"/>
        <v>-7.6746914033130817E-2</v>
      </c>
      <c r="F794" s="2">
        <f t="shared" si="58"/>
        <v>2.9979536009995991E-2</v>
      </c>
      <c r="G794">
        <f t="shared" si="59"/>
        <v>0</v>
      </c>
    </row>
    <row r="795" spans="1:7" x14ac:dyDescent="0.55000000000000004">
      <c r="A795" s="1">
        <v>42439</v>
      </c>
      <c r="B795">
        <v>1989.5699460000001</v>
      </c>
      <c r="C795" s="3">
        <f t="shared" si="60"/>
        <v>1.557925340134523E-4</v>
      </c>
      <c r="D795" s="3">
        <f t="shared" si="57"/>
        <v>3.294503754367626E-2</v>
      </c>
      <c r="E795" s="2">
        <f t="shared" ref="E795:E858" si="61">_xlfn.STDEV.S(C775:C795)*SQRT(10)*Factor_VaR</f>
        <v>-7.6641618049926946E-2</v>
      </c>
      <c r="F795" s="2">
        <f t="shared" si="58"/>
        <v>2.3417233892152497E-2</v>
      </c>
      <c r="G795">
        <f t="shared" si="59"/>
        <v>0</v>
      </c>
    </row>
    <row r="796" spans="1:7" x14ac:dyDescent="0.55000000000000004">
      <c r="A796" s="1">
        <v>42440</v>
      </c>
      <c r="B796">
        <v>2022.1899410000001</v>
      </c>
      <c r="C796" s="3">
        <f t="shared" si="60"/>
        <v>1.6262545533244185E-2</v>
      </c>
      <c r="D796" s="3">
        <f t="shared" ref="D796:D859" si="62">_xlfn.STDEV.S(C776:C796)*SQRT(10)</f>
        <v>3.3986831100720406E-2</v>
      </c>
      <c r="E796" s="2">
        <f t="shared" si="61"/>
        <v>-7.9065192276546042E-2</v>
      </c>
      <c r="F796" s="2">
        <f t="shared" ref="F796:F859" si="63">LN(B805/B796)</f>
        <v>6.7765463493054019E-3</v>
      </c>
      <c r="G796">
        <f t="shared" ref="G796:G859" si="64">IF(F796&lt;E796, 1, 0)</f>
        <v>0</v>
      </c>
    </row>
    <row r="797" spans="1:7" x14ac:dyDescent="0.55000000000000004">
      <c r="A797" s="1">
        <v>42443</v>
      </c>
      <c r="B797">
        <v>2019.6400149999999</v>
      </c>
      <c r="C797" s="3">
        <f t="shared" si="60"/>
        <v>-1.261768241643932E-3</v>
      </c>
      <c r="D797" s="3">
        <f t="shared" si="62"/>
        <v>3.2090236565705164E-2</v>
      </c>
      <c r="E797" s="2">
        <f t="shared" si="61"/>
        <v>-7.4653053612095857E-2</v>
      </c>
      <c r="F797" s="2">
        <f t="shared" si="63"/>
        <v>8.5834217629353997E-3</v>
      </c>
      <c r="G797">
        <f t="shared" si="64"/>
        <v>0</v>
      </c>
    </row>
    <row r="798" spans="1:7" x14ac:dyDescent="0.55000000000000004">
      <c r="A798" s="1">
        <v>42444</v>
      </c>
      <c r="B798">
        <v>2015.9300539999999</v>
      </c>
      <c r="C798" s="3">
        <f t="shared" si="60"/>
        <v>-1.8386309650007115E-3</v>
      </c>
      <c r="D798" s="3">
        <f t="shared" si="62"/>
        <v>3.0559476428396952E-2</v>
      </c>
      <c r="E798" s="2">
        <f t="shared" si="61"/>
        <v>-7.1091973021002439E-2</v>
      </c>
      <c r="F798" s="2">
        <f t="shared" si="63"/>
        <v>1.9200064811849403E-2</v>
      </c>
      <c r="G798">
        <f t="shared" si="64"/>
        <v>0</v>
      </c>
    </row>
    <row r="799" spans="1:7" x14ac:dyDescent="0.55000000000000004">
      <c r="A799" s="1">
        <v>42445</v>
      </c>
      <c r="B799">
        <v>2027.219971</v>
      </c>
      <c r="C799" s="3">
        <f t="shared" si="60"/>
        <v>5.584727884835018E-3</v>
      </c>
      <c r="D799" s="3">
        <f t="shared" si="62"/>
        <v>2.9199160833725302E-2</v>
      </c>
      <c r="E799" s="2">
        <f t="shared" si="61"/>
        <v>-6.7927405729313439E-2</v>
      </c>
      <c r="F799" s="2">
        <f t="shared" si="63"/>
        <v>1.7956216723255272E-2</v>
      </c>
      <c r="G799">
        <f t="shared" si="64"/>
        <v>0</v>
      </c>
    </row>
    <row r="800" spans="1:7" x14ac:dyDescent="0.55000000000000004">
      <c r="A800" s="1">
        <v>42446</v>
      </c>
      <c r="B800">
        <v>2040.589966</v>
      </c>
      <c r="C800" s="3">
        <f t="shared" si="60"/>
        <v>6.5735830102084192E-3</v>
      </c>
      <c r="D800" s="3">
        <f t="shared" si="62"/>
        <v>2.7741122576787434E-2</v>
      </c>
      <c r="E800" s="2">
        <f t="shared" si="61"/>
        <v>-6.4535501530015818E-2</v>
      </c>
      <c r="F800" s="2">
        <f t="shared" si="63"/>
        <v>9.3407913229121842E-3</v>
      </c>
      <c r="G800">
        <f t="shared" si="64"/>
        <v>0</v>
      </c>
    </row>
    <row r="801" spans="1:7" x14ac:dyDescent="0.55000000000000004">
      <c r="A801" s="1">
        <v>42447</v>
      </c>
      <c r="B801">
        <v>2049.580078</v>
      </c>
      <c r="C801" s="3">
        <f t="shared" si="60"/>
        <v>4.3959671019814534E-3</v>
      </c>
      <c r="D801" s="3">
        <f t="shared" si="62"/>
        <v>2.7231457374721012E-2</v>
      </c>
      <c r="E801" s="2">
        <f t="shared" si="61"/>
        <v>-6.3349842970715997E-2</v>
      </c>
      <c r="F801" s="2">
        <f t="shared" si="63"/>
        <v>1.1255783258093566E-2</v>
      </c>
      <c r="G801">
        <f t="shared" si="64"/>
        <v>0</v>
      </c>
    </row>
    <row r="802" spans="1:7" x14ac:dyDescent="0.55000000000000004">
      <c r="A802" s="1">
        <v>42450</v>
      </c>
      <c r="B802">
        <v>2051.6000979999999</v>
      </c>
      <c r="C802" s="3">
        <f t="shared" si="60"/>
        <v>9.8509213283250836E-4</v>
      </c>
      <c r="D802" s="3">
        <f t="shared" si="62"/>
        <v>2.7181128647929514E-2</v>
      </c>
      <c r="E802" s="2">
        <f t="shared" si="61"/>
        <v>-6.3232760844141422E-2</v>
      </c>
      <c r="F802" s="2">
        <f t="shared" si="63"/>
        <v>7.0572113133813693E-3</v>
      </c>
      <c r="G802">
        <f t="shared" si="64"/>
        <v>0</v>
      </c>
    </row>
    <row r="803" spans="1:7" x14ac:dyDescent="0.55000000000000004">
      <c r="A803" s="1">
        <v>42451</v>
      </c>
      <c r="B803">
        <v>2049.8000489999999</v>
      </c>
      <c r="C803" s="3">
        <f t="shared" si="60"/>
        <v>-8.7777298047479432E-4</v>
      </c>
      <c r="D803" s="3">
        <f t="shared" si="62"/>
        <v>2.6069511287019214E-2</v>
      </c>
      <c r="E803" s="2">
        <f t="shared" si="61"/>
        <v>-6.0646752159840854E-2</v>
      </c>
      <c r="F803" s="2">
        <f t="shared" si="63"/>
        <v>-2.2613141819480004E-3</v>
      </c>
      <c r="G803">
        <f t="shared" si="64"/>
        <v>0</v>
      </c>
    </row>
    <row r="804" spans="1:7" x14ac:dyDescent="0.55000000000000004">
      <c r="A804" s="1">
        <v>42452</v>
      </c>
      <c r="B804">
        <v>2036.709961</v>
      </c>
      <c r="C804" s="3">
        <f t="shared" si="60"/>
        <v>-6.4065095838299205E-3</v>
      </c>
      <c r="D804" s="3">
        <f t="shared" si="62"/>
        <v>2.460651093558346E-2</v>
      </c>
      <c r="E804" s="2">
        <f t="shared" si="61"/>
        <v>-5.7243304402557281E-2</v>
      </c>
      <c r="F804" s="2">
        <f t="shared" si="63"/>
        <v>1.4597993254231759E-2</v>
      </c>
      <c r="G804">
        <f t="shared" si="64"/>
        <v>0</v>
      </c>
    </row>
    <row r="805" spans="1:7" x14ac:dyDescent="0.55000000000000004">
      <c r="A805" s="1">
        <v>42453</v>
      </c>
      <c r="B805">
        <v>2035.9399410000001</v>
      </c>
      <c r="C805" s="3">
        <f t="shared" si="60"/>
        <v>-3.7814200960276936E-4</v>
      </c>
      <c r="D805" s="3">
        <f t="shared" si="62"/>
        <v>2.4668779348501039E-2</v>
      </c>
      <c r="E805" s="2">
        <f t="shared" si="61"/>
        <v>-5.7388162392567992E-2</v>
      </c>
      <c r="F805" s="2">
        <f t="shared" si="63"/>
        <v>2.9280612587536128E-3</v>
      </c>
      <c r="G805">
        <f t="shared" si="64"/>
        <v>0</v>
      </c>
    </row>
    <row r="806" spans="1:7" x14ac:dyDescent="0.55000000000000004">
      <c r="A806" s="1">
        <v>42457</v>
      </c>
      <c r="B806">
        <v>2037.0500489999999</v>
      </c>
      <c r="C806" s="3">
        <f t="shared" si="60"/>
        <v>5.4510717198609884E-4</v>
      </c>
      <c r="D806" s="3">
        <f t="shared" si="62"/>
        <v>2.386762245398634E-2</v>
      </c>
      <c r="E806" s="2">
        <f t="shared" si="61"/>
        <v>-5.5524392754240558E-2</v>
      </c>
      <c r="F806" s="2">
        <f t="shared" si="63"/>
        <v>5.1656569816019892E-3</v>
      </c>
      <c r="G806">
        <f t="shared" si="64"/>
        <v>0</v>
      </c>
    </row>
    <row r="807" spans="1:7" x14ac:dyDescent="0.55000000000000004">
      <c r="A807" s="1">
        <v>42458</v>
      </c>
      <c r="B807">
        <v>2055.01001</v>
      </c>
      <c r="C807" s="3">
        <f t="shared" si="60"/>
        <v>8.7780120839133745E-3</v>
      </c>
      <c r="D807" s="3">
        <f t="shared" si="62"/>
        <v>2.4125324588719969E-2</v>
      </c>
      <c r="E807" s="2">
        <f t="shared" si="61"/>
        <v>-5.6123897567513917E-2</v>
      </c>
      <c r="F807" s="2">
        <f t="shared" si="63"/>
        <v>-6.355901308911437E-3</v>
      </c>
      <c r="G807">
        <f t="shared" si="64"/>
        <v>0</v>
      </c>
    </row>
    <row r="808" spans="1:7" x14ac:dyDescent="0.55000000000000004">
      <c r="A808" s="1">
        <v>42459</v>
      </c>
      <c r="B808">
        <v>2063.9499510000001</v>
      </c>
      <c r="C808" s="3">
        <f t="shared" si="60"/>
        <v>4.3408797962407337E-3</v>
      </c>
      <c r="D808" s="3">
        <f t="shared" si="62"/>
        <v>2.2862345549230841E-2</v>
      </c>
      <c r="E808" s="2">
        <f t="shared" si="61"/>
        <v>-5.3185768964040245E-2</v>
      </c>
      <c r="F808" s="2">
        <f t="shared" si="63"/>
        <v>-1.0810269649906648E-3</v>
      </c>
      <c r="G808">
        <f t="shared" si="64"/>
        <v>0</v>
      </c>
    </row>
    <row r="809" spans="1:7" x14ac:dyDescent="0.55000000000000004">
      <c r="A809" s="1">
        <v>42460</v>
      </c>
      <c r="B809">
        <v>2059.73999</v>
      </c>
      <c r="C809" s="3">
        <f t="shared" si="60"/>
        <v>-2.0418423901345938E-3</v>
      </c>
      <c r="D809" s="3">
        <f t="shared" si="62"/>
        <v>1.764686957186435E-2</v>
      </c>
      <c r="E809" s="2">
        <f t="shared" si="61"/>
        <v>-4.1052757511982632E-2</v>
      </c>
      <c r="F809" s="2">
        <f t="shared" si="63"/>
        <v>1.0950885109734359E-2</v>
      </c>
      <c r="G809">
        <f t="shared" si="64"/>
        <v>0</v>
      </c>
    </row>
    <row r="810" spans="1:7" x14ac:dyDescent="0.55000000000000004">
      <c r="A810" s="1">
        <v>42461</v>
      </c>
      <c r="B810">
        <v>2072.780029</v>
      </c>
      <c r="C810" s="3">
        <f t="shared" si="60"/>
        <v>6.310959037162926E-3</v>
      </c>
      <c r="D810" s="3">
        <f t="shared" si="62"/>
        <v>1.7849063961133119E-2</v>
      </c>
      <c r="E810" s="2">
        <f t="shared" si="61"/>
        <v>-4.1523131999601018E-2</v>
      </c>
      <c r="F810" s="2">
        <f t="shared" si="63"/>
        <v>4.8128383001395875E-3</v>
      </c>
      <c r="G810">
        <f t="shared" si="64"/>
        <v>0</v>
      </c>
    </row>
    <row r="811" spans="1:7" x14ac:dyDescent="0.55000000000000004">
      <c r="A811" s="1">
        <v>42464</v>
      </c>
      <c r="B811">
        <v>2066.1298830000001</v>
      </c>
      <c r="C811" s="3">
        <f t="shared" si="60"/>
        <v>-3.2134798118797336E-3</v>
      </c>
      <c r="D811" s="3">
        <f t="shared" si="62"/>
        <v>1.8170511523281519E-2</v>
      </c>
      <c r="E811" s="2">
        <f t="shared" si="61"/>
        <v>-4.2270930852420563E-2</v>
      </c>
      <c r="F811" s="2">
        <f t="shared" si="63"/>
        <v>7.0415484531296492E-3</v>
      </c>
      <c r="G811">
        <f t="shared" si="64"/>
        <v>0</v>
      </c>
    </row>
    <row r="812" spans="1:7" x14ac:dyDescent="0.55000000000000004">
      <c r="A812" s="1">
        <v>42465</v>
      </c>
      <c r="B812">
        <v>2045.170044</v>
      </c>
      <c r="C812" s="3">
        <f t="shared" si="60"/>
        <v>-1.019629847580408E-2</v>
      </c>
      <c r="D812" s="3">
        <f t="shared" si="62"/>
        <v>1.9884608132185743E-2</v>
      </c>
      <c r="E812" s="2">
        <f t="shared" si="61"/>
        <v>-4.6258515854445514E-2</v>
      </c>
      <c r="F812" s="2">
        <f t="shared" si="63"/>
        <v>2.375757282023739E-2</v>
      </c>
      <c r="G812">
        <f t="shared" si="64"/>
        <v>0</v>
      </c>
    </row>
    <row r="813" spans="1:7" x14ac:dyDescent="0.55000000000000004">
      <c r="A813" s="1">
        <v>42466</v>
      </c>
      <c r="B813">
        <v>2066.6599120000001</v>
      </c>
      <c r="C813" s="3">
        <f t="shared" si="60"/>
        <v>1.0452797852349736E-2</v>
      </c>
      <c r="D813" s="3">
        <f t="shared" si="62"/>
        <v>2.09112156668863E-2</v>
      </c>
      <c r="E813" s="2">
        <f t="shared" si="61"/>
        <v>-4.8646762110270469E-2</v>
      </c>
      <c r="F813" s="2">
        <f t="shared" si="63"/>
        <v>1.6384512900343987E-2</v>
      </c>
      <c r="G813">
        <f t="shared" si="64"/>
        <v>0</v>
      </c>
    </row>
    <row r="814" spans="1:7" x14ac:dyDescent="0.55000000000000004">
      <c r="A814" s="1">
        <v>42467</v>
      </c>
      <c r="B814">
        <v>2041.910034</v>
      </c>
      <c r="C814" s="3">
        <f t="shared" si="60"/>
        <v>-1.2048074005081098E-2</v>
      </c>
      <c r="D814" s="3">
        <f t="shared" si="62"/>
        <v>2.1144437646296015E-2</v>
      </c>
      <c r="E814" s="2">
        <f t="shared" si="61"/>
        <v>-4.9189317566249856E-2</v>
      </c>
      <c r="F814" s="2">
        <f t="shared" si="63"/>
        <v>2.9193841709341778E-2</v>
      </c>
      <c r="G814">
        <f t="shared" si="64"/>
        <v>0</v>
      </c>
    </row>
    <row r="815" spans="1:7" x14ac:dyDescent="0.55000000000000004">
      <c r="A815" s="1">
        <v>42468</v>
      </c>
      <c r="B815">
        <v>2047.599976</v>
      </c>
      <c r="C815" s="3">
        <f t="shared" si="60"/>
        <v>2.7827028948345474E-3</v>
      </c>
      <c r="D815" s="3">
        <f t="shared" si="62"/>
        <v>2.1011609205151213E-2</v>
      </c>
      <c r="E815" s="2">
        <f t="shared" si="61"/>
        <v>-4.8880312404580482E-2</v>
      </c>
      <c r="F815" s="2">
        <f t="shared" si="63"/>
        <v>2.1203575896595234E-2</v>
      </c>
      <c r="G815">
        <f t="shared" si="64"/>
        <v>0</v>
      </c>
    </row>
    <row r="816" spans="1:7" x14ac:dyDescent="0.55000000000000004">
      <c r="A816" s="1">
        <v>42471</v>
      </c>
      <c r="B816">
        <v>2041.98999</v>
      </c>
      <c r="C816" s="3">
        <f t="shared" si="60"/>
        <v>-2.7435462066001262E-3</v>
      </c>
      <c r="D816" s="3">
        <f t="shared" si="62"/>
        <v>2.1190322887181857E-2</v>
      </c>
      <c r="E816" s="2">
        <f t="shared" si="61"/>
        <v>-4.9296062598834484E-2</v>
      </c>
      <c r="F816" s="2">
        <f t="shared" si="63"/>
        <v>2.3994980847096312E-2</v>
      </c>
      <c r="G816">
        <f t="shared" si="64"/>
        <v>0</v>
      </c>
    </row>
    <row r="817" spans="1:7" x14ac:dyDescent="0.55000000000000004">
      <c r="A817" s="1">
        <v>42472</v>
      </c>
      <c r="B817">
        <v>2061.719971</v>
      </c>
      <c r="C817" s="3">
        <f t="shared" si="60"/>
        <v>9.6157541401615809E-3</v>
      </c>
      <c r="D817" s="3">
        <f t="shared" si="62"/>
        <v>1.9240722734935895E-2</v>
      </c>
      <c r="E817" s="2">
        <f t="shared" si="61"/>
        <v>-4.4760614429427394E-2</v>
      </c>
      <c r="F817" s="2">
        <f t="shared" si="63"/>
        <v>1.2565537115999377E-2</v>
      </c>
      <c r="G817">
        <f t="shared" si="64"/>
        <v>0</v>
      </c>
    </row>
    <row r="818" spans="1:7" x14ac:dyDescent="0.55000000000000004">
      <c r="A818" s="1">
        <v>42473</v>
      </c>
      <c r="B818">
        <v>2082.419922</v>
      </c>
      <c r="C818" s="3">
        <f t="shared" si="60"/>
        <v>9.9900696845903383E-3</v>
      </c>
      <c r="D818" s="3">
        <f t="shared" si="62"/>
        <v>2.0147528024144414E-2</v>
      </c>
      <c r="E818" s="2">
        <f t="shared" si="61"/>
        <v>-4.6870158986146618E-2</v>
      </c>
      <c r="F818" s="2">
        <f t="shared" si="63"/>
        <v>4.4464675534118311E-3</v>
      </c>
      <c r="G818">
        <f t="shared" si="64"/>
        <v>0</v>
      </c>
    </row>
    <row r="819" spans="1:7" x14ac:dyDescent="0.55000000000000004">
      <c r="A819" s="1">
        <v>42474</v>
      </c>
      <c r="B819">
        <v>2082.780029</v>
      </c>
      <c r="C819" s="3">
        <f t="shared" si="60"/>
        <v>1.7291222756818405E-4</v>
      </c>
      <c r="D819" s="3">
        <f t="shared" si="62"/>
        <v>2.0030452283341039E-2</v>
      </c>
      <c r="E819" s="2">
        <f t="shared" si="61"/>
        <v>-4.6597800085426931E-2</v>
      </c>
      <c r="F819" s="2">
        <f t="shared" si="63"/>
        <v>5.9215493556909939E-3</v>
      </c>
      <c r="G819">
        <f t="shared" si="64"/>
        <v>0</v>
      </c>
    </row>
    <row r="820" spans="1:7" x14ac:dyDescent="0.55000000000000004">
      <c r="A820" s="1">
        <v>42475</v>
      </c>
      <c r="B820">
        <v>2080.7299800000001</v>
      </c>
      <c r="C820" s="3">
        <f t="shared" si="60"/>
        <v>-9.8476965888961271E-4</v>
      </c>
      <c r="D820" s="3">
        <f t="shared" si="62"/>
        <v>1.9881832400806633E-2</v>
      </c>
      <c r="E820" s="2">
        <f t="shared" si="61"/>
        <v>-4.6252058537652817E-2</v>
      </c>
      <c r="F820" s="2">
        <f t="shared" si="63"/>
        <v>-2.3673166872049713E-3</v>
      </c>
      <c r="G820">
        <f t="shared" si="64"/>
        <v>0</v>
      </c>
    </row>
    <row r="821" spans="1:7" x14ac:dyDescent="0.55000000000000004">
      <c r="A821" s="1">
        <v>42478</v>
      </c>
      <c r="B821">
        <v>2094.3400879999999</v>
      </c>
      <c r="C821" s="3">
        <f t="shared" si="60"/>
        <v>6.5197258913036061E-3</v>
      </c>
      <c r="D821" s="3">
        <f t="shared" si="62"/>
        <v>1.9874642733984031E-2</v>
      </c>
      <c r="E821" s="2">
        <f t="shared" si="61"/>
        <v>-4.6235332871524995E-2</v>
      </c>
      <c r="F821" s="2">
        <f t="shared" si="63"/>
        <v>-1.3962991921552172E-2</v>
      </c>
      <c r="G821">
        <f t="shared" si="64"/>
        <v>0</v>
      </c>
    </row>
    <row r="822" spans="1:7" x14ac:dyDescent="0.55000000000000004">
      <c r="A822" s="1">
        <v>42479</v>
      </c>
      <c r="B822">
        <v>2100.8000489999999</v>
      </c>
      <c r="C822" s="3">
        <f t="shared" si="60"/>
        <v>3.0797379324564098E-3</v>
      </c>
      <c r="D822" s="3">
        <f t="shared" si="62"/>
        <v>1.9790651651771175E-2</v>
      </c>
      <c r="E822" s="2">
        <f t="shared" si="61"/>
        <v>-4.6039940395980729E-2</v>
      </c>
      <c r="F822" s="2">
        <f t="shared" si="63"/>
        <v>-9.2631230673270431E-3</v>
      </c>
      <c r="G822">
        <f t="shared" si="64"/>
        <v>0</v>
      </c>
    </row>
    <row r="823" spans="1:7" x14ac:dyDescent="0.55000000000000004">
      <c r="A823" s="1">
        <v>42480</v>
      </c>
      <c r="B823">
        <v>2102.3999020000001</v>
      </c>
      <c r="C823" s="3">
        <f t="shared" si="60"/>
        <v>7.6125480391681512E-4</v>
      </c>
      <c r="D823" s="3">
        <f t="shared" si="62"/>
        <v>1.9792330548747423E-2</v>
      </c>
      <c r="E823" s="2">
        <f t="shared" si="61"/>
        <v>-4.6043846094392153E-2</v>
      </c>
      <c r="F823" s="2">
        <f t="shared" si="63"/>
        <v>-1.8738877523168346E-2</v>
      </c>
      <c r="G823">
        <f t="shared" si="64"/>
        <v>0</v>
      </c>
    </row>
    <row r="824" spans="1:7" x14ac:dyDescent="0.55000000000000004">
      <c r="A824" s="1">
        <v>42481</v>
      </c>
      <c r="B824">
        <v>2091.4799800000001</v>
      </c>
      <c r="C824" s="3">
        <f t="shared" si="60"/>
        <v>-5.2075629179119901E-3</v>
      </c>
      <c r="D824" s="3">
        <f t="shared" si="62"/>
        <v>2.0236283487364285E-2</v>
      </c>
      <c r="E824" s="2">
        <f t="shared" si="61"/>
        <v>-4.7076635069317675E-2</v>
      </c>
      <c r="F824" s="2">
        <f t="shared" si="63"/>
        <v>-1.9485897311271594E-2</v>
      </c>
      <c r="G824">
        <f t="shared" si="64"/>
        <v>0</v>
      </c>
    </row>
    <row r="825" spans="1:7" x14ac:dyDescent="0.55000000000000004">
      <c r="A825" s="1">
        <v>42482</v>
      </c>
      <c r="B825">
        <v>2091.580078</v>
      </c>
      <c r="C825" s="3">
        <f t="shared" si="60"/>
        <v>4.7858743900950742E-5</v>
      </c>
      <c r="D825" s="3">
        <f t="shared" si="62"/>
        <v>1.9539904731143611E-2</v>
      </c>
      <c r="E825" s="2">
        <f t="shared" si="61"/>
        <v>-4.5456615830256508E-2</v>
      </c>
      <c r="F825" s="2">
        <f t="shared" si="63"/>
        <v>-1.9772792565117873E-2</v>
      </c>
      <c r="G825">
        <f t="shared" si="64"/>
        <v>0</v>
      </c>
    </row>
    <row r="826" spans="1:7" x14ac:dyDescent="0.55000000000000004">
      <c r="A826" s="1">
        <v>42485</v>
      </c>
      <c r="B826">
        <v>2087.790039</v>
      </c>
      <c r="C826" s="3">
        <f t="shared" si="60"/>
        <v>-1.8136895909355406E-3</v>
      </c>
      <c r="D826" s="3">
        <f t="shared" si="62"/>
        <v>1.9625221527096944E-2</v>
      </c>
      <c r="E826" s="2">
        <f t="shared" si="61"/>
        <v>-4.565509237714252E-2</v>
      </c>
      <c r="F826" s="2">
        <f t="shared" si="63"/>
        <v>-1.4789492306986738E-2</v>
      </c>
      <c r="G826">
        <f t="shared" si="64"/>
        <v>0</v>
      </c>
    </row>
    <row r="827" spans="1:7" x14ac:dyDescent="0.55000000000000004">
      <c r="A827" s="1">
        <v>42486</v>
      </c>
      <c r="B827">
        <v>2091.6999510000001</v>
      </c>
      <c r="C827" s="3">
        <f t="shared" si="60"/>
        <v>1.8710001220028356E-3</v>
      </c>
      <c r="D827" s="3">
        <f t="shared" si="62"/>
        <v>1.9624509989292313E-2</v>
      </c>
      <c r="E827" s="2">
        <f t="shared" si="61"/>
        <v>-4.5653437092683415E-2</v>
      </c>
      <c r="F827" s="2">
        <f t="shared" si="63"/>
        <v>-1.5907279523792422E-2</v>
      </c>
      <c r="G827">
        <f t="shared" si="64"/>
        <v>0</v>
      </c>
    </row>
    <row r="828" spans="1:7" x14ac:dyDescent="0.55000000000000004">
      <c r="A828" s="1">
        <v>42487</v>
      </c>
      <c r="B828">
        <v>2095.1499020000001</v>
      </c>
      <c r="C828" s="3">
        <f t="shared" si="60"/>
        <v>1.64799402984732E-3</v>
      </c>
      <c r="D828" s="3">
        <f t="shared" si="62"/>
        <v>1.8860829529266283E-2</v>
      </c>
      <c r="E828" s="2">
        <f t="shared" si="61"/>
        <v>-4.3876850678055329E-2</v>
      </c>
      <c r="F828" s="2">
        <f t="shared" si="63"/>
        <v>-5.1489079178709809E-3</v>
      </c>
      <c r="G828">
        <f t="shared" si="64"/>
        <v>0</v>
      </c>
    </row>
    <row r="829" spans="1:7" x14ac:dyDescent="0.55000000000000004">
      <c r="A829" s="1">
        <v>42488</v>
      </c>
      <c r="B829">
        <v>2075.8100589999999</v>
      </c>
      <c r="C829" s="3">
        <f t="shared" si="60"/>
        <v>-9.2736357017856857E-3</v>
      </c>
      <c r="D829" s="3">
        <f t="shared" si="62"/>
        <v>1.9935831536718844E-2</v>
      </c>
      <c r="E829" s="2">
        <f t="shared" si="61"/>
        <v>-4.6377679312682232E-2</v>
      </c>
      <c r="F829" s="2">
        <f t="shared" si="63"/>
        <v>-5.4827952660771824E-3</v>
      </c>
      <c r="G829">
        <f t="shared" si="64"/>
        <v>0</v>
      </c>
    </row>
    <row r="830" spans="1:7" x14ac:dyDescent="0.55000000000000004">
      <c r="A830" s="1">
        <v>42489</v>
      </c>
      <c r="B830">
        <v>2065.3000489999999</v>
      </c>
      <c r="C830" s="3">
        <f t="shared" si="60"/>
        <v>-5.0759493430435152E-3</v>
      </c>
      <c r="D830" s="3">
        <f t="shared" si="62"/>
        <v>2.0219894230439607E-2</v>
      </c>
      <c r="E830" s="2">
        <f t="shared" si="61"/>
        <v>-4.7038507956313841E-2</v>
      </c>
      <c r="F830" s="2">
        <f t="shared" si="63"/>
        <v>-5.7632542565800877E-4</v>
      </c>
      <c r="G830">
        <f t="shared" si="64"/>
        <v>0</v>
      </c>
    </row>
    <row r="831" spans="1:7" x14ac:dyDescent="0.55000000000000004">
      <c r="A831" s="1">
        <v>42492</v>
      </c>
      <c r="B831">
        <v>2081.429932</v>
      </c>
      <c r="C831" s="3">
        <f t="shared" si="60"/>
        <v>7.7796067866815026E-3</v>
      </c>
      <c r="D831" s="3">
        <f t="shared" si="62"/>
        <v>2.0468299305754795E-2</v>
      </c>
      <c r="E831" s="2">
        <f t="shared" si="61"/>
        <v>-4.7616384575174288E-2</v>
      </c>
      <c r="F831" s="2">
        <f t="shared" si="63"/>
        <v>-1.6870366341484064E-2</v>
      </c>
      <c r="G831">
        <f t="shared" si="64"/>
        <v>0</v>
      </c>
    </row>
    <row r="832" spans="1:7" x14ac:dyDescent="0.55000000000000004">
      <c r="A832" s="1">
        <v>42493</v>
      </c>
      <c r="B832">
        <v>2063.3701169999999</v>
      </c>
      <c r="C832" s="3">
        <f t="shared" si="60"/>
        <v>-8.7144996519244577E-3</v>
      </c>
      <c r="D832" s="3">
        <f t="shared" si="62"/>
        <v>2.1263341176338688E-2</v>
      </c>
      <c r="E832" s="2">
        <f t="shared" si="61"/>
        <v>-4.946592854058058E-2</v>
      </c>
      <c r="F832" s="2">
        <f t="shared" si="63"/>
        <v>1.5931098189074357E-3</v>
      </c>
      <c r="G832">
        <f t="shared" si="64"/>
        <v>0</v>
      </c>
    </row>
    <row r="833" spans="1:7" x14ac:dyDescent="0.55000000000000004">
      <c r="A833" s="1">
        <v>42494</v>
      </c>
      <c r="B833">
        <v>2051.1201169999999</v>
      </c>
      <c r="C833" s="3">
        <f t="shared" si="60"/>
        <v>-5.9545827060152288E-3</v>
      </c>
      <c r="D833" s="3">
        <f t="shared" si="62"/>
        <v>2.0438139516848024E-2</v>
      </c>
      <c r="E833" s="2">
        <f t="shared" si="61"/>
        <v>-4.7546222414369496E-2</v>
      </c>
      <c r="F833" s="2">
        <f t="shared" si="63"/>
        <v>-1.9081709437871234E-3</v>
      </c>
      <c r="G833">
        <f t="shared" si="64"/>
        <v>0</v>
      </c>
    </row>
    <row r="834" spans="1:7" x14ac:dyDescent="0.55000000000000004">
      <c r="A834" s="1">
        <v>42495</v>
      </c>
      <c r="B834">
        <v>2050.6298830000001</v>
      </c>
      <c r="C834" s="3">
        <f t="shared" si="60"/>
        <v>-2.3903650994534542E-4</v>
      </c>
      <c r="D834" s="3">
        <f t="shared" si="62"/>
        <v>1.9022957761521214E-2</v>
      </c>
      <c r="E834" s="2">
        <f t="shared" si="61"/>
        <v>-4.4254017346483585E-2</v>
      </c>
      <c r="F834" s="2">
        <f t="shared" si="63"/>
        <v>-1.4639767207390159E-3</v>
      </c>
      <c r="G834">
        <f t="shared" si="64"/>
        <v>0</v>
      </c>
    </row>
    <row r="835" spans="1:7" x14ac:dyDescent="0.55000000000000004">
      <c r="A835" s="1">
        <v>42496</v>
      </c>
      <c r="B835">
        <v>2057.139893</v>
      </c>
      <c r="C835" s="3">
        <f t="shared" si="60"/>
        <v>3.1696106671955265E-3</v>
      </c>
      <c r="D835" s="3">
        <f t="shared" si="62"/>
        <v>1.715945803810252E-2</v>
      </c>
      <c r="E835" s="2">
        <f t="shared" si="61"/>
        <v>-3.9918868726632813E-2</v>
      </c>
      <c r="F835" s="2">
        <f t="shared" si="63"/>
        <v>-8.3471819985227024E-3</v>
      </c>
      <c r="G835">
        <f t="shared" si="64"/>
        <v>0</v>
      </c>
    </row>
    <row r="836" spans="1:7" x14ac:dyDescent="0.55000000000000004">
      <c r="A836" s="1">
        <v>42499</v>
      </c>
      <c r="B836">
        <v>2058.6899410000001</v>
      </c>
      <c r="C836" s="3">
        <f t="shared" si="60"/>
        <v>7.532129051973039E-4</v>
      </c>
      <c r="D836" s="3">
        <f t="shared" si="62"/>
        <v>1.7072756812279745E-2</v>
      </c>
      <c r="E836" s="2">
        <f t="shared" si="61"/>
        <v>-3.9717171514263266E-2</v>
      </c>
      <c r="F836" s="2">
        <f t="shared" si="63"/>
        <v>-3.0989358253854528E-3</v>
      </c>
      <c r="G836">
        <f t="shared" si="64"/>
        <v>0</v>
      </c>
    </row>
    <row r="837" spans="1:7" x14ac:dyDescent="0.55000000000000004">
      <c r="A837" s="1">
        <v>42500</v>
      </c>
      <c r="B837">
        <v>2084.389893</v>
      </c>
      <c r="C837" s="3">
        <f t="shared" si="60"/>
        <v>1.2406365635768817E-2</v>
      </c>
      <c r="D837" s="3">
        <f t="shared" si="62"/>
        <v>1.8849746672610898E-2</v>
      </c>
      <c r="E837" s="2">
        <f t="shared" si="61"/>
        <v>-4.3851068098036773E-2</v>
      </c>
      <c r="F837" s="2">
        <f t="shared" si="63"/>
        <v>-1.7592937884666274E-2</v>
      </c>
      <c r="G837">
        <f t="shared" si="64"/>
        <v>0</v>
      </c>
    </row>
    <row r="838" spans="1:7" x14ac:dyDescent="0.55000000000000004">
      <c r="A838" s="1">
        <v>42501</v>
      </c>
      <c r="B838">
        <v>2064.459961</v>
      </c>
      <c r="C838" s="3">
        <f t="shared" si="60"/>
        <v>-9.6075230499917813E-3</v>
      </c>
      <c r="D838" s="3">
        <f t="shared" si="62"/>
        <v>1.9111462747933128E-2</v>
      </c>
      <c r="E838" s="2">
        <f t="shared" si="61"/>
        <v>-4.4459910733464954E-2</v>
      </c>
      <c r="F838" s="2">
        <f t="shared" si="63"/>
        <v>5.6032229255158833E-3</v>
      </c>
      <c r="G838">
        <f t="shared" si="64"/>
        <v>0</v>
      </c>
    </row>
    <row r="839" spans="1:7" x14ac:dyDescent="0.55000000000000004">
      <c r="A839" s="1">
        <v>42502</v>
      </c>
      <c r="B839">
        <v>2064.110107</v>
      </c>
      <c r="C839" s="3">
        <f t="shared" si="60"/>
        <v>-1.6947950262444553E-4</v>
      </c>
      <c r="D839" s="3">
        <f t="shared" si="62"/>
        <v>1.7707247348184744E-2</v>
      </c>
      <c r="E839" s="2">
        <f t="shared" si="61"/>
        <v>-4.1193217223564893E-2</v>
      </c>
      <c r="F839" s="2">
        <f t="shared" si="63"/>
        <v>1.2723231854144134E-2</v>
      </c>
      <c r="G839">
        <f t="shared" si="64"/>
        <v>0</v>
      </c>
    </row>
    <row r="840" spans="1:7" x14ac:dyDescent="0.55000000000000004">
      <c r="A840" s="1">
        <v>42503</v>
      </c>
      <c r="B840">
        <v>2046.6099850000001</v>
      </c>
      <c r="C840" s="3">
        <f t="shared" ref="C840:C903" si="65">LN(B840/B839)</f>
        <v>-8.514434129144554E-3</v>
      </c>
      <c r="D840" s="3">
        <f t="shared" si="62"/>
        <v>1.8556107551772023E-2</v>
      </c>
      <c r="E840" s="2">
        <f t="shared" si="61"/>
        <v>-4.3167961353538037E-2</v>
      </c>
      <c r="F840" s="2">
        <f t="shared" si="63"/>
        <v>2.1027200127722488E-2</v>
      </c>
      <c r="G840">
        <f t="shared" si="64"/>
        <v>0</v>
      </c>
    </row>
    <row r="841" spans="1:7" x14ac:dyDescent="0.55000000000000004">
      <c r="A841" s="1">
        <v>42506</v>
      </c>
      <c r="B841">
        <v>2066.6599120000001</v>
      </c>
      <c r="C841" s="3">
        <f t="shared" si="65"/>
        <v>9.7489765084672747E-3</v>
      </c>
      <c r="D841" s="3">
        <f t="shared" si="62"/>
        <v>1.9939326333729152E-2</v>
      </c>
      <c r="E841" s="2">
        <f t="shared" si="61"/>
        <v>-4.6385809426277368E-2</v>
      </c>
      <c r="F841" s="2">
        <f t="shared" si="63"/>
        <v>1.5555918587767885E-2</v>
      </c>
      <c r="G841">
        <f t="shared" si="64"/>
        <v>0</v>
      </c>
    </row>
    <row r="842" spans="1:7" x14ac:dyDescent="0.55000000000000004">
      <c r="A842" s="1">
        <v>42507</v>
      </c>
      <c r="B842">
        <v>2047.209961</v>
      </c>
      <c r="C842" s="3">
        <f t="shared" si="65"/>
        <v>-9.4558634687098679E-3</v>
      </c>
      <c r="D842" s="3">
        <f t="shared" si="62"/>
        <v>2.0243311756748268E-2</v>
      </c>
      <c r="E842" s="2">
        <f t="shared" si="61"/>
        <v>-4.7092985268857288E-2</v>
      </c>
      <c r="F842" s="2">
        <f t="shared" si="63"/>
        <v>2.4006013160384577E-2</v>
      </c>
      <c r="G842">
        <f t="shared" si="64"/>
        <v>0</v>
      </c>
    </row>
    <row r="843" spans="1:7" x14ac:dyDescent="0.55000000000000004">
      <c r="A843" s="1">
        <v>42508</v>
      </c>
      <c r="B843">
        <v>2047.630005</v>
      </c>
      <c r="C843" s="3">
        <f t="shared" si="65"/>
        <v>2.0515771310288176E-4</v>
      </c>
      <c r="D843" s="3">
        <f t="shared" si="62"/>
        <v>2.004390168898804E-2</v>
      </c>
      <c r="E843" s="2">
        <f t="shared" si="61"/>
        <v>-4.6629088081660941E-2</v>
      </c>
      <c r="F843" s="2">
        <f t="shared" si="63"/>
        <v>2.4935254123629524E-2</v>
      </c>
      <c r="G843">
        <f t="shared" si="64"/>
        <v>0</v>
      </c>
    </row>
    <row r="844" spans="1:7" x14ac:dyDescent="0.55000000000000004">
      <c r="A844" s="1">
        <v>42509</v>
      </c>
      <c r="B844">
        <v>2040.040039</v>
      </c>
      <c r="C844" s="3">
        <f t="shared" si="65"/>
        <v>-3.7135946105880755E-3</v>
      </c>
      <c r="D844" s="3">
        <f t="shared" si="62"/>
        <v>2.0060516076089923E-2</v>
      </c>
      <c r="E844" s="2">
        <f t="shared" si="61"/>
        <v>-4.6667738925773902E-2</v>
      </c>
      <c r="F844" s="2">
        <f t="shared" si="63"/>
        <v>3.1469545072074896E-2</v>
      </c>
      <c r="G844">
        <f t="shared" si="64"/>
        <v>0</v>
      </c>
    </row>
    <row r="845" spans="1:7" x14ac:dyDescent="0.55000000000000004">
      <c r="A845" s="1">
        <v>42510</v>
      </c>
      <c r="B845">
        <v>2052.320068</v>
      </c>
      <c r="C845" s="3">
        <f t="shared" si="65"/>
        <v>6.0014590783345695E-3</v>
      </c>
      <c r="D845" s="3">
        <f t="shared" si="62"/>
        <v>2.0492775885414032E-2</v>
      </c>
      <c r="E845" s="2">
        <f t="shared" si="61"/>
        <v>-4.7673325614228337E-2</v>
      </c>
      <c r="F845" s="2">
        <f t="shared" si="63"/>
        <v>2.2552023735040002E-2</v>
      </c>
      <c r="G845">
        <f t="shared" si="64"/>
        <v>0</v>
      </c>
    </row>
    <row r="846" spans="1:7" x14ac:dyDescent="0.55000000000000004">
      <c r="A846" s="1">
        <v>42513</v>
      </c>
      <c r="B846">
        <v>2048.040039</v>
      </c>
      <c r="C846" s="3">
        <f t="shared" si="65"/>
        <v>-2.0876364235120157E-3</v>
      </c>
      <c r="D846" s="3">
        <f t="shared" si="62"/>
        <v>2.0496370401555723E-2</v>
      </c>
      <c r="E846" s="2">
        <f t="shared" si="61"/>
        <v>-4.7681687709212772E-2</v>
      </c>
      <c r="F846" s="2">
        <f t="shared" si="63"/>
        <v>2.9524988536741962E-2</v>
      </c>
      <c r="G846">
        <f t="shared" si="64"/>
        <v>0</v>
      </c>
    </row>
    <row r="847" spans="1:7" x14ac:dyDescent="0.55000000000000004">
      <c r="A847" s="1">
        <v>42514</v>
      </c>
      <c r="B847">
        <v>2076.0600589999999</v>
      </c>
      <c r="C847" s="3">
        <f t="shared" si="65"/>
        <v>1.3588637760190403E-2</v>
      </c>
      <c r="D847" s="3">
        <f t="shared" si="62"/>
        <v>2.2815844440915573E-2</v>
      </c>
      <c r="E847" s="2">
        <f t="shared" si="61"/>
        <v>-5.3077591209570479E-2</v>
      </c>
      <c r="F847" s="2">
        <f t="shared" si="63"/>
        <v>1.7224966546373018E-2</v>
      </c>
      <c r="G847">
        <f t="shared" si="64"/>
        <v>0</v>
      </c>
    </row>
    <row r="848" spans="1:7" x14ac:dyDescent="0.55000000000000004">
      <c r="A848" s="1">
        <v>42515</v>
      </c>
      <c r="B848">
        <v>2090.540039</v>
      </c>
      <c r="C848" s="3">
        <f t="shared" si="65"/>
        <v>6.9505294260036226E-3</v>
      </c>
      <c r="D848" s="3">
        <f t="shared" si="62"/>
        <v>2.3317715563957953E-2</v>
      </c>
      <c r="E848" s="2">
        <f t="shared" si="61"/>
        <v>-5.424511802970261E-2</v>
      </c>
      <c r="F848" s="2">
        <f t="shared" si="63"/>
        <v>1.3578538915071098E-2</v>
      </c>
      <c r="G848">
        <f t="shared" si="64"/>
        <v>0</v>
      </c>
    </row>
    <row r="849" spans="1:7" x14ac:dyDescent="0.55000000000000004">
      <c r="A849" s="1">
        <v>42516</v>
      </c>
      <c r="B849">
        <v>2090.1000979999999</v>
      </c>
      <c r="C849" s="3">
        <f t="shared" si="65"/>
        <v>-2.1046585556623991E-4</v>
      </c>
      <c r="D849" s="3">
        <f t="shared" si="62"/>
        <v>2.3286235017653385E-2</v>
      </c>
      <c r="E849" s="2">
        <f t="shared" si="61"/>
        <v>-5.4171883327733331E-2</v>
      </c>
      <c r="F849" s="2">
        <f t="shared" si="63"/>
        <v>1.2069769039642587E-2</v>
      </c>
      <c r="G849">
        <f t="shared" si="64"/>
        <v>0</v>
      </c>
    </row>
    <row r="850" spans="1:7" x14ac:dyDescent="0.55000000000000004">
      <c r="A850" s="1">
        <v>42517</v>
      </c>
      <c r="B850">
        <v>2099.0600589999999</v>
      </c>
      <c r="C850" s="3">
        <f t="shared" si="65"/>
        <v>4.2776949685127815E-3</v>
      </c>
      <c r="D850" s="3">
        <f t="shared" si="62"/>
        <v>2.2485167950674078E-2</v>
      </c>
      <c r="E850" s="2">
        <f t="shared" si="61"/>
        <v>-5.2308322659501888E-2</v>
      </c>
      <c r="F850" s="2">
        <f t="shared" si="63"/>
        <v>-1.4254582889070197E-3</v>
      </c>
      <c r="G850">
        <f t="shared" si="64"/>
        <v>0</v>
      </c>
    </row>
    <row r="851" spans="1:7" x14ac:dyDescent="0.55000000000000004">
      <c r="A851" s="1">
        <v>42521</v>
      </c>
      <c r="B851">
        <v>2096.9499510000001</v>
      </c>
      <c r="C851" s="3">
        <f t="shared" si="65"/>
        <v>-1.0057688960932291E-3</v>
      </c>
      <c r="D851" s="3">
        <f t="shared" si="62"/>
        <v>2.2150681994356766E-2</v>
      </c>
      <c r="E851" s="2">
        <f t="shared" si="61"/>
        <v>-5.1530191966126591E-2</v>
      </c>
      <c r="F851" s="2">
        <f t="shared" si="63"/>
        <v>-8.5679878156707783E-3</v>
      </c>
      <c r="G851">
        <f t="shared" si="64"/>
        <v>0</v>
      </c>
    </row>
    <row r="852" spans="1:7" x14ac:dyDescent="0.55000000000000004">
      <c r="A852" s="1">
        <v>42522</v>
      </c>
      <c r="B852">
        <v>2099.330078</v>
      </c>
      <c r="C852" s="3">
        <f t="shared" si="65"/>
        <v>1.1343986763476727E-3</v>
      </c>
      <c r="D852" s="3">
        <f t="shared" si="62"/>
        <v>2.1559130659206178E-2</v>
      </c>
      <c r="E852" s="2">
        <f t="shared" si="61"/>
        <v>-5.0154037775213003E-2</v>
      </c>
      <c r="F852" s="2">
        <f t="shared" si="63"/>
        <v>-1.1502891932557036E-2</v>
      </c>
      <c r="G852">
        <f t="shared" si="64"/>
        <v>0</v>
      </c>
    </row>
    <row r="853" spans="1:7" x14ac:dyDescent="0.55000000000000004">
      <c r="A853" s="1">
        <v>42523</v>
      </c>
      <c r="B853">
        <v>2105.26001</v>
      </c>
      <c r="C853" s="3">
        <f t="shared" si="65"/>
        <v>2.820696337857359E-3</v>
      </c>
      <c r="D853" s="3">
        <f t="shared" si="62"/>
        <v>2.056529146452089E-2</v>
      </c>
      <c r="E853" s="2">
        <f t="shared" si="61"/>
        <v>-4.784202207751842E-2</v>
      </c>
      <c r="F853" s="2">
        <f t="shared" si="63"/>
        <v>-1.616599716105846E-2</v>
      </c>
      <c r="G853">
        <f t="shared" si="64"/>
        <v>0</v>
      </c>
    </row>
    <row r="854" spans="1:7" x14ac:dyDescent="0.55000000000000004">
      <c r="A854" s="1">
        <v>42524</v>
      </c>
      <c r="B854">
        <v>2099.1298830000001</v>
      </c>
      <c r="C854" s="3">
        <f t="shared" si="65"/>
        <v>-2.9160622587003754E-3</v>
      </c>
      <c r="D854" s="3">
        <f t="shared" si="62"/>
        <v>2.015754228438791E-2</v>
      </c>
      <c r="E854" s="2">
        <f t="shared" si="61"/>
        <v>-4.6893455639174166E-2</v>
      </c>
      <c r="F854" s="2">
        <f t="shared" si="63"/>
        <v>-1.012184190410194E-2</v>
      </c>
      <c r="G854">
        <f t="shared" si="64"/>
        <v>0</v>
      </c>
    </row>
    <row r="855" spans="1:7" x14ac:dyDescent="0.55000000000000004">
      <c r="A855" s="1">
        <v>42527</v>
      </c>
      <c r="B855">
        <v>2109.4099120000001</v>
      </c>
      <c r="C855" s="3">
        <f t="shared" si="65"/>
        <v>4.8853283781898054E-3</v>
      </c>
      <c r="D855" s="3">
        <f t="shared" si="62"/>
        <v>2.0296801271505172E-2</v>
      </c>
      <c r="E855" s="2">
        <f t="shared" si="61"/>
        <v>-4.7217420487795488E-2</v>
      </c>
      <c r="F855" s="2">
        <f t="shared" si="63"/>
        <v>-1.8270454170778088E-2</v>
      </c>
      <c r="G855">
        <f t="shared" si="64"/>
        <v>0</v>
      </c>
    </row>
    <row r="856" spans="1:7" x14ac:dyDescent="0.55000000000000004">
      <c r="A856" s="1">
        <v>42528</v>
      </c>
      <c r="B856">
        <v>2112.1298830000001</v>
      </c>
      <c r="C856" s="3">
        <f t="shared" si="65"/>
        <v>1.2886157698214313E-3</v>
      </c>
      <c r="D856" s="3">
        <f t="shared" si="62"/>
        <v>2.0253748851861261E-2</v>
      </c>
      <c r="E856" s="2">
        <f t="shared" si="61"/>
        <v>-4.7117265582884565E-2</v>
      </c>
      <c r="F856" s="2">
        <f t="shared" si="63"/>
        <v>-1.3767687305509832E-2</v>
      </c>
      <c r="G856">
        <f t="shared" si="64"/>
        <v>0</v>
      </c>
    </row>
    <row r="857" spans="1:7" x14ac:dyDescent="0.55000000000000004">
      <c r="A857" s="1">
        <v>42529</v>
      </c>
      <c r="B857">
        <v>2119.1201169999999</v>
      </c>
      <c r="C857" s="3">
        <f t="shared" si="65"/>
        <v>3.3041017947016116E-3</v>
      </c>
      <c r="D857" s="3">
        <f t="shared" si="62"/>
        <v>2.0298518679456076E-2</v>
      </c>
      <c r="E857" s="2">
        <f t="shared" si="61"/>
        <v>-4.722141577613094E-2</v>
      </c>
      <c r="F857" s="2">
        <f t="shared" si="63"/>
        <v>-1.4363398660562092E-2</v>
      </c>
      <c r="G857">
        <f t="shared" si="64"/>
        <v>0</v>
      </c>
    </row>
    <row r="858" spans="1:7" x14ac:dyDescent="0.55000000000000004">
      <c r="A858" s="1">
        <v>42530</v>
      </c>
      <c r="B858">
        <v>2115.4799800000001</v>
      </c>
      <c r="C858" s="3">
        <f t="shared" si="65"/>
        <v>-1.7192357309944891E-3</v>
      </c>
      <c r="D858" s="3">
        <f t="shared" si="62"/>
        <v>1.8741890935744319E-2</v>
      </c>
      <c r="E858" s="2">
        <f t="shared" si="61"/>
        <v>-4.3600158133874099E-2</v>
      </c>
      <c r="F858" s="2">
        <f t="shared" si="63"/>
        <v>-1.4297091843999394E-2</v>
      </c>
      <c r="G858">
        <f t="shared" si="64"/>
        <v>0</v>
      </c>
    </row>
    <row r="859" spans="1:7" x14ac:dyDescent="0.55000000000000004">
      <c r="A859" s="1">
        <v>42531</v>
      </c>
      <c r="B859">
        <v>2096.070068</v>
      </c>
      <c r="C859" s="3">
        <f t="shared" si="65"/>
        <v>-9.2175323600370163E-3</v>
      </c>
      <c r="D859" s="3">
        <f t="shared" si="62"/>
        <v>1.8636230925070794E-2</v>
      </c>
      <c r="E859" s="2">
        <f t="shared" ref="E859:E922" si="66">_xlfn.STDEV.S(C839:C859)*SQRT(10)*Factor_VaR</f>
        <v>-4.3354356192672611E-2</v>
      </c>
      <c r="F859" s="2">
        <f t="shared" si="63"/>
        <v>8.1960075003565686E-3</v>
      </c>
      <c r="G859">
        <f t="shared" si="64"/>
        <v>0</v>
      </c>
    </row>
    <row r="860" spans="1:7" x14ac:dyDescent="0.55000000000000004">
      <c r="A860" s="1">
        <v>42534</v>
      </c>
      <c r="B860">
        <v>2079.0600589999999</v>
      </c>
      <c r="C860" s="3">
        <f t="shared" si="65"/>
        <v>-8.1482984228569144E-3</v>
      </c>
      <c r="D860" s="3">
        <f t="shared" ref="D860:D923" si="67">_xlfn.STDEV.S(C840:C860)*SQRT(10)</f>
        <v>1.9615040606494757E-2</v>
      </c>
      <c r="E860" s="2">
        <f t="shared" si="66"/>
        <v>-4.5631408014143844E-2</v>
      </c>
      <c r="F860" s="2">
        <f t="shared" ref="F860:F923" si="68">LN(B869/B860)</f>
        <v>-2.023648680051077E-2</v>
      </c>
      <c r="G860">
        <f t="shared" ref="G860:G923" si="69">IF(F860&lt;E860, 1, 0)</f>
        <v>0</v>
      </c>
    </row>
    <row r="861" spans="1:7" x14ac:dyDescent="0.55000000000000004">
      <c r="A861" s="1">
        <v>42535</v>
      </c>
      <c r="B861">
        <v>2075.320068</v>
      </c>
      <c r="C861" s="3">
        <f t="shared" si="65"/>
        <v>-1.8005054405386205E-3</v>
      </c>
      <c r="D861" s="3">
        <f t="shared" si="67"/>
        <v>1.8621020827213567E-2</v>
      </c>
      <c r="E861" s="2">
        <f t="shared" si="66"/>
        <v>-4.3318972213858498E-2</v>
      </c>
      <c r="F861" s="2">
        <f t="shared" si="68"/>
        <v>-3.6698227814722317E-2</v>
      </c>
      <c r="G861">
        <f t="shared" si="69"/>
        <v>0</v>
      </c>
    </row>
    <row r="862" spans="1:7" x14ac:dyDescent="0.55000000000000004">
      <c r="A862" s="1">
        <v>42536</v>
      </c>
      <c r="B862">
        <v>2071.5</v>
      </c>
      <c r="C862" s="3">
        <f t="shared" si="65"/>
        <v>-1.8424088906440429E-3</v>
      </c>
      <c r="D862" s="3">
        <f t="shared" si="67"/>
        <v>1.7475944305196427E-2</v>
      </c>
      <c r="E862" s="2">
        <f t="shared" si="66"/>
        <v>-4.0655125881249844E-2</v>
      </c>
      <c r="F862" s="2">
        <f t="shared" si="68"/>
        <v>-1.7241697200497594E-2</v>
      </c>
      <c r="G862">
        <f t="shared" si="69"/>
        <v>0</v>
      </c>
    </row>
    <row r="863" spans="1:7" x14ac:dyDescent="0.55000000000000004">
      <c r="A863" s="1">
        <v>42537</v>
      </c>
      <c r="B863">
        <v>2077.98999</v>
      </c>
      <c r="C863" s="3">
        <f t="shared" si="65"/>
        <v>3.1280929982563338E-3</v>
      </c>
      <c r="D863" s="3">
        <f t="shared" si="67"/>
        <v>1.6137604961373311E-2</v>
      </c>
      <c r="E863" s="2">
        <f t="shared" si="66"/>
        <v>-3.7541682994001728E-2</v>
      </c>
      <c r="F863" s="2">
        <f t="shared" si="68"/>
        <v>-3.480547089386144E-3</v>
      </c>
      <c r="G863">
        <f t="shared" si="69"/>
        <v>0</v>
      </c>
    </row>
    <row r="864" spans="1:7" x14ac:dyDescent="0.55000000000000004">
      <c r="A864" s="1">
        <v>42538</v>
      </c>
      <c r="B864">
        <v>2071.219971</v>
      </c>
      <c r="C864" s="3">
        <f t="shared" si="65"/>
        <v>-3.2632838884862482E-3</v>
      </c>
      <c r="D864" s="3">
        <f t="shared" si="67"/>
        <v>1.6367776380158995E-2</v>
      </c>
      <c r="E864" s="2">
        <f t="shared" si="66"/>
        <v>-3.8077141784758767E-2</v>
      </c>
      <c r="F864" s="2">
        <f t="shared" si="68"/>
        <v>1.3256599521199239E-2</v>
      </c>
      <c r="G864">
        <f t="shared" si="69"/>
        <v>0</v>
      </c>
    </row>
    <row r="865" spans="1:7" x14ac:dyDescent="0.55000000000000004">
      <c r="A865" s="1">
        <v>42541</v>
      </c>
      <c r="B865">
        <v>2083.25</v>
      </c>
      <c r="C865" s="3">
        <f t="shared" si="65"/>
        <v>5.7913826350895967E-3</v>
      </c>
      <c r="D865" s="3">
        <f t="shared" si="67"/>
        <v>1.6445153529599535E-2</v>
      </c>
      <c r="E865" s="2">
        <f t="shared" si="66"/>
        <v>-3.8257147951859104E-2</v>
      </c>
      <c r="F865" s="2">
        <f t="shared" si="68"/>
        <v>9.411923298413229E-3</v>
      </c>
      <c r="G865">
        <f t="shared" si="69"/>
        <v>0</v>
      </c>
    </row>
    <row r="866" spans="1:7" x14ac:dyDescent="0.55000000000000004">
      <c r="A866" s="1">
        <v>42542</v>
      </c>
      <c r="B866">
        <v>2088.8999020000001</v>
      </c>
      <c r="C866" s="3">
        <f t="shared" si="65"/>
        <v>2.7083904396495474E-3</v>
      </c>
      <c r="D866" s="3">
        <f t="shared" si="67"/>
        <v>1.6097532920353652E-2</v>
      </c>
      <c r="E866" s="2">
        <f t="shared" si="66"/>
        <v>-3.7448461486567164E-2</v>
      </c>
      <c r="F866" s="2">
        <f t="shared" si="68"/>
        <v>-1.6749596281065109E-4</v>
      </c>
      <c r="G866">
        <f t="shared" si="69"/>
        <v>0</v>
      </c>
    </row>
    <row r="867" spans="1:7" x14ac:dyDescent="0.55000000000000004">
      <c r="A867" s="1">
        <v>42543</v>
      </c>
      <c r="B867">
        <v>2085.4499510000001</v>
      </c>
      <c r="C867" s="3">
        <f t="shared" si="65"/>
        <v>-1.6529289144317837E-3</v>
      </c>
      <c r="D867" s="3">
        <f t="shared" si="67"/>
        <v>1.6060738914941166E-2</v>
      </c>
      <c r="E867" s="2">
        <f t="shared" si="66"/>
        <v>-3.7362865830298381E-2</v>
      </c>
      <c r="F867" s="2">
        <f t="shared" si="68"/>
        <v>6.824119704360164E-3</v>
      </c>
      <c r="G867">
        <f t="shared" si="69"/>
        <v>0</v>
      </c>
    </row>
    <row r="868" spans="1:7" x14ac:dyDescent="0.55000000000000004">
      <c r="A868" s="1">
        <v>42544</v>
      </c>
      <c r="B868">
        <v>2113.320068</v>
      </c>
      <c r="C868" s="3">
        <f t="shared" si="65"/>
        <v>1.3275566984318879E-2</v>
      </c>
      <c r="D868" s="3">
        <f t="shared" si="67"/>
        <v>1.5937680504896936E-2</v>
      </c>
      <c r="E868" s="2">
        <f t="shared" si="66"/>
        <v>-3.7076589159709142E-2</v>
      </c>
      <c r="F868" s="2">
        <f t="shared" si="68"/>
        <v>-7.3234051073030812E-3</v>
      </c>
      <c r="G868">
        <f t="shared" si="69"/>
        <v>0</v>
      </c>
    </row>
    <row r="869" spans="1:7" x14ac:dyDescent="0.55000000000000004">
      <c r="A869" s="1">
        <v>42545</v>
      </c>
      <c r="B869">
        <v>2037.410034</v>
      </c>
      <c r="C869" s="3">
        <f t="shared" si="65"/>
        <v>-3.6580792723724311E-2</v>
      </c>
      <c r="D869" s="3">
        <f t="shared" si="67"/>
        <v>2.9844382934026956E-2</v>
      </c>
      <c r="E869" s="2">
        <f t="shared" si="66"/>
        <v>-6.9428416790634356E-2</v>
      </c>
      <c r="F869" s="2">
        <f t="shared" si="68"/>
        <v>4.4395574184875414E-2</v>
      </c>
      <c r="G869">
        <f t="shared" si="69"/>
        <v>0</v>
      </c>
    </row>
    <row r="870" spans="1:7" x14ac:dyDescent="0.55000000000000004">
      <c r="A870" s="1">
        <v>42548</v>
      </c>
      <c r="B870">
        <v>2000.540039</v>
      </c>
      <c r="C870" s="3">
        <f t="shared" si="65"/>
        <v>-1.8262246454750181E-2</v>
      </c>
      <c r="D870" s="3">
        <f t="shared" si="67"/>
        <v>3.2055143394957013E-2</v>
      </c>
      <c r="E870" s="2">
        <f t="shared" si="66"/>
        <v>-7.4571414688932539E-2</v>
      </c>
      <c r="F870" s="2">
        <f t="shared" si="68"/>
        <v>6.6060640061838663E-2</v>
      </c>
      <c r="G870">
        <f t="shared" si="69"/>
        <v>0</v>
      </c>
    </row>
    <row r="871" spans="1:7" x14ac:dyDescent="0.55000000000000004">
      <c r="A871" s="1">
        <v>42549</v>
      </c>
      <c r="B871">
        <v>2036.089966</v>
      </c>
      <c r="C871" s="3">
        <f t="shared" si="65"/>
        <v>1.7614121723580567E-2</v>
      </c>
      <c r="D871" s="3">
        <f t="shared" si="67"/>
        <v>3.4598980111152242E-2</v>
      </c>
      <c r="E871" s="2">
        <f t="shared" si="66"/>
        <v>-8.0489263825560348E-2</v>
      </c>
      <c r="F871" s="2">
        <f t="shared" si="68"/>
        <v>5.543136089280714E-2</v>
      </c>
      <c r="G871">
        <f t="shared" si="69"/>
        <v>0</v>
      </c>
    </row>
    <row r="872" spans="1:7" x14ac:dyDescent="0.55000000000000004">
      <c r="A872" s="1">
        <v>42550</v>
      </c>
      <c r="B872">
        <v>2070.7700199999999</v>
      </c>
      <c r="C872" s="3">
        <f t="shared" si="65"/>
        <v>1.6889243109367773E-2</v>
      </c>
      <c r="D872" s="3">
        <f t="shared" si="67"/>
        <v>3.6844772295487473E-2</v>
      </c>
      <c r="E872" s="2">
        <f t="shared" si="66"/>
        <v>-8.5713757699126147E-2</v>
      </c>
      <c r="F872" s="2">
        <f t="shared" si="68"/>
        <v>3.867687642935775E-2</v>
      </c>
      <c r="G872">
        <f t="shared" si="69"/>
        <v>0</v>
      </c>
    </row>
    <row r="873" spans="1:7" x14ac:dyDescent="0.55000000000000004">
      <c r="A873" s="1">
        <v>42551</v>
      </c>
      <c r="B873">
        <v>2098.860107</v>
      </c>
      <c r="C873" s="3">
        <f t="shared" si="65"/>
        <v>1.3473862722098988E-2</v>
      </c>
      <c r="D873" s="3">
        <f t="shared" si="67"/>
        <v>3.8097547898142396E-2</v>
      </c>
      <c r="E873" s="2">
        <f t="shared" si="66"/>
        <v>-8.8628149559012659E-2</v>
      </c>
      <c r="F873" s="2">
        <f t="shared" si="68"/>
        <v>3.0448436341993242E-2</v>
      </c>
      <c r="G873">
        <f t="shared" si="69"/>
        <v>0</v>
      </c>
    </row>
    <row r="874" spans="1:7" x14ac:dyDescent="0.55000000000000004">
      <c r="A874" s="1">
        <v>42552</v>
      </c>
      <c r="B874">
        <v>2102.9499510000001</v>
      </c>
      <c r="C874" s="3">
        <f t="shared" si="65"/>
        <v>1.9467064123035718E-3</v>
      </c>
      <c r="D874" s="3">
        <f t="shared" si="67"/>
        <v>3.8069834773570808E-2</v>
      </c>
      <c r="E874" s="2">
        <f t="shared" si="66"/>
        <v>-8.8563679190582528E-2</v>
      </c>
      <c r="F874" s="2">
        <f t="shared" si="68"/>
        <v>2.7572350761399033E-2</v>
      </c>
      <c r="G874">
        <f t="shared" si="69"/>
        <v>0</v>
      </c>
    </row>
    <row r="875" spans="1:7" x14ac:dyDescent="0.55000000000000004">
      <c r="A875" s="1">
        <v>42556</v>
      </c>
      <c r="B875">
        <v>2088.5500489999999</v>
      </c>
      <c r="C875" s="3">
        <f t="shared" si="65"/>
        <v>-6.8710288215743185E-3</v>
      </c>
      <c r="D875" s="3">
        <f t="shared" si="67"/>
        <v>3.831562265906694E-2</v>
      </c>
      <c r="E875" s="2">
        <f t="shared" si="66"/>
        <v>-8.9135467315471437E-2</v>
      </c>
      <c r="F875" s="2">
        <f t="shared" si="68"/>
        <v>3.6822841707953032E-2</v>
      </c>
      <c r="G875">
        <f t="shared" si="69"/>
        <v>0</v>
      </c>
    </row>
    <row r="876" spans="1:7" x14ac:dyDescent="0.55000000000000004">
      <c r="A876" s="1">
        <v>42557</v>
      </c>
      <c r="B876">
        <v>2099.7299800000001</v>
      </c>
      <c r="C876" s="3">
        <f t="shared" si="65"/>
        <v>5.3386867527391987E-3</v>
      </c>
      <c r="D876" s="3">
        <f t="shared" si="67"/>
        <v>3.8347212427031048E-2</v>
      </c>
      <c r="E876" s="2">
        <f t="shared" si="66"/>
        <v>-8.9208956105016182E-2</v>
      </c>
      <c r="F876" s="2">
        <f t="shared" si="68"/>
        <v>3.0047950122904937E-2</v>
      </c>
      <c r="G876">
        <f t="shared" si="69"/>
        <v>0</v>
      </c>
    </row>
    <row r="877" spans="1:7" x14ac:dyDescent="0.55000000000000004">
      <c r="A877" s="1">
        <v>42558</v>
      </c>
      <c r="B877">
        <v>2097.8999020000001</v>
      </c>
      <c r="C877" s="3">
        <f t="shared" si="65"/>
        <v>-8.7195782734437023E-4</v>
      </c>
      <c r="D877" s="3">
        <f t="shared" si="67"/>
        <v>3.8333721839468177E-2</v>
      </c>
      <c r="E877" s="2">
        <f t="shared" si="66"/>
        <v>-8.9177572305319738E-2</v>
      </c>
      <c r="F877" s="2">
        <f t="shared" si="68"/>
        <v>3.51811166189289E-2</v>
      </c>
      <c r="G877">
        <f t="shared" si="69"/>
        <v>0</v>
      </c>
    </row>
    <row r="878" spans="1:7" x14ac:dyDescent="0.55000000000000004">
      <c r="A878" s="1">
        <v>42559</v>
      </c>
      <c r="B878">
        <v>2129.8999020000001</v>
      </c>
      <c r="C878" s="3">
        <f t="shared" si="65"/>
        <v>1.5138186568454184E-2</v>
      </c>
      <c r="D878" s="3">
        <f t="shared" si="67"/>
        <v>3.9737552744489528E-2</v>
      </c>
      <c r="E878" s="2">
        <f t="shared" si="66"/>
        <v>-9.2443371346728989E-2</v>
      </c>
      <c r="F878" s="2">
        <f t="shared" si="68"/>
        <v>1.6423860035968463E-2</v>
      </c>
      <c r="G878">
        <f t="shared" si="69"/>
        <v>0</v>
      </c>
    </row>
    <row r="879" spans="1:7" x14ac:dyDescent="0.55000000000000004">
      <c r="A879" s="1">
        <v>42562</v>
      </c>
      <c r="B879">
        <v>2137.1599120000001</v>
      </c>
      <c r="C879" s="3">
        <f t="shared" si="65"/>
        <v>3.4028194222132059E-3</v>
      </c>
      <c r="D879" s="3">
        <f t="shared" si="67"/>
        <v>3.976836126440144E-2</v>
      </c>
      <c r="E879" s="2">
        <f t="shared" si="66"/>
        <v>-9.2515042681528409E-2</v>
      </c>
      <c r="F879" s="2">
        <f t="shared" si="68"/>
        <v>1.7564667209041193E-2</v>
      </c>
      <c r="G879">
        <f t="shared" si="69"/>
        <v>0</v>
      </c>
    </row>
    <row r="880" spans="1:7" x14ac:dyDescent="0.55000000000000004">
      <c r="A880" s="1">
        <v>42563</v>
      </c>
      <c r="B880">
        <v>2152.139893</v>
      </c>
      <c r="C880" s="3">
        <f t="shared" si="65"/>
        <v>6.9848425545492024E-3</v>
      </c>
      <c r="D880" s="3">
        <f t="shared" si="67"/>
        <v>3.9361377236074573E-2</v>
      </c>
      <c r="E880" s="2">
        <f t="shared" si="66"/>
        <v>-9.1568256252461622E-2</v>
      </c>
      <c r="F880" s="2">
        <f t="shared" si="68"/>
        <v>7.5638058348893788E-3</v>
      </c>
      <c r="G880">
        <f t="shared" si="69"/>
        <v>0</v>
      </c>
    </row>
    <row r="881" spans="1:7" x14ac:dyDescent="0.55000000000000004">
      <c r="A881" s="1">
        <v>42564</v>
      </c>
      <c r="B881">
        <v>2152.429932</v>
      </c>
      <c r="C881" s="3">
        <f t="shared" si="65"/>
        <v>1.3475864591820549E-4</v>
      </c>
      <c r="D881" s="3">
        <f t="shared" si="67"/>
        <v>3.8782519139475981E-2</v>
      </c>
      <c r="E881" s="2">
        <f t="shared" si="66"/>
        <v>-9.022163095006816E-2</v>
      </c>
      <c r="F881" s="2">
        <f t="shared" si="68"/>
        <v>7.7517797315289723E-3</v>
      </c>
      <c r="G881">
        <f t="shared" si="69"/>
        <v>0</v>
      </c>
    </row>
    <row r="882" spans="1:7" x14ac:dyDescent="0.55000000000000004">
      <c r="A882" s="1">
        <v>42565</v>
      </c>
      <c r="B882">
        <v>2163.75</v>
      </c>
      <c r="C882" s="3">
        <f t="shared" si="65"/>
        <v>5.2454226347346793E-3</v>
      </c>
      <c r="D882" s="3">
        <f t="shared" si="67"/>
        <v>3.877372475066268E-2</v>
      </c>
      <c r="E882" s="2">
        <f t="shared" si="66"/>
        <v>-9.0201172142348851E-2</v>
      </c>
      <c r="F882" s="2">
        <f t="shared" si="68"/>
        <v>1.3070959266177472E-3</v>
      </c>
      <c r="G882">
        <f t="shared" si="69"/>
        <v>0</v>
      </c>
    </row>
    <row r="883" spans="1:7" x14ac:dyDescent="0.55000000000000004">
      <c r="A883" s="1">
        <v>42566</v>
      </c>
      <c r="B883">
        <v>2161.73999</v>
      </c>
      <c r="C883" s="3">
        <f t="shared" si="65"/>
        <v>-9.2937916829076938E-4</v>
      </c>
      <c r="D883" s="3">
        <f t="shared" si="67"/>
        <v>3.8733736088943149E-2</v>
      </c>
      <c r="E883" s="2">
        <f t="shared" si="66"/>
        <v>-9.010814460417188E-2</v>
      </c>
      <c r="F883" s="2">
        <f t="shared" si="68"/>
        <v>3.8413957879023996E-3</v>
      </c>
      <c r="G883">
        <f t="shared" si="69"/>
        <v>0</v>
      </c>
    </row>
    <row r="884" spans="1:7" x14ac:dyDescent="0.55000000000000004">
      <c r="A884" s="1">
        <v>42569</v>
      </c>
      <c r="B884">
        <v>2166.889893</v>
      </c>
      <c r="C884" s="3">
        <f t="shared" si="65"/>
        <v>2.3794621249798175E-3</v>
      </c>
      <c r="D884" s="3">
        <f t="shared" si="67"/>
        <v>3.872657354158638E-2</v>
      </c>
      <c r="E884" s="2">
        <f t="shared" si="66"/>
        <v>-9.0091482027355743E-2</v>
      </c>
      <c r="F884" s="2">
        <f t="shared" si="68"/>
        <v>3.0919137515213338E-3</v>
      </c>
      <c r="G884">
        <f t="shared" si="69"/>
        <v>0</v>
      </c>
    </row>
    <row r="885" spans="1:7" x14ac:dyDescent="0.55000000000000004">
      <c r="A885" s="1">
        <v>42570</v>
      </c>
      <c r="B885">
        <v>2163.780029</v>
      </c>
      <c r="C885" s="3">
        <f t="shared" si="65"/>
        <v>-1.4362048323089381E-3</v>
      </c>
      <c r="D885" s="3">
        <f t="shared" si="67"/>
        <v>3.8622921961465044E-2</v>
      </c>
      <c r="E885" s="2">
        <f t="shared" si="66"/>
        <v>-8.9850352394299504E-2</v>
      </c>
      <c r="F885" s="2">
        <f t="shared" si="68"/>
        <v>3.2575243285752607E-3</v>
      </c>
      <c r="G885">
        <f t="shared" si="69"/>
        <v>0</v>
      </c>
    </row>
    <row r="886" spans="1:7" x14ac:dyDescent="0.55000000000000004">
      <c r="A886" s="1">
        <v>42571</v>
      </c>
      <c r="B886">
        <v>2173.0200199999999</v>
      </c>
      <c r="C886" s="3">
        <f t="shared" si="65"/>
        <v>4.2612086686796488E-3</v>
      </c>
      <c r="D886" s="3">
        <f t="shared" si="67"/>
        <v>3.856382816879278E-2</v>
      </c>
      <c r="E886" s="2">
        <f t="shared" si="66"/>
        <v>-8.9712879675347371E-2</v>
      </c>
      <c r="F886" s="2">
        <f t="shared" si="68"/>
        <v>-7.3856253407871874E-3</v>
      </c>
      <c r="G886">
        <f t="shared" si="69"/>
        <v>0</v>
      </c>
    </row>
    <row r="887" spans="1:7" x14ac:dyDescent="0.55000000000000004">
      <c r="A887" s="1">
        <v>42572</v>
      </c>
      <c r="B887">
        <v>2165.169922</v>
      </c>
      <c r="C887" s="3">
        <f t="shared" si="65"/>
        <v>-3.6190700145063283E-3</v>
      </c>
      <c r="D887" s="3">
        <f t="shared" si="67"/>
        <v>3.8753174336545279E-2</v>
      </c>
      <c r="E887" s="2">
        <f t="shared" si="66"/>
        <v>-9.0153364730156185E-2</v>
      </c>
      <c r="F887" s="2">
        <f t="shared" si="68"/>
        <v>-6.3751250146277139E-4</v>
      </c>
      <c r="G887">
        <f t="shared" si="69"/>
        <v>0</v>
      </c>
    </row>
    <row r="888" spans="1:7" x14ac:dyDescent="0.55000000000000004">
      <c r="A888" s="1">
        <v>42573</v>
      </c>
      <c r="B888">
        <v>2175.030029</v>
      </c>
      <c r="C888" s="3">
        <f t="shared" si="65"/>
        <v>4.543626595285696E-3</v>
      </c>
      <c r="D888" s="3">
        <f t="shared" si="67"/>
        <v>3.8720391917712267E-2</v>
      </c>
      <c r="E888" s="2">
        <f t="shared" si="66"/>
        <v>-9.0077101419798092E-2</v>
      </c>
      <c r="F888" s="2">
        <f t="shared" si="68"/>
        <v>-4.9685897683750145E-3</v>
      </c>
      <c r="G888">
        <f t="shared" si="69"/>
        <v>0</v>
      </c>
    </row>
    <row r="889" spans="1:7" x14ac:dyDescent="0.55000000000000004">
      <c r="A889" s="1">
        <v>42576</v>
      </c>
      <c r="B889">
        <v>2168.4799800000001</v>
      </c>
      <c r="C889" s="3">
        <f t="shared" si="65"/>
        <v>-3.0160188196025378E-3</v>
      </c>
      <c r="D889" s="3">
        <f t="shared" si="67"/>
        <v>3.7973743719397102E-2</v>
      </c>
      <c r="E889" s="2">
        <f t="shared" si="66"/>
        <v>-8.8340137970991175E-2</v>
      </c>
      <c r="F889" s="2">
        <f t="shared" si="68"/>
        <v>6.6141262547116664E-3</v>
      </c>
      <c r="G889">
        <f t="shared" si="69"/>
        <v>0</v>
      </c>
    </row>
    <row r="890" spans="1:7" x14ac:dyDescent="0.55000000000000004">
      <c r="A890" s="1">
        <v>42577</v>
      </c>
      <c r="B890">
        <v>2169.179932</v>
      </c>
      <c r="C890" s="3">
        <f t="shared" si="65"/>
        <v>3.2273254255773474E-4</v>
      </c>
      <c r="D890" s="3">
        <f t="shared" si="67"/>
        <v>2.6368073600815167E-2</v>
      </c>
      <c r="E890" s="2">
        <f t="shared" si="66"/>
        <v>-6.1341311963808778E-2</v>
      </c>
      <c r="F890" s="2">
        <f t="shared" si="68"/>
        <v>5.383816699950114E-3</v>
      </c>
      <c r="G890">
        <f t="shared" si="69"/>
        <v>0</v>
      </c>
    </row>
    <row r="891" spans="1:7" x14ac:dyDescent="0.55000000000000004">
      <c r="A891" s="1">
        <v>42578</v>
      </c>
      <c r="B891">
        <v>2166.580078</v>
      </c>
      <c r="C891" s="3">
        <f t="shared" si="65"/>
        <v>-1.1992611701764468E-3</v>
      </c>
      <c r="D891" s="3">
        <f t="shared" si="67"/>
        <v>2.1711446781552672E-2</v>
      </c>
      <c r="E891" s="2">
        <f t="shared" si="66"/>
        <v>-5.0508378062615912E-2</v>
      </c>
      <c r="F891" s="2">
        <f t="shared" si="68"/>
        <v>6.9727955558150914E-3</v>
      </c>
      <c r="G891">
        <f t="shared" si="69"/>
        <v>0</v>
      </c>
    </row>
    <row r="892" spans="1:7" x14ac:dyDescent="0.55000000000000004">
      <c r="A892" s="1">
        <v>42579</v>
      </c>
      <c r="B892">
        <v>2170.0600589999999</v>
      </c>
      <c r="C892" s="3">
        <f t="shared" si="65"/>
        <v>1.6049206929937636E-3</v>
      </c>
      <c r="D892" s="3">
        <f t="shared" si="67"/>
        <v>1.9293201339898838E-2</v>
      </c>
      <c r="E892" s="2">
        <f t="shared" si="66"/>
        <v>-4.4882697920515559E-2</v>
      </c>
      <c r="F892" s="2">
        <f t="shared" si="68"/>
        <v>2.4990777990244557E-3</v>
      </c>
      <c r="G892">
        <f t="shared" si="69"/>
        <v>0</v>
      </c>
    </row>
    <row r="893" spans="1:7" x14ac:dyDescent="0.55000000000000004">
      <c r="A893" s="1">
        <v>42580</v>
      </c>
      <c r="B893">
        <v>2173.6000979999999</v>
      </c>
      <c r="C893" s="3">
        <f t="shared" si="65"/>
        <v>1.6299800885987742E-3</v>
      </c>
      <c r="D893" s="3">
        <f t="shared" si="67"/>
        <v>1.6483093995585937E-2</v>
      </c>
      <c r="E893" s="2">
        <f t="shared" si="66"/>
        <v>-3.834541067424669E-2</v>
      </c>
      <c r="F893" s="2">
        <f t="shared" si="68"/>
        <v>5.5925128920099728E-3</v>
      </c>
      <c r="G893">
        <f t="shared" si="69"/>
        <v>0</v>
      </c>
    </row>
    <row r="894" spans="1:7" x14ac:dyDescent="0.55000000000000004">
      <c r="A894" s="1">
        <v>42583</v>
      </c>
      <c r="B894">
        <v>2170.8400879999999</v>
      </c>
      <c r="C894" s="3">
        <f t="shared" si="65"/>
        <v>-1.2705942552551364E-3</v>
      </c>
      <c r="D894" s="3">
        <f t="shared" si="67"/>
        <v>1.4511324652895936E-2</v>
      </c>
      <c r="E894" s="2">
        <f t="shared" si="66"/>
        <v>-3.3758389255780903E-2</v>
      </c>
      <c r="F894" s="2">
        <f t="shared" si="68"/>
        <v>6.0667438676403652E-3</v>
      </c>
      <c r="G894">
        <f t="shared" si="69"/>
        <v>0</v>
      </c>
    </row>
    <row r="895" spans="1:7" x14ac:dyDescent="0.55000000000000004">
      <c r="A895" s="1">
        <v>42584</v>
      </c>
      <c r="B895">
        <v>2157.030029</v>
      </c>
      <c r="C895" s="3">
        <f t="shared" si="65"/>
        <v>-6.3819410006827546E-3</v>
      </c>
      <c r="D895" s="3">
        <f t="shared" si="67"/>
        <v>1.5516767696120528E-2</v>
      </c>
      <c r="E895" s="2">
        <f t="shared" si="66"/>
        <v>-3.6097399541855583E-2</v>
      </c>
      <c r="F895" s="2">
        <f t="shared" si="68"/>
        <v>1.5237700927196491E-2</v>
      </c>
      <c r="G895">
        <f t="shared" si="69"/>
        <v>0</v>
      </c>
    </row>
    <row r="896" spans="1:7" x14ac:dyDescent="0.55000000000000004">
      <c r="A896" s="1">
        <v>42585</v>
      </c>
      <c r="B896">
        <v>2163.790039</v>
      </c>
      <c r="C896" s="3">
        <f t="shared" si="65"/>
        <v>3.1290428248181399E-3</v>
      </c>
      <c r="D896" s="3">
        <f t="shared" si="67"/>
        <v>1.4407910988762406E-2</v>
      </c>
      <c r="E896" s="2">
        <f t="shared" si="66"/>
        <v>-3.3517813098077096E-2</v>
      </c>
      <c r="F896" s="2">
        <f t="shared" si="68"/>
        <v>6.6145158850356624E-3</v>
      </c>
      <c r="G896">
        <f t="shared" si="69"/>
        <v>0</v>
      </c>
    </row>
    <row r="897" spans="1:7" x14ac:dyDescent="0.55000000000000004">
      <c r="A897" s="1">
        <v>42586</v>
      </c>
      <c r="B897">
        <v>2164.25</v>
      </c>
      <c r="C897" s="3">
        <f t="shared" si="65"/>
        <v>2.1254932837361468E-4</v>
      </c>
      <c r="D897" s="3">
        <f t="shared" si="67"/>
        <v>1.4190599715402374E-2</v>
      </c>
      <c r="E897" s="2">
        <f t="shared" si="66"/>
        <v>-3.3012271479290874E-2</v>
      </c>
      <c r="F897" s="2">
        <f t="shared" si="68"/>
        <v>8.2688128566777083E-3</v>
      </c>
      <c r="G897">
        <f t="shared" si="69"/>
        <v>0</v>
      </c>
    </row>
    <row r="898" spans="1:7" x14ac:dyDescent="0.55000000000000004">
      <c r="A898" s="1">
        <v>42587</v>
      </c>
      <c r="B898">
        <v>2182.8701169999999</v>
      </c>
      <c r="C898" s="3">
        <f t="shared" si="65"/>
        <v>8.566697203483924E-3</v>
      </c>
      <c r="D898" s="3">
        <f t="shared" si="67"/>
        <v>1.4898423122054257E-2</v>
      </c>
      <c r="E898" s="2">
        <f t="shared" si="66"/>
        <v>-3.4658914956551823E-2</v>
      </c>
      <c r="F898" s="2">
        <f t="shared" si="68"/>
        <v>1.8993174278661535E-3</v>
      </c>
      <c r="G898">
        <f t="shared" si="69"/>
        <v>0</v>
      </c>
    </row>
    <row r="899" spans="1:7" x14ac:dyDescent="0.55000000000000004">
      <c r="A899" s="1">
        <v>42590</v>
      </c>
      <c r="B899">
        <v>2180.889893</v>
      </c>
      <c r="C899" s="3">
        <f t="shared" si="65"/>
        <v>-9.0757701220377175E-4</v>
      </c>
      <c r="D899" s="3">
        <f t="shared" si="67"/>
        <v>1.1489098334060201E-2</v>
      </c>
      <c r="E899" s="2">
        <f t="shared" si="66"/>
        <v>-2.6727639484087115E-2</v>
      </c>
      <c r="F899" s="2">
        <f t="shared" si="68"/>
        <v>1.3655845711123479E-3</v>
      </c>
      <c r="G899">
        <f t="shared" si="69"/>
        <v>0</v>
      </c>
    </row>
    <row r="900" spans="1:7" x14ac:dyDescent="0.55000000000000004">
      <c r="A900" s="1">
        <v>42591</v>
      </c>
      <c r="B900">
        <v>2181.73999</v>
      </c>
      <c r="C900" s="3">
        <f t="shared" si="65"/>
        <v>3.8971768568868799E-4</v>
      </c>
      <c r="D900" s="3">
        <f t="shared" si="67"/>
        <v>1.1378226828184021E-2</v>
      </c>
      <c r="E900" s="2">
        <f t="shared" si="66"/>
        <v>-2.6469713792100356E-2</v>
      </c>
      <c r="F900" s="2">
        <f t="shared" si="68"/>
        <v>4.123852812440243E-4</v>
      </c>
      <c r="G900">
        <f t="shared" si="69"/>
        <v>0</v>
      </c>
    </row>
    <row r="901" spans="1:7" x14ac:dyDescent="0.55000000000000004">
      <c r="A901" s="1">
        <v>42592</v>
      </c>
      <c r="B901">
        <v>2175.48999</v>
      </c>
      <c r="C901" s="3">
        <f t="shared" si="65"/>
        <v>-2.8687970637969228E-3</v>
      </c>
      <c r="D901" s="3">
        <f t="shared" si="67"/>
        <v>1.0796309126398042E-2</v>
      </c>
      <c r="E901" s="2">
        <f t="shared" si="66"/>
        <v>-2.511597078368381E-2</v>
      </c>
      <c r="F901" s="2">
        <f t="shared" si="68"/>
        <v>5.2310491729299696E-3</v>
      </c>
      <c r="G901">
        <f t="shared" si="69"/>
        <v>0</v>
      </c>
    </row>
    <row r="902" spans="1:7" x14ac:dyDescent="0.55000000000000004">
      <c r="A902" s="1">
        <v>42593</v>
      </c>
      <c r="B902">
        <v>2185.790039</v>
      </c>
      <c r="C902" s="3">
        <f t="shared" si="65"/>
        <v>4.7234151815842293E-3</v>
      </c>
      <c r="D902" s="3">
        <f t="shared" si="67"/>
        <v>1.1173505908500013E-2</v>
      </c>
      <c r="E902" s="2">
        <f t="shared" si="66"/>
        <v>-2.5993461715821779E-2</v>
      </c>
      <c r="F902" s="2">
        <f t="shared" si="68"/>
        <v>-4.7464212978838797E-3</v>
      </c>
      <c r="G902">
        <f t="shared" si="69"/>
        <v>0</v>
      </c>
    </row>
    <row r="903" spans="1:7" x14ac:dyDescent="0.55000000000000004">
      <c r="A903" s="1">
        <v>42594</v>
      </c>
      <c r="B903">
        <v>2184.0500489999999</v>
      </c>
      <c r="C903" s="3">
        <f t="shared" si="65"/>
        <v>-7.9636327962473777E-4</v>
      </c>
      <c r="D903" s="3">
        <f t="shared" si="67"/>
        <v>1.072207295155099E-2</v>
      </c>
      <c r="E903" s="2">
        <f t="shared" si="66"/>
        <v>-2.4943271616151449E-2</v>
      </c>
      <c r="F903" s="2">
        <f t="shared" si="68"/>
        <v>-5.316218091507556E-3</v>
      </c>
      <c r="G903">
        <f t="shared" si="69"/>
        <v>0</v>
      </c>
    </row>
    <row r="904" spans="1:7" x14ac:dyDescent="0.55000000000000004">
      <c r="A904" s="1">
        <v>42597</v>
      </c>
      <c r="B904">
        <v>2190.1499020000001</v>
      </c>
      <c r="C904" s="3">
        <f t="shared" ref="C904:C967" si="70">LN(B904/B903)</f>
        <v>2.7890160588736079E-3</v>
      </c>
      <c r="D904" s="3">
        <f t="shared" si="67"/>
        <v>1.0790625886687293E-2</v>
      </c>
      <c r="E904" s="2">
        <f t="shared" si="66"/>
        <v>-2.5102749591065045E-2</v>
      </c>
      <c r="F904" s="2">
        <f t="shared" si="68"/>
        <v>-9.6852985545621134E-3</v>
      </c>
      <c r="G904">
        <f t="shared" si="69"/>
        <v>0</v>
      </c>
    </row>
    <row r="905" spans="1:7" x14ac:dyDescent="0.55000000000000004">
      <c r="A905" s="1">
        <v>42598</v>
      </c>
      <c r="B905">
        <v>2178.1499020000001</v>
      </c>
      <c r="C905" s="3">
        <f t="shared" si="70"/>
        <v>-5.4941422173428317E-3</v>
      </c>
      <c r="D905" s="3">
        <f t="shared" si="67"/>
        <v>1.1494293477456013E-2</v>
      </c>
      <c r="E905" s="2">
        <f t="shared" si="66"/>
        <v>-2.6739725194881298E-2</v>
      </c>
      <c r="F905" s="2">
        <f t="shared" si="68"/>
        <v>1.023272206263732E-3</v>
      </c>
      <c r="G905">
        <f t="shared" si="69"/>
        <v>0</v>
      </c>
    </row>
    <row r="906" spans="1:7" x14ac:dyDescent="0.55000000000000004">
      <c r="A906" s="1">
        <v>42599</v>
      </c>
      <c r="B906">
        <v>2182.219971</v>
      </c>
      <c r="C906" s="3">
        <f t="shared" si="70"/>
        <v>1.8668463000156262E-3</v>
      </c>
      <c r="D906" s="3">
        <f t="shared" si="67"/>
        <v>1.147845886605945E-2</v>
      </c>
      <c r="E906" s="2">
        <f t="shared" si="66"/>
        <v>-2.6702888380322642E-2</v>
      </c>
      <c r="F906" s="2">
        <f t="shared" si="68"/>
        <v>-2.7991656730312294E-3</v>
      </c>
      <c r="G906">
        <f t="shared" si="69"/>
        <v>0</v>
      </c>
    </row>
    <row r="907" spans="1:7" x14ac:dyDescent="0.55000000000000004">
      <c r="A907" s="1">
        <v>42600</v>
      </c>
      <c r="B907">
        <v>2187.0200199999999</v>
      </c>
      <c r="C907" s="3">
        <f t="shared" si="70"/>
        <v>2.1972017746725615E-3</v>
      </c>
      <c r="D907" s="3">
        <f t="shared" si="67"/>
        <v>1.1217064623885253E-2</v>
      </c>
      <c r="E907" s="2">
        <f t="shared" si="66"/>
        <v>-2.6094794440754181E-2</v>
      </c>
      <c r="F907" s="2">
        <f t="shared" si="68"/>
        <v>-7.375058546274218E-3</v>
      </c>
      <c r="G907">
        <f t="shared" si="69"/>
        <v>0</v>
      </c>
    </row>
    <row r="908" spans="1:7" x14ac:dyDescent="0.55000000000000004">
      <c r="A908" s="1">
        <v>42601</v>
      </c>
      <c r="B908">
        <v>2183.8701169999999</v>
      </c>
      <c r="C908" s="3">
        <f t="shared" si="70"/>
        <v>-1.4413098689576487E-3</v>
      </c>
      <c r="D908" s="3">
        <f t="shared" si="67"/>
        <v>1.0933137432124438E-2</v>
      </c>
      <c r="E908" s="2">
        <f t="shared" si="66"/>
        <v>-2.5434281021819022E-2</v>
      </c>
      <c r="F908" s="2">
        <f t="shared" si="68"/>
        <v>-5.9751341818930917E-3</v>
      </c>
      <c r="G908">
        <f t="shared" si="69"/>
        <v>0</v>
      </c>
    </row>
    <row r="909" spans="1:7" x14ac:dyDescent="0.55000000000000004">
      <c r="A909" s="1">
        <v>42604</v>
      </c>
      <c r="B909">
        <v>2182.639893</v>
      </c>
      <c r="C909" s="3">
        <f t="shared" si="70"/>
        <v>-5.6348160417969207E-4</v>
      </c>
      <c r="D909" s="3">
        <f t="shared" si="67"/>
        <v>1.0528076031117189E-2</v>
      </c>
      <c r="E909" s="2">
        <f t="shared" si="66"/>
        <v>-2.4491967292729806E-2</v>
      </c>
      <c r="F909" s="2">
        <f t="shared" si="68"/>
        <v>-1.2194109993682496E-3</v>
      </c>
      <c r="G909">
        <f t="shared" si="69"/>
        <v>0</v>
      </c>
    </row>
    <row r="910" spans="1:7" x14ac:dyDescent="0.55000000000000004">
      <c r="A910" s="1">
        <v>42605</v>
      </c>
      <c r="B910">
        <v>2186.8999020000001</v>
      </c>
      <c r="C910" s="3">
        <f t="shared" si="70"/>
        <v>1.9498668278891155E-3</v>
      </c>
      <c r="D910" s="3">
        <f t="shared" si="67"/>
        <v>1.0333447707343258E-2</v>
      </c>
      <c r="E910" s="2">
        <f t="shared" si="66"/>
        <v>-2.4039194105490186E-2</v>
      </c>
      <c r="F910" s="2">
        <f t="shared" si="68"/>
        <v>-1.9203545661280024E-4</v>
      </c>
      <c r="G910">
        <f t="shared" si="69"/>
        <v>0</v>
      </c>
    </row>
    <row r="911" spans="1:7" x14ac:dyDescent="0.55000000000000004">
      <c r="A911" s="1">
        <v>42606</v>
      </c>
      <c r="B911">
        <v>2175.4399410000001</v>
      </c>
      <c r="C911" s="3">
        <f t="shared" si="70"/>
        <v>-5.2540552892296902E-3</v>
      </c>
      <c r="D911" s="3">
        <f t="shared" si="67"/>
        <v>1.1047007640375875E-2</v>
      </c>
      <c r="E911" s="2">
        <f t="shared" si="66"/>
        <v>-2.5699182738701341E-2</v>
      </c>
      <c r="F911" s="2">
        <f t="shared" si="68"/>
        <v>4.9156240586785537E-3</v>
      </c>
      <c r="G911">
        <f t="shared" si="69"/>
        <v>0</v>
      </c>
    </row>
    <row r="912" spans="1:7" x14ac:dyDescent="0.55000000000000004">
      <c r="A912" s="1">
        <v>42607</v>
      </c>
      <c r="B912">
        <v>2172.469971</v>
      </c>
      <c r="C912" s="3">
        <f t="shared" si="70"/>
        <v>-1.3661600732483932E-3</v>
      </c>
      <c r="D912" s="3">
        <f t="shared" si="67"/>
        <v>1.1057698690661042E-2</v>
      </c>
      <c r="E912" s="2">
        <f t="shared" si="66"/>
        <v>-2.5724053840803503E-2</v>
      </c>
      <c r="F912" s="2">
        <f t="shared" si="68"/>
        <v>4.0562960682821178E-3</v>
      </c>
      <c r="G912">
        <f t="shared" si="69"/>
        <v>0</v>
      </c>
    </row>
    <row r="913" spans="1:7" x14ac:dyDescent="0.55000000000000004">
      <c r="A913" s="1">
        <v>42608</v>
      </c>
      <c r="B913">
        <v>2169.040039</v>
      </c>
      <c r="C913" s="3">
        <f t="shared" si="70"/>
        <v>-1.5800644041810373E-3</v>
      </c>
      <c r="D913" s="3">
        <f t="shared" si="67"/>
        <v>1.1063604187225261E-2</v>
      </c>
      <c r="E913" s="2">
        <f t="shared" si="66"/>
        <v>-2.573779208018083E-2</v>
      </c>
      <c r="F913" s="2">
        <f t="shared" si="68"/>
        <v>-1.9191381826244119E-2</v>
      </c>
      <c r="G913">
        <f t="shared" si="69"/>
        <v>0</v>
      </c>
    </row>
    <row r="914" spans="1:7" x14ac:dyDescent="0.55000000000000004">
      <c r="A914" s="1">
        <v>42611</v>
      </c>
      <c r="B914">
        <v>2180.3798830000001</v>
      </c>
      <c r="C914" s="3">
        <f t="shared" si="70"/>
        <v>5.2144285434831354E-3</v>
      </c>
      <c r="D914" s="3">
        <f t="shared" si="67"/>
        <v>1.1595015775201478E-2</v>
      </c>
      <c r="E914" s="2">
        <f t="shared" si="66"/>
        <v>-2.6974040298109968E-2</v>
      </c>
      <c r="F914" s="2">
        <f t="shared" si="68"/>
        <v>-9.8354233561648262E-3</v>
      </c>
      <c r="G914">
        <f t="shared" si="69"/>
        <v>0</v>
      </c>
    </row>
    <row r="915" spans="1:7" x14ac:dyDescent="0.55000000000000004">
      <c r="A915" s="1">
        <v>42612</v>
      </c>
      <c r="B915">
        <v>2176.1201169999999</v>
      </c>
      <c r="C915" s="3">
        <f t="shared" si="70"/>
        <v>-1.9555915792795644E-3</v>
      </c>
      <c r="D915" s="3">
        <f t="shared" si="67"/>
        <v>1.1646448737017335E-2</v>
      </c>
      <c r="E915" s="2">
        <f t="shared" si="66"/>
        <v>-2.7093691259485912E-2</v>
      </c>
      <c r="F915" s="2">
        <f t="shared" si="68"/>
        <v>-2.2821579805769425E-2</v>
      </c>
      <c r="G915">
        <f t="shared" si="69"/>
        <v>0</v>
      </c>
    </row>
    <row r="916" spans="1:7" x14ac:dyDescent="0.55000000000000004">
      <c r="A916" s="1">
        <v>42613</v>
      </c>
      <c r="B916">
        <v>2170.9499510000001</v>
      </c>
      <c r="C916" s="3">
        <f t="shared" si="70"/>
        <v>-2.3786910985704626E-3</v>
      </c>
      <c r="D916" s="3">
        <f t="shared" si="67"/>
        <v>1.0828647066072932E-2</v>
      </c>
      <c r="E916" s="2">
        <f t="shared" si="66"/>
        <v>-2.5191200080897352E-2</v>
      </c>
      <c r="F916" s="2">
        <f t="shared" si="68"/>
        <v>-2.1030738106882281E-2</v>
      </c>
      <c r="G916">
        <f t="shared" si="69"/>
        <v>0</v>
      </c>
    </row>
    <row r="917" spans="1:7" x14ac:dyDescent="0.55000000000000004">
      <c r="A917" s="1">
        <v>42614</v>
      </c>
      <c r="B917">
        <v>2170.860107</v>
      </c>
      <c r="C917" s="3">
        <f t="shared" si="70"/>
        <v>-4.1385504576534266E-5</v>
      </c>
      <c r="D917" s="3">
        <f t="shared" si="67"/>
        <v>1.0634698615888755E-2</v>
      </c>
      <c r="E917" s="2">
        <f t="shared" si="66"/>
        <v>-2.4740008516137876E-2</v>
      </c>
      <c r="F917" s="2">
        <f t="shared" si="68"/>
        <v>-1.0930836264223412E-2</v>
      </c>
      <c r="G917">
        <f t="shared" si="69"/>
        <v>0</v>
      </c>
    </row>
    <row r="918" spans="1:7" x14ac:dyDescent="0.55000000000000004">
      <c r="A918" s="1">
        <v>42615</v>
      </c>
      <c r="B918">
        <v>2179.9799800000001</v>
      </c>
      <c r="C918" s="3">
        <f t="shared" si="70"/>
        <v>4.1922415783452651E-3</v>
      </c>
      <c r="D918" s="3">
        <f t="shared" si="67"/>
        <v>1.099392446417501E-2</v>
      </c>
      <c r="E918" s="2">
        <f t="shared" si="66"/>
        <v>-2.5575692804599124E-2</v>
      </c>
      <c r="F918" s="2">
        <f t="shared" si="68"/>
        <v>-1.8902505798421176E-2</v>
      </c>
      <c r="G918">
        <f t="shared" si="69"/>
        <v>0</v>
      </c>
    </row>
    <row r="919" spans="1:7" x14ac:dyDescent="0.55000000000000004">
      <c r="A919" s="1">
        <v>42619</v>
      </c>
      <c r="B919">
        <v>2186.4799800000001</v>
      </c>
      <c r="C919" s="3">
        <f t="shared" si="70"/>
        <v>2.9772423706444862E-3</v>
      </c>
      <c r="D919" s="3">
        <f t="shared" si="67"/>
        <v>9.4756459864267714E-3</v>
      </c>
      <c r="E919" s="2">
        <f t="shared" si="66"/>
        <v>-2.2043648895687544E-2</v>
      </c>
      <c r="F919" s="2">
        <f t="shared" si="68"/>
        <v>-2.1898351439413547E-2</v>
      </c>
      <c r="G919">
        <f t="shared" si="69"/>
        <v>0</v>
      </c>
    </row>
    <row r="920" spans="1:7" x14ac:dyDescent="0.55000000000000004">
      <c r="A920" s="1">
        <v>42620</v>
      </c>
      <c r="B920">
        <v>2186.1599120000001</v>
      </c>
      <c r="C920" s="3">
        <f t="shared" si="70"/>
        <v>-1.4639577393839857E-4</v>
      </c>
      <c r="D920" s="3">
        <f t="shared" si="67"/>
        <v>9.4505580257711764E-3</v>
      </c>
      <c r="E920" s="2">
        <f t="shared" si="66"/>
        <v>-2.1985285571752382E-2</v>
      </c>
      <c r="F920" s="2">
        <f t="shared" si="68"/>
        <v>-2.1452861984054813E-2</v>
      </c>
      <c r="G920">
        <f t="shared" si="69"/>
        <v>0</v>
      </c>
    </row>
    <row r="921" spans="1:7" x14ac:dyDescent="0.55000000000000004">
      <c r="A921" s="1">
        <v>42621</v>
      </c>
      <c r="B921">
        <v>2181.3000489999999</v>
      </c>
      <c r="C921" s="3">
        <f t="shared" si="70"/>
        <v>-2.2254880636449503E-3</v>
      </c>
      <c r="D921" s="3">
        <f t="shared" si="67"/>
        <v>9.5839048295864836E-3</v>
      </c>
      <c r="E921" s="2">
        <f t="shared" si="66"/>
        <v>-2.2295496625318264E-2</v>
      </c>
      <c r="F921" s="2">
        <f t="shared" si="68"/>
        <v>-8.3693737829877487E-3</v>
      </c>
      <c r="G921">
        <f t="shared" si="69"/>
        <v>0</v>
      </c>
    </row>
    <row r="922" spans="1:7" x14ac:dyDescent="0.55000000000000004">
      <c r="A922" s="1">
        <v>42622</v>
      </c>
      <c r="B922">
        <v>2127.8100589999999</v>
      </c>
      <c r="C922" s="3">
        <f t="shared" si="70"/>
        <v>-2.482774229870716E-2</v>
      </c>
      <c r="D922" s="3">
        <f t="shared" si="67"/>
        <v>1.9602370042509726E-2</v>
      </c>
      <c r="E922" s="2">
        <f t="shared" si="66"/>
        <v>-4.5601931874554365E-2</v>
      </c>
      <c r="F922" s="2">
        <f t="shared" si="68"/>
        <v>2.2937120685106425E-2</v>
      </c>
      <c r="G922">
        <f t="shared" si="69"/>
        <v>0</v>
      </c>
    </row>
    <row r="923" spans="1:7" x14ac:dyDescent="0.55000000000000004">
      <c r="A923" s="1">
        <v>42625</v>
      </c>
      <c r="B923">
        <v>2159.040039</v>
      </c>
      <c r="C923" s="3">
        <f t="shared" si="70"/>
        <v>1.4570387013562412E-2</v>
      </c>
      <c r="D923" s="3">
        <f t="shared" si="67"/>
        <v>2.2075511822734466E-2</v>
      </c>
      <c r="E923" s="2">
        <f t="shared" ref="E923:E986" si="71">_xlfn.STDEV.S(C903:C923)*SQRT(10)*Factor_VaR</f>
        <v>-5.1355319997181771E-2</v>
      </c>
      <c r="F923" s="2">
        <f t="shared" si="68"/>
        <v>2.6134403590896598E-3</v>
      </c>
      <c r="G923">
        <f t="shared" si="69"/>
        <v>0</v>
      </c>
    </row>
    <row r="924" spans="1:7" x14ac:dyDescent="0.55000000000000004">
      <c r="A924" s="1">
        <v>42626</v>
      </c>
      <c r="B924">
        <v>2127.0200199999999</v>
      </c>
      <c r="C924" s="3">
        <f t="shared" si="70"/>
        <v>-1.4941748028884077E-2</v>
      </c>
      <c r="D924" s="3">
        <f t="shared" ref="D924:D987" si="72">_xlfn.STDEV.S(C904:C924)*SQRT(10)</f>
        <v>2.4198772838832663E-2</v>
      </c>
      <c r="E924" s="2">
        <f t="shared" si="71"/>
        <v>-5.6294763748015605E-2</v>
      </c>
      <c r="F924" s="2">
        <f t="shared" ref="F924:F987" si="73">LN(B933/B924)</f>
        <v>8.9303386179029245E-3</v>
      </c>
      <c r="G924">
        <f t="shared" ref="G924:G987" si="74">IF(F924&lt;E924, 1, 0)</f>
        <v>0</v>
      </c>
    </row>
    <row r="925" spans="1:7" x14ac:dyDescent="0.55000000000000004">
      <c r="A925" s="1">
        <v>42627</v>
      </c>
      <c r="B925">
        <v>2125.7700199999999</v>
      </c>
      <c r="C925" s="3">
        <f t="shared" si="70"/>
        <v>-5.8784939968330771E-4</v>
      </c>
      <c r="D925" s="3">
        <f t="shared" si="72"/>
        <v>2.4027856460380307E-2</v>
      </c>
      <c r="E925" s="2">
        <f t="shared" si="71"/>
        <v>-5.5897152794364205E-2</v>
      </c>
      <c r="F925" s="2">
        <f t="shared" si="73"/>
        <v>1.5941683189092802E-2</v>
      </c>
      <c r="G925">
        <f t="shared" si="74"/>
        <v>0</v>
      </c>
    </row>
    <row r="926" spans="1:7" x14ac:dyDescent="0.55000000000000004">
      <c r="A926" s="1">
        <v>42628</v>
      </c>
      <c r="B926">
        <v>2147.26001</v>
      </c>
      <c r="C926" s="3">
        <f t="shared" si="70"/>
        <v>1.0058516338082277E-2</v>
      </c>
      <c r="D926" s="3">
        <f t="shared" si="72"/>
        <v>2.5083248094302707E-2</v>
      </c>
      <c r="E926" s="2">
        <f t="shared" si="71"/>
        <v>-5.8352360878220072E-2</v>
      </c>
      <c r="F926" s="2">
        <f t="shared" si="73"/>
        <v>1.1165743201919249E-2</v>
      </c>
      <c r="G926">
        <f t="shared" si="74"/>
        <v>0</v>
      </c>
    </row>
    <row r="927" spans="1:7" x14ac:dyDescent="0.55000000000000004">
      <c r="A927" s="1">
        <v>42629</v>
      </c>
      <c r="B927">
        <v>2139.1599120000001</v>
      </c>
      <c r="C927" s="3">
        <f t="shared" si="70"/>
        <v>-3.7794279558526649E-3</v>
      </c>
      <c r="D927" s="3">
        <f t="shared" si="72"/>
        <v>2.5099191665157183E-2</v>
      </c>
      <c r="E927" s="2">
        <f t="shared" si="71"/>
        <v>-5.8389451170382002E-2</v>
      </c>
      <c r="F927" s="2">
        <f t="shared" si="73"/>
        <v>5.5800436012052295E-3</v>
      </c>
      <c r="G927">
        <f t="shared" si="74"/>
        <v>0</v>
      </c>
    </row>
    <row r="928" spans="1:7" x14ac:dyDescent="0.55000000000000004">
      <c r="A928" s="1">
        <v>42632</v>
      </c>
      <c r="B928">
        <v>2139.1201169999999</v>
      </c>
      <c r="C928" s="3">
        <f t="shared" si="70"/>
        <v>-1.8603270347706181E-5</v>
      </c>
      <c r="D928" s="3">
        <f t="shared" si="72"/>
        <v>2.5006719001618671E-2</v>
      </c>
      <c r="E928" s="2">
        <f t="shared" si="71"/>
        <v>-5.8174327586152291E-2</v>
      </c>
      <c r="F928" s="2">
        <f t="shared" si="73"/>
        <v>1.3535039588603057E-2</v>
      </c>
      <c r="G928">
        <f t="shared" si="74"/>
        <v>0</v>
      </c>
    </row>
    <row r="929" spans="1:7" x14ac:dyDescent="0.55000000000000004">
      <c r="A929" s="1">
        <v>42633</v>
      </c>
      <c r="B929">
        <v>2139.76001</v>
      </c>
      <c r="C929" s="3">
        <f t="shared" si="70"/>
        <v>2.9909368142030094E-4</v>
      </c>
      <c r="D929" s="3">
        <f t="shared" si="72"/>
        <v>2.5022095042544643E-2</v>
      </c>
      <c r="E929" s="2">
        <f t="shared" si="71"/>
        <v>-5.8210097606271591E-2</v>
      </c>
      <c r="F929" s="2">
        <f t="shared" si="73"/>
        <v>9.9699224299420013E-3</v>
      </c>
      <c r="G929">
        <f t="shared" si="74"/>
        <v>0</v>
      </c>
    </row>
    <row r="930" spans="1:7" x14ac:dyDescent="0.55000000000000004">
      <c r="A930" s="1">
        <v>42634</v>
      </c>
      <c r="B930">
        <v>2163.1201169999999</v>
      </c>
      <c r="C930" s="3">
        <f t="shared" si="70"/>
        <v>1.0858000137422273E-2</v>
      </c>
      <c r="D930" s="3">
        <f t="shared" si="72"/>
        <v>2.6322736044778076E-2</v>
      </c>
      <c r="E930" s="2">
        <f t="shared" si="71"/>
        <v>-6.1235841036707685E-2</v>
      </c>
      <c r="F930" s="2">
        <f t="shared" si="73"/>
        <v>-5.855959523301358E-3</v>
      </c>
      <c r="G930">
        <f t="shared" si="74"/>
        <v>0</v>
      </c>
    </row>
    <row r="931" spans="1:7" x14ac:dyDescent="0.55000000000000004">
      <c r="A931" s="1">
        <v>42635</v>
      </c>
      <c r="B931">
        <v>2177.179932</v>
      </c>
      <c r="C931" s="3">
        <f t="shared" si="70"/>
        <v>6.478752169386928E-3</v>
      </c>
      <c r="D931" s="3">
        <f t="shared" si="72"/>
        <v>2.6709952854742699E-2</v>
      </c>
      <c r="E931" s="2">
        <f t="shared" si="71"/>
        <v>-6.2136642039361763E-2</v>
      </c>
      <c r="F931" s="2">
        <f t="shared" si="73"/>
        <v>-8.0472255695454679E-3</v>
      </c>
      <c r="G931">
        <f t="shared" si="74"/>
        <v>0</v>
      </c>
    </row>
    <row r="932" spans="1:7" x14ac:dyDescent="0.55000000000000004">
      <c r="A932" s="1">
        <v>42636</v>
      </c>
      <c r="B932">
        <v>2164.6899410000001</v>
      </c>
      <c r="C932" s="3">
        <f t="shared" si="70"/>
        <v>-5.7532933124543554E-3</v>
      </c>
      <c r="D932" s="3">
        <f t="shared" si="72"/>
        <v>2.675924871632232E-2</v>
      </c>
      <c r="E932" s="2">
        <f t="shared" si="71"/>
        <v>-6.2251321362146526E-2</v>
      </c>
      <c r="F932" s="2">
        <f t="shared" si="73"/>
        <v>-1.8124879705088877E-3</v>
      </c>
      <c r="G932">
        <f t="shared" si="74"/>
        <v>0</v>
      </c>
    </row>
    <row r="933" spans="1:7" x14ac:dyDescent="0.55000000000000004">
      <c r="A933" s="1">
        <v>42639</v>
      </c>
      <c r="B933">
        <v>2146.1000979999999</v>
      </c>
      <c r="C933" s="3">
        <f t="shared" si="70"/>
        <v>-8.6248497700706916E-3</v>
      </c>
      <c r="D933" s="3">
        <f t="shared" si="72"/>
        <v>2.7374284264762426E-2</v>
      </c>
      <c r="E933" s="2">
        <f t="shared" si="71"/>
        <v>-6.3682108002719715E-2</v>
      </c>
      <c r="F933" s="2">
        <f t="shared" si="73"/>
        <v>3.5535740321888205E-3</v>
      </c>
      <c r="G933">
        <f t="shared" si="74"/>
        <v>0</v>
      </c>
    </row>
    <row r="934" spans="1:7" x14ac:dyDescent="0.55000000000000004">
      <c r="A934" s="1">
        <v>42640</v>
      </c>
      <c r="B934">
        <v>2159.929932</v>
      </c>
      <c r="C934" s="3">
        <f t="shared" si="70"/>
        <v>6.4234951715066626E-3</v>
      </c>
      <c r="D934" s="3">
        <f t="shared" si="72"/>
        <v>2.7782423500492762E-2</v>
      </c>
      <c r="E934" s="2">
        <f t="shared" si="71"/>
        <v>-6.4631581846073635E-2</v>
      </c>
      <c r="F934" s="2">
        <f t="shared" si="73"/>
        <v>1.7254092362779248E-3</v>
      </c>
      <c r="G934">
        <f t="shared" si="74"/>
        <v>0</v>
      </c>
    </row>
    <row r="935" spans="1:7" x14ac:dyDescent="0.55000000000000004">
      <c r="A935" s="1">
        <v>42641</v>
      </c>
      <c r="B935">
        <v>2171.3701169999999</v>
      </c>
      <c r="C935" s="3">
        <f t="shared" si="70"/>
        <v>5.2825763509087575E-3</v>
      </c>
      <c r="D935" s="3">
        <f t="shared" si="72"/>
        <v>2.7789103573036589E-2</v>
      </c>
      <c r="E935" s="2">
        <f t="shared" si="71"/>
        <v>-6.4647122018634401E-2</v>
      </c>
      <c r="F935" s="2">
        <f t="shared" si="73"/>
        <v>-1.6081744981213196E-2</v>
      </c>
      <c r="G935">
        <f t="shared" si="74"/>
        <v>0</v>
      </c>
    </row>
    <row r="936" spans="1:7" x14ac:dyDescent="0.55000000000000004">
      <c r="A936" s="1">
        <v>42642</v>
      </c>
      <c r="B936">
        <v>2151.1298830000001</v>
      </c>
      <c r="C936" s="3">
        <f t="shared" si="70"/>
        <v>-9.3651275565667449E-3</v>
      </c>
      <c r="D936" s="3">
        <f t="shared" si="72"/>
        <v>2.8485202080794414E-2</v>
      </c>
      <c r="E936" s="2">
        <f t="shared" si="71"/>
        <v>-6.6266489302279824E-2</v>
      </c>
      <c r="F936" s="2">
        <f t="shared" si="73"/>
        <v>-5.5706848308737077E-3</v>
      </c>
      <c r="G936">
        <f t="shared" si="74"/>
        <v>0</v>
      </c>
    </row>
    <row r="937" spans="1:7" x14ac:dyDescent="0.55000000000000004">
      <c r="A937" s="1">
        <v>42643</v>
      </c>
      <c r="B937">
        <v>2168.2700199999999</v>
      </c>
      <c r="C937" s="3">
        <f t="shared" si="70"/>
        <v>7.9363927170502876E-3</v>
      </c>
      <c r="D937" s="3">
        <f t="shared" si="72"/>
        <v>2.9038093991065553E-2</v>
      </c>
      <c r="E937" s="2">
        <f t="shared" si="71"/>
        <v>-6.7552708222313462E-2</v>
      </c>
      <c r="F937" s="2">
        <f t="shared" si="73"/>
        <v>-1.6611154047558682E-2</v>
      </c>
      <c r="G937">
        <f t="shared" si="74"/>
        <v>0</v>
      </c>
    </row>
    <row r="938" spans="1:7" x14ac:dyDescent="0.55000000000000004">
      <c r="A938" s="1">
        <v>42646</v>
      </c>
      <c r="B938">
        <v>2161.1999510000001</v>
      </c>
      <c r="C938" s="3">
        <f t="shared" si="70"/>
        <v>-3.2660234772408018E-3</v>
      </c>
      <c r="D938" s="3">
        <f t="shared" si="72"/>
        <v>2.9122263826893559E-2</v>
      </c>
      <c r="E938" s="2">
        <f t="shared" si="71"/>
        <v>-6.7748516540950307E-2</v>
      </c>
      <c r="F938" s="2">
        <f t="shared" si="73"/>
        <v>-1.3143546711555652E-2</v>
      </c>
      <c r="G938">
        <f t="shared" si="74"/>
        <v>0</v>
      </c>
    </row>
    <row r="939" spans="1:7" x14ac:dyDescent="0.55000000000000004">
      <c r="A939" s="1">
        <v>42647</v>
      </c>
      <c r="B939">
        <v>2150.48999</v>
      </c>
      <c r="C939" s="3">
        <f t="shared" si="70"/>
        <v>-4.9678818158212078E-3</v>
      </c>
      <c r="D939" s="3">
        <f t="shared" si="72"/>
        <v>2.9115555179979467E-2</v>
      </c>
      <c r="E939" s="2">
        <f t="shared" si="71"/>
        <v>-6.7732909894464025E-2</v>
      </c>
      <c r="F939" s="2">
        <f t="shared" si="73"/>
        <v>-1.1218282787811722E-2</v>
      </c>
      <c r="G939">
        <f t="shared" si="74"/>
        <v>0</v>
      </c>
    </row>
    <row r="940" spans="1:7" x14ac:dyDescent="0.55000000000000004">
      <c r="A940" s="1">
        <v>42648</v>
      </c>
      <c r="B940">
        <v>2159.7299800000001</v>
      </c>
      <c r="C940" s="3">
        <f t="shared" si="70"/>
        <v>4.2874861231427417E-3</v>
      </c>
      <c r="D940" s="3">
        <f t="shared" si="72"/>
        <v>2.9211020974237691E-2</v>
      </c>
      <c r="E940" s="2">
        <f t="shared" si="71"/>
        <v>-6.7954996541980256E-2</v>
      </c>
      <c r="F940" s="2">
        <f t="shared" si="73"/>
        <v>-9.3642631445950315E-3</v>
      </c>
      <c r="G940">
        <f t="shared" si="74"/>
        <v>0</v>
      </c>
    </row>
    <row r="941" spans="1:7" x14ac:dyDescent="0.55000000000000004">
      <c r="A941" s="1">
        <v>42649</v>
      </c>
      <c r="B941">
        <v>2160.7700199999999</v>
      </c>
      <c r="C941" s="3">
        <f t="shared" si="70"/>
        <v>4.8144428658220277E-4</v>
      </c>
      <c r="D941" s="3">
        <f t="shared" si="72"/>
        <v>2.9218959004489238E-2</v>
      </c>
      <c r="E941" s="2">
        <f t="shared" si="71"/>
        <v>-6.7973463161780018E-2</v>
      </c>
      <c r="F941" s="2">
        <f t="shared" si="73"/>
        <v>-7.6561354656346711E-3</v>
      </c>
      <c r="G941">
        <f t="shared" si="74"/>
        <v>0</v>
      </c>
    </row>
    <row r="942" spans="1:7" x14ac:dyDescent="0.55000000000000004">
      <c r="A942" s="1">
        <v>42650</v>
      </c>
      <c r="B942">
        <v>2153.73999</v>
      </c>
      <c r="C942" s="3">
        <f t="shared" si="70"/>
        <v>-3.2587877673729898E-3</v>
      </c>
      <c r="D942" s="3">
        <f t="shared" si="72"/>
        <v>2.9257149373743765E-2</v>
      </c>
      <c r="E942" s="2">
        <f t="shared" si="71"/>
        <v>-6.8062307246104126E-2</v>
      </c>
      <c r="F942" s="2">
        <f t="shared" si="73"/>
        <v>-5.7740187494175442E-3</v>
      </c>
      <c r="G942">
        <f t="shared" si="74"/>
        <v>0</v>
      </c>
    </row>
    <row r="943" spans="1:7" x14ac:dyDescent="0.55000000000000004">
      <c r="A943" s="1">
        <v>42653</v>
      </c>
      <c r="B943">
        <v>2163.6599120000001</v>
      </c>
      <c r="C943" s="3">
        <f t="shared" si="70"/>
        <v>4.5953303755956135E-3</v>
      </c>
      <c r="D943" s="3">
        <f t="shared" si="72"/>
        <v>2.3569765568571873E-2</v>
      </c>
      <c r="E943" s="2">
        <f t="shared" si="71"/>
        <v>-5.4831474022088184E-2</v>
      </c>
      <c r="F943" s="2">
        <f t="shared" si="73"/>
        <v>-1.0453494367327891E-2</v>
      </c>
      <c r="G943">
        <f t="shared" si="74"/>
        <v>0</v>
      </c>
    </row>
    <row r="944" spans="1:7" x14ac:dyDescent="0.55000000000000004">
      <c r="A944" s="1">
        <v>42654</v>
      </c>
      <c r="B944">
        <v>2136.7299800000001</v>
      </c>
      <c r="C944" s="3">
        <f t="shared" si="70"/>
        <v>-1.2524577866582336E-2</v>
      </c>
      <c r="D944" s="3">
        <f t="shared" si="72"/>
        <v>2.3062869468029785E-2</v>
      </c>
      <c r="E944" s="2">
        <f t="shared" si="71"/>
        <v>-5.3652257356232504E-2</v>
      </c>
      <c r="F944" s="2">
        <f t="shared" si="73"/>
        <v>6.8096781396602465E-3</v>
      </c>
      <c r="G944">
        <f t="shared" si="74"/>
        <v>0</v>
      </c>
    </row>
    <row r="945" spans="1:7" x14ac:dyDescent="0.55000000000000004">
      <c r="A945" s="1">
        <v>42655</v>
      </c>
      <c r="B945">
        <v>2139.179932</v>
      </c>
      <c r="C945" s="3">
        <f t="shared" si="70"/>
        <v>1.1459325937728834E-3</v>
      </c>
      <c r="D945" s="3">
        <f t="shared" si="72"/>
        <v>2.056014890761837E-2</v>
      </c>
      <c r="E945" s="2">
        <f t="shared" si="71"/>
        <v>-4.7830058701201106E-2</v>
      </c>
      <c r="F945" s="2">
        <f t="shared" si="73"/>
        <v>1.8587880882504273E-3</v>
      </c>
      <c r="G945">
        <f t="shared" si="74"/>
        <v>0</v>
      </c>
    </row>
    <row r="946" spans="1:7" x14ac:dyDescent="0.55000000000000004">
      <c r="A946" s="1">
        <v>42656</v>
      </c>
      <c r="B946">
        <v>2132.5500489999999</v>
      </c>
      <c r="C946" s="3">
        <f t="shared" si="70"/>
        <v>-3.104076499634731E-3</v>
      </c>
      <c r="D946" s="3">
        <f t="shared" si="72"/>
        <v>2.0685668591129549E-2</v>
      </c>
      <c r="E946" s="2">
        <f t="shared" si="71"/>
        <v>-4.8122061150087617E-2</v>
      </c>
      <c r="F946" s="2">
        <f t="shared" si="73"/>
        <v>3.2209368857091169E-3</v>
      </c>
      <c r="G946">
        <f t="shared" si="74"/>
        <v>0</v>
      </c>
    </row>
    <row r="947" spans="1:7" x14ac:dyDescent="0.55000000000000004">
      <c r="A947" s="1">
        <v>42657</v>
      </c>
      <c r="B947">
        <v>2132.9799800000001</v>
      </c>
      <c r="C947" s="3">
        <f t="shared" si="70"/>
        <v>2.0158385876223729E-4</v>
      </c>
      <c r="D947" s="3">
        <f t="shared" si="72"/>
        <v>1.9403909090349832E-2</v>
      </c>
      <c r="E947" s="2">
        <f t="shared" si="71"/>
        <v>-4.5140242660417079E-2</v>
      </c>
      <c r="F947" s="2">
        <f t="shared" si="73"/>
        <v>2.8156923660103605E-5</v>
      </c>
      <c r="G947">
        <f t="shared" si="74"/>
        <v>0</v>
      </c>
    </row>
    <row r="948" spans="1:7" x14ac:dyDescent="0.55000000000000004">
      <c r="A948" s="1">
        <v>42660</v>
      </c>
      <c r="B948">
        <v>2126.5</v>
      </c>
      <c r="C948" s="3">
        <f t="shared" si="70"/>
        <v>-3.0426178920773266E-3</v>
      </c>
      <c r="D948" s="3">
        <f t="shared" si="72"/>
        <v>1.9344756417015028E-2</v>
      </c>
      <c r="E948" s="2">
        <f t="shared" si="71"/>
        <v>-4.5002632964560821E-2</v>
      </c>
      <c r="F948" s="2">
        <f t="shared" si="73"/>
        <v>-4.2365346023086762E-5</v>
      </c>
      <c r="G948">
        <f t="shared" si="74"/>
        <v>0</v>
      </c>
    </row>
    <row r="949" spans="1:7" x14ac:dyDescent="0.55000000000000004">
      <c r="A949" s="1">
        <v>42661</v>
      </c>
      <c r="B949">
        <v>2139.6000979999999</v>
      </c>
      <c r="C949" s="3">
        <f t="shared" si="70"/>
        <v>6.1415057663595871E-3</v>
      </c>
      <c r="D949" s="3">
        <f t="shared" si="72"/>
        <v>1.9847321238670862E-2</v>
      </c>
      <c r="E949" s="2">
        <f t="shared" si="71"/>
        <v>-4.6171773568987586E-2</v>
      </c>
      <c r="F949" s="2">
        <f t="shared" si="73"/>
        <v>-6.3061551068218742E-3</v>
      </c>
      <c r="G949">
        <f t="shared" si="74"/>
        <v>0</v>
      </c>
    </row>
    <row r="950" spans="1:7" x14ac:dyDescent="0.55000000000000004">
      <c r="A950" s="1">
        <v>42662</v>
      </c>
      <c r="B950">
        <v>2144.290039</v>
      </c>
      <c r="C950" s="3">
        <f t="shared" si="70"/>
        <v>2.1895719655424944E-3</v>
      </c>
      <c r="D950" s="3">
        <f t="shared" si="72"/>
        <v>1.9903850235984181E-2</v>
      </c>
      <c r="E950" s="2">
        <f t="shared" si="71"/>
        <v>-4.6303279681709088E-2</v>
      </c>
      <c r="F950" s="2">
        <f t="shared" si="73"/>
        <v>-1.5305745878837764E-2</v>
      </c>
      <c r="G950">
        <f t="shared" si="74"/>
        <v>0</v>
      </c>
    </row>
    <row r="951" spans="1:7" x14ac:dyDescent="0.55000000000000004">
      <c r="A951" s="1">
        <v>42663</v>
      </c>
      <c r="B951">
        <v>2141.3400879999999</v>
      </c>
      <c r="C951" s="3">
        <f t="shared" si="70"/>
        <v>-1.3766710511558952E-3</v>
      </c>
      <c r="D951" s="3">
        <f t="shared" si="72"/>
        <v>1.8325689952268614E-2</v>
      </c>
      <c r="E951" s="2">
        <f t="shared" si="71"/>
        <v>-4.2631929860791687E-2</v>
      </c>
      <c r="F951" s="2">
        <f t="shared" si="73"/>
        <v>-2.0475959615362548E-2</v>
      </c>
      <c r="G951">
        <f t="shared" si="74"/>
        <v>0</v>
      </c>
    </row>
    <row r="952" spans="1:7" x14ac:dyDescent="0.55000000000000004">
      <c r="A952" s="1">
        <v>42664</v>
      </c>
      <c r="B952">
        <v>2141.1599120000001</v>
      </c>
      <c r="C952" s="3">
        <f t="shared" si="70"/>
        <v>-8.4145242314662383E-5</v>
      </c>
      <c r="D952" s="3">
        <f t="shared" si="72"/>
        <v>1.7625526449883005E-2</v>
      </c>
      <c r="E952" s="2">
        <f t="shared" si="71"/>
        <v>-4.1003105985535936E-2</v>
      </c>
      <c r="F952" s="2">
        <f t="shared" si="73"/>
        <v>-2.4825027254381158E-2</v>
      </c>
      <c r="G952">
        <f t="shared" si="74"/>
        <v>0</v>
      </c>
    </row>
    <row r="953" spans="1:7" x14ac:dyDescent="0.55000000000000004">
      <c r="A953" s="1">
        <v>42667</v>
      </c>
      <c r="B953">
        <v>2151.330078</v>
      </c>
      <c r="C953" s="3">
        <f t="shared" si="70"/>
        <v>4.7385946404059154E-3</v>
      </c>
      <c r="D953" s="3">
        <f t="shared" si="72"/>
        <v>1.763661268180243E-2</v>
      </c>
      <c r="E953" s="2">
        <f t="shared" si="71"/>
        <v>-4.1028896417592817E-2</v>
      </c>
      <c r="F953" s="2">
        <f t="shared" si="73"/>
        <v>-3.1231141941766672E-2</v>
      </c>
      <c r="G953">
        <f t="shared" si="74"/>
        <v>0</v>
      </c>
    </row>
    <row r="954" spans="1:7" x14ac:dyDescent="0.55000000000000004">
      <c r="A954" s="1">
        <v>42668</v>
      </c>
      <c r="B954">
        <v>2143.1599120000001</v>
      </c>
      <c r="C954" s="3">
        <f t="shared" si="70"/>
        <v>-3.8049574576371451E-3</v>
      </c>
      <c r="D954" s="3">
        <f t="shared" si="72"/>
        <v>1.6791745819751361E-2</v>
      </c>
      <c r="E954" s="2">
        <f t="shared" si="71"/>
        <v>-3.9063442189212753E-2</v>
      </c>
      <c r="F954" s="2">
        <f t="shared" si="73"/>
        <v>-5.4459847070982437E-3</v>
      </c>
      <c r="G954">
        <f t="shared" si="74"/>
        <v>0</v>
      </c>
    </row>
    <row r="955" spans="1:7" x14ac:dyDescent="0.55000000000000004">
      <c r="A955" s="1">
        <v>42669</v>
      </c>
      <c r="B955">
        <v>2139.429932</v>
      </c>
      <c r="C955" s="3">
        <f t="shared" si="70"/>
        <v>-1.741927702175836E-3</v>
      </c>
      <c r="D955" s="3">
        <f t="shared" si="72"/>
        <v>1.6147095473188631E-2</v>
      </c>
      <c r="E955" s="2">
        <f t="shared" si="71"/>
        <v>-3.7563761225986855E-2</v>
      </c>
      <c r="F955" s="2">
        <f t="shared" si="73"/>
        <v>6.0821362196973253E-5</v>
      </c>
      <c r="G955">
        <f t="shared" si="74"/>
        <v>0</v>
      </c>
    </row>
    <row r="956" spans="1:7" x14ac:dyDescent="0.55000000000000004">
      <c r="A956" s="1">
        <v>42670</v>
      </c>
      <c r="B956">
        <v>2133.040039</v>
      </c>
      <c r="C956" s="3">
        <f t="shared" si="70"/>
        <v>-2.991196103286747E-3</v>
      </c>
      <c r="D956" s="3">
        <f t="shared" si="72"/>
        <v>1.5679999866387379E-2</v>
      </c>
      <c r="E956" s="2">
        <f t="shared" si="71"/>
        <v>-3.6477134354130948E-2</v>
      </c>
      <c r="F956" s="2">
        <f t="shared" si="73"/>
        <v>1.40681372636078E-2</v>
      </c>
      <c r="G956">
        <f t="shared" si="74"/>
        <v>0</v>
      </c>
    </row>
    <row r="957" spans="1:7" x14ac:dyDescent="0.55000000000000004">
      <c r="A957" s="1">
        <v>42671</v>
      </c>
      <c r="B957">
        <v>2126.4099120000001</v>
      </c>
      <c r="C957" s="3">
        <f t="shared" si="70"/>
        <v>-3.1131401617605554E-3</v>
      </c>
      <c r="D957" s="3">
        <f t="shared" si="72"/>
        <v>1.4533653473729745E-2</v>
      </c>
      <c r="E957" s="2">
        <f t="shared" si="71"/>
        <v>-3.3810333860657474E-2</v>
      </c>
      <c r="F957" s="2">
        <f t="shared" si="73"/>
        <v>1.9130122816855465E-2</v>
      </c>
      <c r="G957">
        <f t="shared" si="74"/>
        <v>0</v>
      </c>
    </row>
    <row r="958" spans="1:7" x14ac:dyDescent="0.55000000000000004">
      <c r="A958" s="1">
        <v>42674</v>
      </c>
      <c r="B958">
        <v>2126.1499020000001</v>
      </c>
      <c r="C958" s="3">
        <f t="shared" si="70"/>
        <v>-1.2228399443930542E-4</v>
      </c>
      <c r="D958" s="3">
        <f t="shared" si="72"/>
        <v>1.3181796043609754E-2</v>
      </c>
      <c r="E958" s="2">
        <f t="shared" si="71"/>
        <v>-3.0665443202091518E-2</v>
      </c>
      <c r="F958" s="2">
        <f t="shared" si="73"/>
        <v>1.7853478600353825E-2</v>
      </c>
      <c r="G958">
        <f t="shared" si="74"/>
        <v>0</v>
      </c>
    </row>
    <row r="959" spans="1:7" x14ac:dyDescent="0.55000000000000004">
      <c r="A959" s="1">
        <v>42675</v>
      </c>
      <c r="B959">
        <v>2111.719971</v>
      </c>
      <c r="C959" s="3">
        <f t="shared" si="70"/>
        <v>-6.810018806473475E-3</v>
      </c>
      <c r="D959" s="3">
        <f t="shared" si="72"/>
        <v>1.3711486226450815E-2</v>
      </c>
      <c r="E959" s="2">
        <f t="shared" si="71"/>
        <v>-3.1897686832844122E-2</v>
      </c>
      <c r="F959" s="2">
        <f t="shared" si="73"/>
        <v>2.4547987949634958E-2</v>
      </c>
      <c r="G959">
        <f t="shared" si="74"/>
        <v>0</v>
      </c>
    </row>
    <row r="960" spans="1:7" x14ac:dyDescent="0.55000000000000004">
      <c r="A960" s="1">
        <v>42676</v>
      </c>
      <c r="B960">
        <v>2097.9399410000001</v>
      </c>
      <c r="C960" s="3">
        <f t="shared" si="70"/>
        <v>-6.5468847876808331E-3</v>
      </c>
      <c r="D960" s="3">
        <f t="shared" si="72"/>
        <v>1.3974796580136844E-2</v>
      </c>
      <c r="E960" s="2">
        <f t="shared" si="71"/>
        <v>-3.251023831435456E-2</v>
      </c>
      <c r="F960" s="2">
        <f t="shared" si="73"/>
        <v>3.854782803230853E-2</v>
      </c>
      <c r="G960">
        <f t="shared" si="74"/>
        <v>0</v>
      </c>
    </row>
    <row r="961" spans="1:7" x14ac:dyDescent="0.55000000000000004">
      <c r="A961" s="1">
        <v>42677</v>
      </c>
      <c r="B961">
        <v>2088.6599120000001</v>
      </c>
      <c r="C961" s="3">
        <f t="shared" si="70"/>
        <v>-4.4332128813332093E-3</v>
      </c>
      <c r="D961" s="3">
        <f t="shared" si="72"/>
        <v>1.3558978019870209E-2</v>
      </c>
      <c r="E961" s="2">
        <f t="shared" si="71"/>
        <v>-3.1542899690691552E-2</v>
      </c>
      <c r="F961" s="2">
        <f t="shared" si="73"/>
        <v>4.1397524011164602E-2</v>
      </c>
      <c r="G961">
        <f t="shared" si="74"/>
        <v>0</v>
      </c>
    </row>
    <row r="962" spans="1:7" x14ac:dyDescent="0.55000000000000004">
      <c r="A962" s="1">
        <v>42678</v>
      </c>
      <c r="B962">
        <v>2085.179932</v>
      </c>
      <c r="C962" s="3">
        <f t="shared" si="70"/>
        <v>-1.667520046979567E-3</v>
      </c>
      <c r="D962" s="3">
        <f t="shared" si="72"/>
        <v>1.3475395261557388E-2</v>
      </c>
      <c r="E962" s="2">
        <f t="shared" si="71"/>
        <v>-3.1348457118584049E-2</v>
      </c>
      <c r="F962" s="2">
        <f t="shared" si="73"/>
        <v>4.7730513520227939E-2</v>
      </c>
      <c r="G962">
        <f t="shared" si="74"/>
        <v>0</v>
      </c>
    </row>
    <row r="963" spans="1:7" x14ac:dyDescent="0.55000000000000004">
      <c r="A963" s="1">
        <v>42681</v>
      </c>
      <c r="B963">
        <v>2131.5200199999999</v>
      </c>
      <c r="C963" s="3">
        <f t="shared" si="70"/>
        <v>2.198019977703114E-2</v>
      </c>
      <c r="D963" s="3">
        <f t="shared" si="72"/>
        <v>2.1106200703869506E-2</v>
      </c>
      <c r="E963" s="2">
        <f t="shared" si="71"/>
        <v>-4.9100365136526124E-2</v>
      </c>
      <c r="F963" s="2">
        <f t="shared" si="73"/>
        <v>2.336066230583133E-2</v>
      </c>
      <c r="G963">
        <f t="shared" si="74"/>
        <v>0</v>
      </c>
    </row>
    <row r="964" spans="1:7" x14ac:dyDescent="0.55000000000000004">
      <c r="A964" s="1">
        <v>42682</v>
      </c>
      <c r="B964">
        <v>2139.5600589999999</v>
      </c>
      <c r="C964" s="3">
        <f t="shared" si="70"/>
        <v>3.7648783671193967E-3</v>
      </c>
      <c r="D964" s="3">
        <f t="shared" si="72"/>
        <v>2.1013657618114651E-2</v>
      </c>
      <c r="E964" s="2">
        <f t="shared" si="71"/>
        <v>-4.8885077725723133E-2</v>
      </c>
      <c r="F964" s="2">
        <f t="shared" si="73"/>
        <v>2.7029486330619398E-2</v>
      </c>
      <c r="G964">
        <f t="shared" si="74"/>
        <v>0</v>
      </c>
    </row>
    <row r="965" spans="1:7" x14ac:dyDescent="0.55000000000000004">
      <c r="A965" s="1">
        <v>42683</v>
      </c>
      <c r="B965">
        <v>2163.26001</v>
      </c>
      <c r="C965" s="3">
        <f t="shared" si="70"/>
        <v>1.1016119798123997E-2</v>
      </c>
      <c r="D965" s="3">
        <f t="shared" si="72"/>
        <v>2.0571350371182462E-2</v>
      </c>
      <c r="E965" s="2">
        <f t="shared" si="71"/>
        <v>-4.7856117202149578E-2</v>
      </c>
      <c r="F965" s="2">
        <f t="shared" si="73"/>
        <v>1.8176457288188359E-2</v>
      </c>
      <c r="G965">
        <f t="shared" si="74"/>
        <v>0</v>
      </c>
    </row>
    <row r="966" spans="1:7" x14ac:dyDescent="0.55000000000000004">
      <c r="A966" s="1">
        <v>42684</v>
      </c>
      <c r="B966">
        <v>2167.4799800000001</v>
      </c>
      <c r="C966" s="3">
        <f t="shared" si="70"/>
        <v>1.948845391487013E-3</v>
      </c>
      <c r="D966" s="3">
        <f t="shared" si="72"/>
        <v>2.0589699574533847E-2</v>
      </c>
      <c r="E966" s="2">
        <f t="shared" si="71"/>
        <v>-4.7898803832356417E-2</v>
      </c>
      <c r="F966" s="2">
        <f t="shared" si="73"/>
        <v>1.7035310372677106E-2</v>
      </c>
      <c r="G966">
        <f t="shared" si="74"/>
        <v>0</v>
      </c>
    </row>
    <row r="967" spans="1:7" x14ac:dyDescent="0.55000000000000004">
      <c r="A967" s="1">
        <v>42685</v>
      </c>
      <c r="B967">
        <v>2164.4499510000001</v>
      </c>
      <c r="C967" s="3">
        <f t="shared" si="70"/>
        <v>-1.3989282109407189E-3</v>
      </c>
      <c r="D967" s="3">
        <f t="shared" si="72"/>
        <v>2.0468517427796498E-2</v>
      </c>
      <c r="E967" s="2">
        <f t="shared" si="71"/>
        <v>-4.7616892002922281E-2</v>
      </c>
      <c r="F967" s="2">
        <f t="shared" si="73"/>
        <v>2.23409842176947E-2</v>
      </c>
      <c r="G967">
        <f t="shared" si="74"/>
        <v>0</v>
      </c>
    </row>
    <row r="968" spans="1:7" x14ac:dyDescent="0.55000000000000004">
      <c r="A968" s="1">
        <v>42688</v>
      </c>
      <c r="B968">
        <v>2164.1999510000001</v>
      </c>
      <c r="C968" s="3">
        <f t="shared" ref="C968:C1031" si="75">LN(B968/B967)</f>
        <v>-1.1550945719234191E-4</v>
      </c>
      <c r="D968" s="3">
        <f t="shared" si="72"/>
        <v>2.0473601584999127E-2</v>
      </c>
      <c r="E968" s="2">
        <f t="shared" si="71"/>
        <v>-4.7628719521221906E-2</v>
      </c>
      <c r="F968" s="2">
        <f t="shared" si="73"/>
        <v>1.718810439968221E-2</v>
      </c>
      <c r="G968">
        <f t="shared" si="74"/>
        <v>0</v>
      </c>
    </row>
    <row r="969" spans="1:7" x14ac:dyDescent="0.55000000000000004">
      <c r="A969" s="1">
        <v>42689</v>
      </c>
      <c r="B969">
        <v>2180.389893</v>
      </c>
      <c r="C969" s="3">
        <f t="shared" si="75"/>
        <v>7.4529552949928806E-3</v>
      </c>
      <c r="D969" s="3">
        <f t="shared" si="72"/>
        <v>2.079489832681904E-2</v>
      </c>
      <c r="E969" s="2">
        <f t="shared" si="71"/>
        <v>-4.8376167513490907E-2</v>
      </c>
      <c r="F969" s="2">
        <f t="shared" si="73"/>
        <v>1.1069551273502724E-2</v>
      </c>
      <c r="G969">
        <f t="shared" si="74"/>
        <v>0</v>
      </c>
    </row>
    <row r="970" spans="1:7" x14ac:dyDescent="0.55000000000000004">
      <c r="A970" s="1">
        <v>42690</v>
      </c>
      <c r="B970">
        <v>2176.9399410000001</v>
      </c>
      <c r="C970" s="3">
        <f t="shared" si="75"/>
        <v>-1.5835169024771387E-3</v>
      </c>
      <c r="D970" s="3">
        <f t="shared" si="72"/>
        <v>2.0557426329419707E-2</v>
      </c>
      <c r="E970" s="2">
        <f t="shared" si="71"/>
        <v>-4.7823725037196743E-2</v>
      </c>
      <c r="F970" s="2">
        <f t="shared" si="73"/>
        <v>9.9961378551933194E-3</v>
      </c>
      <c r="G970">
        <f t="shared" si="74"/>
        <v>0</v>
      </c>
    </row>
    <row r="971" spans="1:7" x14ac:dyDescent="0.55000000000000004">
      <c r="A971" s="1">
        <v>42691</v>
      </c>
      <c r="B971">
        <v>2187.1201169999999</v>
      </c>
      <c r="C971" s="3">
        <f t="shared" si="75"/>
        <v>4.6654694620837109E-3</v>
      </c>
      <c r="D971" s="3">
        <f t="shared" si="72"/>
        <v>2.0710098928675105E-2</v>
      </c>
      <c r="E971" s="2">
        <f t="shared" si="71"/>
        <v>-4.8178894613898827E-2</v>
      </c>
      <c r="F971" s="2">
        <f t="shared" si="73"/>
        <v>1.808945184537126E-3</v>
      </c>
      <c r="G971">
        <f t="shared" si="74"/>
        <v>0</v>
      </c>
    </row>
    <row r="972" spans="1:7" x14ac:dyDescent="0.55000000000000004">
      <c r="A972" s="1">
        <v>42692</v>
      </c>
      <c r="B972">
        <v>2181.8999020000001</v>
      </c>
      <c r="C972" s="3">
        <f t="shared" si="75"/>
        <v>-2.3896514373653198E-3</v>
      </c>
      <c r="D972" s="3">
        <f t="shared" si="72"/>
        <v>2.0778483220891718E-2</v>
      </c>
      <c r="E972" s="2">
        <f t="shared" si="71"/>
        <v>-4.8337980266714729E-2</v>
      </c>
      <c r="F972" s="2">
        <f t="shared" si="73"/>
        <v>4.5955243206248931E-3</v>
      </c>
      <c r="G972">
        <f t="shared" si="74"/>
        <v>0</v>
      </c>
    </row>
    <row r="973" spans="1:7" x14ac:dyDescent="0.55000000000000004">
      <c r="A973" s="1">
        <v>42695</v>
      </c>
      <c r="B973">
        <v>2198.179932</v>
      </c>
      <c r="C973" s="3">
        <f t="shared" si="75"/>
        <v>7.4337023919075753E-3</v>
      </c>
      <c r="D973" s="3">
        <f t="shared" si="72"/>
        <v>2.124402707517456E-2</v>
      </c>
      <c r="E973" s="2">
        <f t="shared" si="71"/>
        <v>-4.94209972223984E-2</v>
      </c>
      <c r="F973" s="2">
        <f t="shared" si="73"/>
        <v>2.96624896222144E-3</v>
      </c>
      <c r="G973">
        <f t="shared" si="74"/>
        <v>0</v>
      </c>
    </row>
    <row r="974" spans="1:7" x14ac:dyDescent="0.55000000000000004">
      <c r="A974" s="1">
        <v>42696</v>
      </c>
      <c r="B974">
        <v>2202.9399410000001</v>
      </c>
      <c r="C974" s="3">
        <f t="shared" si="75"/>
        <v>2.1630907556930735E-3</v>
      </c>
      <c r="D974" s="3">
        <f t="shared" si="72"/>
        <v>2.110654875435845E-2</v>
      </c>
      <c r="E974" s="2">
        <f t="shared" si="71"/>
        <v>-4.9101174823041133E-2</v>
      </c>
      <c r="F974" s="2">
        <f t="shared" si="73"/>
        <v>4.2082424351643213E-3</v>
      </c>
      <c r="G974">
        <f t="shared" si="74"/>
        <v>0</v>
      </c>
    </row>
    <row r="975" spans="1:7" x14ac:dyDescent="0.55000000000000004">
      <c r="A975" s="1">
        <v>42697</v>
      </c>
      <c r="B975">
        <v>2204.719971</v>
      </c>
      <c r="C975" s="3">
        <f t="shared" si="75"/>
        <v>8.0769847597577586E-4</v>
      </c>
      <c r="D975" s="3">
        <f t="shared" si="72"/>
        <v>2.0805288033938999E-2</v>
      </c>
      <c r="E975" s="2">
        <f t="shared" si="71"/>
        <v>-4.8400337586561336E-2</v>
      </c>
      <c r="F975" s="2">
        <f t="shared" si="73"/>
        <v>1.6477903069169686E-2</v>
      </c>
      <c r="G975">
        <f t="shared" si="74"/>
        <v>0</v>
      </c>
    </row>
    <row r="976" spans="1:7" x14ac:dyDescent="0.55000000000000004">
      <c r="A976" s="1">
        <v>42699</v>
      </c>
      <c r="B976">
        <v>2213.3500979999999</v>
      </c>
      <c r="C976" s="3">
        <f t="shared" si="75"/>
        <v>3.9067456340769443E-3</v>
      </c>
      <c r="D976" s="3">
        <f t="shared" si="72"/>
        <v>2.075083290390365E-2</v>
      </c>
      <c r="E976" s="2">
        <f t="shared" si="71"/>
        <v>-4.8273656010572985E-2</v>
      </c>
      <c r="F976" s="2">
        <f t="shared" si="73"/>
        <v>1.4728172117734539E-2</v>
      </c>
      <c r="G976">
        <f t="shared" si="74"/>
        <v>0</v>
      </c>
    </row>
    <row r="977" spans="1:7" x14ac:dyDescent="0.55000000000000004">
      <c r="A977" s="1">
        <v>42702</v>
      </c>
      <c r="B977">
        <v>2201.719971</v>
      </c>
      <c r="C977" s="3">
        <f t="shared" si="75"/>
        <v>-5.2683892752049318E-3</v>
      </c>
      <c r="D977" s="3">
        <f t="shared" si="72"/>
        <v>2.106089580588081E-2</v>
      </c>
      <c r="E977" s="2">
        <f t="shared" si="71"/>
        <v>-4.8994970183406483E-2</v>
      </c>
      <c r="F977" s="2">
        <f t="shared" si="73"/>
        <v>2.5917979975383205E-2</v>
      </c>
      <c r="G977">
        <f t="shared" si="74"/>
        <v>0</v>
      </c>
    </row>
    <row r="978" spans="1:7" x14ac:dyDescent="0.55000000000000004">
      <c r="A978" s="1">
        <v>42703</v>
      </c>
      <c r="B978">
        <v>2204.6599120000001</v>
      </c>
      <c r="C978" s="3">
        <f t="shared" si="75"/>
        <v>1.3344021688134898E-3</v>
      </c>
      <c r="D978" s="3">
        <f t="shared" si="72"/>
        <v>2.0794787032883164E-2</v>
      </c>
      <c r="E978" s="2">
        <f t="shared" si="71"/>
        <v>-4.8375908605079787E-2</v>
      </c>
      <c r="F978" s="2">
        <f t="shared" si="73"/>
        <v>2.3445495675050412E-2</v>
      </c>
      <c r="G978">
        <f t="shared" si="74"/>
        <v>0</v>
      </c>
    </row>
    <row r="979" spans="1:7" x14ac:dyDescent="0.55000000000000004">
      <c r="A979" s="1">
        <v>42704</v>
      </c>
      <c r="B979">
        <v>2198.8100589999999</v>
      </c>
      <c r="C979" s="3">
        <f t="shared" si="75"/>
        <v>-2.6569303207866061E-3</v>
      </c>
      <c r="D979" s="3">
        <f t="shared" si="72"/>
        <v>2.0979851170313535E-2</v>
      </c>
      <c r="E979" s="2">
        <f t="shared" si="71"/>
        <v>-4.8806432167752135E-2</v>
      </c>
      <c r="F979" s="2">
        <f t="shared" si="73"/>
        <v>3.262090930006472E-2</v>
      </c>
      <c r="G979">
        <f t="shared" si="74"/>
        <v>0</v>
      </c>
    </row>
    <row r="980" spans="1:7" x14ac:dyDescent="0.55000000000000004">
      <c r="A980" s="1">
        <v>42705</v>
      </c>
      <c r="B980">
        <v>2191.080078</v>
      </c>
      <c r="C980" s="3">
        <f t="shared" si="75"/>
        <v>-3.5217232085723734E-3</v>
      </c>
      <c r="D980" s="3">
        <f t="shared" si="72"/>
        <v>2.04364372239597E-2</v>
      </c>
      <c r="E980" s="2">
        <f t="shared" si="71"/>
        <v>-4.7542262288927752E-2</v>
      </c>
      <c r="F980" s="2">
        <f t="shared" si="73"/>
        <v>2.7992336784343125E-2</v>
      </c>
      <c r="G980">
        <f t="shared" si="74"/>
        <v>0</v>
      </c>
    </row>
    <row r="981" spans="1:7" x14ac:dyDescent="0.55000000000000004">
      <c r="A981" s="1">
        <v>42706</v>
      </c>
      <c r="B981">
        <v>2191.9499510000001</v>
      </c>
      <c r="C981" s="3">
        <f t="shared" si="75"/>
        <v>3.9692769872242176E-4</v>
      </c>
      <c r="D981" s="3">
        <f t="shared" si="72"/>
        <v>1.9569090593628276E-2</v>
      </c>
      <c r="E981" s="2">
        <f t="shared" si="71"/>
        <v>-4.5524512299399751E-2</v>
      </c>
      <c r="F981" s="2">
        <f t="shared" si="73"/>
        <v>3.1471116773684082E-2</v>
      </c>
      <c r="G981">
        <f t="shared" si="74"/>
        <v>0</v>
      </c>
    </row>
    <row r="982" spans="1:7" x14ac:dyDescent="0.55000000000000004">
      <c r="A982" s="1">
        <v>42709</v>
      </c>
      <c r="B982">
        <v>2204.709961</v>
      </c>
      <c r="C982" s="3">
        <f t="shared" si="75"/>
        <v>5.8044270335040676E-3</v>
      </c>
      <c r="D982" s="3">
        <f t="shared" si="72"/>
        <v>1.9133809685126492E-2</v>
      </c>
      <c r="E982" s="2">
        <f t="shared" si="71"/>
        <v>-4.4511897483296065E-2</v>
      </c>
      <c r="F982" s="2">
        <f t="shared" si="73"/>
        <v>2.3914532961291111E-2</v>
      </c>
      <c r="G982">
        <f t="shared" si="74"/>
        <v>0</v>
      </c>
    </row>
    <row r="983" spans="1:7" x14ac:dyDescent="0.55000000000000004">
      <c r="A983" s="1">
        <v>42710</v>
      </c>
      <c r="B983">
        <v>2212.2299800000001</v>
      </c>
      <c r="C983" s="3">
        <f t="shared" si="75"/>
        <v>3.4050842286357528E-3</v>
      </c>
      <c r="D983" s="3">
        <f t="shared" si="72"/>
        <v>1.8890089113207005E-2</v>
      </c>
      <c r="E983" s="2">
        <f t="shared" si="71"/>
        <v>-4.3944918648951149E-2</v>
      </c>
      <c r="F983" s="2">
        <f t="shared" si="73"/>
        <v>2.248262147580412E-2</v>
      </c>
      <c r="G983">
        <f t="shared" si="74"/>
        <v>0</v>
      </c>
    </row>
    <row r="984" spans="1:7" x14ac:dyDescent="0.55000000000000004">
      <c r="A984" s="1">
        <v>42711</v>
      </c>
      <c r="B984">
        <v>2241.3500979999999</v>
      </c>
      <c r="C984" s="3">
        <f t="shared" si="75"/>
        <v>1.3077359109980912E-2</v>
      </c>
      <c r="D984" s="3">
        <f t="shared" si="72"/>
        <v>1.4965526223253815E-2</v>
      </c>
      <c r="E984" s="2">
        <f t="shared" si="71"/>
        <v>-3.4815020113368962E-2</v>
      </c>
      <c r="F984" s="2">
        <f t="shared" si="73"/>
        <v>1.3036175001404084E-2</v>
      </c>
      <c r="G984">
        <f t="shared" si="74"/>
        <v>0</v>
      </c>
    </row>
    <row r="985" spans="1:7" x14ac:dyDescent="0.55000000000000004">
      <c r="A985" s="1">
        <v>42712</v>
      </c>
      <c r="B985">
        <v>2246.1899410000001</v>
      </c>
      <c r="C985" s="3">
        <f t="shared" si="75"/>
        <v>2.1570146826418611E-3</v>
      </c>
      <c r="D985" s="3">
        <f t="shared" si="72"/>
        <v>1.4932899258697093E-2</v>
      </c>
      <c r="E985" s="2">
        <f t="shared" si="71"/>
        <v>-3.4739118443736026E-2</v>
      </c>
      <c r="F985" s="2">
        <f t="shared" si="73"/>
        <v>8.4187746495220199E-3</v>
      </c>
      <c r="G985">
        <f t="shared" si="74"/>
        <v>0</v>
      </c>
    </row>
    <row r="986" spans="1:7" x14ac:dyDescent="0.55000000000000004">
      <c r="A986" s="1">
        <v>42713</v>
      </c>
      <c r="B986">
        <v>2259.530029</v>
      </c>
      <c r="C986" s="3">
        <f t="shared" si="75"/>
        <v>5.9214185824436353E-3</v>
      </c>
      <c r="D986" s="3">
        <f t="shared" si="72"/>
        <v>1.3821243227575487E-2</v>
      </c>
      <c r="E986" s="2">
        <f t="shared" si="71"/>
        <v>-3.2153019799071599E-2</v>
      </c>
      <c r="F986" s="2">
        <f t="shared" si="73"/>
        <v>6.3264471367306078E-4</v>
      </c>
      <c r="G986">
        <f t="shared" si="74"/>
        <v>0</v>
      </c>
    </row>
    <row r="987" spans="1:7" x14ac:dyDescent="0.55000000000000004">
      <c r="A987" s="1">
        <v>42716</v>
      </c>
      <c r="B987">
        <v>2256.959961</v>
      </c>
      <c r="C987" s="3">
        <f t="shared" si="75"/>
        <v>-1.1380821315193454E-3</v>
      </c>
      <c r="D987" s="3">
        <f t="shared" si="72"/>
        <v>1.3998171268657862E-2</v>
      </c>
      <c r="E987" s="2">
        <f t="shared" ref="E987:E1050" si="76">_xlfn.STDEV.S(C967:C987)*SQRT(10)*Factor_VaR</f>
        <v>-3.2564615971301794E-2</v>
      </c>
      <c r="F987" s="2">
        <f t="shared" si="73"/>
        <v>3.0216593250200355E-3</v>
      </c>
      <c r="G987">
        <f t="shared" si="74"/>
        <v>0</v>
      </c>
    </row>
    <row r="988" spans="1:7" x14ac:dyDescent="0.55000000000000004">
      <c r="A988" s="1">
        <v>42717</v>
      </c>
      <c r="B988">
        <v>2271.719971</v>
      </c>
      <c r="C988" s="3">
        <f t="shared" si="75"/>
        <v>6.5184833042276425E-3</v>
      </c>
      <c r="D988" s="3">
        <f t="shared" ref="D988:D1051" si="77">_xlfn.STDEV.S(C968:C988)*SQRT(10)</f>
        <v>1.4123431412872445E-2</v>
      </c>
      <c r="E988" s="2">
        <f t="shared" si="76"/>
        <v>-3.2856014641497441E-2</v>
      </c>
      <c r="F988" s="2">
        <f t="shared" ref="F988:F1051" si="78">LN(B997/B988)</f>
        <v>-1.2509749644106125E-3</v>
      </c>
      <c r="G988">
        <f t="shared" ref="G988:G1051" si="79">IF(F988&lt;E988, 1, 0)</f>
        <v>0</v>
      </c>
    </row>
    <row r="989" spans="1:7" x14ac:dyDescent="0.55000000000000004">
      <c r="A989" s="1">
        <v>42718</v>
      </c>
      <c r="B989">
        <v>2253.280029</v>
      </c>
      <c r="C989" s="3">
        <f t="shared" si="75"/>
        <v>-8.1502957242938472E-3</v>
      </c>
      <c r="D989" s="3">
        <f t="shared" si="77"/>
        <v>1.5800265127617383E-2</v>
      </c>
      <c r="E989" s="2">
        <f t="shared" si="76"/>
        <v>-3.6756913188914331E-2</v>
      </c>
      <c r="F989" s="2">
        <f t="shared" si="78"/>
        <v>-1.4923199769705908E-3</v>
      </c>
      <c r="G989">
        <f t="shared" si="79"/>
        <v>0</v>
      </c>
    </row>
    <row r="990" spans="1:7" x14ac:dyDescent="0.55000000000000004">
      <c r="A990" s="1">
        <v>42719</v>
      </c>
      <c r="B990">
        <v>2262.030029</v>
      </c>
      <c r="C990" s="3">
        <f t="shared" si="75"/>
        <v>3.8757076880631845E-3</v>
      </c>
      <c r="D990" s="3">
        <f t="shared" si="77"/>
        <v>1.5360730833818824E-2</v>
      </c>
      <c r="E990" s="2">
        <f t="shared" si="76"/>
        <v>-3.5734403518968012E-2</v>
      </c>
      <c r="F990" s="2">
        <f t="shared" si="78"/>
        <v>-5.6613753482589188E-3</v>
      </c>
      <c r="G990">
        <f t="shared" si="79"/>
        <v>0</v>
      </c>
    </row>
    <row r="991" spans="1:7" x14ac:dyDescent="0.55000000000000004">
      <c r="A991" s="1">
        <v>42720</v>
      </c>
      <c r="B991">
        <v>2258.070068</v>
      </c>
      <c r="C991" s="3">
        <f t="shared" si="75"/>
        <v>-1.7521567788889247E-3</v>
      </c>
      <c r="D991" s="3">
        <f t="shared" si="77"/>
        <v>1.5379461304378813E-2</v>
      </c>
      <c r="E991" s="2">
        <f t="shared" si="76"/>
        <v>-3.577797710933503E-2</v>
      </c>
      <c r="F991" s="2">
        <f t="shared" si="78"/>
        <v>-8.5570534262577654E-3</v>
      </c>
      <c r="G991">
        <f t="shared" si="79"/>
        <v>0</v>
      </c>
    </row>
    <row r="992" spans="1:7" x14ac:dyDescent="0.55000000000000004">
      <c r="A992" s="1">
        <v>42723</v>
      </c>
      <c r="B992">
        <v>2262.530029</v>
      </c>
      <c r="C992" s="3">
        <f t="shared" si="75"/>
        <v>1.9731727431487977E-3</v>
      </c>
      <c r="D992" s="3">
        <f t="shared" si="77"/>
        <v>1.5235146719420138E-2</v>
      </c>
      <c r="E992" s="2">
        <f t="shared" si="76"/>
        <v>-3.5442251181423329E-2</v>
      </c>
      <c r="F992" s="2">
        <f t="shared" si="78"/>
        <v>-2.0794594157797579E-3</v>
      </c>
      <c r="G992">
        <f t="shared" si="79"/>
        <v>0</v>
      </c>
    </row>
    <row r="993" spans="1:7" x14ac:dyDescent="0.55000000000000004">
      <c r="A993" s="1">
        <v>42724</v>
      </c>
      <c r="B993">
        <v>2270.76001</v>
      </c>
      <c r="C993" s="3">
        <f t="shared" si="75"/>
        <v>3.6309126355809252E-3</v>
      </c>
      <c r="D993" s="3">
        <f t="shared" si="77"/>
        <v>1.5008826558903829E-2</v>
      </c>
      <c r="E993" s="2">
        <f t="shared" si="76"/>
        <v>-3.4915751757153633E-2</v>
      </c>
      <c r="F993" s="2">
        <f t="shared" si="78"/>
        <v>-4.4082254483216679E-6</v>
      </c>
      <c r="G993">
        <f t="shared" si="79"/>
        <v>0</v>
      </c>
    </row>
    <row r="994" spans="1:7" x14ac:dyDescent="0.55000000000000004">
      <c r="A994" s="1">
        <v>42725</v>
      </c>
      <c r="B994">
        <v>2265.179932</v>
      </c>
      <c r="C994" s="3">
        <f t="shared" si="75"/>
        <v>-2.4603856692401176E-3</v>
      </c>
      <c r="D994" s="3">
        <f t="shared" si="77"/>
        <v>1.4735616344055293E-2</v>
      </c>
      <c r="E994" s="2">
        <f t="shared" si="76"/>
        <v>-3.4280169754674496E-2</v>
      </c>
      <c r="F994" s="2">
        <f t="shared" si="78"/>
        <v>1.6850098413106896E-3</v>
      </c>
      <c r="G994">
        <f t="shared" si="79"/>
        <v>0</v>
      </c>
    </row>
    <row r="995" spans="1:7" x14ac:dyDescent="0.55000000000000004">
      <c r="A995" s="1">
        <v>42726</v>
      </c>
      <c r="B995">
        <v>2260.959961</v>
      </c>
      <c r="C995" s="3">
        <f t="shared" si="75"/>
        <v>-1.8647113534051916E-3</v>
      </c>
      <c r="D995" s="3">
        <f t="shared" si="77"/>
        <v>1.4896641051405082E-2</v>
      </c>
      <c r="E995" s="2">
        <f t="shared" si="76"/>
        <v>-3.4654769240285724E-2</v>
      </c>
      <c r="F995" s="2">
        <f t="shared" si="78"/>
        <v>7.0605101694300506E-3</v>
      </c>
      <c r="G995">
        <f t="shared" si="79"/>
        <v>0</v>
      </c>
    </row>
    <row r="996" spans="1:7" x14ac:dyDescent="0.55000000000000004">
      <c r="A996" s="1">
        <v>42727</v>
      </c>
      <c r="B996">
        <v>2263.790039</v>
      </c>
      <c r="C996" s="3">
        <f t="shared" si="75"/>
        <v>1.2509324798275364E-3</v>
      </c>
      <c r="D996" s="3">
        <f t="shared" si="77"/>
        <v>1.4893380035294154E-2</v>
      </c>
      <c r="E996" s="2">
        <f t="shared" si="76"/>
        <v>-3.4647182982388856E-2</v>
      </c>
      <c r="F996" s="2">
        <f t="shared" si="78"/>
        <v>2.2546722724026747E-3</v>
      </c>
      <c r="G996">
        <f t="shared" si="79"/>
        <v>0</v>
      </c>
    </row>
    <row r="997" spans="1:7" x14ac:dyDescent="0.55000000000000004">
      <c r="A997" s="1">
        <v>42731</v>
      </c>
      <c r="B997">
        <v>2268.8798830000001</v>
      </c>
      <c r="C997" s="3">
        <f t="shared" si="75"/>
        <v>2.2458490147972553E-3</v>
      </c>
      <c r="D997" s="3">
        <f t="shared" si="77"/>
        <v>1.4789483348851074E-2</v>
      </c>
      <c r="E997" s="2">
        <f t="shared" si="76"/>
        <v>-3.440548314676211E-2</v>
      </c>
      <c r="F997" s="2">
        <f t="shared" si="78"/>
        <v>8.8232576054616339E-6</v>
      </c>
      <c r="G997">
        <f t="shared" si="79"/>
        <v>0</v>
      </c>
    </row>
    <row r="998" spans="1:7" x14ac:dyDescent="0.55000000000000004">
      <c r="A998" s="1">
        <v>42732</v>
      </c>
      <c r="B998">
        <v>2249.919922</v>
      </c>
      <c r="C998" s="3">
        <f t="shared" si="75"/>
        <v>-8.3916407368539048E-3</v>
      </c>
      <c r="D998" s="3">
        <f t="shared" si="77"/>
        <v>1.560492575551839E-2</v>
      </c>
      <c r="E998" s="2">
        <f t="shared" si="76"/>
        <v>-3.6302485855915369E-2</v>
      </c>
      <c r="F998" s="2">
        <f t="shared" si="78"/>
        <v>1.1226106377121757E-2</v>
      </c>
      <c r="G998">
        <f t="shared" si="79"/>
        <v>0</v>
      </c>
    </row>
    <row r="999" spans="1:7" x14ac:dyDescent="0.55000000000000004">
      <c r="A999" s="1">
        <v>42733</v>
      </c>
      <c r="B999">
        <v>2249.26001</v>
      </c>
      <c r="C999" s="3">
        <f t="shared" si="75"/>
        <v>-2.9334768322500485E-4</v>
      </c>
      <c r="D999" s="3">
        <f t="shared" si="77"/>
        <v>1.5629520599783609E-2</v>
      </c>
      <c r="E999" s="2">
        <f t="shared" si="76"/>
        <v>-3.6359702019584127E-2</v>
      </c>
      <c r="F999" s="2">
        <f t="shared" si="78"/>
        <v>9.3723416456318581E-3</v>
      </c>
      <c r="G999">
        <f t="shared" si="79"/>
        <v>0</v>
      </c>
    </row>
    <row r="1000" spans="1:7" x14ac:dyDescent="0.55000000000000004">
      <c r="A1000" s="1">
        <v>42734</v>
      </c>
      <c r="B1000">
        <v>2238.830078</v>
      </c>
      <c r="C1000" s="3">
        <f t="shared" si="75"/>
        <v>-4.6478348568878983E-3</v>
      </c>
      <c r="D1000" s="3">
        <f t="shared" si="77"/>
        <v>1.5917218381001998E-2</v>
      </c>
      <c r="E1000" s="2">
        <f t="shared" si="76"/>
        <v>-3.7028987141287793E-2</v>
      </c>
      <c r="F1000" s="2">
        <f t="shared" si="78"/>
        <v>1.5868308262065371E-2</v>
      </c>
      <c r="G1000">
        <f t="shared" si="79"/>
        <v>0</v>
      </c>
    </row>
    <row r="1001" spans="1:7" x14ac:dyDescent="0.55000000000000004">
      <c r="A1001" s="1">
        <v>42738</v>
      </c>
      <c r="B1001">
        <v>2257.830078</v>
      </c>
      <c r="C1001" s="3">
        <f t="shared" si="75"/>
        <v>8.4507667536269683E-3</v>
      </c>
      <c r="D1001" s="3">
        <f t="shared" si="77"/>
        <v>1.6406344559000099E-2</v>
      </c>
      <c r="E1001" s="2">
        <f t="shared" si="76"/>
        <v>-3.8166864785611397E-2</v>
      </c>
      <c r="F1001" s="2">
        <f t="shared" si="78"/>
        <v>4.4456270527722152E-3</v>
      </c>
      <c r="G1001">
        <f t="shared" si="79"/>
        <v>0</v>
      </c>
    </row>
    <row r="1002" spans="1:7" x14ac:dyDescent="0.55000000000000004">
      <c r="A1002" s="1">
        <v>42739</v>
      </c>
      <c r="B1002">
        <v>2270.75</v>
      </c>
      <c r="C1002" s="3">
        <f t="shared" si="75"/>
        <v>5.70596382591232E-3</v>
      </c>
      <c r="D1002" s="3">
        <f t="shared" si="77"/>
        <v>1.6646636927501662E-2</v>
      </c>
      <c r="E1002" s="2">
        <f t="shared" si="76"/>
        <v>-3.8725868426223241E-2</v>
      </c>
      <c r="F1002" s="2">
        <f t="shared" si="78"/>
        <v>5.0186369634168729E-4</v>
      </c>
      <c r="G1002">
        <f t="shared" si="79"/>
        <v>0</v>
      </c>
    </row>
    <row r="1003" spans="1:7" x14ac:dyDescent="0.55000000000000004">
      <c r="A1003" s="1">
        <v>42740</v>
      </c>
      <c r="B1003">
        <v>2269</v>
      </c>
      <c r="C1003" s="3">
        <f t="shared" si="75"/>
        <v>-7.7096760248118474E-4</v>
      </c>
      <c r="D1003" s="3">
        <f t="shared" si="77"/>
        <v>1.6449661594953181E-2</v>
      </c>
      <c r="E1003" s="2">
        <f t="shared" si="76"/>
        <v>-3.8267635280110596E-2</v>
      </c>
      <c r="F1003" s="2">
        <f t="shared" si="78"/>
        <v>-2.3430066906534263E-3</v>
      </c>
      <c r="G1003">
        <f t="shared" si="79"/>
        <v>0</v>
      </c>
    </row>
    <row r="1004" spans="1:7" x14ac:dyDescent="0.55000000000000004">
      <c r="A1004" s="1">
        <v>42741</v>
      </c>
      <c r="B1004">
        <v>2276.9799800000001</v>
      </c>
      <c r="C1004" s="3">
        <f t="shared" si="75"/>
        <v>3.5107889747143313E-3</v>
      </c>
      <c r="D1004" s="3">
        <f t="shared" si="77"/>
        <v>1.6456364727564624E-2</v>
      </c>
      <c r="E1004" s="2">
        <f t="shared" si="76"/>
        <v>-3.8283229098410643E-2</v>
      </c>
      <c r="F1004" s="2">
        <f t="shared" si="78"/>
        <v>-2.4932112457427403E-3</v>
      </c>
      <c r="G1004">
        <f t="shared" si="79"/>
        <v>0</v>
      </c>
    </row>
    <row r="1005" spans="1:7" x14ac:dyDescent="0.55000000000000004">
      <c r="A1005" s="1">
        <v>42744</v>
      </c>
      <c r="B1005">
        <v>2268.8999020000001</v>
      </c>
      <c r="C1005" s="3">
        <f t="shared" si="75"/>
        <v>-3.5549054171999466E-3</v>
      </c>
      <c r="D1005" s="3">
        <f t="shared" si="77"/>
        <v>1.4418190031398822E-2</v>
      </c>
      <c r="E1005" s="2">
        <f t="shared" si="76"/>
        <v>-3.3541725727061496E-2</v>
      </c>
      <c r="F1005" s="2">
        <f t="shared" si="78"/>
        <v>-1.63205572935035E-3</v>
      </c>
      <c r="G1005">
        <f t="shared" si="79"/>
        <v>0</v>
      </c>
    </row>
    <row r="1006" spans="1:7" x14ac:dyDescent="0.55000000000000004">
      <c r="A1006" s="1">
        <v>42745</v>
      </c>
      <c r="B1006">
        <v>2268.8999020000001</v>
      </c>
      <c r="C1006" s="3">
        <f t="shared" si="75"/>
        <v>0</v>
      </c>
      <c r="D1006" s="3">
        <f t="shared" si="77"/>
        <v>1.4377131324704123E-2</v>
      </c>
      <c r="E1006" s="2">
        <f t="shared" si="76"/>
        <v>-3.3446208892031412E-2</v>
      </c>
      <c r="F1006" s="2">
        <f t="shared" si="78"/>
        <v>4.9110847178724512E-3</v>
      </c>
      <c r="G1006">
        <f t="shared" si="79"/>
        <v>0</v>
      </c>
    </row>
    <row r="1007" spans="1:7" x14ac:dyDescent="0.55000000000000004">
      <c r="A1007" s="1">
        <v>42746</v>
      </c>
      <c r="B1007">
        <v>2275.320068</v>
      </c>
      <c r="C1007" s="3">
        <f t="shared" si="75"/>
        <v>2.825642382662228E-3</v>
      </c>
      <c r="D1007" s="3">
        <f t="shared" si="77"/>
        <v>1.3943357644328516E-2</v>
      </c>
      <c r="E1007" s="2">
        <f t="shared" si="76"/>
        <v>-3.2437100412874752E-2</v>
      </c>
      <c r="F1007" s="2">
        <f t="shared" si="78"/>
        <v>1.0079495207215159E-2</v>
      </c>
      <c r="G1007">
        <f t="shared" si="79"/>
        <v>0</v>
      </c>
    </row>
    <row r="1008" spans="1:7" x14ac:dyDescent="0.55000000000000004">
      <c r="A1008" s="1">
        <v>42747</v>
      </c>
      <c r="B1008">
        <v>2270.4399410000001</v>
      </c>
      <c r="C1008" s="3">
        <f t="shared" si="75"/>
        <v>-2.1471124147148762E-3</v>
      </c>
      <c r="D1008" s="3">
        <f t="shared" si="77"/>
        <v>1.4013743959963533E-2</v>
      </c>
      <c r="E1008" s="2">
        <f t="shared" si="76"/>
        <v>-3.260084346861384E-2</v>
      </c>
      <c r="F1008" s="2">
        <f t="shared" si="78"/>
        <v>1.1490952924722374E-2</v>
      </c>
      <c r="G1008">
        <f t="shared" si="79"/>
        <v>0</v>
      </c>
    </row>
    <row r="1009" spans="1:7" x14ac:dyDescent="0.55000000000000004">
      <c r="A1009" s="1">
        <v>42748</v>
      </c>
      <c r="B1009">
        <v>2274.639893</v>
      </c>
      <c r="C1009" s="3">
        <f t="shared" si="75"/>
        <v>1.8481317595456588E-3</v>
      </c>
      <c r="D1009" s="3">
        <f t="shared" si="77"/>
        <v>1.3328635067039263E-2</v>
      </c>
      <c r="E1009" s="2">
        <f t="shared" si="76"/>
        <v>-3.1007041852072988E-2</v>
      </c>
      <c r="F1009" s="2">
        <f t="shared" si="78"/>
        <v>8.7759813419200743E-3</v>
      </c>
      <c r="G1009">
        <f t="shared" si="79"/>
        <v>0</v>
      </c>
    </row>
    <row r="1010" spans="1:7" x14ac:dyDescent="0.55000000000000004">
      <c r="A1010" s="1">
        <v>42752</v>
      </c>
      <c r="B1010">
        <v>2267.889893</v>
      </c>
      <c r="C1010" s="3">
        <f t="shared" si="75"/>
        <v>-2.9719144556663584E-3</v>
      </c>
      <c r="D1010" s="3">
        <f t="shared" si="77"/>
        <v>1.2161405185486408E-2</v>
      </c>
      <c r="E1010" s="2">
        <f t="shared" si="76"/>
        <v>-2.8291659098605561E-2</v>
      </c>
      <c r="F1010" s="2">
        <f t="shared" si="78"/>
        <v>5.7202223278209332E-3</v>
      </c>
      <c r="G1010">
        <f t="shared" si="79"/>
        <v>0</v>
      </c>
    </row>
    <row r="1011" spans="1:7" x14ac:dyDescent="0.55000000000000004">
      <c r="A1011" s="1">
        <v>42753</v>
      </c>
      <c r="B1011">
        <v>2271.889893</v>
      </c>
      <c r="C1011" s="3">
        <f t="shared" si="75"/>
        <v>1.7622004694819377E-3</v>
      </c>
      <c r="D1011" s="3">
        <f t="shared" si="77"/>
        <v>1.1936749444123497E-2</v>
      </c>
      <c r="E1011" s="2">
        <f t="shared" si="76"/>
        <v>-2.7769031692294884E-2</v>
      </c>
      <c r="F1011" s="2">
        <f t="shared" si="78"/>
        <v>3.0677203187369764E-3</v>
      </c>
      <c r="G1011">
        <f t="shared" si="79"/>
        <v>0</v>
      </c>
    </row>
    <row r="1012" spans="1:7" x14ac:dyDescent="0.55000000000000004">
      <c r="A1012" s="1">
        <v>42754</v>
      </c>
      <c r="B1012">
        <v>2263.6899410000001</v>
      </c>
      <c r="C1012" s="3">
        <f t="shared" si="75"/>
        <v>-3.6158379894762971E-3</v>
      </c>
      <c r="D1012" s="3">
        <f t="shared" si="77"/>
        <v>1.2156948571648516E-2</v>
      </c>
      <c r="E1012" s="2">
        <f t="shared" si="76"/>
        <v>-2.8281291464478359E-2</v>
      </c>
      <c r="F1012" s="2">
        <f t="shared" si="78"/>
        <v>6.9818774540059223E-3</v>
      </c>
      <c r="G1012">
        <f t="shared" si="79"/>
        <v>0</v>
      </c>
    </row>
    <row r="1013" spans="1:7" x14ac:dyDescent="0.55000000000000004">
      <c r="A1013" s="1">
        <v>42755</v>
      </c>
      <c r="B1013">
        <v>2271.3100589999999</v>
      </c>
      <c r="C1013" s="3">
        <f t="shared" si="75"/>
        <v>3.360584419625029E-3</v>
      </c>
      <c r="D1013" s="3">
        <f t="shared" si="77"/>
        <v>1.229965049726092E-2</v>
      </c>
      <c r="E1013" s="2">
        <f t="shared" si="76"/>
        <v>-2.8613265785748312E-2</v>
      </c>
      <c r="F1013" s="2">
        <f t="shared" si="78"/>
        <v>4.1914399483846121E-3</v>
      </c>
      <c r="G1013">
        <f t="shared" si="79"/>
        <v>0</v>
      </c>
    </row>
    <row r="1014" spans="1:7" x14ac:dyDescent="0.55000000000000004">
      <c r="A1014" s="1">
        <v>42758</v>
      </c>
      <c r="B1014">
        <v>2265.1999510000001</v>
      </c>
      <c r="C1014" s="3">
        <f t="shared" si="75"/>
        <v>-2.6937499008075371E-3</v>
      </c>
      <c r="D1014" s="3">
        <f t="shared" si="77"/>
        <v>1.2187364483932775E-2</v>
      </c>
      <c r="E1014" s="2">
        <f t="shared" si="76"/>
        <v>-2.8352049457357861E-2</v>
      </c>
      <c r="F1014" s="2">
        <f t="shared" si="78"/>
        <v>1.4123686607443326E-2</v>
      </c>
      <c r="G1014">
        <f t="shared" si="79"/>
        <v>0</v>
      </c>
    </row>
    <row r="1015" spans="1:7" x14ac:dyDescent="0.55000000000000004">
      <c r="A1015" s="1">
        <v>42759</v>
      </c>
      <c r="B1015">
        <v>2280.070068</v>
      </c>
      <c r="C1015" s="3">
        <f t="shared" si="75"/>
        <v>6.5431404472227183E-3</v>
      </c>
      <c r="D1015" s="3">
        <f t="shared" si="77"/>
        <v>1.2885357575590941E-2</v>
      </c>
      <c r="E1015" s="2">
        <f t="shared" si="76"/>
        <v>-2.9975824202232028E-2</v>
      </c>
      <c r="F1015" s="2">
        <f t="shared" si="78"/>
        <v>5.4629487693063014E-3</v>
      </c>
      <c r="G1015">
        <f t="shared" si="79"/>
        <v>0</v>
      </c>
    </row>
    <row r="1016" spans="1:7" x14ac:dyDescent="0.55000000000000004">
      <c r="A1016" s="1">
        <v>42760</v>
      </c>
      <c r="B1016">
        <v>2298.3701169999999</v>
      </c>
      <c r="C1016" s="3">
        <f t="shared" si="75"/>
        <v>7.9940528720048743E-3</v>
      </c>
      <c r="D1016" s="3">
        <f t="shared" si="77"/>
        <v>1.3815071839794411E-2</v>
      </c>
      <c r="E1016" s="2">
        <f t="shared" si="76"/>
        <v>-3.2138663004227214E-2</v>
      </c>
      <c r="F1016" s="2">
        <f t="shared" si="78"/>
        <v>-2.3043008705683743E-3</v>
      </c>
      <c r="G1016">
        <f t="shared" si="79"/>
        <v>0</v>
      </c>
    </row>
    <row r="1017" spans="1:7" x14ac:dyDescent="0.55000000000000004">
      <c r="A1017" s="1">
        <v>42761</v>
      </c>
      <c r="B1017">
        <v>2296.679932</v>
      </c>
      <c r="C1017" s="3">
        <f t="shared" si="75"/>
        <v>-7.3565469720765909E-4</v>
      </c>
      <c r="D1017" s="3">
        <f t="shared" si="77"/>
        <v>1.3849291283629869E-2</v>
      </c>
      <c r="E1017" s="2">
        <f t="shared" si="76"/>
        <v>-3.2218269334644695E-2</v>
      </c>
      <c r="F1017" s="2">
        <f t="shared" si="78"/>
        <v>-8.7556391576526743E-4</v>
      </c>
      <c r="G1017">
        <f t="shared" si="79"/>
        <v>0</v>
      </c>
    </row>
    <row r="1018" spans="1:7" x14ac:dyDescent="0.55000000000000004">
      <c r="A1018" s="1">
        <v>42762</v>
      </c>
      <c r="B1018">
        <v>2294.6899410000001</v>
      </c>
      <c r="C1018" s="3">
        <f t="shared" si="75"/>
        <v>-8.668398232565737E-4</v>
      </c>
      <c r="D1018" s="3">
        <f t="shared" si="77"/>
        <v>1.3840663455531334E-2</v>
      </c>
      <c r="E1018" s="2">
        <f t="shared" si="76"/>
        <v>-3.2198198005090078E-2</v>
      </c>
      <c r="F1018" s="2">
        <f t="shared" si="78"/>
        <v>5.7273395077336387E-3</v>
      </c>
      <c r="G1018">
        <f t="shared" si="79"/>
        <v>0</v>
      </c>
    </row>
    <row r="1019" spans="1:7" x14ac:dyDescent="0.55000000000000004">
      <c r="A1019" s="1">
        <v>42765</v>
      </c>
      <c r="B1019">
        <v>2280.8999020000001</v>
      </c>
      <c r="C1019" s="3">
        <f t="shared" si="75"/>
        <v>-6.0276734697655744E-3</v>
      </c>
      <c r="D1019" s="3">
        <f t="shared" si="77"/>
        <v>1.3157286401608261E-2</v>
      </c>
      <c r="E1019" s="2">
        <f t="shared" si="76"/>
        <v>-3.0608425248527842E-2</v>
      </c>
      <c r="F1019" s="2">
        <f t="shared" si="78"/>
        <v>1.5314720029169832E-2</v>
      </c>
      <c r="G1019">
        <f t="shared" si="79"/>
        <v>0</v>
      </c>
    </row>
    <row r="1020" spans="1:7" x14ac:dyDescent="0.55000000000000004">
      <c r="A1020" s="1">
        <v>42766</v>
      </c>
      <c r="B1020">
        <v>2278.8701169999999</v>
      </c>
      <c r="C1020" s="3">
        <f t="shared" si="75"/>
        <v>-8.9030153960211638E-4</v>
      </c>
      <c r="D1020" s="3">
        <f t="shared" si="77"/>
        <v>1.318513313594934E-2</v>
      </c>
      <c r="E1020" s="2">
        <f t="shared" si="76"/>
        <v>-3.0673206439761191E-2</v>
      </c>
      <c r="F1020" s="2">
        <f t="shared" si="78"/>
        <v>2.1437155004365695E-2</v>
      </c>
      <c r="G1020">
        <f t="shared" si="79"/>
        <v>0</v>
      </c>
    </row>
    <row r="1021" spans="1:7" x14ac:dyDescent="0.55000000000000004">
      <c r="A1021" s="1">
        <v>42767</v>
      </c>
      <c r="B1021">
        <v>2279.5500489999999</v>
      </c>
      <c r="C1021" s="3">
        <f t="shared" si="75"/>
        <v>2.9831914579263465E-4</v>
      </c>
      <c r="D1021" s="3">
        <f t="shared" si="77"/>
        <v>1.2626486946363404E-2</v>
      </c>
      <c r="E1021" s="2">
        <f t="shared" si="76"/>
        <v>-2.937360106427693E-2</v>
      </c>
      <c r="F1021" s="2">
        <f t="shared" si="78"/>
        <v>2.5138163000771516E-2</v>
      </c>
      <c r="G1021">
        <f t="shared" si="79"/>
        <v>0</v>
      </c>
    </row>
    <row r="1022" spans="1:7" x14ac:dyDescent="0.55000000000000004">
      <c r="A1022" s="1">
        <v>42768</v>
      </c>
      <c r="B1022">
        <v>2280.8500979999999</v>
      </c>
      <c r="C1022" s="3">
        <f t="shared" si="75"/>
        <v>5.7014691400356185E-4</v>
      </c>
      <c r="D1022" s="3">
        <f t="shared" si="77"/>
        <v>1.1365226243011882E-2</v>
      </c>
      <c r="E1022" s="2">
        <f t="shared" si="76"/>
        <v>-2.6439469908423864E-2</v>
      </c>
      <c r="F1022" s="2">
        <f t="shared" si="78"/>
        <v>2.9547904805976528E-2</v>
      </c>
      <c r="G1022">
        <f t="shared" si="79"/>
        <v>0</v>
      </c>
    </row>
    <row r="1023" spans="1:7" x14ac:dyDescent="0.55000000000000004">
      <c r="A1023" s="1">
        <v>42769</v>
      </c>
      <c r="B1023">
        <v>2297.419922</v>
      </c>
      <c r="C1023" s="3">
        <f t="shared" si="75"/>
        <v>7.23849675825126E-3</v>
      </c>
      <c r="D1023" s="3">
        <f t="shared" si="77"/>
        <v>1.1759722182745708E-2</v>
      </c>
      <c r="E1023" s="2">
        <f t="shared" si="76"/>
        <v>-2.7357204699141394E-2</v>
      </c>
      <c r="F1023" s="2">
        <f t="shared" si="78"/>
        <v>2.144491657265454E-2</v>
      </c>
      <c r="G1023">
        <f t="shared" si="79"/>
        <v>0</v>
      </c>
    </row>
    <row r="1024" spans="1:7" x14ac:dyDescent="0.55000000000000004">
      <c r="A1024" s="1">
        <v>42772</v>
      </c>
      <c r="B1024">
        <v>2292.5600589999999</v>
      </c>
      <c r="C1024" s="3">
        <f t="shared" si="75"/>
        <v>-2.1175973909143666E-3</v>
      </c>
      <c r="D1024" s="3">
        <f t="shared" si="77"/>
        <v>1.1871881249632416E-2</v>
      </c>
      <c r="E1024" s="2">
        <f t="shared" si="76"/>
        <v>-2.7618125705947693E-2</v>
      </c>
      <c r="F1024" s="2">
        <f t="shared" si="78"/>
        <v>2.5239663117807055E-2</v>
      </c>
      <c r="G1024">
        <f t="shared" si="79"/>
        <v>0</v>
      </c>
    </row>
    <row r="1025" spans="1:7" x14ac:dyDescent="0.55000000000000004">
      <c r="A1025" s="1">
        <v>42773</v>
      </c>
      <c r="B1025">
        <v>2293.080078</v>
      </c>
      <c r="C1025" s="3">
        <f t="shared" si="75"/>
        <v>2.2680323213039314E-4</v>
      </c>
      <c r="D1025" s="3">
        <f t="shared" si="77"/>
        <v>1.1668893889479972E-2</v>
      </c>
      <c r="E1025" s="2">
        <f t="shared" si="76"/>
        <v>-2.7145906492199889E-2</v>
      </c>
      <c r="F1025" s="2">
        <f t="shared" si="78"/>
        <v>3.1042710031533895E-2</v>
      </c>
      <c r="G1025">
        <f t="shared" si="79"/>
        <v>0</v>
      </c>
    </row>
    <row r="1026" spans="1:7" x14ac:dyDescent="0.55000000000000004">
      <c r="A1026" s="1">
        <v>42774</v>
      </c>
      <c r="B1026">
        <v>2294.669922</v>
      </c>
      <c r="C1026" s="3">
        <f t="shared" si="75"/>
        <v>6.9308225759549607E-4</v>
      </c>
      <c r="D1026" s="3">
        <f t="shared" si="77"/>
        <v>1.1323853159344283E-2</v>
      </c>
      <c r="E1026" s="2">
        <f t="shared" si="76"/>
        <v>-2.6343221723191229E-2</v>
      </c>
      <c r="F1026" s="2">
        <f t="shared" si="78"/>
        <v>2.9266841395769929E-2</v>
      </c>
      <c r="G1026">
        <f t="shared" si="79"/>
        <v>0</v>
      </c>
    </row>
    <row r="1027" spans="1:7" x14ac:dyDescent="0.55000000000000004">
      <c r="A1027" s="1">
        <v>42775</v>
      </c>
      <c r="B1027">
        <v>2307.8701169999999</v>
      </c>
      <c r="C1027" s="3">
        <f t="shared" si="75"/>
        <v>5.7360636002423832E-3</v>
      </c>
      <c r="D1027" s="3">
        <f t="shared" si="77"/>
        <v>1.1866447850928602E-2</v>
      </c>
      <c r="E1027" s="2">
        <f t="shared" si="76"/>
        <v>-2.7605485730424258E-2</v>
      </c>
      <c r="F1027" s="2">
        <f t="shared" si="78"/>
        <v>2.3949677090744935E-2</v>
      </c>
      <c r="G1027">
        <f t="shared" si="79"/>
        <v>0</v>
      </c>
    </row>
    <row r="1028" spans="1:7" x14ac:dyDescent="0.55000000000000004">
      <c r="A1028" s="1">
        <v>42776</v>
      </c>
      <c r="B1028">
        <v>2316.1000979999999</v>
      </c>
      <c r="C1028" s="3">
        <f t="shared" si="75"/>
        <v>3.5597070516704093E-3</v>
      </c>
      <c r="D1028" s="3">
        <f t="shared" si="77"/>
        <v>1.1939350637366727E-2</v>
      </c>
      <c r="E1028" s="2">
        <f t="shared" si="76"/>
        <v>-2.7775082972666242E-2</v>
      </c>
      <c r="F1028" s="2">
        <f t="shared" si="78"/>
        <v>2.1882220145445472E-2</v>
      </c>
      <c r="G1028">
        <f t="shared" si="79"/>
        <v>0</v>
      </c>
    </row>
    <row r="1029" spans="1:7" x14ac:dyDescent="0.55000000000000004">
      <c r="A1029" s="1">
        <v>42779</v>
      </c>
      <c r="B1029">
        <v>2328.25</v>
      </c>
      <c r="C1029" s="3">
        <f t="shared" si="75"/>
        <v>5.2321334355937893E-3</v>
      </c>
      <c r="D1029" s="3">
        <f t="shared" si="77"/>
        <v>1.2099255998070659E-2</v>
      </c>
      <c r="E1029" s="2">
        <f t="shared" si="76"/>
        <v>-2.8147078468587567E-2</v>
      </c>
      <c r="F1029" s="2">
        <f t="shared" si="78"/>
        <v>1.7667551931383835E-2</v>
      </c>
      <c r="G1029">
        <f t="shared" si="79"/>
        <v>0</v>
      </c>
    </row>
    <row r="1030" spans="1:7" x14ac:dyDescent="0.55000000000000004">
      <c r="A1030" s="1">
        <v>42780</v>
      </c>
      <c r="B1030">
        <v>2337.580078</v>
      </c>
      <c r="C1030" s="3">
        <f t="shared" si="75"/>
        <v>3.9993271421984809E-3</v>
      </c>
      <c r="D1030" s="3">
        <f t="shared" si="77"/>
        <v>1.2247273228558994E-2</v>
      </c>
      <c r="E1030" s="2">
        <f t="shared" si="76"/>
        <v>-2.8491418038055522E-2</v>
      </c>
      <c r="F1030" s="2">
        <f t="shared" si="78"/>
        <v>1.1086518852475693E-2</v>
      </c>
      <c r="G1030">
        <f t="shared" si="79"/>
        <v>0</v>
      </c>
    </row>
    <row r="1031" spans="1:7" x14ac:dyDescent="0.55000000000000004">
      <c r="A1031" s="1">
        <v>42781</v>
      </c>
      <c r="B1031">
        <v>2349.25</v>
      </c>
      <c r="C1031" s="3">
        <f t="shared" si="75"/>
        <v>4.9798887192087238E-3</v>
      </c>
      <c r="D1031" s="3">
        <f t="shared" si="77"/>
        <v>1.2088773647922307E-2</v>
      </c>
      <c r="E1031" s="2">
        <f t="shared" si="76"/>
        <v>-2.8122692875604996E-2</v>
      </c>
      <c r="F1031" s="2">
        <f t="shared" si="78"/>
        <v>1.9687841064592683E-2</v>
      </c>
      <c r="G1031">
        <f t="shared" si="79"/>
        <v>0</v>
      </c>
    </row>
    <row r="1032" spans="1:7" x14ac:dyDescent="0.55000000000000004">
      <c r="A1032" s="1">
        <v>42782</v>
      </c>
      <c r="B1032">
        <v>2347.219971</v>
      </c>
      <c r="C1032" s="3">
        <f t="shared" ref="C1032:C1095" si="80">LN(B1032/B1031)</f>
        <v>-8.6449147507085061E-4</v>
      </c>
      <c r="D1032" s="3">
        <f t="shared" si="77"/>
        <v>1.2214900653101674E-2</v>
      </c>
      <c r="E1032" s="2">
        <f t="shared" si="76"/>
        <v>-2.8416108165963155E-2</v>
      </c>
      <c r="F1032" s="2">
        <f t="shared" si="78"/>
        <v>1.467521559395135E-2</v>
      </c>
      <c r="G1032">
        <f t="shared" si="79"/>
        <v>0</v>
      </c>
    </row>
    <row r="1033" spans="1:7" x14ac:dyDescent="0.55000000000000004">
      <c r="A1033" s="1">
        <v>42783</v>
      </c>
      <c r="B1033">
        <v>2351.1599120000001</v>
      </c>
      <c r="C1033" s="3">
        <f t="shared" si="80"/>
        <v>1.6771491542383855E-3</v>
      </c>
      <c r="D1033" s="3">
        <f t="shared" si="77"/>
        <v>1.1626880801411813E-2</v>
      </c>
      <c r="E1033" s="2">
        <f t="shared" si="76"/>
        <v>-2.7048169434090639E-2</v>
      </c>
      <c r="F1033" s="2">
        <f t="shared" si="78"/>
        <v>1.3501816677090724E-2</v>
      </c>
      <c r="G1033">
        <f t="shared" si="79"/>
        <v>0</v>
      </c>
    </row>
    <row r="1034" spans="1:7" x14ac:dyDescent="0.55000000000000004">
      <c r="A1034" s="1">
        <v>42787</v>
      </c>
      <c r="B1034">
        <v>2365.3798830000001</v>
      </c>
      <c r="C1034" s="3">
        <f t="shared" si="80"/>
        <v>6.0298501458571517E-3</v>
      </c>
      <c r="D1034" s="3">
        <f t="shared" si="77"/>
        <v>1.1946903715442589E-2</v>
      </c>
      <c r="E1034" s="2">
        <f t="shared" si="76"/>
        <v>-2.7792654059790489E-2</v>
      </c>
      <c r="F1034" s="2">
        <f t="shared" si="78"/>
        <v>4.1893440173763914E-3</v>
      </c>
      <c r="G1034">
        <f t="shared" si="79"/>
        <v>0</v>
      </c>
    </row>
    <row r="1035" spans="1:7" x14ac:dyDescent="0.55000000000000004">
      <c r="A1035" s="1">
        <v>42788</v>
      </c>
      <c r="B1035">
        <v>2362.820068</v>
      </c>
      <c r="C1035" s="3">
        <f t="shared" si="80"/>
        <v>-1.0827863781683815E-3</v>
      </c>
      <c r="D1035" s="3">
        <f t="shared" si="77"/>
        <v>1.1683819982836286E-2</v>
      </c>
      <c r="E1035" s="2">
        <f t="shared" si="76"/>
        <v>-2.7180629777747087E-2</v>
      </c>
      <c r="F1035" s="2">
        <f t="shared" si="78"/>
        <v>2.3545045005521821E-3</v>
      </c>
      <c r="G1035">
        <f t="shared" si="79"/>
        <v>0</v>
      </c>
    </row>
    <row r="1036" spans="1:7" x14ac:dyDescent="0.55000000000000004">
      <c r="A1036" s="1">
        <v>42789</v>
      </c>
      <c r="B1036">
        <v>2363.8100589999999</v>
      </c>
      <c r="C1036" s="3">
        <f t="shared" si="80"/>
        <v>4.188992952173622E-4</v>
      </c>
      <c r="D1036" s="3">
        <f t="shared" si="77"/>
        <v>1.1251877610495807E-2</v>
      </c>
      <c r="E1036" s="2">
        <f t="shared" si="76"/>
        <v>-2.6175781558144658E-2</v>
      </c>
      <c r="F1036" s="2">
        <f t="shared" si="78"/>
        <v>-3.512231352287922E-4</v>
      </c>
      <c r="G1036">
        <f t="shared" si="79"/>
        <v>0</v>
      </c>
    </row>
    <row r="1037" spans="1:7" x14ac:dyDescent="0.55000000000000004">
      <c r="A1037" s="1">
        <v>42790</v>
      </c>
      <c r="B1037">
        <v>2367.3400879999999</v>
      </c>
      <c r="C1037" s="3">
        <f t="shared" si="80"/>
        <v>1.4922501063708675E-3</v>
      </c>
      <c r="D1037" s="3">
        <f t="shared" si="77"/>
        <v>1.0292054357562272E-2</v>
      </c>
      <c r="E1037" s="2">
        <f t="shared" si="76"/>
        <v>-2.3942898774227762E-2</v>
      </c>
      <c r="F1037" s="2">
        <f t="shared" si="78"/>
        <v>-1.0438975097465974E-3</v>
      </c>
      <c r="G1037">
        <f t="shared" si="79"/>
        <v>0</v>
      </c>
    </row>
    <row r="1038" spans="1:7" x14ac:dyDescent="0.55000000000000004">
      <c r="A1038" s="1">
        <v>42793</v>
      </c>
      <c r="B1038">
        <v>2369.75</v>
      </c>
      <c r="C1038" s="3">
        <f t="shared" si="80"/>
        <v>1.0174652215321359E-3</v>
      </c>
      <c r="D1038" s="3">
        <f t="shared" si="77"/>
        <v>1.0179977381306398E-2</v>
      </c>
      <c r="E1038" s="2">
        <f t="shared" si="76"/>
        <v>-2.3682168738785984E-2</v>
      </c>
      <c r="F1038" s="2">
        <f t="shared" si="78"/>
        <v>1.2019771987486284E-3</v>
      </c>
      <c r="G1038">
        <f t="shared" si="79"/>
        <v>0</v>
      </c>
    </row>
    <row r="1039" spans="1:7" x14ac:dyDescent="0.55000000000000004">
      <c r="A1039" s="1">
        <v>42794</v>
      </c>
      <c r="B1039">
        <v>2363.639893</v>
      </c>
      <c r="C1039" s="3">
        <f t="shared" si="80"/>
        <v>-2.581705936709556E-3</v>
      </c>
      <c r="D1039" s="3">
        <f t="shared" si="77"/>
        <v>1.0443965237877882E-2</v>
      </c>
      <c r="E1039" s="2">
        <f t="shared" si="76"/>
        <v>-2.4296296327693655E-2</v>
      </c>
      <c r="F1039" s="2">
        <f t="shared" si="78"/>
        <v>4.1502487348252489E-3</v>
      </c>
      <c r="G1039">
        <f t="shared" si="79"/>
        <v>0</v>
      </c>
    </row>
    <row r="1040" spans="1:7" x14ac:dyDescent="0.55000000000000004">
      <c r="A1040" s="1">
        <v>42795</v>
      </c>
      <c r="B1040">
        <v>2395.959961</v>
      </c>
      <c r="C1040" s="3">
        <f t="shared" si="80"/>
        <v>1.3581210931325458E-2</v>
      </c>
      <c r="D1040" s="3">
        <f t="shared" si="77"/>
        <v>1.2096933007843811E-2</v>
      </c>
      <c r="E1040" s="2">
        <f t="shared" si="76"/>
        <v>-2.8141674385211923E-2</v>
      </c>
      <c r="F1040" s="2">
        <f t="shared" si="78"/>
        <v>-1.2815711375132471E-2</v>
      </c>
      <c r="G1040">
        <f t="shared" si="79"/>
        <v>0</v>
      </c>
    </row>
    <row r="1041" spans="1:7" x14ac:dyDescent="0.55000000000000004">
      <c r="A1041" s="1">
        <v>42796</v>
      </c>
      <c r="B1041">
        <v>2381.919922</v>
      </c>
      <c r="C1041" s="3">
        <f t="shared" si="80"/>
        <v>-5.8771169457121526E-3</v>
      </c>
      <c r="D1041" s="3">
        <f t="shared" si="77"/>
        <v>1.3202436058958107E-2</v>
      </c>
      <c r="E1041" s="2">
        <f t="shared" si="76"/>
        <v>-3.0713459057917329E-2</v>
      </c>
      <c r="F1041" s="2">
        <f t="shared" si="78"/>
        <v>1.4012848661863445E-3</v>
      </c>
      <c r="G1041">
        <f t="shared" si="79"/>
        <v>0</v>
      </c>
    </row>
    <row r="1042" spans="1:7" x14ac:dyDescent="0.55000000000000004">
      <c r="A1042" s="1">
        <v>42797</v>
      </c>
      <c r="B1042">
        <v>2383.1201169999999</v>
      </c>
      <c r="C1042" s="3">
        <f t="shared" si="80"/>
        <v>5.0375023737784424E-4</v>
      </c>
      <c r="D1042" s="3">
        <f t="shared" si="77"/>
        <v>1.3189126183599234E-2</v>
      </c>
      <c r="E1042" s="2">
        <f t="shared" si="76"/>
        <v>-3.0682495657672466E-2</v>
      </c>
      <c r="F1042" s="2">
        <f t="shared" si="78"/>
        <v>-7.3050018989893753E-4</v>
      </c>
      <c r="G1042">
        <f t="shared" si="79"/>
        <v>0</v>
      </c>
    </row>
    <row r="1043" spans="1:7" x14ac:dyDescent="0.55000000000000004">
      <c r="A1043" s="1">
        <v>42800</v>
      </c>
      <c r="B1043">
        <v>2375.3100589999999</v>
      </c>
      <c r="C1043" s="3">
        <f t="shared" si="80"/>
        <v>-3.2826225138571038E-3</v>
      </c>
      <c r="D1043" s="3">
        <f t="shared" si="77"/>
        <v>1.3673943074579736E-2</v>
      </c>
      <c r="E1043" s="2">
        <f t="shared" si="76"/>
        <v>-3.1810348401304048E-2</v>
      </c>
      <c r="F1043" s="2">
        <f t="shared" si="78"/>
        <v>1.2369429809908575E-3</v>
      </c>
      <c r="G1043">
        <f t="shared" si="79"/>
        <v>0</v>
      </c>
    </row>
    <row r="1044" spans="1:7" x14ac:dyDescent="0.55000000000000004">
      <c r="A1044" s="1">
        <v>42801</v>
      </c>
      <c r="B1044">
        <v>2368.389893</v>
      </c>
      <c r="C1044" s="3">
        <f t="shared" si="80"/>
        <v>-2.9176258949927506E-3</v>
      </c>
      <c r="D1044" s="3">
        <f t="shared" si="77"/>
        <v>1.3498317502987762E-2</v>
      </c>
      <c r="E1044" s="2">
        <f t="shared" si="76"/>
        <v>-3.140178222620385E-2</v>
      </c>
      <c r="F1044" s="2">
        <f t="shared" si="78"/>
        <v>2.1426529206840074E-3</v>
      </c>
      <c r="G1044">
        <f t="shared" si="79"/>
        <v>0</v>
      </c>
    </row>
    <row r="1045" spans="1:7" x14ac:dyDescent="0.55000000000000004">
      <c r="A1045" s="1">
        <v>42802</v>
      </c>
      <c r="B1045">
        <v>2362.9799800000001</v>
      </c>
      <c r="C1045" s="3">
        <f t="shared" si="80"/>
        <v>-2.2868283405635356E-3</v>
      </c>
      <c r="D1045" s="3">
        <f t="shared" si="77"/>
        <v>1.3521159288532016E-2</v>
      </c>
      <c r="E1045" s="2">
        <f t="shared" si="76"/>
        <v>-3.1454920165444024E-2</v>
      </c>
      <c r="F1045" s="2">
        <f t="shared" si="78"/>
        <v>-8.0561132539582886E-3</v>
      </c>
      <c r="G1045">
        <f t="shared" si="79"/>
        <v>0</v>
      </c>
    </row>
    <row r="1046" spans="1:7" x14ac:dyDescent="0.55000000000000004">
      <c r="A1046" s="1">
        <v>42803</v>
      </c>
      <c r="B1046">
        <v>2364.8701169999999</v>
      </c>
      <c r="C1046" s="3">
        <f t="shared" si="80"/>
        <v>7.9957573185312732E-4</v>
      </c>
      <c r="D1046" s="3">
        <f t="shared" si="77"/>
        <v>1.3501210795201606E-2</v>
      </c>
      <c r="E1046" s="2">
        <f t="shared" si="76"/>
        <v>-3.1408513030394505E-2</v>
      </c>
      <c r="F1046" s="2">
        <f t="shared" si="78"/>
        <v>-6.9675864115122726E-3</v>
      </c>
      <c r="G1046">
        <f t="shared" si="79"/>
        <v>0</v>
      </c>
    </row>
    <row r="1047" spans="1:7" x14ac:dyDescent="0.55000000000000004">
      <c r="A1047" s="1">
        <v>42804</v>
      </c>
      <c r="B1047">
        <v>2372.6000979999999</v>
      </c>
      <c r="C1047" s="3">
        <f t="shared" si="80"/>
        <v>3.2633399300272393E-3</v>
      </c>
      <c r="D1047" s="3">
        <f t="shared" si="77"/>
        <v>1.3543887062545515E-2</v>
      </c>
      <c r="E1047" s="2">
        <f t="shared" si="76"/>
        <v>-3.1507792874202009E-2</v>
      </c>
      <c r="F1047" s="2">
        <f t="shared" si="78"/>
        <v>-1.1291758386541523E-2</v>
      </c>
      <c r="G1047">
        <f t="shared" si="79"/>
        <v>0</v>
      </c>
    </row>
    <row r="1048" spans="1:7" x14ac:dyDescent="0.55000000000000004">
      <c r="A1048" s="1">
        <v>42807</v>
      </c>
      <c r="B1048">
        <v>2373.469971</v>
      </c>
      <c r="C1048" s="3">
        <f t="shared" si="80"/>
        <v>3.6656559936696162E-4</v>
      </c>
      <c r="D1048" s="3">
        <f t="shared" si="77"/>
        <v>1.322519516106062E-2</v>
      </c>
      <c r="E1048" s="2">
        <f t="shared" si="76"/>
        <v>-3.0766404646708587E-2</v>
      </c>
      <c r="F1048" s="2">
        <f t="shared" si="78"/>
        <v>-1.2502676426469003E-2</v>
      </c>
      <c r="G1048">
        <f t="shared" si="79"/>
        <v>0</v>
      </c>
    </row>
    <row r="1049" spans="1:7" x14ac:dyDescent="0.55000000000000004">
      <c r="A1049" s="1">
        <v>42808</v>
      </c>
      <c r="B1049">
        <v>2365.4499510000001</v>
      </c>
      <c r="C1049" s="3">
        <f t="shared" si="80"/>
        <v>-3.3847491786320912E-3</v>
      </c>
      <c r="D1049" s="3">
        <f t="shared" si="77"/>
        <v>1.3506242286301574E-2</v>
      </c>
      <c r="E1049" s="2">
        <f t="shared" si="76"/>
        <v>-3.142021802901817E-2</v>
      </c>
      <c r="F1049" s="2">
        <f t="shared" si="78"/>
        <v>-1.0138034586992514E-2</v>
      </c>
      <c r="G1049">
        <f t="shared" si="79"/>
        <v>0</v>
      </c>
    </row>
    <row r="1050" spans="1:7" x14ac:dyDescent="0.55000000000000004">
      <c r="A1050" s="1">
        <v>42809</v>
      </c>
      <c r="B1050">
        <v>2385.26001</v>
      </c>
      <c r="C1050" s="3">
        <f t="shared" si="80"/>
        <v>8.3398792956066378E-3</v>
      </c>
      <c r="D1050" s="3">
        <f t="shared" si="77"/>
        <v>1.4147710406861656E-2</v>
      </c>
      <c r="E1050" s="2">
        <f t="shared" si="76"/>
        <v>-3.2912496027548095E-2</v>
      </c>
      <c r="F1050" s="2">
        <f t="shared" si="78"/>
        <v>-1.1252605252054734E-2</v>
      </c>
      <c r="G1050">
        <f t="shared" si="79"/>
        <v>0</v>
      </c>
    </row>
    <row r="1051" spans="1:7" x14ac:dyDescent="0.55000000000000004">
      <c r="A1051" s="1">
        <v>42810</v>
      </c>
      <c r="B1051">
        <v>2381.3798830000001</v>
      </c>
      <c r="C1051" s="3">
        <f t="shared" si="80"/>
        <v>-1.6280348187074486E-3</v>
      </c>
      <c r="D1051" s="3">
        <f t="shared" si="77"/>
        <v>1.4114325414020865E-2</v>
      </c>
      <c r="E1051" s="2">
        <f t="shared" ref="E1051:E1114" si="81">_xlfn.STDEV.S(C1031:C1051)*SQRT(10)*Factor_VaR</f>
        <v>-3.2834830920428049E-2</v>
      </c>
      <c r="F1051" s="2">
        <f t="shared" si="78"/>
        <v>-8.539833997735927E-3</v>
      </c>
      <c r="G1051">
        <f t="shared" si="79"/>
        <v>0</v>
      </c>
    </row>
    <row r="1052" spans="1:7" x14ac:dyDescent="0.55000000000000004">
      <c r="A1052" s="1">
        <v>42811</v>
      </c>
      <c r="B1052">
        <v>2378.25</v>
      </c>
      <c r="C1052" s="3">
        <f t="shared" si="80"/>
        <v>-1.3151793429673527E-3</v>
      </c>
      <c r="D1052" s="3">
        <f t="shared" ref="D1052:D1115" si="82">_xlfn.STDEV.S(C1032:C1052)*SQRT(10)</f>
        <v>1.3867251439421876E-2</v>
      </c>
      <c r="E1052" s="2">
        <f t="shared" si="81"/>
        <v>-3.2260050904888871E-2</v>
      </c>
      <c r="F1052" s="2">
        <f t="shared" ref="F1052:F1115" si="83">LN(B1061/B1052)</f>
        <v>-4.2938436509209693E-3</v>
      </c>
      <c r="G1052">
        <f t="shared" ref="G1052:G1115" si="84">IF(F1052&lt;E1052, 1, 0)</f>
        <v>0</v>
      </c>
    </row>
    <row r="1053" spans="1:7" x14ac:dyDescent="0.55000000000000004">
      <c r="A1053" s="1">
        <v>42814</v>
      </c>
      <c r="B1053">
        <v>2373.469971</v>
      </c>
      <c r="C1053" s="3">
        <f t="shared" si="80"/>
        <v>-2.0119159552997494E-3</v>
      </c>
      <c r="D1053" s="3">
        <f t="shared" si="82"/>
        <v>1.3949548498204619E-2</v>
      </c>
      <c r="E1053" s="2">
        <f t="shared" si="81"/>
        <v>-3.2451502492627918E-2</v>
      </c>
      <c r="F1053" s="2">
        <f t="shared" si="83"/>
        <v>-4.5395216797922263E-3</v>
      </c>
      <c r="G1053">
        <f t="shared" si="84"/>
        <v>0</v>
      </c>
    </row>
    <row r="1054" spans="1:7" x14ac:dyDescent="0.55000000000000004">
      <c r="A1054" s="1">
        <v>42815</v>
      </c>
      <c r="B1054">
        <v>2344.0200199999999</v>
      </c>
      <c r="C1054" s="3">
        <f t="shared" si="80"/>
        <v>-1.2485594515205749E-2</v>
      </c>
      <c r="D1054" s="3">
        <f t="shared" si="82"/>
        <v>1.6548509448574895E-2</v>
      </c>
      <c r="E1054" s="2">
        <f t="shared" si="81"/>
        <v>-3.8497589774236972E-2</v>
      </c>
      <c r="F1054" s="2">
        <f t="shared" si="83"/>
        <v>6.3025974481185796E-3</v>
      </c>
      <c r="G1054">
        <f t="shared" si="84"/>
        <v>0</v>
      </c>
    </row>
    <row r="1055" spans="1:7" x14ac:dyDescent="0.55000000000000004">
      <c r="A1055" s="1">
        <v>42816</v>
      </c>
      <c r="B1055">
        <v>2348.4499510000001</v>
      </c>
      <c r="C1055" s="3">
        <f t="shared" si="80"/>
        <v>1.8881025742991701E-3</v>
      </c>
      <c r="D1055" s="3">
        <f t="shared" si="82"/>
        <v>1.6013988129534116E-2</v>
      </c>
      <c r="E1055" s="2">
        <f t="shared" si="81"/>
        <v>-3.7254107240056948E-2</v>
      </c>
      <c r="F1055" s="2">
        <f t="shared" si="83"/>
        <v>4.9738608557705448E-3</v>
      </c>
      <c r="G1055">
        <f t="shared" si="84"/>
        <v>0</v>
      </c>
    </row>
    <row r="1056" spans="1:7" x14ac:dyDescent="0.55000000000000004">
      <c r="A1056" s="1">
        <v>42817</v>
      </c>
      <c r="B1056">
        <v>2345.959961</v>
      </c>
      <c r="C1056" s="3">
        <f t="shared" si="80"/>
        <v>-1.0608320450020078E-3</v>
      </c>
      <c r="D1056" s="3">
        <f t="shared" si="82"/>
        <v>1.6013487535015577E-2</v>
      </c>
      <c r="E1056" s="2">
        <f t="shared" si="81"/>
        <v>-3.7252942683062992E-2</v>
      </c>
      <c r="F1056" s="2">
        <f t="shared" si="83"/>
        <v>2.9751560625457729E-3</v>
      </c>
      <c r="G1056">
        <f t="shared" si="84"/>
        <v>0</v>
      </c>
    </row>
    <row r="1057" spans="1:7" x14ac:dyDescent="0.55000000000000004">
      <c r="A1057" s="1">
        <v>42818</v>
      </c>
      <c r="B1057">
        <v>2343.9799800000001</v>
      </c>
      <c r="C1057" s="3">
        <f t="shared" si="80"/>
        <v>-8.4435244056040287E-4</v>
      </c>
      <c r="D1057" s="3">
        <f t="shared" si="82"/>
        <v>1.6007240112798863E-2</v>
      </c>
      <c r="E1057" s="2">
        <f t="shared" si="81"/>
        <v>-3.7238409005670901E-2</v>
      </c>
      <c r="F1057" s="2">
        <f t="shared" si="83"/>
        <v>5.7471587704707016E-3</v>
      </c>
      <c r="G1057">
        <f t="shared" si="84"/>
        <v>0</v>
      </c>
    </row>
    <row r="1058" spans="1:7" x14ac:dyDescent="0.55000000000000004">
      <c r="A1058" s="1">
        <v>42821</v>
      </c>
      <c r="B1058">
        <v>2341.5900879999999</v>
      </c>
      <c r="C1058" s="3">
        <f t="shared" si="80"/>
        <v>-1.0201073391556828E-3</v>
      </c>
      <c r="D1058" s="3">
        <f t="shared" si="82"/>
        <v>1.5952444695365206E-2</v>
      </c>
      <c r="E1058" s="2">
        <f t="shared" si="81"/>
        <v>-3.7110935802816936E-2</v>
      </c>
      <c r="F1058" s="2">
        <f t="shared" si="83"/>
        <v>5.9397937195655101E-3</v>
      </c>
      <c r="G1058">
        <f t="shared" si="84"/>
        <v>0</v>
      </c>
    </row>
    <row r="1059" spans="1:7" x14ac:dyDescent="0.55000000000000004">
      <c r="A1059" s="1">
        <v>42822</v>
      </c>
      <c r="B1059">
        <v>2358.570068</v>
      </c>
      <c r="C1059" s="3">
        <f t="shared" si="80"/>
        <v>7.2253086305444176E-3</v>
      </c>
      <c r="D1059" s="3">
        <f t="shared" si="82"/>
        <v>1.6804192895465409E-2</v>
      </c>
      <c r="E1059" s="2">
        <f t="shared" si="81"/>
        <v>-3.9092398417338158E-2</v>
      </c>
      <c r="F1059" s="2">
        <f t="shared" si="83"/>
        <v>-5.9806479506366924E-4</v>
      </c>
      <c r="G1059">
        <f t="shared" si="84"/>
        <v>0</v>
      </c>
    </row>
    <row r="1060" spans="1:7" x14ac:dyDescent="0.55000000000000004">
      <c r="A1060" s="1">
        <v>42823</v>
      </c>
      <c r="B1060">
        <v>2361.1298830000001</v>
      </c>
      <c r="C1060" s="3">
        <f t="shared" si="80"/>
        <v>1.0847364356112272E-3</v>
      </c>
      <c r="D1060" s="3">
        <f t="shared" si="82"/>
        <v>1.6737448792903051E-2</v>
      </c>
      <c r="E1060" s="2">
        <f t="shared" si="81"/>
        <v>-3.8937128416237449E-2</v>
      </c>
      <c r="F1060" s="2">
        <f t="shared" si="83"/>
        <v>-3.1177096023590088E-3</v>
      </c>
      <c r="G1060">
        <f t="shared" si="84"/>
        <v>0</v>
      </c>
    </row>
    <row r="1061" spans="1:7" x14ac:dyDescent="0.55000000000000004">
      <c r="A1061" s="1">
        <v>42824</v>
      </c>
      <c r="B1061">
        <v>2368.0600589999999</v>
      </c>
      <c r="C1061" s="3">
        <f t="shared" si="80"/>
        <v>2.9308110038477526E-3</v>
      </c>
      <c r="D1061" s="3">
        <f t="shared" si="82"/>
        <v>1.3746737086143924E-2</v>
      </c>
      <c r="E1061" s="2">
        <f t="shared" si="81"/>
        <v>-3.1979692595349302E-2</v>
      </c>
      <c r="F1061" s="2">
        <f t="shared" si="83"/>
        <v>-9.8155577458106675E-3</v>
      </c>
      <c r="G1061">
        <f t="shared" si="84"/>
        <v>0</v>
      </c>
    </row>
    <row r="1062" spans="1:7" x14ac:dyDescent="0.55000000000000004">
      <c r="A1062" s="1">
        <v>42825</v>
      </c>
      <c r="B1062">
        <v>2362.719971</v>
      </c>
      <c r="C1062" s="3">
        <f t="shared" si="80"/>
        <v>-2.2575939841710303E-3</v>
      </c>
      <c r="D1062" s="3">
        <f t="shared" si="82"/>
        <v>1.3264907830962635E-2</v>
      </c>
      <c r="E1062" s="2">
        <f t="shared" si="81"/>
        <v>-3.0858790131907624E-2</v>
      </c>
      <c r="F1062" s="2">
        <f t="shared" si="83"/>
        <v>-1.4395984278499351E-2</v>
      </c>
      <c r="G1062">
        <f t="shared" si="84"/>
        <v>0</v>
      </c>
    </row>
    <row r="1063" spans="1:7" x14ac:dyDescent="0.55000000000000004">
      <c r="A1063" s="1">
        <v>42828</v>
      </c>
      <c r="B1063">
        <v>2358.8400879999999</v>
      </c>
      <c r="C1063" s="3">
        <f t="shared" si="80"/>
        <v>-1.6434753872949851E-3</v>
      </c>
      <c r="D1063" s="3">
        <f t="shared" si="82"/>
        <v>1.3275695471390599E-2</v>
      </c>
      <c r="E1063" s="2">
        <f t="shared" si="81"/>
        <v>-3.0883885936283138E-2</v>
      </c>
      <c r="F1063" s="2">
        <f t="shared" si="83"/>
        <v>-4.1760430265217257E-3</v>
      </c>
      <c r="G1063">
        <f t="shared" si="84"/>
        <v>0</v>
      </c>
    </row>
    <row r="1064" spans="1:7" x14ac:dyDescent="0.55000000000000004">
      <c r="A1064" s="1">
        <v>42829</v>
      </c>
      <c r="B1064">
        <v>2360.1599120000001</v>
      </c>
      <c r="C1064" s="3">
        <f t="shared" si="80"/>
        <v>5.5936598195100253E-4</v>
      </c>
      <c r="D1064" s="3">
        <f t="shared" si="82"/>
        <v>1.3135250887478616E-2</v>
      </c>
      <c r="E1064" s="2">
        <f t="shared" si="81"/>
        <v>-3.0557162977078944E-2</v>
      </c>
      <c r="F1064" s="2">
        <f t="shared" si="83"/>
        <v>-7.6430121275308915E-3</v>
      </c>
      <c r="G1064">
        <f t="shared" si="84"/>
        <v>0</v>
      </c>
    </row>
    <row r="1065" spans="1:7" x14ac:dyDescent="0.55000000000000004">
      <c r="A1065" s="1">
        <v>42830</v>
      </c>
      <c r="B1065">
        <v>2352.9499510000001</v>
      </c>
      <c r="C1065" s="3">
        <f t="shared" si="80"/>
        <v>-3.0595368382266273E-3</v>
      </c>
      <c r="D1065" s="3">
        <f t="shared" si="82"/>
        <v>1.3149722779145256E-2</v>
      </c>
      <c r="E1065" s="2">
        <f t="shared" si="81"/>
        <v>-3.0590829631490981E-2</v>
      </c>
      <c r="F1065" s="2">
        <f t="shared" si="83"/>
        <v>-6.3013004592634798E-3</v>
      </c>
      <c r="G1065">
        <f t="shared" si="84"/>
        <v>0</v>
      </c>
    </row>
    <row r="1066" spans="1:7" x14ac:dyDescent="0.55000000000000004">
      <c r="A1066" s="1">
        <v>42831</v>
      </c>
      <c r="B1066">
        <v>2357.48999</v>
      </c>
      <c r="C1066" s="3">
        <f t="shared" si="80"/>
        <v>1.9276502673643437E-3</v>
      </c>
      <c r="D1066" s="3">
        <f t="shared" si="82"/>
        <v>1.3154772773043923E-2</v>
      </c>
      <c r="E1066" s="2">
        <f t="shared" si="81"/>
        <v>-3.0602577674061066E-2</v>
      </c>
      <c r="F1066" s="2">
        <f t="shared" si="83"/>
        <v>-7.0010037068757248E-4</v>
      </c>
      <c r="G1066">
        <f t="shared" si="84"/>
        <v>0</v>
      </c>
    </row>
    <row r="1067" spans="1:7" x14ac:dyDescent="0.55000000000000004">
      <c r="A1067" s="1">
        <v>42832</v>
      </c>
      <c r="B1067">
        <v>2355.540039</v>
      </c>
      <c r="C1067" s="3">
        <f t="shared" si="80"/>
        <v>-8.2747239006095098E-4</v>
      </c>
      <c r="D1067" s="3">
        <f t="shared" si="82"/>
        <v>1.3146387067740224E-2</v>
      </c>
      <c r="E1067" s="2">
        <f t="shared" si="81"/>
        <v>-3.0583069606355474E-2</v>
      </c>
      <c r="F1067" s="2">
        <f t="shared" si="83"/>
        <v>-2.9123163071379425E-3</v>
      </c>
      <c r="G1067">
        <f t="shared" si="84"/>
        <v>0</v>
      </c>
    </row>
    <row r="1068" spans="1:7" x14ac:dyDescent="0.55000000000000004">
      <c r="A1068" s="1">
        <v>42835</v>
      </c>
      <c r="B1068">
        <v>2357.1599120000001</v>
      </c>
      <c r="C1068" s="3">
        <f t="shared" si="80"/>
        <v>6.8745011591528707E-4</v>
      </c>
      <c r="D1068" s="3">
        <f t="shared" si="82"/>
        <v>1.2926570345858266E-2</v>
      </c>
      <c r="E1068" s="2">
        <f t="shared" si="81"/>
        <v>-3.0071699442726751E-2</v>
      </c>
      <c r="F1068" s="2">
        <f t="shared" si="83"/>
        <v>7.1819701932387646E-3</v>
      </c>
      <c r="G1068">
        <f t="shared" si="84"/>
        <v>0</v>
      </c>
    </row>
    <row r="1069" spans="1:7" x14ac:dyDescent="0.55000000000000004">
      <c r="A1069" s="1">
        <v>42836</v>
      </c>
      <c r="B1069">
        <v>2353.780029</v>
      </c>
      <c r="C1069" s="3">
        <f t="shared" si="80"/>
        <v>-1.4349083716841415E-3</v>
      </c>
      <c r="D1069" s="3">
        <f t="shared" si="82"/>
        <v>1.293913300307999E-2</v>
      </c>
      <c r="E1069" s="2">
        <f t="shared" si="81"/>
        <v>-3.0100924553646814E-2</v>
      </c>
      <c r="F1069" s="2">
        <f t="shared" si="83"/>
        <v>1.4689092744843027E-2</v>
      </c>
      <c r="G1069">
        <f t="shared" si="84"/>
        <v>0</v>
      </c>
    </row>
    <row r="1070" spans="1:7" x14ac:dyDescent="0.55000000000000004">
      <c r="A1070" s="1">
        <v>42837</v>
      </c>
      <c r="B1070">
        <v>2344.929932</v>
      </c>
      <c r="C1070" s="3">
        <f t="shared" si="80"/>
        <v>-3.7670371396038606E-3</v>
      </c>
      <c r="D1070" s="3">
        <f t="shared" si="82"/>
        <v>1.2985879065454734E-2</v>
      </c>
      <c r="E1070" s="2">
        <f t="shared" si="81"/>
        <v>-3.0209672156472082E-2</v>
      </c>
      <c r="F1070" s="2">
        <f t="shared" si="83"/>
        <v>1.7970308513388003E-2</v>
      </c>
      <c r="G1070">
        <f t="shared" si="84"/>
        <v>0</v>
      </c>
    </row>
    <row r="1071" spans="1:7" x14ac:dyDescent="0.55000000000000004">
      <c r="A1071" s="1">
        <v>42838</v>
      </c>
      <c r="B1071">
        <v>2328.9499510000001</v>
      </c>
      <c r="C1071" s="3">
        <f t="shared" si="80"/>
        <v>-6.8380205168596985E-3</v>
      </c>
      <c r="D1071" s="3">
        <f t="shared" si="82"/>
        <v>1.2060404806255927E-2</v>
      </c>
      <c r="E1071" s="2">
        <f t="shared" si="81"/>
        <v>-2.8056697081105413E-2</v>
      </c>
      <c r="F1071" s="2">
        <f t="shared" si="83"/>
        <v>2.5361096298768669E-2</v>
      </c>
      <c r="G1071">
        <f t="shared" si="84"/>
        <v>0</v>
      </c>
    </row>
    <row r="1072" spans="1:7" x14ac:dyDescent="0.55000000000000004">
      <c r="A1072" s="1">
        <v>42842</v>
      </c>
      <c r="B1072">
        <v>2349.01001</v>
      </c>
      <c r="C1072" s="3">
        <f t="shared" si="80"/>
        <v>8.5764658646826294E-3</v>
      </c>
      <c r="D1072" s="3">
        <f t="shared" si="82"/>
        <v>1.378534775838878E-2</v>
      </c>
      <c r="E1072" s="2">
        <f t="shared" si="81"/>
        <v>-3.2069514450641406E-2</v>
      </c>
      <c r="F1072" s="2">
        <f t="shared" si="83"/>
        <v>1.4869650694276227E-2</v>
      </c>
      <c r="G1072">
        <f t="shared" si="84"/>
        <v>0</v>
      </c>
    </row>
    <row r="1073" spans="1:7" x14ac:dyDescent="0.55000000000000004">
      <c r="A1073" s="1">
        <v>42843</v>
      </c>
      <c r="B1073">
        <v>2342.1899410000001</v>
      </c>
      <c r="C1073" s="3">
        <f t="shared" si="80"/>
        <v>-2.907603119058052E-3</v>
      </c>
      <c r="D1073" s="3">
        <f t="shared" si="82"/>
        <v>1.386722215566627E-2</v>
      </c>
      <c r="E1073" s="2">
        <f t="shared" si="81"/>
        <v>-3.2259982780686272E-2</v>
      </c>
      <c r="F1073" s="2">
        <f t="shared" si="83"/>
        <v>1.9508045659979364E-2</v>
      </c>
      <c r="G1073">
        <f t="shared" si="84"/>
        <v>0</v>
      </c>
    </row>
    <row r="1074" spans="1:7" x14ac:dyDescent="0.55000000000000004">
      <c r="A1074" s="1">
        <v>42844</v>
      </c>
      <c r="B1074">
        <v>2338.169922</v>
      </c>
      <c r="C1074" s="3">
        <f t="shared" si="80"/>
        <v>-1.7178251699592046E-3</v>
      </c>
      <c r="D1074" s="3">
        <f t="shared" si="82"/>
        <v>1.3855082665735126E-2</v>
      </c>
      <c r="E1074" s="2">
        <f t="shared" si="81"/>
        <v>-3.2231742104093013E-2</v>
      </c>
      <c r="F1074" s="2">
        <f t="shared" si="83"/>
        <v>2.2414214520363546E-2</v>
      </c>
      <c r="G1074">
        <f t="shared" si="84"/>
        <v>0</v>
      </c>
    </row>
    <row r="1075" spans="1:7" x14ac:dyDescent="0.55000000000000004">
      <c r="A1075" s="1">
        <v>42845</v>
      </c>
      <c r="B1075">
        <v>2355.8400879999999</v>
      </c>
      <c r="C1075" s="3">
        <f t="shared" si="80"/>
        <v>7.5288503559402323E-3</v>
      </c>
      <c r="D1075" s="3">
        <f t="shared" si="82"/>
        <v>1.212863274055581E-2</v>
      </c>
      <c r="E1075" s="2">
        <f t="shared" si="81"/>
        <v>-2.8215418991014145E-2</v>
      </c>
      <c r="F1075" s="2">
        <f t="shared" si="83"/>
        <v>1.361319479483351E-2</v>
      </c>
      <c r="G1075">
        <f t="shared" si="84"/>
        <v>0</v>
      </c>
    </row>
    <row r="1076" spans="1:7" x14ac:dyDescent="0.55000000000000004">
      <c r="A1076" s="1">
        <v>42846</v>
      </c>
      <c r="B1076">
        <v>2348.6899410000001</v>
      </c>
      <c r="C1076" s="3">
        <f t="shared" si="80"/>
        <v>-3.039688326511295E-3</v>
      </c>
      <c r="D1076" s="3">
        <f t="shared" si="82"/>
        <v>1.226960745842277E-2</v>
      </c>
      <c r="E1076" s="2">
        <f t="shared" si="81"/>
        <v>-2.8543375226217454E-2</v>
      </c>
      <c r="F1076" s="2">
        <f t="shared" si="83"/>
        <v>1.7234816526870159E-2</v>
      </c>
      <c r="G1076">
        <f t="shared" si="84"/>
        <v>0</v>
      </c>
    </row>
    <row r="1077" spans="1:7" x14ac:dyDescent="0.55000000000000004">
      <c r="A1077" s="1">
        <v>42849</v>
      </c>
      <c r="B1077">
        <v>2374.1499020000001</v>
      </c>
      <c r="C1077" s="3">
        <f t="shared" si="80"/>
        <v>1.0781736616292011E-2</v>
      </c>
      <c r="D1077" s="3">
        <f t="shared" si="82"/>
        <v>1.4307574239581185E-2</v>
      </c>
      <c r="E1077" s="2">
        <f t="shared" si="81"/>
        <v>-3.3284394914931188E-2</v>
      </c>
      <c r="F1077" s="2">
        <f t="shared" si="83"/>
        <v>1.0533439095838126E-2</v>
      </c>
      <c r="G1077">
        <f t="shared" si="84"/>
        <v>0</v>
      </c>
    </row>
    <row r="1078" spans="1:7" x14ac:dyDescent="0.55000000000000004">
      <c r="A1078" s="1">
        <v>42850</v>
      </c>
      <c r="B1078">
        <v>2388.610107</v>
      </c>
      <c r="C1078" s="3">
        <f t="shared" si="80"/>
        <v>6.0722141799202222E-3</v>
      </c>
      <c r="D1078" s="3">
        <f t="shared" si="82"/>
        <v>1.4755099400414419E-2</v>
      </c>
      <c r="E1078" s="2">
        <f t="shared" si="81"/>
        <v>-3.4325494121415369E-2</v>
      </c>
      <c r="F1078" s="2">
        <f t="shared" si="83"/>
        <v>4.4986702920203469E-3</v>
      </c>
      <c r="G1078">
        <f t="shared" si="84"/>
        <v>0</v>
      </c>
    </row>
    <row r="1079" spans="1:7" x14ac:dyDescent="0.55000000000000004">
      <c r="A1079" s="1">
        <v>42851</v>
      </c>
      <c r="B1079">
        <v>2387.4499510000001</v>
      </c>
      <c r="C1079" s="3">
        <f t="shared" si="80"/>
        <v>-4.8582137105885161E-4</v>
      </c>
      <c r="D1079" s="3">
        <f t="shared" si="82"/>
        <v>1.4724944483252919E-2</v>
      </c>
      <c r="E1079" s="2">
        <f t="shared" si="81"/>
        <v>-3.4255343293984837E-2</v>
      </c>
      <c r="F1079" s="2">
        <f t="shared" si="83"/>
        <v>3.9587170802910165E-3</v>
      </c>
      <c r="G1079">
        <f t="shared" si="84"/>
        <v>0</v>
      </c>
    </row>
    <row r="1080" spans="1:7" x14ac:dyDescent="0.55000000000000004">
      <c r="A1080" s="1">
        <v>42852</v>
      </c>
      <c r="B1080">
        <v>2388.7700199999999</v>
      </c>
      <c r="C1080" s="3">
        <f t="shared" si="80"/>
        <v>5.5276726852089401E-4</v>
      </c>
      <c r="D1080" s="3">
        <f t="shared" si="82"/>
        <v>1.3999175617518109E-2</v>
      </c>
      <c r="E1080" s="2">
        <f t="shared" si="81"/>
        <v>-3.2566952436137629E-2</v>
      </c>
      <c r="F1080" s="2">
        <f t="shared" si="83"/>
        <v>4.5359125552065912E-3</v>
      </c>
      <c r="G1080">
        <f t="shared" si="84"/>
        <v>0</v>
      </c>
    </row>
    <row r="1081" spans="1:7" x14ac:dyDescent="0.55000000000000004">
      <c r="A1081" s="1">
        <v>42853</v>
      </c>
      <c r="B1081">
        <v>2384.1999510000001</v>
      </c>
      <c r="C1081" s="3">
        <f t="shared" si="80"/>
        <v>-1.9149797398098202E-3</v>
      </c>
      <c r="D1081" s="3">
        <f t="shared" si="82"/>
        <v>1.4100543562538183E-2</v>
      </c>
      <c r="E1081" s="2">
        <f t="shared" si="81"/>
        <v>-3.2802769539530964E-2</v>
      </c>
      <c r="F1081" s="2">
        <f t="shared" si="83"/>
        <v>4.2857406731087039E-3</v>
      </c>
      <c r="G1081">
        <f t="shared" si="84"/>
        <v>0</v>
      </c>
    </row>
    <row r="1082" spans="1:7" x14ac:dyDescent="0.55000000000000004">
      <c r="A1082" s="1">
        <v>42856</v>
      </c>
      <c r="B1082">
        <v>2388.330078</v>
      </c>
      <c r="C1082" s="3">
        <f t="shared" si="80"/>
        <v>1.7307918466451173E-3</v>
      </c>
      <c r="D1082" s="3">
        <f t="shared" si="82"/>
        <v>1.4019617128089679E-2</v>
      </c>
      <c r="E1082" s="2">
        <f t="shared" si="81"/>
        <v>-3.2614506500797981E-2</v>
      </c>
      <c r="F1082" s="2">
        <f t="shared" si="83"/>
        <v>1.0754135115590454E-3</v>
      </c>
      <c r="G1082">
        <f t="shared" si="84"/>
        <v>0</v>
      </c>
    </row>
    <row r="1083" spans="1:7" x14ac:dyDescent="0.55000000000000004">
      <c r="A1083" s="1">
        <v>42857</v>
      </c>
      <c r="B1083">
        <v>2391.169922</v>
      </c>
      <c r="C1083" s="3">
        <f t="shared" si="80"/>
        <v>1.1883436904249129E-3</v>
      </c>
      <c r="D1083" s="3">
        <f t="shared" si="82"/>
        <v>1.3893381194720814E-2</v>
      </c>
      <c r="E1083" s="2">
        <f t="shared" si="81"/>
        <v>-3.2320837805577762E-2</v>
      </c>
      <c r="F1083" s="2">
        <f t="shared" si="83"/>
        <v>4.6522121183284462E-3</v>
      </c>
      <c r="G1083">
        <f t="shared" si="84"/>
        <v>0</v>
      </c>
    </row>
    <row r="1084" spans="1:7" x14ac:dyDescent="0.55000000000000004">
      <c r="A1084" s="1">
        <v>42858</v>
      </c>
      <c r="B1084">
        <v>2388.1298830000001</v>
      </c>
      <c r="C1084" s="3">
        <f t="shared" si="80"/>
        <v>-1.2721693695897679E-3</v>
      </c>
      <c r="D1084" s="3">
        <f t="shared" si="82"/>
        <v>1.386613964809792E-2</v>
      </c>
      <c r="E1084" s="2">
        <f t="shared" si="81"/>
        <v>-3.2257464491506009E-2</v>
      </c>
      <c r="F1084" s="2">
        <f t="shared" si="83"/>
        <v>5.2372486525961289E-3</v>
      </c>
      <c r="G1084">
        <f t="shared" si="84"/>
        <v>0</v>
      </c>
    </row>
    <row r="1085" spans="1:7" x14ac:dyDescent="0.55000000000000004">
      <c r="A1085" s="1">
        <v>42859</v>
      </c>
      <c r="B1085">
        <v>2389.5200199999999</v>
      </c>
      <c r="C1085" s="3">
        <f t="shared" si="80"/>
        <v>5.8193340552533356E-4</v>
      </c>
      <c r="D1085" s="3">
        <f t="shared" si="82"/>
        <v>1.3866125379621057E-2</v>
      </c>
      <c r="E1085" s="2">
        <f t="shared" si="81"/>
        <v>-3.2257431298065194E-2</v>
      </c>
      <c r="F1085" s="2">
        <f t="shared" si="83"/>
        <v>-1.3690153102066163E-2</v>
      </c>
      <c r="G1085">
        <f t="shared" si="84"/>
        <v>0</v>
      </c>
    </row>
    <row r="1086" spans="1:7" x14ac:dyDescent="0.55000000000000004">
      <c r="A1086" s="1">
        <v>42860</v>
      </c>
      <c r="B1086">
        <v>2399.290039</v>
      </c>
      <c r="C1086" s="3">
        <f t="shared" si="80"/>
        <v>4.0803591852600924E-3</v>
      </c>
      <c r="D1086" s="3">
        <f t="shared" si="82"/>
        <v>1.3802048554052648E-2</v>
      </c>
      <c r="E1086" s="2">
        <f t="shared" si="81"/>
        <v>-3.2108366311128837E-2</v>
      </c>
      <c r="F1086" s="2">
        <f t="shared" si="83"/>
        <v>-1.4090473408666763E-2</v>
      </c>
      <c r="G1086">
        <f t="shared" si="84"/>
        <v>0</v>
      </c>
    </row>
    <row r="1087" spans="1:7" x14ac:dyDescent="0.55000000000000004">
      <c r="A1087" s="1">
        <v>42863</v>
      </c>
      <c r="B1087">
        <v>2399.3798830000001</v>
      </c>
      <c r="C1087" s="3">
        <f t="shared" si="80"/>
        <v>3.744537610262704E-5</v>
      </c>
      <c r="D1087" s="3">
        <f t="shared" si="82"/>
        <v>1.379527900369857E-2</v>
      </c>
      <c r="E1087" s="2">
        <f t="shared" si="81"/>
        <v>-3.2092617982054414E-2</v>
      </c>
      <c r="F1087" s="2">
        <f t="shared" si="83"/>
        <v>-7.3832158988697289E-3</v>
      </c>
      <c r="G1087">
        <f t="shared" si="84"/>
        <v>0</v>
      </c>
    </row>
    <row r="1088" spans="1:7" x14ac:dyDescent="0.55000000000000004">
      <c r="A1088" s="1">
        <v>42864</v>
      </c>
      <c r="B1088">
        <v>2396.919922</v>
      </c>
      <c r="C1088" s="3">
        <f t="shared" si="80"/>
        <v>-1.0257745827880963E-3</v>
      </c>
      <c r="D1088" s="3">
        <f t="shared" si="82"/>
        <v>1.3807927262203019E-2</v>
      </c>
      <c r="E1088" s="2">
        <f t="shared" si="81"/>
        <v>-3.2122042231336558E-2</v>
      </c>
      <c r="F1088" s="2">
        <f t="shared" si="83"/>
        <v>-1.2105776274622454E-3</v>
      </c>
      <c r="G1088">
        <f t="shared" si="84"/>
        <v>0</v>
      </c>
    </row>
    <row r="1089" spans="1:7" x14ac:dyDescent="0.55000000000000004">
      <c r="A1089" s="1">
        <v>42865</v>
      </c>
      <c r="B1089">
        <v>2399.6298830000001</v>
      </c>
      <c r="C1089" s="3">
        <f t="shared" si="80"/>
        <v>1.1299627434363934E-3</v>
      </c>
      <c r="D1089" s="3">
        <f t="shared" si="82"/>
        <v>1.3809031375435297E-2</v>
      </c>
      <c r="E1089" s="2">
        <f t="shared" si="81"/>
        <v>-3.2124610782807171E-2</v>
      </c>
      <c r="F1089" s="2">
        <f t="shared" si="83"/>
        <v>-5.0435534220082861E-4</v>
      </c>
      <c r="G1089">
        <f t="shared" si="84"/>
        <v>0</v>
      </c>
    </row>
    <row r="1090" spans="1:7" x14ac:dyDescent="0.55000000000000004">
      <c r="A1090" s="1">
        <v>42866</v>
      </c>
      <c r="B1090">
        <v>2394.4399410000001</v>
      </c>
      <c r="C1090" s="3">
        <f t="shared" si="80"/>
        <v>-2.1651516219075512E-3</v>
      </c>
      <c r="D1090" s="3">
        <f t="shared" si="82"/>
        <v>1.3878474786407127E-2</v>
      </c>
      <c r="E1090" s="2">
        <f t="shared" si="81"/>
        <v>-3.2286160314287632E-2</v>
      </c>
      <c r="F1090" s="2">
        <f t="shared" si="83"/>
        <v>4.1468302076257679E-3</v>
      </c>
      <c r="G1090">
        <f t="shared" si="84"/>
        <v>0</v>
      </c>
    </row>
    <row r="1091" spans="1:7" x14ac:dyDescent="0.55000000000000004">
      <c r="A1091" s="1">
        <v>42867</v>
      </c>
      <c r="B1091">
        <v>2390.8999020000001</v>
      </c>
      <c r="C1091" s="3">
        <f t="shared" si="80"/>
        <v>-1.4795353149046619E-3</v>
      </c>
      <c r="D1091" s="3">
        <f t="shared" si="82"/>
        <v>1.3587534868915091E-2</v>
      </c>
      <c r="E1091" s="2">
        <f t="shared" si="81"/>
        <v>-3.1609332855756414E-2</v>
      </c>
      <c r="F1091" s="2">
        <f t="shared" si="83"/>
        <v>1.0058477240243004E-2</v>
      </c>
      <c r="G1091">
        <f t="shared" si="84"/>
        <v>0</v>
      </c>
    </row>
    <row r="1092" spans="1:7" x14ac:dyDescent="0.55000000000000004">
      <c r="A1092" s="1">
        <v>42870</v>
      </c>
      <c r="B1092">
        <v>2402.320068</v>
      </c>
      <c r="C1092" s="3">
        <f t="shared" si="80"/>
        <v>4.7651422971946031E-3</v>
      </c>
      <c r="D1092" s="3">
        <f t="shared" si="82"/>
        <v>1.2596132777425188E-2</v>
      </c>
      <c r="E1092" s="2">
        <f t="shared" si="81"/>
        <v>-2.9302986707899235E-2</v>
      </c>
      <c r="F1092" s="2">
        <f t="shared" si="83"/>
        <v>5.6038367283971638E-3</v>
      </c>
      <c r="G1092">
        <f t="shared" si="84"/>
        <v>0</v>
      </c>
    </row>
    <row r="1093" spans="1:7" x14ac:dyDescent="0.55000000000000004">
      <c r="A1093" s="1">
        <v>42871</v>
      </c>
      <c r="B1093">
        <v>2400.669922</v>
      </c>
      <c r="C1093" s="3">
        <f t="shared" si="80"/>
        <v>-6.871328353222825E-4</v>
      </c>
      <c r="D1093" s="3">
        <f t="shared" si="82"/>
        <v>1.1565470017148975E-2</v>
      </c>
      <c r="E1093" s="2">
        <f t="shared" si="81"/>
        <v>-2.6905306586677603E-2</v>
      </c>
      <c r="F1093" s="2">
        <f t="shared" si="83"/>
        <v>5.0856189376155356E-3</v>
      </c>
      <c r="G1093">
        <f t="shared" si="84"/>
        <v>0</v>
      </c>
    </row>
    <row r="1094" spans="1:7" x14ac:dyDescent="0.55000000000000004">
      <c r="A1094" s="1">
        <v>42872</v>
      </c>
      <c r="B1094">
        <v>2357.030029</v>
      </c>
      <c r="C1094" s="3">
        <f t="shared" si="80"/>
        <v>-1.8345468349136904E-2</v>
      </c>
      <c r="D1094" s="3">
        <f t="shared" si="82"/>
        <v>1.7553595467703912E-2</v>
      </c>
      <c r="E1094" s="2">
        <f t="shared" si="81"/>
        <v>-4.0835769498065937E-2</v>
      </c>
      <c r="F1094" s="2">
        <f t="shared" si="83"/>
        <v>2.2971012783394237E-2</v>
      </c>
      <c r="G1094">
        <f t="shared" si="84"/>
        <v>0</v>
      </c>
    </row>
    <row r="1095" spans="1:7" x14ac:dyDescent="0.55000000000000004">
      <c r="A1095" s="1">
        <v>42873</v>
      </c>
      <c r="B1095">
        <v>2365.719971</v>
      </c>
      <c r="C1095" s="3">
        <f t="shared" si="80"/>
        <v>3.6800388786592721E-3</v>
      </c>
      <c r="D1095" s="3">
        <f t="shared" si="82"/>
        <v>1.7638236497351301E-2</v>
      </c>
      <c r="E1095" s="2">
        <f t="shared" si="81"/>
        <v>-4.1032673977442764E-2</v>
      </c>
      <c r="F1095" s="2">
        <f t="shared" si="83"/>
        <v>2.6833569585495144E-2</v>
      </c>
      <c r="G1095">
        <f t="shared" si="84"/>
        <v>0</v>
      </c>
    </row>
    <row r="1096" spans="1:7" x14ac:dyDescent="0.55000000000000004">
      <c r="A1096" s="1">
        <v>42874</v>
      </c>
      <c r="B1096">
        <v>2381.7299800000001</v>
      </c>
      <c r="C1096" s="3">
        <f t="shared" ref="C1096:C1159" si="85">LN(B1096/B1095)</f>
        <v>6.744702885899654E-3</v>
      </c>
      <c r="D1096" s="3">
        <f t="shared" si="82"/>
        <v>1.7490965127551578E-2</v>
      </c>
      <c r="E1096" s="2">
        <f t="shared" si="81"/>
        <v>-4.0690069539402095E-2</v>
      </c>
      <c r="F1096" s="2">
        <f t="shared" si="83"/>
        <v>2.378974100312381E-2</v>
      </c>
      <c r="G1096">
        <f t="shared" si="84"/>
        <v>0</v>
      </c>
    </row>
    <row r="1097" spans="1:7" x14ac:dyDescent="0.55000000000000004">
      <c r="A1097" s="1">
        <v>42877</v>
      </c>
      <c r="B1097">
        <v>2394.0200199999999</v>
      </c>
      <c r="C1097" s="3">
        <f t="shared" si="85"/>
        <v>5.1468636886192742E-3</v>
      </c>
      <c r="D1097" s="3">
        <f t="shared" si="82"/>
        <v>1.7569934856132539E-2</v>
      </c>
      <c r="E1097" s="2">
        <f t="shared" si="81"/>
        <v>-4.08737805996E-2</v>
      </c>
      <c r="F1097" s="2">
        <f t="shared" si="83"/>
        <v>1.7424470462523239E-2</v>
      </c>
      <c r="G1097">
        <f t="shared" si="84"/>
        <v>0</v>
      </c>
    </row>
    <row r="1098" spans="1:7" x14ac:dyDescent="0.55000000000000004">
      <c r="A1098" s="1">
        <v>42878</v>
      </c>
      <c r="B1098">
        <v>2398.419922</v>
      </c>
      <c r="C1098" s="3">
        <f t="shared" si="85"/>
        <v>1.8361850286978481E-3</v>
      </c>
      <c r="D1098" s="3">
        <f t="shared" si="82"/>
        <v>1.6078037558071932E-2</v>
      </c>
      <c r="E1098" s="2">
        <f t="shared" si="81"/>
        <v>-3.7403108491969428E-2</v>
      </c>
      <c r="F1098" s="2">
        <f t="shared" si="83"/>
        <v>1.2805376575060297E-2</v>
      </c>
      <c r="G1098">
        <f t="shared" si="84"/>
        <v>0</v>
      </c>
    </row>
    <row r="1099" spans="1:7" x14ac:dyDescent="0.55000000000000004">
      <c r="A1099" s="1">
        <v>42879</v>
      </c>
      <c r="B1099">
        <v>2404.389893</v>
      </c>
      <c r="C1099" s="3">
        <f t="shared" si="85"/>
        <v>2.4860339279190358E-3</v>
      </c>
      <c r="D1099" s="3">
        <f t="shared" si="82"/>
        <v>1.5639316897533683E-2</v>
      </c>
      <c r="E1099" s="2">
        <f t="shared" si="81"/>
        <v>-3.6382491616028481E-2</v>
      </c>
      <c r="F1099" s="2">
        <f t="shared" si="83"/>
        <v>1.18863716683305E-2</v>
      </c>
      <c r="G1099">
        <f t="shared" si="84"/>
        <v>0</v>
      </c>
    </row>
    <row r="1100" spans="1:7" x14ac:dyDescent="0.55000000000000004">
      <c r="A1100" s="1">
        <v>42880</v>
      </c>
      <c r="B1100">
        <v>2415.070068</v>
      </c>
      <c r="C1100" s="3">
        <f t="shared" si="85"/>
        <v>4.4321117177126383E-3</v>
      </c>
      <c r="D1100" s="3">
        <f t="shared" si="82"/>
        <v>1.5879992297312701E-2</v>
      </c>
      <c r="E1100" s="2">
        <f t="shared" si="81"/>
        <v>-3.6942386320638329E-2</v>
      </c>
      <c r="F1100" s="2">
        <f t="shared" si="83"/>
        <v>7.7214287872154714E-3</v>
      </c>
      <c r="G1100">
        <f t="shared" si="84"/>
        <v>0</v>
      </c>
    </row>
    <row r="1101" spans="1:7" x14ac:dyDescent="0.55000000000000004">
      <c r="A1101" s="1">
        <v>42881</v>
      </c>
      <c r="B1101">
        <v>2415.820068</v>
      </c>
      <c r="C1101" s="3">
        <f t="shared" si="85"/>
        <v>3.105017853485944E-4</v>
      </c>
      <c r="D1101" s="3">
        <f t="shared" si="82"/>
        <v>1.5880833903266833E-2</v>
      </c>
      <c r="E1101" s="2">
        <f t="shared" si="81"/>
        <v>-3.6944344188860508E-2</v>
      </c>
      <c r="F1101" s="2">
        <f t="shared" si="83"/>
        <v>6.5805933541202601E-3</v>
      </c>
      <c r="G1101">
        <f t="shared" si="84"/>
        <v>0</v>
      </c>
    </row>
    <row r="1102" spans="1:7" x14ac:dyDescent="0.55000000000000004">
      <c r="A1102" s="1">
        <v>42885</v>
      </c>
      <c r="B1102">
        <v>2412.9099120000001</v>
      </c>
      <c r="C1102" s="3">
        <f t="shared" si="85"/>
        <v>-1.2053506261038615E-3</v>
      </c>
      <c r="D1102" s="3">
        <f t="shared" si="82"/>
        <v>1.583354836082854E-2</v>
      </c>
      <c r="E1102" s="2">
        <f t="shared" si="81"/>
        <v>-3.6834341567736316E-2</v>
      </c>
      <c r="F1102" s="2">
        <f t="shared" si="83"/>
        <v>6.8067014813999946E-3</v>
      </c>
      <c r="G1102">
        <f t="shared" si="84"/>
        <v>0</v>
      </c>
    </row>
    <row r="1103" spans="1:7" x14ac:dyDescent="0.55000000000000004">
      <c r="A1103" s="1">
        <v>42886</v>
      </c>
      <c r="B1103">
        <v>2411.8000489999999</v>
      </c>
      <c r="C1103" s="3">
        <f t="shared" si="85"/>
        <v>-4.6007450335814259E-4</v>
      </c>
      <c r="D1103" s="3">
        <f t="shared" si="82"/>
        <v>1.5825415034488449E-2</v>
      </c>
      <c r="E1103" s="2">
        <f t="shared" si="81"/>
        <v>-3.6815420621296162E-2</v>
      </c>
      <c r="F1103" s="2">
        <f t="shared" si="83"/>
        <v>1.1768134795194519E-2</v>
      </c>
      <c r="G1103">
        <f t="shared" si="84"/>
        <v>0</v>
      </c>
    </row>
    <row r="1104" spans="1:7" x14ac:dyDescent="0.55000000000000004">
      <c r="A1104" s="1">
        <v>42887</v>
      </c>
      <c r="B1104">
        <v>2430.0600589999999</v>
      </c>
      <c r="C1104" s="3">
        <f t="shared" si="85"/>
        <v>7.5425956807599771E-3</v>
      </c>
      <c r="D1104" s="3">
        <f t="shared" si="82"/>
        <v>1.6560880299533325E-2</v>
      </c>
      <c r="E1104" s="2">
        <f t="shared" si="81"/>
        <v>-3.8526368677064195E-2</v>
      </c>
      <c r="F1104" s="2">
        <f t="shared" si="83"/>
        <v>3.2292120595291819E-3</v>
      </c>
      <c r="G1104">
        <f t="shared" si="84"/>
        <v>0</v>
      </c>
    </row>
    <row r="1105" spans="1:7" x14ac:dyDescent="0.55000000000000004">
      <c r="A1105" s="1">
        <v>42888</v>
      </c>
      <c r="B1105">
        <v>2439.070068</v>
      </c>
      <c r="C1105" s="3">
        <f t="shared" si="85"/>
        <v>3.7008743035282436E-3</v>
      </c>
      <c r="D1105" s="3">
        <f t="shared" si="82"/>
        <v>1.6610009433172809E-2</v>
      </c>
      <c r="E1105" s="2">
        <f t="shared" si="81"/>
        <v>-3.8640660132659876E-2</v>
      </c>
      <c r="F1105" s="2">
        <f t="shared" si="83"/>
        <v>-2.7137720664185648E-3</v>
      </c>
      <c r="G1105">
        <f t="shared" si="84"/>
        <v>0</v>
      </c>
    </row>
    <row r="1106" spans="1:7" x14ac:dyDescent="0.55000000000000004">
      <c r="A1106" s="1">
        <v>42891</v>
      </c>
      <c r="B1106">
        <v>2436.1000979999999</v>
      </c>
      <c r="C1106" s="3">
        <f t="shared" si="85"/>
        <v>-1.2184068519809704E-3</v>
      </c>
      <c r="D1106" s="3">
        <f t="shared" si="82"/>
        <v>1.6679257356729194E-2</v>
      </c>
      <c r="E1106" s="2">
        <f t="shared" si="81"/>
        <v>-3.8801754892407017E-2</v>
      </c>
      <c r="F1106" s="2">
        <f t="shared" si="83"/>
        <v>-1.211766231349749E-3</v>
      </c>
      <c r="G1106">
        <f t="shared" si="84"/>
        <v>0</v>
      </c>
    </row>
    <row r="1107" spans="1:7" x14ac:dyDescent="0.55000000000000004">
      <c r="A1107" s="1">
        <v>42892</v>
      </c>
      <c r="B1107">
        <v>2429.330078</v>
      </c>
      <c r="C1107" s="3">
        <f t="shared" si="85"/>
        <v>-2.7829088587652804E-3</v>
      </c>
      <c r="D1107" s="3">
        <f t="shared" si="82"/>
        <v>1.6701297035559257E-2</v>
      </c>
      <c r="E1107" s="2">
        <f t="shared" si="81"/>
        <v>-3.8853026852397873E-2</v>
      </c>
      <c r="F1107" s="2">
        <f t="shared" si="83"/>
        <v>9.8837260010613964E-3</v>
      </c>
      <c r="G1107">
        <f t="shared" si="84"/>
        <v>0</v>
      </c>
    </row>
    <row r="1108" spans="1:7" x14ac:dyDescent="0.55000000000000004">
      <c r="A1108" s="1">
        <v>42893</v>
      </c>
      <c r="B1108">
        <v>2433.139893</v>
      </c>
      <c r="C1108" s="3">
        <f t="shared" si="85"/>
        <v>1.5670290211890142E-3</v>
      </c>
      <c r="D1108" s="3">
        <f t="shared" si="82"/>
        <v>1.6709231478491418E-2</v>
      </c>
      <c r="E1108" s="2">
        <f t="shared" si="81"/>
        <v>-3.8871485126844803E-2</v>
      </c>
      <c r="F1108" s="2">
        <f t="shared" si="83"/>
        <v>1.5975363856479991E-3</v>
      </c>
      <c r="G1108">
        <f t="shared" si="84"/>
        <v>0</v>
      </c>
    </row>
    <row r="1109" spans="1:7" x14ac:dyDescent="0.55000000000000004">
      <c r="A1109" s="1">
        <v>42894</v>
      </c>
      <c r="B1109">
        <v>2433.790039</v>
      </c>
      <c r="C1109" s="3">
        <f t="shared" si="85"/>
        <v>2.6716883659768292E-4</v>
      </c>
      <c r="D1109" s="3">
        <f t="shared" si="82"/>
        <v>1.6667571627842642E-2</v>
      </c>
      <c r="E1109" s="2">
        <f t="shared" si="81"/>
        <v>-3.8774569821855162E-2</v>
      </c>
      <c r="F1109" s="2">
        <f t="shared" si="83"/>
        <v>7.4755330438589906E-4</v>
      </c>
      <c r="G1109">
        <f t="shared" si="84"/>
        <v>0</v>
      </c>
    </row>
    <row r="1110" spans="1:7" x14ac:dyDescent="0.55000000000000004">
      <c r="A1110" s="1">
        <v>42895</v>
      </c>
      <c r="B1110">
        <v>2431.7700199999999</v>
      </c>
      <c r="C1110" s="3">
        <f t="shared" si="85"/>
        <v>-8.3033364774634012E-4</v>
      </c>
      <c r="D1110" s="3">
        <f t="shared" si="82"/>
        <v>1.6698734517174806E-2</v>
      </c>
      <c r="E1110" s="2">
        <f t="shared" si="81"/>
        <v>-3.8847065543202018E-2</v>
      </c>
      <c r="F1110" s="2">
        <f t="shared" si="83"/>
        <v>1.1220011529055427E-3</v>
      </c>
      <c r="G1110">
        <f t="shared" si="84"/>
        <v>0</v>
      </c>
    </row>
    <row r="1111" spans="1:7" x14ac:dyDescent="0.55000000000000004">
      <c r="A1111" s="1">
        <v>42898</v>
      </c>
      <c r="B1111">
        <v>2429.389893</v>
      </c>
      <c r="C1111" s="3">
        <f t="shared" si="85"/>
        <v>-9.7924249882421236E-4</v>
      </c>
      <c r="D1111" s="3">
        <f t="shared" si="82"/>
        <v>1.6619218234355387E-2</v>
      </c>
      <c r="E1111" s="2">
        <f t="shared" si="81"/>
        <v>-3.8662083007713434E-2</v>
      </c>
      <c r="F1111" s="2">
        <f t="shared" si="83"/>
        <v>3.6609422776283625E-3</v>
      </c>
      <c r="G1111">
        <f t="shared" si="84"/>
        <v>0</v>
      </c>
    </row>
    <row r="1112" spans="1:7" x14ac:dyDescent="0.55000000000000004">
      <c r="A1112" s="1">
        <v>42899</v>
      </c>
      <c r="B1112">
        <v>2440.3500979999999</v>
      </c>
      <c r="C1112" s="3">
        <f t="shared" si="85"/>
        <v>4.5013588104362186E-3</v>
      </c>
      <c r="D1112" s="3">
        <f t="shared" si="82"/>
        <v>1.674085666707964E-2</v>
      </c>
      <c r="E1112" s="2">
        <f t="shared" si="81"/>
        <v>-3.8945056317083157E-2</v>
      </c>
      <c r="F1112" s="2">
        <f t="shared" si="83"/>
        <v>-5.2466481090616772E-4</v>
      </c>
      <c r="G1112">
        <f t="shared" si="84"/>
        <v>0</v>
      </c>
    </row>
    <row r="1113" spans="1:7" x14ac:dyDescent="0.55000000000000004">
      <c r="A1113" s="1">
        <v>42900</v>
      </c>
      <c r="B1113">
        <v>2437.919922</v>
      </c>
      <c r="C1113" s="3">
        <f t="shared" si="85"/>
        <v>-9.9632705490522574E-4</v>
      </c>
      <c r="D1113" s="3">
        <f t="shared" si="82"/>
        <v>1.6559755535717341E-2</v>
      </c>
      <c r="E1113" s="2">
        <f t="shared" si="81"/>
        <v>-3.8523752085152081E-2</v>
      </c>
      <c r="F1113" s="2">
        <f t="shared" si="83"/>
        <v>-7.6339241068335362E-3</v>
      </c>
      <c r="G1113">
        <f t="shared" si="84"/>
        <v>0</v>
      </c>
    </row>
    <row r="1114" spans="1:7" x14ac:dyDescent="0.55000000000000004">
      <c r="A1114" s="1">
        <v>42901</v>
      </c>
      <c r="B1114">
        <v>2432.459961</v>
      </c>
      <c r="C1114" s="3">
        <f t="shared" si="85"/>
        <v>-2.242109822419468E-3</v>
      </c>
      <c r="D1114" s="3">
        <f t="shared" si="82"/>
        <v>1.6659370520570774E-2</v>
      </c>
      <c r="E1114" s="2">
        <f t="shared" si="81"/>
        <v>-3.8755491193388475E-2</v>
      </c>
      <c r="F1114" s="2">
        <f t="shared" si="83"/>
        <v>3.3776871181890227E-3</v>
      </c>
      <c r="G1114">
        <f t="shared" si="84"/>
        <v>0</v>
      </c>
    </row>
    <row r="1115" spans="1:7" x14ac:dyDescent="0.55000000000000004">
      <c r="A1115" s="1">
        <v>42902</v>
      </c>
      <c r="B1115">
        <v>2433.1499020000001</v>
      </c>
      <c r="C1115" s="3">
        <f t="shared" si="85"/>
        <v>2.8359898308776774E-4</v>
      </c>
      <c r="D1115" s="3">
        <f t="shared" si="82"/>
        <v>9.4532445492045685E-3</v>
      </c>
      <c r="E1115" s="2">
        <f t="shared" ref="E1115:E1178" si="86">_xlfn.STDEV.S(C1095:C1115)*SQRT(10)*Factor_VaR</f>
        <v>-2.1991535359830214E-2</v>
      </c>
      <c r="F1115" s="2">
        <f t="shared" si="83"/>
        <v>-5.5431286136228934E-3</v>
      </c>
      <c r="G1115">
        <f t="shared" si="84"/>
        <v>0</v>
      </c>
    </row>
    <row r="1116" spans="1:7" x14ac:dyDescent="0.55000000000000004">
      <c r="A1116" s="1">
        <v>42905</v>
      </c>
      <c r="B1116">
        <v>2453.459961</v>
      </c>
      <c r="C1116" s="3">
        <f t="shared" si="85"/>
        <v>8.3125833736460205E-3</v>
      </c>
      <c r="D1116" s="3">
        <f t="shared" ref="D1116:D1179" si="87">_xlfn.STDEV.S(C1096:C1116)*SQRT(10)</f>
        <v>1.0469933732440446E-2</v>
      </c>
      <c r="E1116" s="2">
        <f t="shared" si="86"/>
        <v>-2.4356708079811315E-2</v>
      </c>
      <c r="F1116" s="2">
        <f t="shared" ref="F1116:F1179" si="88">LN(B1125/B1116)</f>
        <v>-1.2323654350496434E-2</v>
      </c>
      <c r="G1116">
        <f t="shared" ref="G1116:G1179" si="89">IF(F1116&lt;E1116, 1, 0)</f>
        <v>0</v>
      </c>
    </row>
    <row r="1117" spans="1:7" x14ac:dyDescent="0.55000000000000004">
      <c r="A1117" s="1">
        <v>42906</v>
      </c>
      <c r="B1117">
        <v>2437.030029</v>
      </c>
      <c r="C1117" s="3">
        <f t="shared" si="85"/>
        <v>-6.7191605942243304E-3</v>
      </c>
      <c r="D1117" s="3">
        <f t="shared" si="87"/>
        <v>1.1334886254583291E-2</v>
      </c>
      <c r="E1117" s="2">
        <f t="shared" si="86"/>
        <v>-2.6368888540844588E-2</v>
      </c>
      <c r="F1117" s="2">
        <f t="shared" si="88"/>
        <v>-3.2963256355019485E-3</v>
      </c>
      <c r="G1117">
        <f t="shared" si="89"/>
        <v>0</v>
      </c>
    </row>
    <row r="1118" spans="1:7" x14ac:dyDescent="0.55000000000000004">
      <c r="A1118" s="1">
        <v>42907</v>
      </c>
      <c r="B1118">
        <v>2435.610107</v>
      </c>
      <c r="C1118" s="3">
        <f t="shared" si="85"/>
        <v>-5.8281424466445424E-4</v>
      </c>
      <c r="D1118" s="3">
        <f t="shared" si="87"/>
        <v>1.0994783641186572E-2</v>
      </c>
      <c r="E1118" s="2">
        <f t="shared" si="86"/>
        <v>-2.5577691549213397E-2</v>
      </c>
      <c r="F1118" s="2">
        <f t="shared" si="88"/>
        <v>-1.2612874767320525E-3</v>
      </c>
      <c r="G1118">
        <f t="shared" si="89"/>
        <v>0</v>
      </c>
    </row>
    <row r="1119" spans="1:7" x14ac:dyDescent="0.55000000000000004">
      <c r="A1119" s="1">
        <v>42908</v>
      </c>
      <c r="B1119">
        <v>2434.5</v>
      </c>
      <c r="C1119" s="3">
        <f t="shared" si="85"/>
        <v>-4.5588579922685235E-4</v>
      </c>
      <c r="D1119" s="3">
        <f t="shared" si="87"/>
        <v>1.1002643760828943E-2</v>
      </c>
      <c r="E1119" s="2">
        <f t="shared" si="86"/>
        <v>-2.559597692183313E-2</v>
      </c>
      <c r="F1119" s="2">
        <f t="shared" si="88"/>
        <v>-1.0218388958678081E-2</v>
      </c>
      <c r="G1119">
        <f t="shared" si="89"/>
        <v>0</v>
      </c>
    </row>
    <row r="1120" spans="1:7" x14ac:dyDescent="0.55000000000000004">
      <c r="A1120" s="1">
        <v>42909</v>
      </c>
      <c r="B1120">
        <v>2438.3000489999999</v>
      </c>
      <c r="C1120" s="3">
        <f t="shared" si="85"/>
        <v>1.5596986258985955E-3</v>
      </c>
      <c r="D1120" s="3">
        <f t="shared" si="87"/>
        <v>1.094634740326274E-2</v>
      </c>
      <c r="E1120" s="2">
        <f t="shared" si="86"/>
        <v>-2.5465012010092752E-2</v>
      </c>
      <c r="F1120" s="2">
        <f t="shared" si="88"/>
        <v>-5.3953748667761323E-3</v>
      </c>
      <c r="G1120">
        <f t="shared" si="89"/>
        <v>0</v>
      </c>
    </row>
    <row r="1121" spans="1:7" x14ac:dyDescent="0.55000000000000004">
      <c r="A1121" s="1">
        <v>42912</v>
      </c>
      <c r="B1121">
        <v>2439.070068</v>
      </c>
      <c r="C1121" s="3">
        <f t="shared" si="85"/>
        <v>3.1575172190189825E-4</v>
      </c>
      <c r="D1121" s="3">
        <f t="shared" si="87"/>
        <v>1.0601524754884302E-2</v>
      </c>
      <c r="E1121" s="2">
        <f t="shared" si="86"/>
        <v>-2.4662834575116442E-2</v>
      </c>
      <c r="F1121" s="2">
        <f t="shared" si="88"/>
        <v>-4.783790485302683E-3</v>
      </c>
      <c r="G1121">
        <f t="shared" si="89"/>
        <v>0</v>
      </c>
    </row>
    <row r="1122" spans="1:7" x14ac:dyDescent="0.55000000000000004">
      <c r="A1122" s="1">
        <v>42913</v>
      </c>
      <c r="B1122">
        <v>2419.3798830000001</v>
      </c>
      <c r="C1122" s="3">
        <f t="shared" si="85"/>
        <v>-8.1055863508326578E-3</v>
      </c>
      <c r="D1122" s="3">
        <f t="shared" si="87"/>
        <v>1.2143761335192481E-2</v>
      </c>
      <c r="E1122" s="2">
        <f t="shared" si="86"/>
        <v>-2.8250613364984391E-2</v>
      </c>
      <c r="F1122" s="2">
        <f t="shared" si="88"/>
        <v>2.5388085290044857E-3</v>
      </c>
      <c r="G1122">
        <f t="shared" si="89"/>
        <v>0</v>
      </c>
    </row>
    <row r="1123" spans="1:7" x14ac:dyDescent="0.55000000000000004">
      <c r="A1123" s="1">
        <v>42914</v>
      </c>
      <c r="B1123">
        <v>2440.6899410000001</v>
      </c>
      <c r="C1123" s="3">
        <f t="shared" si="85"/>
        <v>8.7695014026030957E-3</v>
      </c>
      <c r="D1123" s="3">
        <f t="shared" si="87"/>
        <v>1.3495487471635837E-2</v>
      </c>
      <c r="E1123" s="2">
        <f t="shared" si="86"/>
        <v>-3.1395198588784833E-2</v>
      </c>
      <c r="F1123" s="2">
        <f t="shared" si="88"/>
        <v>1.0483581966186629E-3</v>
      </c>
      <c r="G1123">
        <f t="shared" si="89"/>
        <v>0</v>
      </c>
    </row>
    <row r="1124" spans="1:7" x14ac:dyDescent="0.55000000000000004">
      <c r="A1124" s="1">
        <v>42915</v>
      </c>
      <c r="B1124">
        <v>2419.6999510000001</v>
      </c>
      <c r="C1124" s="3">
        <f t="shared" si="85"/>
        <v>-8.6372167487240945E-3</v>
      </c>
      <c r="D1124" s="3">
        <f t="shared" si="87"/>
        <v>1.4905988971210562E-2</v>
      </c>
      <c r="E1124" s="2">
        <f t="shared" si="86"/>
        <v>-3.467651575365191E-2</v>
      </c>
      <c r="F1124" s="2">
        <f t="shared" si="88"/>
        <v>1.1558404367750222E-2</v>
      </c>
      <c r="G1124">
        <f t="shared" si="89"/>
        <v>0</v>
      </c>
    </row>
    <row r="1125" spans="1:7" x14ac:dyDescent="0.55000000000000004">
      <c r="A1125" s="1">
        <v>42916</v>
      </c>
      <c r="B1125">
        <v>2423.4099120000001</v>
      </c>
      <c r="C1125" s="3">
        <f t="shared" si="85"/>
        <v>1.532057636772409E-3</v>
      </c>
      <c r="D1125" s="3">
        <f t="shared" si="87"/>
        <v>1.3963973329366176E-2</v>
      </c>
      <c r="E1125" s="2">
        <f t="shared" si="86"/>
        <v>-3.2485059667934003E-2</v>
      </c>
      <c r="F1125" s="2">
        <f t="shared" si="88"/>
        <v>1.4688963142658022E-2</v>
      </c>
      <c r="G1125">
        <f t="shared" si="89"/>
        <v>0</v>
      </c>
    </row>
    <row r="1126" spans="1:7" x14ac:dyDescent="0.55000000000000004">
      <c r="A1126" s="1">
        <v>42919</v>
      </c>
      <c r="B1126">
        <v>2429.01001</v>
      </c>
      <c r="C1126" s="3">
        <f t="shared" si="85"/>
        <v>2.3081681207700998E-3</v>
      </c>
      <c r="D1126" s="3">
        <f t="shared" si="87"/>
        <v>1.3805079307154298E-2</v>
      </c>
      <c r="E1126" s="2">
        <f t="shared" si="86"/>
        <v>-3.2115416897163601E-2</v>
      </c>
      <c r="F1126" s="2">
        <f t="shared" si="88"/>
        <v>1.2327880766129534E-2</v>
      </c>
      <c r="G1126">
        <f t="shared" si="89"/>
        <v>0</v>
      </c>
    </row>
    <row r="1127" spans="1:7" x14ac:dyDescent="0.55000000000000004">
      <c r="A1127" s="1">
        <v>42921</v>
      </c>
      <c r="B1127">
        <v>2432.540039</v>
      </c>
      <c r="C1127" s="3">
        <f t="shared" si="85"/>
        <v>1.4522239141054789E-3</v>
      </c>
      <c r="D1127" s="3">
        <f t="shared" si="87"/>
        <v>1.3829252817933103E-2</v>
      </c>
      <c r="E1127" s="2">
        <f t="shared" si="86"/>
        <v>-3.2171652892571984E-2</v>
      </c>
      <c r="F1127" s="2">
        <f t="shared" si="88"/>
        <v>1.1473335207129804E-2</v>
      </c>
      <c r="G1127">
        <f t="shared" si="89"/>
        <v>0</v>
      </c>
    </row>
    <row r="1128" spans="1:7" x14ac:dyDescent="0.55000000000000004">
      <c r="A1128" s="1">
        <v>42922</v>
      </c>
      <c r="B1128">
        <v>2409.75</v>
      </c>
      <c r="C1128" s="3">
        <f t="shared" si="85"/>
        <v>-9.4129872811729385E-3</v>
      </c>
      <c r="D1128" s="3">
        <f t="shared" si="87"/>
        <v>1.5171346990658519E-2</v>
      </c>
      <c r="E1128" s="2">
        <f t="shared" si="86"/>
        <v>-3.5293830818054352E-2</v>
      </c>
      <c r="F1128" s="2">
        <f t="shared" si="88"/>
        <v>2.6244580825278772E-2</v>
      </c>
      <c r="G1128">
        <f t="shared" si="89"/>
        <v>0</v>
      </c>
    </row>
    <row r="1129" spans="1:7" x14ac:dyDescent="0.55000000000000004">
      <c r="A1129" s="1">
        <v>42923</v>
      </c>
      <c r="B1129">
        <v>2425.179932</v>
      </c>
      <c r="C1129" s="3">
        <f t="shared" si="85"/>
        <v>6.3827127178005495E-3</v>
      </c>
      <c r="D1129" s="3">
        <f t="shared" si="87"/>
        <v>1.5830827260265003E-2</v>
      </c>
      <c r="E1129" s="2">
        <f t="shared" si="86"/>
        <v>-3.6828011341225278E-2</v>
      </c>
      <c r="F1129" s="2">
        <f t="shared" si="88"/>
        <v>1.9708196999912119E-2</v>
      </c>
      <c r="G1129">
        <f t="shared" si="89"/>
        <v>0</v>
      </c>
    </row>
    <row r="1130" spans="1:7" x14ac:dyDescent="0.55000000000000004">
      <c r="A1130" s="1">
        <v>42926</v>
      </c>
      <c r="B1130">
        <v>2427.429932</v>
      </c>
      <c r="C1130" s="3">
        <f t="shared" si="85"/>
        <v>9.2733610337524723E-4</v>
      </c>
      <c r="D1130" s="3">
        <f t="shared" si="87"/>
        <v>1.5846198726697198E-2</v>
      </c>
      <c r="E1130" s="2">
        <f t="shared" si="86"/>
        <v>-3.6863770719480701E-2</v>
      </c>
      <c r="F1130" s="2">
        <f t="shared" si="88"/>
        <v>1.8412921611538183E-2</v>
      </c>
      <c r="G1130">
        <f t="shared" si="89"/>
        <v>0</v>
      </c>
    </row>
    <row r="1131" spans="1:7" x14ac:dyDescent="0.55000000000000004">
      <c r="A1131" s="1">
        <v>42927</v>
      </c>
      <c r="B1131">
        <v>2425.530029</v>
      </c>
      <c r="C1131" s="3">
        <f t="shared" si="85"/>
        <v>-7.8298733652557018E-4</v>
      </c>
      <c r="D1131" s="3">
        <f t="shared" si="87"/>
        <v>1.5845178062370669E-2</v>
      </c>
      <c r="E1131" s="2">
        <f t="shared" si="86"/>
        <v>-3.6861396299194576E-2</v>
      </c>
      <c r="F1131" s="2">
        <f t="shared" si="88"/>
        <v>1.8131607933649613E-2</v>
      </c>
      <c r="G1131">
        <f t="shared" si="89"/>
        <v>0</v>
      </c>
    </row>
    <row r="1132" spans="1:7" x14ac:dyDescent="0.55000000000000004">
      <c r="A1132" s="1">
        <v>42928</v>
      </c>
      <c r="B1132">
        <v>2443.25</v>
      </c>
      <c r="C1132" s="3">
        <f t="shared" si="85"/>
        <v>7.2790510702173033E-3</v>
      </c>
      <c r="D1132" s="3">
        <f t="shared" si="87"/>
        <v>1.6627359967850593E-2</v>
      </c>
      <c r="E1132" s="2">
        <f t="shared" si="86"/>
        <v>-3.8681023512121007E-2</v>
      </c>
      <c r="F1132" s="2">
        <f t="shared" si="88"/>
        <v>1.3771464503305943E-2</v>
      </c>
      <c r="G1132">
        <f t="shared" si="89"/>
        <v>0</v>
      </c>
    </row>
    <row r="1133" spans="1:7" x14ac:dyDescent="0.55000000000000004">
      <c r="A1133" s="1">
        <v>42929</v>
      </c>
      <c r="B1133">
        <v>2447.830078</v>
      </c>
      <c r="C1133" s="3">
        <f t="shared" si="85"/>
        <v>1.8728294224074943E-3</v>
      </c>
      <c r="D1133" s="3">
        <f t="shared" si="87"/>
        <v>1.639021970601591E-2</v>
      </c>
      <c r="E1133" s="2">
        <f t="shared" si="86"/>
        <v>-3.8129352768152408E-2</v>
      </c>
      <c r="F1133" s="2">
        <f t="shared" si="88"/>
        <v>1.2181258960877865E-2</v>
      </c>
      <c r="G1133">
        <f t="shared" si="89"/>
        <v>0</v>
      </c>
    </row>
    <row r="1134" spans="1:7" x14ac:dyDescent="0.55000000000000004">
      <c r="A1134" s="1">
        <v>42930</v>
      </c>
      <c r="B1134">
        <v>2459.2700199999999</v>
      </c>
      <c r="C1134" s="3">
        <f t="shared" si="85"/>
        <v>4.6626164116802295E-3</v>
      </c>
      <c r="D1134" s="3">
        <f t="shared" si="87"/>
        <v>1.6656103673102912E-2</v>
      </c>
      <c r="E1134" s="2">
        <f t="shared" si="86"/>
        <v>-3.8747891369726797E-2</v>
      </c>
      <c r="F1134" s="2">
        <f t="shared" si="88"/>
        <v>6.5454810127479309E-3</v>
      </c>
      <c r="G1134">
        <f t="shared" si="89"/>
        <v>0</v>
      </c>
    </row>
    <row r="1135" spans="1:7" x14ac:dyDescent="0.55000000000000004">
      <c r="A1135" s="1">
        <v>42933</v>
      </c>
      <c r="B1135">
        <v>2459.139893</v>
      </c>
      <c r="C1135" s="3">
        <f t="shared" si="85"/>
        <v>-5.2914255758300215E-5</v>
      </c>
      <c r="D1135" s="3">
        <f t="shared" si="87"/>
        <v>1.6549639857614755E-2</v>
      </c>
      <c r="E1135" s="2">
        <f t="shared" si="86"/>
        <v>-3.850021949890365E-2</v>
      </c>
      <c r="F1135" s="2">
        <f t="shared" si="88"/>
        <v>5.2563796789454522E-3</v>
      </c>
      <c r="G1135">
        <f t="shared" si="89"/>
        <v>0</v>
      </c>
    </row>
    <row r="1136" spans="1:7" x14ac:dyDescent="0.55000000000000004">
      <c r="A1136" s="1">
        <v>42934</v>
      </c>
      <c r="B1136">
        <v>2460.610107</v>
      </c>
      <c r="C1136" s="3">
        <f t="shared" si="85"/>
        <v>5.9767835510570659E-4</v>
      </c>
      <c r="D1136" s="3">
        <f t="shared" si="87"/>
        <v>1.6548820978995408E-2</v>
      </c>
      <c r="E1136" s="2">
        <f t="shared" si="86"/>
        <v>-3.849831450236843E-2</v>
      </c>
      <c r="F1136" s="2">
        <f t="shared" si="88"/>
        <v>3.9302904198047139E-3</v>
      </c>
      <c r="G1136">
        <f t="shared" si="89"/>
        <v>0</v>
      </c>
    </row>
    <row r="1137" spans="1:7" x14ac:dyDescent="0.55000000000000004">
      <c r="A1137" s="1">
        <v>42935</v>
      </c>
      <c r="B1137">
        <v>2473.830078</v>
      </c>
      <c r="C1137" s="3">
        <f t="shared" si="85"/>
        <v>5.3582583369758633E-3</v>
      </c>
      <c r="D1137" s="3">
        <f t="shared" si="87"/>
        <v>1.5969985528682774E-2</v>
      </c>
      <c r="E1137" s="2">
        <f t="shared" si="86"/>
        <v>-3.715174188311416E-2</v>
      </c>
      <c r="F1137" s="2">
        <f t="shared" si="88"/>
        <v>1.0181529270037607E-3</v>
      </c>
      <c r="G1137">
        <f t="shared" si="89"/>
        <v>0</v>
      </c>
    </row>
    <row r="1138" spans="1:7" x14ac:dyDescent="0.55000000000000004">
      <c r="A1138" s="1">
        <v>42936</v>
      </c>
      <c r="B1138">
        <v>2473.4499510000001</v>
      </c>
      <c r="C1138" s="3">
        <f t="shared" si="85"/>
        <v>-1.5367110756601694E-4</v>
      </c>
      <c r="D1138" s="3">
        <f t="shared" si="87"/>
        <v>1.5128361776262275E-2</v>
      </c>
      <c r="E1138" s="2">
        <f t="shared" si="86"/>
        <v>-3.519383225592846E-2</v>
      </c>
      <c r="F1138" s="2">
        <f t="shared" si="88"/>
        <v>1.6643511580527166E-3</v>
      </c>
      <c r="G1138">
        <f t="shared" si="89"/>
        <v>0</v>
      </c>
    </row>
    <row r="1139" spans="1:7" x14ac:dyDescent="0.55000000000000004">
      <c r="A1139" s="1">
        <v>42937</v>
      </c>
      <c r="B1139">
        <v>2472.540039</v>
      </c>
      <c r="C1139" s="3">
        <f t="shared" si="85"/>
        <v>-3.6793928499852593E-4</v>
      </c>
      <c r="D1139" s="3">
        <f t="shared" si="87"/>
        <v>1.5119930635114864E-2</v>
      </c>
      <c r="E1139" s="2">
        <f t="shared" si="86"/>
        <v>-3.5174218488644445E-2</v>
      </c>
      <c r="F1139" s="2">
        <f t="shared" si="88"/>
        <v>-1.5375129108563483E-4</v>
      </c>
      <c r="G1139">
        <f t="shared" si="89"/>
        <v>0</v>
      </c>
    </row>
    <row r="1140" spans="1:7" x14ac:dyDescent="0.55000000000000004">
      <c r="A1140" s="1">
        <v>42940</v>
      </c>
      <c r="B1140">
        <v>2469.9099120000001</v>
      </c>
      <c r="C1140" s="3">
        <f t="shared" si="85"/>
        <v>-1.0643010144140571E-3</v>
      </c>
      <c r="D1140" s="3">
        <f t="shared" si="87"/>
        <v>1.5149321251134775E-2</v>
      </c>
      <c r="E1140" s="2">
        <f t="shared" si="86"/>
        <v>-3.524259128573911E-2</v>
      </c>
      <c r="F1140" s="2">
        <f t="shared" si="88"/>
        <v>2.7978711346428133E-3</v>
      </c>
      <c r="G1140">
        <f t="shared" si="89"/>
        <v>0</v>
      </c>
    </row>
    <row r="1141" spans="1:7" x14ac:dyDescent="0.55000000000000004">
      <c r="A1141" s="1">
        <v>42941</v>
      </c>
      <c r="B1141">
        <v>2477.1298830000001</v>
      </c>
      <c r="C1141" s="3">
        <f t="shared" si="85"/>
        <v>2.9189076398735176E-3</v>
      </c>
      <c r="D1141" s="3">
        <f t="shared" si="87"/>
        <v>1.5217325399974575E-2</v>
      </c>
      <c r="E1141" s="2">
        <f t="shared" si="86"/>
        <v>-3.5400792592818538E-2</v>
      </c>
      <c r="F1141" s="2">
        <f t="shared" si="88"/>
        <v>1.5248081454309053E-3</v>
      </c>
      <c r="G1141">
        <f t="shared" si="89"/>
        <v>0</v>
      </c>
    </row>
    <row r="1142" spans="1:7" x14ac:dyDescent="0.55000000000000004">
      <c r="A1142" s="1">
        <v>42942</v>
      </c>
      <c r="B1142">
        <v>2477.830078</v>
      </c>
      <c r="C1142" s="3">
        <f t="shared" si="85"/>
        <v>2.8262387997962017E-4</v>
      </c>
      <c r="D1142" s="3">
        <f t="shared" si="87"/>
        <v>1.5217817803633144E-2</v>
      </c>
      <c r="E1142" s="2">
        <f t="shared" si="86"/>
        <v>-3.5401938095022824E-2</v>
      </c>
      <c r="F1142" s="2">
        <f t="shared" si="88"/>
        <v>-1.175167870340774E-3</v>
      </c>
      <c r="G1142">
        <f t="shared" si="89"/>
        <v>0</v>
      </c>
    </row>
    <row r="1143" spans="1:7" x14ac:dyDescent="0.55000000000000004">
      <c r="A1143" s="1">
        <v>42943</v>
      </c>
      <c r="B1143">
        <v>2475.419922</v>
      </c>
      <c r="C1143" s="3">
        <f t="shared" si="85"/>
        <v>-9.7316153644986159E-4</v>
      </c>
      <c r="D1143" s="3">
        <f t="shared" si="87"/>
        <v>1.3879450056846064E-2</v>
      </c>
      <c r="E1143" s="2">
        <f t="shared" si="86"/>
        <v>-3.2288429132599869E-2</v>
      </c>
      <c r="F1143" s="2">
        <f t="shared" si="88"/>
        <v>-5.6568098764101589E-4</v>
      </c>
      <c r="G1143">
        <f t="shared" si="89"/>
        <v>0</v>
      </c>
    </row>
    <row r="1144" spans="1:7" x14ac:dyDescent="0.55000000000000004">
      <c r="A1144" s="1">
        <v>42944</v>
      </c>
      <c r="B1144">
        <v>2472.1000979999999</v>
      </c>
      <c r="C1144" s="3">
        <f t="shared" si="85"/>
        <v>-1.3420155895607954E-3</v>
      </c>
      <c r="D1144" s="3">
        <f t="shared" si="87"/>
        <v>1.2793709070175017E-2</v>
      </c>
      <c r="E1144" s="2">
        <f t="shared" si="86"/>
        <v>-2.9762617896498672E-2</v>
      </c>
      <c r="F1144" s="2">
        <f t="shared" si="88"/>
        <v>-1.3803883962657113E-2</v>
      </c>
      <c r="G1144">
        <f t="shared" si="89"/>
        <v>0</v>
      </c>
    </row>
    <row r="1145" spans="1:7" x14ac:dyDescent="0.55000000000000004">
      <c r="A1145" s="1">
        <v>42947</v>
      </c>
      <c r="B1145">
        <v>2470.3000489999999</v>
      </c>
      <c r="C1145" s="3">
        <f t="shared" si="85"/>
        <v>-7.2841090403496719E-4</v>
      </c>
      <c r="D1145" s="3">
        <f t="shared" si="87"/>
        <v>1.096988826249882E-2</v>
      </c>
      <c r="E1145" s="2">
        <f t="shared" si="86"/>
        <v>-2.5519776237929701E-2</v>
      </c>
      <c r="F1145" s="2">
        <f t="shared" si="88"/>
        <v>-1.1800716103473783E-2</v>
      </c>
      <c r="G1145">
        <f t="shared" si="89"/>
        <v>0</v>
      </c>
    </row>
    <row r="1146" spans="1:7" x14ac:dyDescent="0.55000000000000004">
      <c r="A1146" s="1">
        <v>42948</v>
      </c>
      <c r="B1146">
        <v>2476.3500979999999</v>
      </c>
      <c r="C1146" s="3">
        <f t="shared" si="85"/>
        <v>2.4461208441749348E-3</v>
      </c>
      <c r="D1146" s="3">
        <f t="shared" si="87"/>
        <v>1.1010716339947163E-2</v>
      </c>
      <c r="E1146" s="2">
        <f t="shared" si="86"/>
        <v>-2.5614756549102828E-2</v>
      </c>
      <c r="F1146" s="2">
        <f t="shared" si="88"/>
        <v>-4.2531855100379342E-3</v>
      </c>
      <c r="G1146">
        <f t="shared" si="89"/>
        <v>0</v>
      </c>
    </row>
    <row r="1147" spans="1:7" x14ac:dyDescent="0.55000000000000004">
      <c r="A1147" s="1">
        <v>42949</v>
      </c>
      <c r="B1147">
        <v>2477.570068</v>
      </c>
      <c r="C1147" s="3">
        <f t="shared" si="85"/>
        <v>4.9252712348291973E-4</v>
      </c>
      <c r="D1147" s="3">
        <f t="shared" si="87"/>
        <v>1.0976486206758727E-2</v>
      </c>
      <c r="E1147" s="2">
        <f t="shared" si="86"/>
        <v>-2.5535125351531778E-2</v>
      </c>
      <c r="F1147" s="2">
        <f t="shared" si="88"/>
        <v>-5.2446451759336644E-3</v>
      </c>
      <c r="G1147">
        <f t="shared" si="89"/>
        <v>0</v>
      </c>
    </row>
    <row r="1148" spans="1:7" x14ac:dyDescent="0.55000000000000004">
      <c r="A1148" s="1">
        <v>42950</v>
      </c>
      <c r="B1148">
        <v>2472.1599120000001</v>
      </c>
      <c r="C1148" s="3">
        <f t="shared" si="85"/>
        <v>-2.1860417341370017E-3</v>
      </c>
      <c r="D1148" s="3">
        <f t="shared" si="87"/>
        <v>1.1177316621467519E-2</v>
      </c>
      <c r="E1148" s="2">
        <f t="shared" si="86"/>
        <v>-2.6002326759832318E-2</v>
      </c>
      <c r="F1148" s="2">
        <f t="shared" si="88"/>
        <v>-1.6395079182216787E-3</v>
      </c>
      <c r="G1148">
        <f t="shared" si="89"/>
        <v>0</v>
      </c>
    </row>
    <row r="1149" spans="1:7" x14ac:dyDescent="0.55000000000000004">
      <c r="A1149" s="1">
        <v>42951</v>
      </c>
      <c r="B1149">
        <v>2476.830078</v>
      </c>
      <c r="C1149" s="3">
        <f t="shared" si="85"/>
        <v>1.8873214113143176E-3</v>
      </c>
      <c r="D1149" s="3">
        <f t="shared" si="87"/>
        <v>8.4069614016961391E-3</v>
      </c>
      <c r="E1149" s="2">
        <f t="shared" si="86"/>
        <v>-1.9557516783979219E-2</v>
      </c>
      <c r="F1149" s="2">
        <f t="shared" si="88"/>
        <v>-1.9084171549346815E-2</v>
      </c>
      <c r="G1149">
        <f t="shared" si="89"/>
        <v>0</v>
      </c>
    </row>
    <row r="1150" spans="1:7" x14ac:dyDescent="0.55000000000000004">
      <c r="A1150" s="1">
        <v>42954</v>
      </c>
      <c r="B1150">
        <v>2480.9099120000001</v>
      </c>
      <c r="C1150" s="3">
        <f t="shared" si="85"/>
        <v>1.6458446506615104E-3</v>
      </c>
      <c r="D1150" s="3">
        <f t="shared" si="87"/>
        <v>7.5710563271543891E-3</v>
      </c>
      <c r="E1150" s="2">
        <f t="shared" si="86"/>
        <v>-1.7612910790919069E-2</v>
      </c>
      <c r="F1150" s="2">
        <f t="shared" si="88"/>
        <v>-2.2567069886950439E-2</v>
      </c>
      <c r="G1150">
        <f t="shared" si="89"/>
        <v>1</v>
      </c>
    </row>
    <row r="1151" spans="1:7" x14ac:dyDescent="0.55000000000000004">
      <c r="A1151" s="1">
        <v>42955</v>
      </c>
      <c r="B1151">
        <v>2474.919922</v>
      </c>
      <c r="C1151" s="3">
        <f t="shared" si="85"/>
        <v>-2.4173521357919855E-3</v>
      </c>
      <c r="D1151" s="3">
        <f t="shared" si="87"/>
        <v>7.9476373676711769E-3</v>
      </c>
      <c r="E1151" s="2">
        <f t="shared" si="86"/>
        <v>-1.8488969293929385E-2</v>
      </c>
      <c r="F1151" s="2">
        <f t="shared" si="88"/>
        <v>-1.8987742184664657E-2</v>
      </c>
      <c r="G1151">
        <f t="shared" si="89"/>
        <v>1</v>
      </c>
    </row>
    <row r="1152" spans="1:7" x14ac:dyDescent="0.55000000000000004">
      <c r="A1152" s="1">
        <v>42956</v>
      </c>
      <c r="B1152">
        <v>2474.0200199999999</v>
      </c>
      <c r="C1152" s="3">
        <f t="shared" si="85"/>
        <v>-3.6367465375007732E-4</v>
      </c>
      <c r="D1152" s="3">
        <f t="shared" si="87"/>
        <v>7.9078115146938837E-3</v>
      </c>
      <c r="E1152" s="2">
        <f t="shared" si="86"/>
        <v>-1.8396320505523797E-2</v>
      </c>
      <c r="F1152" s="2">
        <f t="shared" si="88"/>
        <v>-8.7323720975117109E-3</v>
      </c>
      <c r="G1152">
        <f t="shared" si="89"/>
        <v>0</v>
      </c>
    </row>
    <row r="1153" spans="1:7" x14ac:dyDescent="0.55000000000000004">
      <c r="A1153" s="1">
        <v>42957</v>
      </c>
      <c r="B1153">
        <v>2438.209961</v>
      </c>
      <c r="C1153" s="3">
        <f t="shared" si="85"/>
        <v>-1.4580218564576908E-2</v>
      </c>
      <c r="D1153" s="3">
        <f t="shared" si="87"/>
        <v>1.2310969102026972E-2</v>
      </c>
      <c r="E1153" s="2">
        <f t="shared" si="86"/>
        <v>-2.8639596797882923E-2</v>
      </c>
      <c r="F1153" s="2">
        <f t="shared" si="88"/>
        <v>2.3882762132885005E-3</v>
      </c>
      <c r="G1153">
        <f t="shared" si="89"/>
        <v>0</v>
      </c>
    </row>
    <row r="1154" spans="1:7" x14ac:dyDescent="0.55000000000000004">
      <c r="A1154" s="1">
        <v>42958</v>
      </c>
      <c r="B1154">
        <v>2441.320068</v>
      </c>
      <c r="C1154" s="3">
        <f t="shared" si="85"/>
        <v>1.2747569551484817E-3</v>
      </c>
      <c r="D1154" s="3">
        <f t="shared" si="87"/>
        <v>1.2269938538113647E-2</v>
      </c>
      <c r="E1154" s="2">
        <f t="shared" si="86"/>
        <v>-2.8544145432752462E-2</v>
      </c>
      <c r="F1154" s="2">
        <f t="shared" si="88"/>
        <v>-9.6309734170453142E-4</v>
      </c>
      <c r="G1154">
        <f t="shared" si="89"/>
        <v>0</v>
      </c>
    </row>
    <row r="1155" spans="1:7" x14ac:dyDescent="0.55000000000000004">
      <c r="A1155" s="1">
        <v>42961</v>
      </c>
      <c r="B1155">
        <v>2465.8400879999999</v>
      </c>
      <c r="C1155" s="3">
        <f t="shared" si="85"/>
        <v>9.9936514376108582E-3</v>
      </c>
      <c r="D1155" s="3">
        <f t="shared" si="87"/>
        <v>1.3770159865836995E-2</v>
      </c>
      <c r="E1155" s="2">
        <f t="shared" si="86"/>
        <v>-3.2034182129092405E-2</v>
      </c>
      <c r="F1155" s="2">
        <f t="shared" si="88"/>
        <v>-9.285277161746602E-3</v>
      </c>
      <c r="G1155">
        <f t="shared" si="89"/>
        <v>0</v>
      </c>
    </row>
    <row r="1156" spans="1:7" x14ac:dyDescent="0.55000000000000004">
      <c r="A1156" s="1">
        <v>42962</v>
      </c>
      <c r="B1156">
        <v>2464.610107</v>
      </c>
      <c r="C1156" s="3">
        <f t="shared" si="85"/>
        <v>-4.9893254241267825E-4</v>
      </c>
      <c r="D1156" s="3">
        <f t="shared" si="87"/>
        <v>1.3776512565764298E-2</v>
      </c>
      <c r="E1156" s="2">
        <f t="shared" si="86"/>
        <v>-3.20489607190627E-2</v>
      </c>
      <c r="F1156" s="2">
        <f t="shared" si="88"/>
        <v>-8.2993913122790443E-3</v>
      </c>
      <c r="G1156">
        <f t="shared" si="89"/>
        <v>0</v>
      </c>
    </row>
    <row r="1157" spans="1:7" x14ac:dyDescent="0.55000000000000004">
      <c r="A1157" s="1">
        <v>42963</v>
      </c>
      <c r="B1157">
        <v>2468.110107</v>
      </c>
      <c r="C1157" s="3">
        <f t="shared" si="85"/>
        <v>1.4190955235749438E-3</v>
      </c>
      <c r="D1157" s="3">
        <f t="shared" si="87"/>
        <v>1.3802812295439755E-2</v>
      </c>
      <c r="E1157" s="2">
        <f t="shared" si="86"/>
        <v>-3.2110143039281051E-2</v>
      </c>
      <c r="F1157" s="2">
        <f t="shared" si="88"/>
        <v>-8.8760199076964898E-3</v>
      </c>
      <c r="G1157">
        <f t="shared" si="89"/>
        <v>0</v>
      </c>
    </row>
    <row r="1158" spans="1:7" x14ac:dyDescent="0.55000000000000004">
      <c r="A1158" s="1">
        <v>42964</v>
      </c>
      <c r="B1158">
        <v>2430.01001</v>
      </c>
      <c r="C1158" s="3">
        <f t="shared" si="85"/>
        <v>-1.5557342219810788E-2</v>
      </c>
      <c r="D1158" s="3">
        <f t="shared" si="87"/>
        <v>1.7023307453770498E-2</v>
      </c>
      <c r="E1158" s="2">
        <f t="shared" si="86"/>
        <v>-3.9602135104222599E-2</v>
      </c>
      <c r="F1158" s="2">
        <f t="shared" si="88"/>
        <v>1.1285854074421169E-2</v>
      </c>
      <c r="G1158">
        <f t="shared" si="89"/>
        <v>0</v>
      </c>
    </row>
    <row r="1159" spans="1:7" x14ac:dyDescent="0.55000000000000004">
      <c r="A1159" s="1">
        <v>42965</v>
      </c>
      <c r="B1159">
        <v>2425.5500489999999</v>
      </c>
      <c r="C1159" s="3">
        <f t="shared" si="85"/>
        <v>-1.8370536869419727E-3</v>
      </c>
      <c r="D1159" s="3">
        <f t="shared" si="87"/>
        <v>1.7028459877233428E-2</v>
      </c>
      <c r="E1159" s="2">
        <f t="shared" si="86"/>
        <v>-3.9614121433591741E-2</v>
      </c>
      <c r="F1159" s="2">
        <f t="shared" si="88"/>
        <v>1.8827581162494552E-2</v>
      </c>
      <c r="G1159">
        <f t="shared" si="89"/>
        <v>0</v>
      </c>
    </row>
    <row r="1160" spans="1:7" x14ac:dyDescent="0.55000000000000004">
      <c r="A1160" s="1">
        <v>42968</v>
      </c>
      <c r="B1160">
        <v>2428.3701169999999</v>
      </c>
      <c r="C1160" s="3">
        <f t="shared" ref="C1160:C1223" si="90">LN(B1160/B1159)</f>
        <v>1.1619755664938251E-3</v>
      </c>
      <c r="D1160" s="3">
        <f t="shared" si="87"/>
        <v>1.7086392412462431E-2</v>
      </c>
      <c r="E1160" s="2">
        <f t="shared" si="86"/>
        <v>-3.9748892663759527E-2</v>
      </c>
      <c r="F1160" s="2">
        <f t="shared" si="88"/>
        <v>1.9646183846814071E-2</v>
      </c>
      <c r="G1160">
        <f t="shared" si="89"/>
        <v>0</v>
      </c>
    </row>
    <row r="1161" spans="1:7" x14ac:dyDescent="0.55000000000000004">
      <c r="A1161" s="1">
        <v>42969</v>
      </c>
      <c r="B1161">
        <v>2452.51001</v>
      </c>
      <c r="C1161" s="3">
        <f t="shared" si="90"/>
        <v>9.8916954334028386E-3</v>
      </c>
      <c r="D1161" s="3">
        <f t="shared" si="87"/>
        <v>1.8623843832553458E-2</v>
      </c>
      <c r="E1161" s="2">
        <f t="shared" si="86"/>
        <v>-4.3325539506329364E-2</v>
      </c>
      <c r="F1161" s="2">
        <f t="shared" si="88"/>
        <v>2.17502993172339E-3</v>
      </c>
      <c r="G1161">
        <f t="shared" si="89"/>
        <v>0</v>
      </c>
    </row>
    <row r="1162" spans="1:7" x14ac:dyDescent="0.55000000000000004">
      <c r="A1162" s="1">
        <v>42970</v>
      </c>
      <c r="B1162">
        <v>2444.040039</v>
      </c>
      <c r="C1162" s="3">
        <f t="shared" si="90"/>
        <v>-3.4595702537768024E-3</v>
      </c>
      <c r="D1162" s="3">
        <f t="shared" si="87"/>
        <v>1.8586442551544343E-2</v>
      </c>
      <c r="E1162" s="2">
        <f t="shared" si="86"/>
        <v>-4.3238531115767399E-2</v>
      </c>
      <c r="F1162" s="2">
        <f t="shared" si="88"/>
        <v>8.7584425134368451E-3</v>
      </c>
      <c r="G1162">
        <f t="shared" si="89"/>
        <v>0</v>
      </c>
    </row>
    <row r="1163" spans="1:7" x14ac:dyDescent="0.55000000000000004">
      <c r="A1163" s="1">
        <v>42971</v>
      </c>
      <c r="B1163">
        <v>2438.969971</v>
      </c>
      <c r="C1163" s="3">
        <f t="shared" si="90"/>
        <v>-2.0766165998444643E-3</v>
      </c>
      <c r="D1163" s="3">
        <f t="shared" si="87"/>
        <v>1.8599159172128264E-2</v>
      </c>
      <c r="E1163" s="2">
        <f t="shared" si="86"/>
        <v>-4.3268114399027786E-2</v>
      </c>
      <c r="F1163" s="2">
        <f t="shared" si="88"/>
        <v>1.0656607233223848E-2</v>
      </c>
      <c r="G1163">
        <f t="shared" si="89"/>
        <v>0</v>
      </c>
    </row>
    <row r="1164" spans="1:7" x14ac:dyDescent="0.55000000000000004">
      <c r="A1164" s="1">
        <v>42972</v>
      </c>
      <c r="B1164">
        <v>2443.0500489999999</v>
      </c>
      <c r="C1164" s="3">
        <f t="shared" si="90"/>
        <v>1.6714716175687365E-3</v>
      </c>
      <c r="D1164" s="3">
        <f t="shared" si="87"/>
        <v>1.8672875697108911E-2</v>
      </c>
      <c r="E1164" s="2">
        <f t="shared" si="86"/>
        <v>-4.3439604680198196E-2</v>
      </c>
      <c r="F1164" s="2">
        <f t="shared" si="88"/>
        <v>7.4951754787533752E-3</v>
      </c>
      <c r="G1164">
        <f t="shared" si="89"/>
        <v>0</v>
      </c>
    </row>
    <row r="1165" spans="1:7" x14ac:dyDescent="0.55000000000000004">
      <c r="A1165" s="1">
        <v>42975</v>
      </c>
      <c r="B1165">
        <v>2444.23999</v>
      </c>
      <c r="C1165" s="3">
        <f t="shared" si="90"/>
        <v>4.8695330705475671E-4</v>
      </c>
      <c r="D1165" s="3">
        <f t="shared" si="87"/>
        <v>1.868050038674187E-2</v>
      </c>
      <c r="E1165" s="2">
        <f t="shared" si="86"/>
        <v>-4.345734236071605E-2</v>
      </c>
      <c r="F1165" s="2">
        <f t="shared" si="88"/>
        <v>1.7789197053286566E-2</v>
      </c>
      <c r="G1165">
        <f t="shared" si="89"/>
        <v>0</v>
      </c>
    </row>
    <row r="1166" spans="1:7" x14ac:dyDescent="0.55000000000000004">
      <c r="A1166" s="1">
        <v>42976</v>
      </c>
      <c r="B1166">
        <v>2446.3000489999999</v>
      </c>
      <c r="C1166" s="3">
        <f t="shared" si="90"/>
        <v>8.4246692815763099E-4</v>
      </c>
      <c r="D1166" s="3">
        <f t="shared" si="87"/>
        <v>1.8704003186494442E-2</v>
      </c>
      <c r="E1166" s="2">
        <f t="shared" si="86"/>
        <v>-4.3512018048954458E-2</v>
      </c>
      <c r="F1166" s="2">
        <f t="shared" si="88"/>
        <v>2.030503270180448E-2</v>
      </c>
      <c r="G1166">
        <f t="shared" si="89"/>
        <v>0</v>
      </c>
    </row>
    <row r="1167" spans="1:7" x14ac:dyDescent="0.55000000000000004">
      <c r="A1167" s="1">
        <v>42977</v>
      </c>
      <c r="B1167">
        <v>2457.5900879999999</v>
      </c>
      <c r="C1167" s="3">
        <f t="shared" si="90"/>
        <v>4.6045317623068212E-3</v>
      </c>
      <c r="D1167" s="3">
        <f t="shared" si="87"/>
        <v>1.8929906579601401E-2</v>
      </c>
      <c r="E1167" s="2">
        <f t="shared" si="86"/>
        <v>-4.4037547927247442E-2</v>
      </c>
      <c r="F1167" s="2">
        <f t="shared" si="88"/>
        <v>1.6457335300295452E-2</v>
      </c>
      <c r="G1167">
        <f t="shared" si="89"/>
        <v>0</v>
      </c>
    </row>
    <row r="1168" spans="1:7" x14ac:dyDescent="0.55000000000000004">
      <c r="A1168" s="1">
        <v>42978</v>
      </c>
      <c r="B1168">
        <v>2471.6499020000001</v>
      </c>
      <c r="C1168" s="3">
        <f t="shared" si="90"/>
        <v>5.7046734011315034E-3</v>
      </c>
      <c r="D1168" s="3">
        <f t="shared" si="87"/>
        <v>1.93838159386845E-2</v>
      </c>
      <c r="E1168" s="2">
        <f t="shared" si="86"/>
        <v>-4.5093498999757654E-2</v>
      </c>
      <c r="F1168" s="2">
        <f t="shared" si="88"/>
        <v>9.651338048253388E-3</v>
      </c>
      <c r="G1168">
        <f t="shared" si="89"/>
        <v>0</v>
      </c>
    </row>
    <row r="1169" spans="1:7" x14ac:dyDescent="0.55000000000000004">
      <c r="A1169" s="1">
        <v>42979</v>
      </c>
      <c r="B1169">
        <v>2476.5500489999999</v>
      </c>
      <c r="C1169" s="3">
        <f t="shared" si="90"/>
        <v>1.9805782508132293E-3</v>
      </c>
      <c r="D1169" s="3">
        <f t="shared" si="87"/>
        <v>1.9374354075637597E-2</v>
      </c>
      <c r="E1169" s="2">
        <f t="shared" si="86"/>
        <v>-4.5071487414774021E-2</v>
      </c>
      <c r="F1169" s="2">
        <f t="shared" si="88"/>
        <v>9.5162372312481962E-3</v>
      </c>
      <c r="G1169">
        <f t="shared" si="89"/>
        <v>0</v>
      </c>
    </row>
    <row r="1170" spans="1:7" x14ac:dyDescent="0.55000000000000004">
      <c r="A1170" s="1">
        <v>42983</v>
      </c>
      <c r="B1170">
        <v>2457.8500979999999</v>
      </c>
      <c r="C1170" s="3">
        <f t="shared" si="90"/>
        <v>-7.5794584816878553E-3</v>
      </c>
      <c r="D1170" s="3">
        <f t="shared" si="87"/>
        <v>2.0024353305308662E-2</v>
      </c>
      <c r="E1170" s="2">
        <f t="shared" si="86"/>
        <v>-4.6583611740847491E-2</v>
      </c>
      <c r="F1170" s="2">
        <f t="shared" si="88"/>
        <v>1.8550557754664083E-2</v>
      </c>
      <c r="G1170">
        <f t="shared" si="89"/>
        <v>0</v>
      </c>
    </row>
    <row r="1171" spans="1:7" x14ac:dyDescent="0.55000000000000004">
      <c r="A1171" s="1">
        <v>42984</v>
      </c>
      <c r="B1171">
        <v>2465.540039</v>
      </c>
      <c r="C1171" s="3">
        <f t="shared" si="90"/>
        <v>3.123842327936699E-3</v>
      </c>
      <c r="D1171" s="3">
        <f t="shared" si="87"/>
        <v>2.0124336347051998E-2</v>
      </c>
      <c r="E1171" s="2">
        <f t="shared" si="86"/>
        <v>-4.6816207077447235E-2</v>
      </c>
      <c r="F1171" s="2">
        <f t="shared" si="88"/>
        <v>1.6536294981207733E-2</v>
      </c>
      <c r="G1171">
        <f t="shared" si="89"/>
        <v>0</v>
      </c>
    </row>
    <row r="1172" spans="1:7" x14ac:dyDescent="0.55000000000000004">
      <c r="A1172" s="1">
        <v>42985</v>
      </c>
      <c r="B1172">
        <v>2465.1000979999999</v>
      </c>
      <c r="C1172" s="3">
        <f t="shared" si="90"/>
        <v>-1.7845188005765874E-4</v>
      </c>
      <c r="D1172" s="3">
        <f t="shared" si="87"/>
        <v>2.006554879078867E-2</v>
      </c>
      <c r="E1172" s="2">
        <f t="shared" si="86"/>
        <v>-4.6679446770913985E-2</v>
      </c>
      <c r="F1172" s="2">
        <f t="shared" si="88"/>
        <v>1.7348893607267997E-2</v>
      </c>
      <c r="G1172">
        <f t="shared" si="89"/>
        <v>0</v>
      </c>
    </row>
    <row r="1173" spans="1:7" x14ac:dyDescent="0.55000000000000004">
      <c r="A1173" s="1">
        <v>42986</v>
      </c>
      <c r="B1173">
        <v>2461.429932</v>
      </c>
      <c r="C1173" s="3">
        <f t="shared" si="90"/>
        <v>-1.4899601369018473E-3</v>
      </c>
      <c r="D1173" s="3">
        <f t="shared" si="87"/>
        <v>2.0085484387342742E-2</v>
      </c>
      <c r="E1173" s="2">
        <f t="shared" si="86"/>
        <v>-4.6725823903575284E-2</v>
      </c>
      <c r="F1173" s="2">
        <f t="shared" si="88"/>
        <v>1.5788288028164021E-2</v>
      </c>
      <c r="G1173">
        <f t="shared" si="89"/>
        <v>0</v>
      </c>
    </row>
    <row r="1174" spans="1:7" x14ac:dyDescent="0.55000000000000004">
      <c r="A1174" s="1">
        <v>42989</v>
      </c>
      <c r="B1174">
        <v>2488.110107</v>
      </c>
      <c r="C1174" s="3">
        <f t="shared" si="90"/>
        <v>1.0780974881588173E-2</v>
      </c>
      <c r="D1174" s="3">
        <f t="shared" si="87"/>
        <v>1.8603693481998883E-2</v>
      </c>
      <c r="E1174" s="2">
        <f t="shared" si="86"/>
        <v>-4.3278662781155545E-2</v>
      </c>
      <c r="F1174" s="2">
        <f t="shared" si="88"/>
        <v>5.654897122920585E-3</v>
      </c>
      <c r="G1174">
        <f t="shared" si="89"/>
        <v>0</v>
      </c>
    </row>
    <row r="1175" spans="1:7" x14ac:dyDescent="0.55000000000000004">
      <c r="A1175" s="1">
        <v>42990</v>
      </c>
      <c r="B1175">
        <v>2496.4799800000001</v>
      </c>
      <c r="C1175" s="3">
        <f t="shared" si="90"/>
        <v>3.3583025766751994E-3</v>
      </c>
      <c r="D1175" s="3">
        <f t="shared" si="87"/>
        <v>1.8676471600654363E-2</v>
      </c>
      <c r="E1175" s="2">
        <f t="shared" si="86"/>
        <v>-4.3447970002766415E-2</v>
      </c>
      <c r="F1175" s="2">
        <f t="shared" si="88"/>
        <v>7.2071683938194661E-5</v>
      </c>
      <c r="G1175">
        <f t="shared" si="89"/>
        <v>0</v>
      </c>
    </row>
    <row r="1176" spans="1:7" x14ac:dyDescent="0.55000000000000004">
      <c r="A1176" s="1">
        <v>42991</v>
      </c>
      <c r="B1176">
        <v>2498.3701169999999</v>
      </c>
      <c r="C1176" s="3">
        <f t="shared" si="90"/>
        <v>7.5683436079784804E-4</v>
      </c>
      <c r="D1176" s="3">
        <f t="shared" si="87"/>
        <v>1.7520174480090137E-2</v>
      </c>
      <c r="E1176" s="2">
        <f t="shared" si="86"/>
        <v>-4.0758020654582283E-2</v>
      </c>
      <c r="F1176" s="2">
        <f t="shared" si="88"/>
        <v>-6.1259846335079014E-4</v>
      </c>
      <c r="G1176">
        <f t="shared" si="89"/>
        <v>0</v>
      </c>
    </row>
    <row r="1177" spans="1:7" x14ac:dyDescent="0.55000000000000004">
      <c r="A1177" s="1">
        <v>42992</v>
      </c>
      <c r="B1177">
        <v>2495.6201169999999</v>
      </c>
      <c r="C1177" s="3">
        <f t="shared" si="90"/>
        <v>-1.101323850910665E-3</v>
      </c>
      <c r="D1177" s="3">
        <f t="shared" si="87"/>
        <v>1.7544395516351993E-2</v>
      </c>
      <c r="E1177" s="2">
        <f t="shared" si="86"/>
        <v>-4.081436721079712E-2</v>
      </c>
      <c r="F1177" s="2">
        <f t="shared" si="88"/>
        <v>4.5655477208125005E-3</v>
      </c>
      <c r="G1177">
        <f t="shared" si="89"/>
        <v>0</v>
      </c>
    </row>
    <row r="1178" spans="1:7" x14ac:dyDescent="0.55000000000000004">
      <c r="A1178" s="1">
        <v>42993</v>
      </c>
      <c r="B1178">
        <v>2500.2299800000001</v>
      </c>
      <c r="C1178" s="3">
        <f t="shared" si="90"/>
        <v>1.8454774338082527E-3</v>
      </c>
      <c r="D1178" s="3">
        <f t="shared" si="87"/>
        <v>1.755686733505385E-2</v>
      </c>
      <c r="E1178" s="2">
        <f t="shared" si="86"/>
        <v>-4.0843380999719604E-2</v>
      </c>
      <c r="F1178" s="2">
        <f t="shared" si="88"/>
        <v>3.9239611027208484E-3</v>
      </c>
      <c r="G1178">
        <f t="shared" si="89"/>
        <v>0</v>
      </c>
    </row>
    <row r="1179" spans="1:7" x14ac:dyDescent="0.55000000000000004">
      <c r="A1179" s="1">
        <v>42996</v>
      </c>
      <c r="B1179">
        <v>2503.8701169999999</v>
      </c>
      <c r="C1179" s="3">
        <f t="shared" si="90"/>
        <v>1.4548620417280834E-3</v>
      </c>
      <c r="D1179" s="3">
        <f t="shared" si="87"/>
        <v>1.3073674333109617E-2</v>
      </c>
      <c r="E1179" s="2">
        <f t="shared" ref="E1179:E1242" si="91">_xlfn.STDEV.S(C1159:C1179)*SQRT(10)*Factor_VaR</f>
        <v>-3.0413914490731862E-2</v>
      </c>
      <c r="F1179" s="2">
        <f t="shared" si="88"/>
        <v>6.1673618001895896E-3</v>
      </c>
      <c r="G1179">
        <f t="shared" si="89"/>
        <v>0</v>
      </c>
    </row>
    <row r="1180" spans="1:7" x14ac:dyDescent="0.55000000000000004">
      <c r="A1180" s="1">
        <v>42997</v>
      </c>
      <c r="B1180">
        <v>2506.6499020000001</v>
      </c>
      <c r="C1180" s="3">
        <f t="shared" si="90"/>
        <v>1.1095795544803473E-3</v>
      </c>
      <c r="D1180" s="3">
        <f t="shared" ref="D1180:D1243" si="92">_xlfn.STDEV.S(C1160:C1180)*SQRT(10)</f>
        <v>1.2862389538217462E-2</v>
      </c>
      <c r="E1180" s="2">
        <f t="shared" si="91"/>
        <v>-2.9922392557317344E-2</v>
      </c>
      <c r="F1180" s="2">
        <f t="shared" ref="F1180:F1243" si="93">LN(B1189/B1180)</f>
        <v>8.9243011687384424E-3</v>
      </c>
      <c r="G1180">
        <f t="shared" ref="G1180:G1243" si="94">IF(F1180&lt;E1180, 1, 0)</f>
        <v>0</v>
      </c>
    </row>
    <row r="1181" spans="1:7" x14ac:dyDescent="0.55000000000000004">
      <c r="A1181" s="1">
        <v>42998</v>
      </c>
      <c r="B1181">
        <v>2508.23999</v>
      </c>
      <c r="C1181" s="3">
        <f t="shared" si="90"/>
        <v>6.3414674600274703E-4</v>
      </c>
      <c r="D1181" s="3">
        <f t="shared" si="92"/>
        <v>1.2875832397643606E-2</v>
      </c>
      <c r="E1181" s="2">
        <f t="shared" si="91"/>
        <v>-2.9953665324764383E-2</v>
      </c>
      <c r="F1181" s="2">
        <f t="shared" si="93"/>
        <v>1.0446665632215253E-2</v>
      </c>
      <c r="G1181">
        <f t="shared" si="94"/>
        <v>0</v>
      </c>
    </row>
    <row r="1182" spans="1:7" x14ac:dyDescent="0.55000000000000004">
      <c r="A1182" s="1">
        <v>42999</v>
      </c>
      <c r="B1182">
        <v>2500.6000979999999</v>
      </c>
      <c r="C1182" s="3">
        <f t="shared" si="90"/>
        <v>-3.0505657160058717E-3</v>
      </c>
      <c r="D1182" s="3">
        <f t="shared" si="92"/>
        <v>1.1724892352937066E-2</v>
      </c>
      <c r="E1182" s="2">
        <f t="shared" si="91"/>
        <v>-2.7276178398612853E-2</v>
      </c>
      <c r="F1182" s="2">
        <f t="shared" si="93"/>
        <v>1.4743174966296804E-2</v>
      </c>
      <c r="G1182">
        <f t="shared" si="94"/>
        <v>0</v>
      </c>
    </row>
    <row r="1183" spans="1:7" x14ac:dyDescent="0.55000000000000004">
      <c r="A1183" s="1">
        <v>43000</v>
      </c>
      <c r="B1183">
        <v>2502.219971</v>
      </c>
      <c r="C1183" s="3">
        <f t="shared" si="90"/>
        <v>6.4758397634472411E-4</v>
      </c>
      <c r="D1183" s="3">
        <f t="shared" si="92"/>
        <v>1.1291542807396596E-2</v>
      </c>
      <c r="E1183" s="2">
        <f t="shared" si="91"/>
        <v>-2.6268056604628217E-2</v>
      </c>
      <c r="F1183" s="2">
        <f t="shared" si="93"/>
        <v>1.9726494972783507E-2</v>
      </c>
      <c r="G1183">
        <f t="shared" si="94"/>
        <v>0</v>
      </c>
    </row>
    <row r="1184" spans="1:7" x14ac:dyDescent="0.55000000000000004">
      <c r="A1184" s="1">
        <v>43003</v>
      </c>
      <c r="B1184">
        <v>2496.6599120000001</v>
      </c>
      <c r="C1184" s="3">
        <f t="shared" si="90"/>
        <v>-2.2245228623069533E-3</v>
      </c>
      <c r="D1184" s="3">
        <f t="shared" si="92"/>
        <v>1.1312921701539145E-2</v>
      </c>
      <c r="E1184" s="2">
        <f t="shared" si="91"/>
        <v>-2.6317791349566081E-2</v>
      </c>
      <c r="F1184" s="2">
        <f t="shared" si="93"/>
        <v>2.0876806761635332E-2</v>
      </c>
      <c r="G1184">
        <f t="shared" si="94"/>
        <v>0</v>
      </c>
    </row>
    <row r="1185" spans="1:7" x14ac:dyDescent="0.55000000000000004">
      <c r="A1185" s="1">
        <v>43004</v>
      </c>
      <c r="B1185">
        <v>2496.8400879999999</v>
      </c>
      <c r="C1185" s="3">
        <f t="shared" si="90"/>
        <v>7.2164213508689904E-5</v>
      </c>
      <c r="D1185" s="3">
        <f t="shared" si="92"/>
        <v>1.1327285755926455E-2</v>
      </c>
      <c r="E1185" s="2">
        <f t="shared" si="91"/>
        <v>-2.6351207136952607E-2</v>
      </c>
      <c r="F1185" s="2">
        <f t="shared" si="93"/>
        <v>1.8998578544941202E-2</v>
      </c>
      <c r="G1185">
        <f t="shared" si="94"/>
        <v>0</v>
      </c>
    </row>
    <row r="1186" spans="1:7" x14ac:dyDescent="0.55000000000000004">
      <c r="A1186" s="1">
        <v>43005</v>
      </c>
      <c r="B1186">
        <v>2507.040039</v>
      </c>
      <c r="C1186" s="3">
        <f t="shared" si="90"/>
        <v>4.0768223332528133E-3</v>
      </c>
      <c r="D1186" s="3">
        <f t="shared" si="92"/>
        <v>1.1509529138474838E-2</v>
      </c>
      <c r="E1186" s="2">
        <f t="shared" si="91"/>
        <v>-2.677516864250205E-2</v>
      </c>
      <c r="F1186" s="2">
        <f t="shared" si="93"/>
        <v>1.7241476191770511E-2</v>
      </c>
      <c r="G1186">
        <f t="shared" si="94"/>
        <v>0</v>
      </c>
    </row>
    <row r="1187" spans="1:7" x14ac:dyDescent="0.55000000000000004">
      <c r="A1187" s="1">
        <v>43006</v>
      </c>
      <c r="B1187">
        <v>2510.0600589999999</v>
      </c>
      <c r="C1187" s="3">
        <f t="shared" si="90"/>
        <v>1.2038908157165553E-3</v>
      </c>
      <c r="D1187" s="3">
        <f t="shared" si="92"/>
        <v>1.1506491317755531E-2</v>
      </c>
      <c r="E1187" s="2">
        <f t="shared" si="91"/>
        <v>-2.6768101614729971E-2</v>
      </c>
      <c r="F1187" s="2">
        <f t="shared" si="93"/>
        <v>1.7839468048594521E-2</v>
      </c>
      <c r="G1187">
        <f t="shared" si="94"/>
        <v>0</v>
      </c>
    </row>
    <row r="1188" spans="1:7" x14ac:dyDescent="0.55000000000000004">
      <c r="A1188" s="1">
        <v>43007</v>
      </c>
      <c r="B1188">
        <v>2519.360107</v>
      </c>
      <c r="C1188" s="3">
        <f t="shared" si="90"/>
        <v>3.6982627391968716E-3</v>
      </c>
      <c r="D1188" s="3">
        <f t="shared" si="92"/>
        <v>1.1389815579549547E-2</v>
      </c>
      <c r="E1188" s="2">
        <f t="shared" si="91"/>
        <v>-2.6496673259202335E-2</v>
      </c>
      <c r="F1188" s="2">
        <f t="shared" si="93"/>
        <v>1.2453028421649583E-2</v>
      </c>
      <c r="G1188">
        <f t="shared" si="94"/>
        <v>0</v>
      </c>
    </row>
    <row r="1189" spans="1:7" x14ac:dyDescent="0.55000000000000004">
      <c r="A1189" s="1">
        <v>43010</v>
      </c>
      <c r="B1189">
        <v>2529.1201169999999</v>
      </c>
      <c r="C1189" s="3">
        <f t="shared" si="90"/>
        <v>3.8665189230292019E-3</v>
      </c>
      <c r="D1189" s="3">
        <f t="shared" si="92"/>
        <v>1.1091601982055702E-2</v>
      </c>
      <c r="E1189" s="2">
        <f t="shared" si="91"/>
        <v>-2.5802924690662459E-2</v>
      </c>
      <c r="F1189" s="2">
        <f t="shared" si="93"/>
        <v>9.4642314115455355E-3</v>
      </c>
      <c r="G1189">
        <f t="shared" si="94"/>
        <v>0</v>
      </c>
    </row>
    <row r="1190" spans="1:7" x14ac:dyDescent="0.55000000000000004">
      <c r="A1190" s="1">
        <v>43011</v>
      </c>
      <c r="B1190">
        <v>2534.580078</v>
      </c>
      <c r="C1190" s="3">
        <f t="shared" si="90"/>
        <v>2.1565112094796657E-3</v>
      </c>
      <c r="D1190" s="3">
        <f t="shared" si="92"/>
        <v>1.1099290755350289E-2</v>
      </c>
      <c r="E1190" s="2">
        <f t="shared" si="91"/>
        <v>-2.58208114520703E-2</v>
      </c>
      <c r="F1190" s="2">
        <f t="shared" si="93"/>
        <v>9.0569428503598746E-3</v>
      </c>
      <c r="G1190">
        <f t="shared" si="94"/>
        <v>0</v>
      </c>
    </row>
    <row r="1191" spans="1:7" x14ac:dyDescent="0.55000000000000004">
      <c r="A1191" s="1">
        <v>43012</v>
      </c>
      <c r="B1191">
        <v>2537.73999</v>
      </c>
      <c r="C1191" s="3">
        <f t="shared" si="90"/>
        <v>1.2459436180757644E-3</v>
      </c>
      <c r="D1191" s="3">
        <f t="shared" si="92"/>
        <v>9.1464798459668945E-3</v>
      </c>
      <c r="E1191" s="2">
        <f t="shared" si="91"/>
        <v>-2.127789394462248E-2</v>
      </c>
      <c r="F1191" s="2">
        <f t="shared" si="93"/>
        <v>8.4833518079351564E-3</v>
      </c>
      <c r="G1191">
        <f t="shared" si="94"/>
        <v>0</v>
      </c>
    </row>
    <row r="1192" spans="1:7" x14ac:dyDescent="0.55000000000000004">
      <c r="A1192" s="1">
        <v>43013</v>
      </c>
      <c r="B1192">
        <v>2552.070068</v>
      </c>
      <c r="C1192" s="3">
        <f t="shared" si="90"/>
        <v>5.6309039828313749E-3</v>
      </c>
      <c r="D1192" s="3">
        <f t="shared" si="92"/>
        <v>9.5217680541504913E-3</v>
      </c>
      <c r="E1192" s="2">
        <f t="shared" si="91"/>
        <v>-2.2150944869882987E-2</v>
      </c>
      <c r="F1192" s="2">
        <f t="shared" si="93"/>
        <v>3.5945075927772052E-3</v>
      </c>
      <c r="G1192">
        <f t="shared" si="94"/>
        <v>0</v>
      </c>
    </row>
    <row r="1193" spans="1:7" x14ac:dyDescent="0.55000000000000004">
      <c r="A1193" s="1">
        <v>43014</v>
      </c>
      <c r="B1193">
        <v>2549.330078</v>
      </c>
      <c r="C1193" s="3">
        <f t="shared" si="90"/>
        <v>-1.0742110734551899E-3</v>
      </c>
      <c r="D1193" s="3">
        <f t="shared" si="92"/>
        <v>9.626907665424362E-3</v>
      </c>
      <c r="E1193" s="2">
        <f t="shared" si="91"/>
        <v>-2.2395536181047438E-2</v>
      </c>
      <c r="F1193" s="2">
        <f t="shared" si="93"/>
        <v>4.9966628239023385E-3</v>
      </c>
      <c r="G1193">
        <f t="shared" si="94"/>
        <v>0</v>
      </c>
    </row>
    <row r="1194" spans="1:7" x14ac:dyDescent="0.55000000000000004">
      <c r="A1194" s="1">
        <v>43017</v>
      </c>
      <c r="B1194">
        <v>2544.7299800000001</v>
      </c>
      <c r="C1194" s="3">
        <f t="shared" si="90"/>
        <v>-1.8060640031853121E-3</v>
      </c>
      <c r="D1194" s="3">
        <f t="shared" si="92"/>
        <v>9.67996147339132E-3</v>
      </c>
      <c r="E1194" s="2">
        <f t="shared" si="91"/>
        <v>-2.2518957794421143E-2</v>
      </c>
      <c r="F1194" s="2">
        <f t="shared" si="93"/>
        <v>1.1906522902220639E-2</v>
      </c>
      <c r="G1194">
        <f t="shared" si="94"/>
        <v>0</v>
      </c>
    </row>
    <row r="1195" spans="1:7" x14ac:dyDescent="0.55000000000000004">
      <c r="A1195" s="1">
        <v>43018</v>
      </c>
      <c r="B1195">
        <v>2550.639893</v>
      </c>
      <c r="C1195" s="3">
        <f t="shared" si="90"/>
        <v>2.3197199800818369E-3</v>
      </c>
      <c r="D1195" s="3">
        <f t="shared" si="92"/>
        <v>7.0698529559896483E-3</v>
      </c>
      <c r="E1195" s="2">
        <f t="shared" si="91"/>
        <v>-1.6446937393947873E-2</v>
      </c>
      <c r="F1195" s="2">
        <f t="shared" si="93"/>
        <v>5.6064074021216709E-3</v>
      </c>
      <c r="G1195">
        <f t="shared" si="94"/>
        <v>0</v>
      </c>
    </row>
    <row r="1196" spans="1:7" x14ac:dyDescent="0.55000000000000004">
      <c r="A1196" s="1">
        <v>43019</v>
      </c>
      <c r="B1196">
        <v>2555.23999</v>
      </c>
      <c r="C1196" s="3">
        <f t="shared" si="90"/>
        <v>1.8018826725406682E-3</v>
      </c>
      <c r="D1196" s="3">
        <f t="shared" si="92"/>
        <v>6.9100678883885951E-3</v>
      </c>
      <c r="E1196" s="2">
        <f t="shared" si="91"/>
        <v>-1.6075221741630692E-2</v>
      </c>
      <c r="F1196" s="2">
        <f t="shared" si="93"/>
        <v>5.4211258598710621E-3</v>
      </c>
      <c r="G1196">
        <f t="shared" si="94"/>
        <v>0</v>
      </c>
    </row>
    <row r="1197" spans="1:7" x14ac:dyDescent="0.55000000000000004">
      <c r="A1197" s="1">
        <v>43020</v>
      </c>
      <c r="B1197">
        <v>2550.929932</v>
      </c>
      <c r="C1197" s="3">
        <f t="shared" si="90"/>
        <v>-1.688176887748127E-3</v>
      </c>
      <c r="D1197" s="3">
        <f t="shared" si="92"/>
        <v>7.1731394640139508E-3</v>
      </c>
      <c r="E1197" s="2">
        <f t="shared" si="91"/>
        <v>-1.668721774230731E-2</v>
      </c>
      <c r="F1197" s="2">
        <f t="shared" si="93"/>
        <v>2.4353468529503155E-3</v>
      </c>
      <c r="G1197">
        <f t="shared" si="94"/>
        <v>0</v>
      </c>
    </row>
    <row r="1198" spans="1:7" x14ac:dyDescent="0.55000000000000004">
      <c r="A1198" s="1">
        <v>43021</v>
      </c>
      <c r="B1198">
        <v>2553.169922</v>
      </c>
      <c r="C1198" s="3">
        <f t="shared" si="90"/>
        <v>8.7772191292505937E-4</v>
      </c>
      <c r="D1198" s="3">
        <f t="shared" si="92"/>
        <v>7.0126593462746002E-3</v>
      </c>
      <c r="E1198" s="2">
        <f t="shared" si="91"/>
        <v>-1.6313885161578549E-2</v>
      </c>
      <c r="F1198" s="2">
        <f t="shared" si="93"/>
        <v>2.8277641907982578E-3</v>
      </c>
      <c r="G1198">
        <f t="shared" si="94"/>
        <v>0</v>
      </c>
    </row>
    <row r="1199" spans="1:7" x14ac:dyDescent="0.55000000000000004">
      <c r="A1199" s="1">
        <v>43024</v>
      </c>
      <c r="B1199">
        <v>2557.639893</v>
      </c>
      <c r="C1199" s="3">
        <f t="shared" si="90"/>
        <v>1.7492226482939653E-3</v>
      </c>
      <c r="D1199" s="3">
        <f t="shared" si="92"/>
        <v>7.0077574920874982E-3</v>
      </c>
      <c r="E1199" s="2">
        <f t="shared" si="91"/>
        <v>-1.6302481743511524E-2</v>
      </c>
      <c r="F1199" s="2">
        <f t="shared" si="93"/>
        <v>9.1191515172527916E-3</v>
      </c>
      <c r="G1199">
        <f t="shared" si="94"/>
        <v>0</v>
      </c>
    </row>
    <row r="1200" spans="1:7" x14ac:dyDescent="0.55000000000000004">
      <c r="A1200" s="1">
        <v>43025</v>
      </c>
      <c r="B1200">
        <v>2559.360107</v>
      </c>
      <c r="C1200" s="3">
        <f t="shared" si="90"/>
        <v>6.7235257565088588E-4</v>
      </c>
      <c r="D1200" s="3">
        <f t="shared" si="92"/>
        <v>7.0076915269613521E-3</v>
      </c>
      <c r="E1200" s="2">
        <f t="shared" si="91"/>
        <v>-1.6302328285680553E-2</v>
      </c>
      <c r="F1200" s="2">
        <f t="shared" si="93"/>
        <v>5.2492216555113189E-3</v>
      </c>
      <c r="G1200">
        <f t="shared" si="94"/>
        <v>0</v>
      </c>
    </row>
    <row r="1201" spans="1:7" x14ac:dyDescent="0.55000000000000004">
      <c r="A1201" s="1">
        <v>43026</v>
      </c>
      <c r="B1201">
        <v>2561.26001</v>
      </c>
      <c r="C1201" s="3">
        <f t="shared" si="90"/>
        <v>7.4205976767338102E-4</v>
      </c>
      <c r="D1201" s="3">
        <f t="shared" si="92"/>
        <v>7.0105550923908458E-3</v>
      </c>
      <c r="E1201" s="2">
        <f t="shared" si="91"/>
        <v>-1.6308989935029633E-2</v>
      </c>
      <c r="F1201" s="2">
        <f t="shared" si="93"/>
        <v>5.4511749641122202E-3</v>
      </c>
      <c r="G1201">
        <f t="shared" si="94"/>
        <v>0</v>
      </c>
    </row>
    <row r="1202" spans="1:7" x14ac:dyDescent="0.55000000000000004">
      <c r="A1202" s="1">
        <v>43027</v>
      </c>
      <c r="B1202">
        <v>2562.1000979999999</v>
      </c>
      <c r="C1202" s="3">
        <f t="shared" si="90"/>
        <v>3.2794415766991368E-4</v>
      </c>
      <c r="D1202" s="3">
        <f t="shared" si="92"/>
        <v>7.0222935530281725E-3</v>
      </c>
      <c r="E1202" s="2">
        <f t="shared" si="91"/>
        <v>-1.6336297677977792E-2</v>
      </c>
      <c r="F1202" s="2">
        <f t="shared" si="93"/>
        <v>6.7140746597778925E-3</v>
      </c>
      <c r="G1202">
        <f t="shared" si="94"/>
        <v>0</v>
      </c>
    </row>
    <row r="1203" spans="1:7" x14ac:dyDescent="0.55000000000000004">
      <c r="A1203" s="1">
        <v>43028</v>
      </c>
      <c r="B1203">
        <v>2575.209961</v>
      </c>
      <c r="C1203" s="3">
        <f t="shared" si="90"/>
        <v>5.1037960751330715E-3</v>
      </c>
      <c r="D1203" s="3">
        <f t="shared" si="92"/>
        <v>6.9174378409026845E-3</v>
      </c>
      <c r="E1203" s="2">
        <f t="shared" si="91"/>
        <v>-1.6092366814993625E-2</v>
      </c>
      <c r="F1203" s="2">
        <f t="shared" si="93"/>
        <v>1.8002266511139412E-3</v>
      </c>
      <c r="G1203">
        <f t="shared" si="94"/>
        <v>0</v>
      </c>
    </row>
    <row r="1204" spans="1:7" x14ac:dyDescent="0.55000000000000004">
      <c r="A1204" s="1">
        <v>43031</v>
      </c>
      <c r="B1204">
        <v>2564.9799800000001</v>
      </c>
      <c r="C1204" s="3">
        <f t="shared" si="90"/>
        <v>-3.9803955200169707E-3</v>
      </c>
      <c r="D1204" s="3">
        <f t="shared" si="92"/>
        <v>7.8442542240629489E-3</v>
      </c>
      <c r="E1204" s="2">
        <f t="shared" si="91"/>
        <v>-1.8248464137584727E-2</v>
      </c>
      <c r="F1204" s="2">
        <f t="shared" si="93"/>
        <v>8.8729114064660282E-3</v>
      </c>
      <c r="G1204">
        <f t="shared" si="94"/>
        <v>0</v>
      </c>
    </row>
    <row r="1205" spans="1:7" x14ac:dyDescent="0.55000000000000004">
      <c r="A1205" s="1">
        <v>43032</v>
      </c>
      <c r="B1205">
        <v>2569.1298830000001</v>
      </c>
      <c r="C1205" s="3">
        <f t="shared" si="90"/>
        <v>1.6166011302900614E-3</v>
      </c>
      <c r="D1205" s="3">
        <f t="shared" si="92"/>
        <v>7.4486478729501888E-3</v>
      </c>
      <c r="E1205" s="2">
        <f t="shared" si="91"/>
        <v>-1.7328146143716503E-2</v>
      </c>
      <c r="F1205" s="2">
        <f t="shared" si="93"/>
        <v>8.5267541910496805E-3</v>
      </c>
      <c r="G1205">
        <f t="shared" si="94"/>
        <v>0</v>
      </c>
    </row>
    <row r="1206" spans="1:7" x14ac:dyDescent="0.55000000000000004">
      <c r="A1206" s="1">
        <v>43033</v>
      </c>
      <c r="B1206">
        <v>2557.1499020000001</v>
      </c>
      <c r="C1206" s="3">
        <f t="shared" si="90"/>
        <v>-4.673955894668895E-3</v>
      </c>
      <c r="D1206" s="3">
        <f t="shared" si="92"/>
        <v>8.5048907204263152E-3</v>
      </c>
      <c r="E1206" s="2">
        <f t="shared" si="91"/>
        <v>-1.9785334446413432E-2</v>
      </c>
      <c r="F1206" s="2">
        <f t="shared" si="93"/>
        <v>1.301158937112031E-2</v>
      </c>
      <c r="G1206">
        <f t="shared" si="94"/>
        <v>0</v>
      </c>
    </row>
    <row r="1207" spans="1:7" x14ac:dyDescent="0.55000000000000004">
      <c r="A1207" s="1">
        <v>43034</v>
      </c>
      <c r="B1207">
        <v>2560.3999020000001</v>
      </c>
      <c r="C1207" s="3">
        <f t="shared" si="90"/>
        <v>1.270139250772935E-3</v>
      </c>
      <c r="D1207" s="3">
        <f t="shared" si="92"/>
        <v>8.2360125747141574E-3</v>
      </c>
      <c r="E1207" s="2">
        <f t="shared" si="91"/>
        <v>-1.9159830343759912E-2</v>
      </c>
      <c r="F1207" s="2">
        <f t="shared" si="93"/>
        <v>1.3184063961833692E-2</v>
      </c>
      <c r="G1207">
        <f t="shared" si="94"/>
        <v>0</v>
      </c>
    </row>
    <row r="1208" spans="1:7" x14ac:dyDescent="0.55000000000000004">
      <c r="A1208" s="1">
        <v>43035</v>
      </c>
      <c r="B1208">
        <v>2581.070068</v>
      </c>
      <c r="C1208" s="3">
        <f t="shared" si="90"/>
        <v>8.040609974748418E-3</v>
      </c>
      <c r="D1208" s="3">
        <f t="shared" si="92"/>
        <v>9.563659672314876E-3</v>
      </c>
      <c r="E1208" s="2">
        <f t="shared" si="91"/>
        <v>-2.2248399346739837E-2</v>
      </c>
      <c r="F1208" s="2">
        <f t="shared" si="93"/>
        <v>1.3744725028988275E-3</v>
      </c>
      <c r="G1208">
        <f t="shared" si="94"/>
        <v>0</v>
      </c>
    </row>
    <row r="1209" spans="1:7" x14ac:dyDescent="0.55000000000000004">
      <c r="A1209" s="1">
        <v>43038</v>
      </c>
      <c r="B1209">
        <v>2572.830078</v>
      </c>
      <c r="C1209" s="3">
        <f t="shared" si="90"/>
        <v>-3.1975772860904912E-3</v>
      </c>
      <c r="D1209" s="3">
        <f t="shared" si="92"/>
        <v>9.8876597845468598E-3</v>
      </c>
      <c r="E1209" s="2">
        <f t="shared" si="91"/>
        <v>-2.3002136319019706E-2</v>
      </c>
      <c r="F1209" s="2">
        <f t="shared" si="93"/>
        <v>3.6740029520389056E-3</v>
      </c>
      <c r="G1209">
        <f t="shared" si="94"/>
        <v>0</v>
      </c>
    </row>
    <row r="1210" spans="1:7" x14ac:dyDescent="0.55000000000000004">
      <c r="A1210" s="1">
        <v>43039</v>
      </c>
      <c r="B1210">
        <v>2575.26001</v>
      </c>
      <c r="C1210" s="3">
        <f t="shared" si="90"/>
        <v>9.4401307627437045E-4</v>
      </c>
      <c r="D1210" s="3">
        <f t="shared" si="92"/>
        <v>9.6672527188662229E-3</v>
      </c>
      <c r="E1210" s="2">
        <f t="shared" si="91"/>
        <v>-2.2489392810349975E-2</v>
      </c>
      <c r="F1210" s="2">
        <f t="shared" si="93"/>
        <v>3.7131407628128972E-3</v>
      </c>
      <c r="G1210">
        <f t="shared" si="94"/>
        <v>0</v>
      </c>
    </row>
    <row r="1211" spans="1:7" x14ac:dyDescent="0.55000000000000004">
      <c r="A1211" s="1">
        <v>43040</v>
      </c>
      <c r="B1211">
        <v>2579.360107</v>
      </c>
      <c r="C1211" s="3">
        <f t="shared" si="90"/>
        <v>1.5908438533357942E-3</v>
      </c>
      <c r="D1211" s="3">
        <f t="shared" si="92"/>
        <v>9.6371813923428005E-3</v>
      </c>
      <c r="E1211" s="2">
        <f t="shared" si="91"/>
        <v>-2.2419436443822622E-2</v>
      </c>
      <c r="F1211" s="2">
        <f t="shared" si="93"/>
        <v>-1.8998376582496232E-4</v>
      </c>
      <c r="G1211">
        <f t="shared" si="94"/>
        <v>0</v>
      </c>
    </row>
    <row r="1212" spans="1:7" x14ac:dyDescent="0.55000000000000004">
      <c r="A1212" s="1">
        <v>43041</v>
      </c>
      <c r="B1212">
        <v>2579.8500979999999</v>
      </c>
      <c r="C1212" s="3">
        <f t="shared" si="90"/>
        <v>1.8994806646887061E-4</v>
      </c>
      <c r="D1212" s="3">
        <f t="shared" si="92"/>
        <v>9.6421592888526145E-3</v>
      </c>
      <c r="E1212" s="2">
        <f t="shared" si="91"/>
        <v>-2.2431016762785423E-2</v>
      </c>
      <c r="F1212" s="2">
        <f t="shared" si="93"/>
        <v>-5.9209305748214773E-3</v>
      </c>
      <c r="G1212">
        <f t="shared" si="94"/>
        <v>0</v>
      </c>
    </row>
    <row r="1213" spans="1:7" x14ac:dyDescent="0.55000000000000004">
      <c r="A1213" s="1">
        <v>43042</v>
      </c>
      <c r="B1213">
        <v>2587.8400879999999</v>
      </c>
      <c r="C1213" s="3">
        <f t="shared" si="90"/>
        <v>3.0922892353351652E-3</v>
      </c>
      <c r="D1213" s="3">
        <f t="shared" si="92"/>
        <v>9.1506750442241127E-3</v>
      </c>
      <c r="E1213" s="2">
        <f t="shared" si="91"/>
        <v>-2.1287653435169342E-2</v>
      </c>
      <c r="F1213" s="2">
        <f t="shared" si="93"/>
        <v>-8.5056679091333133E-4</v>
      </c>
      <c r="G1213">
        <f t="shared" si="94"/>
        <v>0</v>
      </c>
    </row>
    <row r="1214" spans="1:7" x14ac:dyDescent="0.55000000000000004">
      <c r="A1214" s="1">
        <v>43045</v>
      </c>
      <c r="B1214">
        <v>2591.1298830000001</v>
      </c>
      <c r="C1214" s="3">
        <f t="shared" si="90"/>
        <v>1.2704439148736187E-3</v>
      </c>
      <c r="D1214" s="3">
        <f t="shared" si="92"/>
        <v>9.0708312189312339E-3</v>
      </c>
      <c r="E1214" s="2">
        <f t="shared" si="91"/>
        <v>-2.1101908921943965E-2</v>
      </c>
      <c r="F1214" s="2">
        <f t="shared" si="93"/>
        <v>-4.7504277145492824E-3</v>
      </c>
      <c r="G1214">
        <f t="shared" si="94"/>
        <v>0</v>
      </c>
    </row>
    <row r="1215" spans="1:7" x14ac:dyDescent="0.55000000000000004">
      <c r="A1215" s="1">
        <v>43046</v>
      </c>
      <c r="B1215">
        <v>2590.639893</v>
      </c>
      <c r="C1215" s="3">
        <f t="shared" si="90"/>
        <v>-1.8912071459828347E-4</v>
      </c>
      <c r="D1215" s="3">
        <f t="shared" si="92"/>
        <v>8.9079986124676498E-3</v>
      </c>
      <c r="E1215" s="2">
        <f t="shared" si="91"/>
        <v>-2.0723103634072877E-2</v>
      </c>
      <c r="F1215" s="2">
        <f t="shared" si="93"/>
        <v>-3.2864370810747993E-3</v>
      </c>
      <c r="G1215">
        <f t="shared" si="94"/>
        <v>0</v>
      </c>
    </row>
    <row r="1216" spans="1:7" x14ac:dyDescent="0.55000000000000004">
      <c r="A1216" s="1">
        <v>43047</v>
      </c>
      <c r="B1216">
        <v>2594.3798830000001</v>
      </c>
      <c r="C1216" s="3">
        <f t="shared" si="90"/>
        <v>1.4426138414861736E-3</v>
      </c>
      <c r="D1216" s="3">
        <f t="shared" si="92"/>
        <v>8.8561248609225693E-3</v>
      </c>
      <c r="E1216" s="2">
        <f t="shared" si="91"/>
        <v>-2.0602427242447454E-2</v>
      </c>
      <c r="F1216" s="2">
        <f t="shared" si="93"/>
        <v>1.7907876795844678E-3</v>
      </c>
      <c r="G1216">
        <f t="shared" si="94"/>
        <v>0</v>
      </c>
    </row>
    <row r="1217" spans="1:7" x14ac:dyDescent="0.55000000000000004">
      <c r="A1217" s="1">
        <v>43048</v>
      </c>
      <c r="B1217">
        <v>2584.6201169999999</v>
      </c>
      <c r="C1217" s="3">
        <f t="shared" si="90"/>
        <v>-3.7689814841862911E-3</v>
      </c>
      <c r="D1217" s="3">
        <f t="shared" si="92"/>
        <v>9.3638593137249961E-3</v>
      </c>
      <c r="E1217" s="2">
        <f t="shared" si="91"/>
        <v>-2.1783594207301672E-2</v>
      </c>
      <c r="F1217" s="2">
        <f t="shared" si="93"/>
        <v>4.8092265265355285E-3</v>
      </c>
      <c r="G1217">
        <f t="shared" si="94"/>
        <v>0</v>
      </c>
    </row>
    <row r="1218" spans="1:7" x14ac:dyDescent="0.55000000000000004">
      <c r="A1218" s="1">
        <v>43049</v>
      </c>
      <c r="B1218">
        <v>2582.3000489999999</v>
      </c>
      <c r="C1218" s="3">
        <f t="shared" si="90"/>
        <v>-8.9804683695034952E-4</v>
      </c>
      <c r="D1218" s="3">
        <f t="shared" si="92"/>
        <v>9.2852099492701234E-3</v>
      </c>
      <c r="E1218" s="2">
        <f t="shared" si="91"/>
        <v>-2.1600628425507414E-2</v>
      </c>
      <c r="F1218" s="2">
        <f t="shared" si="93"/>
        <v>7.7612577378809878E-3</v>
      </c>
      <c r="G1218">
        <f t="shared" si="94"/>
        <v>0</v>
      </c>
    </row>
    <row r="1219" spans="1:7" x14ac:dyDescent="0.55000000000000004">
      <c r="A1219" s="1">
        <v>43052</v>
      </c>
      <c r="B1219">
        <v>2584.8400879999999</v>
      </c>
      <c r="C1219" s="3">
        <f t="shared" si="90"/>
        <v>9.831508870482928E-4</v>
      </c>
      <c r="D1219" s="3">
        <f t="shared" si="92"/>
        <v>9.2871735111168616E-3</v>
      </c>
      <c r="E1219" s="2">
        <f t="shared" si="91"/>
        <v>-2.1605196353435122E-2</v>
      </c>
      <c r="F1219" s="2">
        <f t="shared" si="93"/>
        <v>6.3937752640479519E-3</v>
      </c>
      <c r="G1219">
        <f t="shared" si="94"/>
        <v>0</v>
      </c>
    </row>
    <row r="1220" spans="1:7" x14ac:dyDescent="0.55000000000000004">
      <c r="A1220" s="1">
        <v>43053</v>
      </c>
      <c r="B1220">
        <v>2578.8701169999999</v>
      </c>
      <c r="C1220" s="3">
        <f t="shared" si="90"/>
        <v>-2.3122806753022251E-3</v>
      </c>
      <c r="D1220" s="3">
        <f t="shared" si="92"/>
        <v>9.4544461398425542E-3</v>
      </c>
      <c r="E1220" s="2">
        <f t="shared" si="91"/>
        <v>-2.1994330677656361E-2</v>
      </c>
      <c r="F1220" s="2">
        <f t="shared" si="93"/>
        <v>1.8506388064302087E-2</v>
      </c>
      <c r="G1220">
        <f t="shared" si="94"/>
        <v>0</v>
      </c>
    </row>
    <row r="1221" spans="1:7" x14ac:dyDescent="0.55000000000000004">
      <c r="A1221" s="1">
        <v>43054</v>
      </c>
      <c r="B1221">
        <v>2564.6201169999999</v>
      </c>
      <c r="C1221" s="3">
        <f t="shared" si="90"/>
        <v>-5.5409987425276332E-3</v>
      </c>
      <c r="D1221" s="3">
        <f t="shared" si="92"/>
        <v>1.0297499599134764E-2</v>
      </c>
      <c r="E1221" s="2">
        <f t="shared" si="91"/>
        <v>-2.395556630038357E-2</v>
      </c>
      <c r="F1221" s="2">
        <f t="shared" si="93"/>
        <v>2.3678092810981165E-2</v>
      </c>
      <c r="G1221">
        <f t="shared" si="94"/>
        <v>0</v>
      </c>
    </row>
    <row r="1222" spans="1:7" x14ac:dyDescent="0.55000000000000004">
      <c r="A1222" s="1">
        <v>43055</v>
      </c>
      <c r="B1222">
        <v>2585.639893</v>
      </c>
      <c r="C1222" s="3">
        <f t="shared" si="90"/>
        <v>8.1626530192433662E-3</v>
      </c>
      <c r="D1222" s="3">
        <f t="shared" si="92"/>
        <v>1.170645387083062E-2</v>
      </c>
      <c r="E1222" s="2">
        <f t="shared" si="91"/>
        <v>-2.7233284074963983E-2</v>
      </c>
      <c r="F1222" s="2">
        <f t="shared" si="93"/>
        <v>2.3673026544184839E-2</v>
      </c>
      <c r="G1222">
        <f t="shared" si="94"/>
        <v>0</v>
      </c>
    </row>
    <row r="1223" spans="1:7" x14ac:dyDescent="0.55000000000000004">
      <c r="A1223" s="1">
        <v>43056</v>
      </c>
      <c r="B1223">
        <v>2578.8500979999999</v>
      </c>
      <c r="C1223" s="3">
        <f t="shared" si="90"/>
        <v>-2.6294170087623257E-3</v>
      </c>
      <c r="D1223" s="3">
        <f t="shared" si="92"/>
        <v>1.1898324097250796E-2</v>
      </c>
      <c r="E1223" s="2">
        <f t="shared" si="91"/>
        <v>-2.7679640968288295E-2</v>
      </c>
      <c r="F1223" s="2">
        <f t="shared" si="93"/>
        <v>2.4275860776713048E-2</v>
      </c>
      <c r="G1223">
        <f t="shared" si="94"/>
        <v>0</v>
      </c>
    </row>
    <row r="1224" spans="1:7" x14ac:dyDescent="0.55000000000000004">
      <c r="A1224" s="1">
        <v>43059</v>
      </c>
      <c r="B1224">
        <v>2582.139893</v>
      </c>
      <c r="C1224" s="3">
        <f t="shared" ref="C1224:C1255" si="95">LN(B1224/B1223)</f>
        <v>1.2748699188762996E-3</v>
      </c>
      <c r="D1224" s="3">
        <f t="shared" si="92"/>
        <v>1.1410409852779E-2</v>
      </c>
      <c r="E1224" s="2">
        <f t="shared" si="91"/>
        <v>-2.654458270294709E-2</v>
      </c>
      <c r="F1224" s="2">
        <f t="shared" si="93"/>
        <v>2.1948280042276946E-2</v>
      </c>
      <c r="G1224">
        <f t="shared" si="94"/>
        <v>0</v>
      </c>
    </row>
    <row r="1225" spans="1:7" x14ac:dyDescent="0.55000000000000004">
      <c r="A1225" s="1">
        <v>43060</v>
      </c>
      <c r="B1225">
        <v>2599.030029</v>
      </c>
      <c r="C1225" s="3">
        <f t="shared" si="95"/>
        <v>6.5198386021454125E-3</v>
      </c>
      <c r="D1225" s="3">
        <f t="shared" si="92"/>
        <v>1.1813592951906803E-2</v>
      </c>
      <c r="E1225" s="2">
        <f t="shared" si="91"/>
        <v>-2.748252684845225E-2</v>
      </c>
      <c r="F1225" s="2">
        <f t="shared" si="93"/>
        <v>1.1682050931424531E-2</v>
      </c>
      <c r="G1225">
        <f t="shared" si="94"/>
        <v>0</v>
      </c>
    </row>
    <row r="1226" spans="1:7" x14ac:dyDescent="0.55000000000000004">
      <c r="A1226" s="1">
        <v>43061</v>
      </c>
      <c r="B1226">
        <v>2597.080078</v>
      </c>
      <c r="C1226" s="3">
        <f t="shared" si="95"/>
        <v>-7.5054263723523104E-4</v>
      </c>
      <c r="D1226" s="3">
        <f t="shared" si="92"/>
        <v>1.1827470044726415E-2</v>
      </c>
      <c r="E1226" s="2">
        <f t="shared" si="91"/>
        <v>-2.7514809793831023E-2</v>
      </c>
      <c r="F1226" s="2">
        <f t="shared" si="93"/>
        <v>1.2318481713077711E-2</v>
      </c>
      <c r="G1226">
        <f t="shared" si="94"/>
        <v>0</v>
      </c>
    </row>
    <row r="1227" spans="1:7" x14ac:dyDescent="0.55000000000000004">
      <c r="A1227" s="1">
        <v>43063</v>
      </c>
      <c r="B1227">
        <v>2602.419922</v>
      </c>
      <c r="C1227" s="3">
        <f t="shared" si="95"/>
        <v>2.0539843743953862E-3</v>
      </c>
      <c r="D1227" s="3">
        <f t="shared" si="92"/>
        <v>1.1248606600533678E-2</v>
      </c>
      <c r="E1227" s="2">
        <f t="shared" si="91"/>
        <v>-2.6168172051073291E-2</v>
      </c>
      <c r="F1227" s="2">
        <f t="shared" si="93"/>
        <v>1.3192563992750258E-2</v>
      </c>
      <c r="G1227">
        <f t="shared" si="94"/>
        <v>0</v>
      </c>
    </row>
    <row r="1228" spans="1:7" x14ac:dyDescent="0.55000000000000004">
      <c r="A1228" s="1">
        <v>43066</v>
      </c>
      <c r="B1228">
        <v>2601.419922</v>
      </c>
      <c r="C1228" s="3">
        <f t="shared" si="95"/>
        <v>-3.8433158678481715E-4</v>
      </c>
      <c r="D1228" s="3">
        <f t="shared" si="92"/>
        <v>1.1274561952693284E-2</v>
      </c>
      <c r="E1228" s="2">
        <f t="shared" si="91"/>
        <v>-2.6228553229389773E-2</v>
      </c>
      <c r="F1228" s="2">
        <f t="shared" si="93"/>
        <v>1.9068097792813172E-2</v>
      </c>
      <c r="G1228">
        <f t="shared" si="94"/>
        <v>0</v>
      </c>
    </row>
    <row r="1229" spans="1:7" x14ac:dyDescent="0.55000000000000004">
      <c r="A1229" s="1">
        <v>43067</v>
      </c>
      <c r="B1229">
        <v>2627.040039</v>
      </c>
      <c r="C1229" s="3">
        <f t="shared" si="95"/>
        <v>9.8003321249518788E-3</v>
      </c>
      <c r="D1229" s="3">
        <f t="shared" si="92"/>
        <v>1.1891497531780355E-2</v>
      </c>
      <c r="E1229" s="2">
        <f t="shared" si="91"/>
        <v>-2.7663760002219134E-2</v>
      </c>
      <c r="F1229" s="2">
        <f t="shared" si="93"/>
        <v>1.2464607701445979E-2</v>
      </c>
      <c r="G1229">
        <f t="shared" si="94"/>
        <v>0</v>
      </c>
    </row>
    <row r="1230" spans="1:7" x14ac:dyDescent="0.55000000000000004">
      <c r="A1230" s="1">
        <v>43068</v>
      </c>
      <c r="B1230">
        <v>2626.070068</v>
      </c>
      <c r="C1230" s="3">
        <f t="shared" si="95"/>
        <v>-3.6929399584867401E-4</v>
      </c>
      <c r="D1230" s="3">
        <f t="shared" si="92"/>
        <v>1.1567004564197984E-2</v>
      </c>
      <c r="E1230" s="2">
        <f t="shared" si="91"/>
        <v>-2.6908876476942682E-2</v>
      </c>
      <c r="F1230" s="2">
        <f t="shared" si="93"/>
        <v>1.4381625349140554E-2</v>
      </c>
      <c r="G1230">
        <f t="shared" si="94"/>
        <v>0</v>
      </c>
    </row>
    <row r="1231" spans="1:7" x14ac:dyDescent="0.55000000000000004">
      <c r="A1231" s="1">
        <v>43069</v>
      </c>
      <c r="B1231">
        <v>2647.580078</v>
      </c>
      <c r="C1231" s="3">
        <f t="shared" si="95"/>
        <v>8.1575867524471251E-3</v>
      </c>
      <c r="D1231" s="3">
        <f t="shared" si="92"/>
        <v>1.258366216647833E-2</v>
      </c>
      <c r="E1231" s="2">
        <f t="shared" si="91"/>
        <v>-2.9273975728635025E-2</v>
      </c>
      <c r="F1231" s="2">
        <f t="shared" si="93"/>
        <v>5.7509699139890961E-3</v>
      </c>
      <c r="G1231">
        <f t="shared" si="94"/>
        <v>0</v>
      </c>
    </row>
    <row r="1232" spans="1:7" x14ac:dyDescent="0.55000000000000004">
      <c r="A1232" s="1">
        <v>43070</v>
      </c>
      <c r="B1232">
        <v>2642.219971</v>
      </c>
      <c r="C1232" s="3">
        <f t="shared" si="95"/>
        <v>-2.0265827762343275E-3</v>
      </c>
      <c r="D1232" s="3">
        <f t="shared" si="92"/>
        <v>1.2790461449729685E-2</v>
      </c>
      <c r="E1232" s="2">
        <f t="shared" si="91"/>
        <v>-2.9755062801579982E-2</v>
      </c>
      <c r="F1232" s="2">
        <f t="shared" si="93"/>
        <v>3.6983849187459884E-3</v>
      </c>
      <c r="G1232">
        <f t="shared" si="94"/>
        <v>0</v>
      </c>
    </row>
    <row r="1233" spans="1:7" x14ac:dyDescent="0.55000000000000004">
      <c r="A1233" s="1">
        <v>43073</v>
      </c>
      <c r="B1233">
        <v>2639.4399410000001</v>
      </c>
      <c r="C1233" s="3">
        <f t="shared" si="95"/>
        <v>-1.052710815559842E-3</v>
      </c>
      <c r="D1233" s="3">
        <f t="shared" si="92"/>
        <v>1.2865457676771998E-2</v>
      </c>
      <c r="E1233" s="2">
        <f t="shared" si="91"/>
        <v>-2.9929530114920951E-2</v>
      </c>
      <c r="F1233" s="2">
        <f t="shared" si="93"/>
        <v>1.3685409207895528E-2</v>
      </c>
      <c r="G1233">
        <f t="shared" si="94"/>
        <v>0</v>
      </c>
    </row>
    <row r="1234" spans="1:7" x14ac:dyDescent="0.55000000000000004">
      <c r="A1234" s="1">
        <v>43074</v>
      </c>
      <c r="B1234">
        <v>2629.570068</v>
      </c>
      <c r="C1234" s="3">
        <f t="shared" si="95"/>
        <v>-3.7463905087070002E-3</v>
      </c>
      <c r="D1234" s="3">
        <f t="shared" si="92"/>
        <v>1.3193918345908287E-2</v>
      </c>
      <c r="E1234" s="2">
        <f t="shared" si="91"/>
        <v>-3.0693643894272191E-2</v>
      </c>
      <c r="F1234" s="2">
        <f t="shared" si="93"/>
        <v>2.2780278103719513E-2</v>
      </c>
      <c r="G1234">
        <f t="shared" si="94"/>
        <v>0</v>
      </c>
    </row>
    <row r="1235" spans="1:7" x14ac:dyDescent="0.55000000000000004">
      <c r="A1235" s="1">
        <v>43075</v>
      </c>
      <c r="B1235">
        <v>2629.2700199999999</v>
      </c>
      <c r="C1235" s="3">
        <f t="shared" si="95"/>
        <v>-1.1411185558209418E-4</v>
      </c>
      <c r="D1235" s="3">
        <f t="shared" si="92"/>
        <v>1.3201818909711609E-2</v>
      </c>
      <c r="E1235" s="2">
        <f t="shared" si="91"/>
        <v>-3.071202335407977E-2</v>
      </c>
      <c r="F1235" s="2">
        <f t="shared" si="93"/>
        <v>1.9658892067553949E-2</v>
      </c>
      <c r="G1235">
        <f t="shared" si="94"/>
        <v>0</v>
      </c>
    </row>
    <row r="1236" spans="1:7" x14ac:dyDescent="0.55000000000000004">
      <c r="A1236" s="1">
        <v>43076</v>
      </c>
      <c r="B1236">
        <v>2636.9799800000001</v>
      </c>
      <c r="C1236" s="3">
        <f t="shared" si="95"/>
        <v>2.9280666540677323E-3</v>
      </c>
      <c r="D1236" s="3">
        <f t="shared" si="92"/>
        <v>1.3272398853641291E-2</v>
      </c>
      <c r="E1236" s="2">
        <f t="shared" si="91"/>
        <v>-3.0876216856590508E-2</v>
      </c>
      <c r="F1236" s="2">
        <f t="shared" si="93"/>
        <v>1.5902589229200122E-2</v>
      </c>
      <c r="G1236">
        <f t="shared" si="94"/>
        <v>0</v>
      </c>
    </row>
    <row r="1237" spans="1:7" x14ac:dyDescent="0.55000000000000004">
      <c r="A1237" s="1">
        <v>43077</v>
      </c>
      <c r="B1237">
        <v>2651.5</v>
      </c>
      <c r="C1237" s="3">
        <f t="shared" si="95"/>
        <v>5.4912022132783626E-3</v>
      </c>
      <c r="D1237" s="3">
        <f t="shared" si="92"/>
        <v>1.3652265024069582E-2</v>
      </c>
      <c r="E1237" s="2">
        <f t="shared" si="91"/>
        <v>-3.1759917714586396E-2</v>
      </c>
      <c r="F1237" s="2">
        <f t="shared" si="93"/>
        <v>1.2395073894713116E-2</v>
      </c>
      <c r="G1237">
        <f t="shared" si="94"/>
        <v>0</v>
      </c>
    </row>
    <row r="1238" spans="1:7" x14ac:dyDescent="0.55000000000000004">
      <c r="A1238" s="1">
        <v>43080</v>
      </c>
      <c r="B1238">
        <v>2659.98999</v>
      </c>
      <c r="C1238" s="3">
        <f t="shared" si="95"/>
        <v>3.1968420335846677E-3</v>
      </c>
      <c r="D1238" s="3">
        <f t="shared" si="92"/>
        <v>1.3266967909403593E-2</v>
      </c>
      <c r="E1238" s="2">
        <f t="shared" si="91"/>
        <v>-3.0863582591009107E-2</v>
      </c>
      <c r="F1238" s="2">
        <f t="shared" si="93"/>
        <v>8.739960397642417E-3</v>
      </c>
      <c r="G1238">
        <f t="shared" si="94"/>
        <v>0</v>
      </c>
    </row>
    <row r="1239" spans="1:7" x14ac:dyDescent="0.55000000000000004">
      <c r="A1239" s="1">
        <v>43081</v>
      </c>
      <c r="B1239">
        <v>2664.110107</v>
      </c>
      <c r="C1239" s="3">
        <f t="shared" si="95"/>
        <v>1.5477236518457054E-3</v>
      </c>
      <c r="D1239" s="3">
        <f t="shared" si="92"/>
        <v>1.3164985288297163E-2</v>
      </c>
      <c r="E1239" s="2">
        <f t="shared" si="91"/>
        <v>-3.0626335537209049E-2</v>
      </c>
      <c r="F1239" s="2">
        <f t="shared" si="93"/>
        <v>6.1332610049773025E-3</v>
      </c>
      <c r="G1239">
        <f t="shared" si="94"/>
        <v>0</v>
      </c>
    </row>
    <row r="1240" spans="1:7" x14ac:dyDescent="0.55000000000000004">
      <c r="A1240" s="1">
        <v>43082</v>
      </c>
      <c r="B1240">
        <v>2662.8500979999999</v>
      </c>
      <c r="C1240" s="3">
        <f t="shared" si="95"/>
        <v>-4.7306868270428188E-4</v>
      </c>
      <c r="D1240" s="3">
        <f t="shared" si="92"/>
        <v>1.3230939355505357E-2</v>
      </c>
      <c r="E1240" s="2">
        <f t="shared" si="91"/>
        <v>-3.077976764124318E-2</v>
      </c>
      <c r="F1240" s="2">
        <f t="shared" si="93"/>
        <v>7.3969579280294467E-3</v>
      </c>
      <c r="G1240">
        <f t="shared" si="94"/>
        <v>0</v>
      </c>
    </row>
    <row r="1241" spans="1:7" x14ac:dyDescent="0.55000000000000004">
      <c r="A1241" s="1">
        <v>43083</v>
      </c>
      <c r="B1241">
        <v>2652.01001</v>
      </c>
      <c r="C1241" s="3">
        <f t="shared" si="95"/>
        <v>-4.0791677714772118E-3</v>
      </c>
      <c r="D1241" s="3">
        <f t="shared" si="92"/>
        <v>1.3532612469859089E-2</v>
      </c>
      <c r="E1241" s="2">
        <f t="shared" si="91"/>
        <v>-3.1481564249475263E-2</v>
      </c>
      <c r="F1241" s="2">
        <f t="shared" si="93"/>
        <v>1.3308444749065304E-2</v>
      </c>
      <c r="G1241">
        <f t="shared" si="94"/>
        <v>0</v>
      </c>
    </row>
    <row r="1242" spans="1:7" x14ac:dyDescent="0.55000000000000004">
      <c r="A1242" s="1">
        <v>43084</v>
      </c>
      <c r="B1242">
        <v>2675.8100589999999</v>
      </c>
      <c r="C1242" s="3">
        <f t="shared" si="95"/>
        <v>8.934313473589495E-3</v>
      </c>
      <c r="D1242" s="3">
        <f t="shared" si="92"/>
        <v>1.3543449036649001E-2</v>
      </c>
      <c r="E1242" s="2">
        <f t="shared" si="91"/>
        <v>-3.1506773873588877E-2</v>
      </c>
      <c r="F1242" s="2">
        <f t="shared" si="93"/>
        <v>-8.2250115180942994E-4</v>
      </c>
      <c r="G1242">
        <f t="shared" si="94"/>
        <v>0</v>
      </c>
    </row>
    <row r="1243" spans="1:7" x14ac:dyDescent="0.55000000000000004">
      <c r="A1243" s="1">
        <v>43087</v>
      </c>
      <c r="B1243">
        <v>2690.1599120000001</v>
      </c>
      <c r="C1243" s="3">
        <f t="shared" si="95"/>
        <v>5.3484783871170635E-3</v>
      </c>
      <c r="D1243" s="3">
        <f t="shared" si="92"/>
        <v>1.3035055131127076E-2</v>
      </c>
      <c r="E1243" s="2">
        <f t="shared" ref="E1243:E1255" si="96">_xlfn.STDEV.S(C1223:C1243)*SQRT(10)*Factor_VaR</f>
        <v>-3.0324072792302627E-2</v>
      </c>
      <c r="F1243" s="2">
        <f t="shared" si="93"/>
        <v>2.0980989879608564E-3</v>
      </c>
      <c r="G1243">
        <f t="shared" si="94"/>
        <v>0</v>
      </c>
    </row>
    <row r="1244" spans="1:7" x14ac:dyDescent="0.55000000000000004">
      <c r="A1244" s="1">
        <v>43088</v>
      </c>
      <c r="B1244">
        <v>2681.469971</v>
      </c>
      <c r="C1244" s="3">
        <f t="shared" si="95"/>
        <v>-3.2354978917475585E-3</v>
      </c>
      <c r="D1244" s="3">
        <f t="shared" ref="D1244:D1255" si="97">_xlfn.STDEV.S(C1224:C1244)*SQRT(10)</f>
        <v>1.3146289026170252E-2</v>
      </c>
      <c r="E1244" s="2">
        <f t="shared" si="96"/>
        <v>-3.0582841527557601E-2</v>
      </c>
      <c r="F1244" s="2">
        <f t="shared" ref="F1244:F1255" si="98">LN(B1253/B1244)</f>
        <v>1.1712030122686274E-2</v>
      </c>
      <c r="G1244">
        <f t="shared" ref="G1244:G1255" si="99">IF(F1244&lt;E1244, 1, 0)</f>
        <v>0</v>
      </c>
    </row>
    <row r="1245" spans="1:7" x14ac:dyDescent="0.55000000000000004">
      <c r="A1245" s="1">
        <v>43089</v>
      </c>
      <c r="B1245">
        <v>2679.25</v>
      </c>
      <c r="C1245" s="3">
        <f t="shared" si="95"/>
        <v>-8.2823618428607023E-4</v>
      </c>
      <c r="D1245" s="3">
        <f t="shared" si="97"/>
        <v>1.3272447810509465E-2</v>
      </c>
      <c r="E1245" s="2">
        <f t="shared" si="96"/>
        <v>-3.0876330747296704E-2</v>
      </c>
      <c r="F1245" s="2">
        <f t="shared" si="98"/>
        <v>1.6560808926519784E-2</v>
      </c>
      <c r="G1245">
        <f t="shared" si="99"/>
        <v>0</v>
      </c>
    </row>
    <row r="1246" spans="1:7" x14ac:dyDescent="0.55000000000000004">
      <c r="A1246" s="1">
        <v>43090</v>
      </c>
      <c r="B1246">
        <v>2684.570068</v>
      </c>
      <c r="C1246" s="3">
        <f t="shared" si="95"/>
        <v>1.9836868787915067E-3</v>
      </c>
      <c r="D1246" s="3">
        <f t="shared" si="97"/>
        <v>1.2820138751568051E-2</v>
      </c>
      <c r="E1246" s="2">
        <f t="shared" si="96"/>
        <v>-2.9824102529618934E-2</v>
      </c>
      <c r="F1246" s="2">
        <f t="shared" si="98"/>
        <v>2.1586267897042571E-2</v>
      </c>
      <c r="G1246">
        <f t="shared" si="99"/>
        <v>0</v>
      </c>
    </row>
    <row r="1247" spans="1:7" x14ac:dyDescent="0.55000000000000004">
      <c r="A1247" s="1">
        <v>43091</v>
      </c>
      <c r="B1247">
        <v>2683.3400879999999</v>
      </c>
      <c r="C1247" s="3">
        <f t="shared" si="95"/>
        <v>-4.5827146348614839E-4</v>
      </c>
      <c r="D1247" s="3">
        <f t="shared" si="97"/>
        <v>1.2795569034293902E-2</v>
      </c>
      <c r="E1247" s="2">
        <f t="shared" si="96"/>
        <v>-2.9766944820072434E-2</v>
      </c>
      <c r="F1247" s="2"/>
    </row>
    <row r="1248" spans="1:7" x14ac:dyDescent="0.55000000000000004">
      <c r="A1248" s="1">
        <v>43095</v>
      </c>
      <c r="B1248">
        <v>2680.5</v>
      </c>
      <c r="C1248" s="3">
        <f t="shared" si="95"/>
        <v>-1.0589757408193626E-3</v>
      </c>
      <c r="D1248" s="3">
        <f t="shared" si="97"/>
        <v>1.2914747406607184E-2</v>
      </c>
      <c r="E1248" s="2">
        <f t="shared" si="96"/>
        <v>-3.0044195173135085E-2</v>
      </c>
      <c r="F1248" s="2"/>
    </row>
    <row r="1249" spans="1:6" x14ac:dyDescent="0.55000000000000004">
      <c r="A1249" s="1">
        <v>43096</v>
      </c>
      <c r="B1249">
        <v>2682.6201169999999</v>
      </c>
      <c r="C1249" s="3">
        <f t="shared" si="95"/>
        <v>7.9062824034794189E-4</v>
      </c>
      <c r="D1249" s="3">
        <f t="shared" si="97"/>
        <v>1.2858558899314648E-2</v>
      </c>
      <c r="E1249" s="2">
        <f t="shared" si="96"/>
        <v>-2.9913481158649564E-2</v>
      </c>
      <c r="F1249" s="2"/>
    </row>
    <row r="1250" spans="1:6" x14ac:dyDescent="0.55000000000000004">
      <c r="A1250" s="1">
        <v>43097</v>
      </c>
      <c r="B1250">
        <v>2687.540039</v>
      </c>
      <c r="C1250" s="3">
        <f t="shared" si="95"/>
        <v>1.832319049558422E-3</v>
      </c>
      <c r="D1250" s="3">
        <f t="shared" si="97"/>
        <v>1.1364359888514522E-2</v>
      </c>
      <c r="E1250" s="2">
        <f t="shared" si="96"/>
        <v>-2.6437454466480763E-2</v>
      </c>
      <c r="F1250" s="2"/>
    </row>
    <row r="1251" spans="1:6" x14ac:dyDescent="0.55000000000000004">
      <c r="A1251" s="1">
        <v>43098</v>
      </c>
      <c r="B1251">
        <v>2673.610107</v>
      </c>
      <c r="C1251" s="3">
        <f t="shared" si="95"/>
        <v>-5.1966324272850065E-3</v>
      </c>
      <c r="D1251" s="3">
        <f t="shared" si="97"/>
        <v>1.2135156419908574E-2</v>
      </c>
      <c r="E1251" s="2">
        <f t="shared" si="96"/>
        <v>-2.8230595338607372E-2</v>
      </c>
      <c r="F1251" s="2"/>
    </row>
    <row r="1252" spans="1:6" x14ac:dyDescent="0.55000000000000004">
      <c r="A1252" s="1">
        <v>43102</v>
      </c>
      <c r="B1252">
        <v>2695.8100589999999</v>
      </c>
      <c r="C1252" s="3">
        <f t="shared" si="95"/>
        <v>8.2690785268871494E-3</v>
      </c>
      <c r="D1252" s="3">
        <f t="shared" si="97"/>
        <v>1.2168902670160851E-2</v>
      </c>
      <c r="E1252" s="2">
        <f t="shared" si="96"/>
        <v>-2.8309100856138605E-2</v>
      </c>
      <c r="F1252" s="2"/>
    </row>
    <row r="1253" spans="1:6" x14ac:dyDescent="0.55000000000000004">
      <c r="A1253" s="1">
        <v>43103</v>
      </c>
      <c r="B1253">
        <v>2713.0600589999999</v>
      </c>
      <c r="C1253" s="3">
        <f t="shared" si="95"/>
        <v>6.3784332429780467E-3</v>
      </c>
      <c r="D1253" s="3">
        <f t="shared" si="97"/>
        <v>1.2548445417841494E-2</v>
      </c>
      <c r="E1253" s="2">
        <f t="shared" si="96"/>
        <v>-2.919204932031309E-2</v>
      </c>
      <c r="F1253" s="2"/>
    </row>
    <row r="1254" spans="1:6" x14ac:dyDescent="0.55000000000000004">
      <c r="A1254" s="1">
        <v>43104</v>
      </c>
      <c r="B1254">
        <v>2723.98999</v>
      </c>
      <c r="C1254" s="3">
        <f t="shared" si="95"/>
        <v>4.0205426195473347E-3</v>
      </c>
      <c r="D1254" s="3">
        <f t="shared" si="97"/>
        <v>1.2569296354053057E-2</v>
      </c>
      <c r="E1254" s="2">
        <f t="shared" si="96"/>
        <v>-2.9240555851440621E-2</v>
      </c>
      <c r="F1254" s="2"/>
    </row>
    <row r="1255" spans="1:6" x14ac:dyDescent="0.55000000000000004">
      <c r="A1255" s="1">
        <v>43105</v>
      </c>
      <c r="B1255">
        <v>2743.1499020000001</v>
      </c>
      <c r="C1255" s="3">
        <f t="shared" si="95"/>
        <v>7.0091458493143173E-3</v>
      </c>
      <c r="D1255" s="3">
        <f t="shared" si="97"/>
        <v>1.2515193456212355E-2</v>
      </c>
      <c r="E1255" s="2">
        <f t="shared" si="96"/>
        <v>-2.9114693690069453E-2</v>
      </c>
      <c r="F1255" s="2"/>
    </row>
  </sheetData>
  <conditionalFormatting sqref="G27:G1255">
    <cfRule type="cellIs" dxfId="2" priority="2" operator="equal">
      <formula>1</formula>
    </cfRule>
  </conditionalFormatting>
  <conditionalFormatting sqref="G1:G1048576">
    <cfRule type="cellIs" dxfId="1" priority="1" operator="equal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3DE9-E734-4227-9599-14954C8B36AD}">
  <dimension ref="A1:M1254"/>
  <sheetViews>
    <sheetView tabSelected="1" topLeftCell="A463" workbookViewId="0">
      <selection activeCell="J476" sqref="J476"/>
    </sheetView>
  </sheetViews>
  <sheetFormatPr defaultRowHeight="14.4" x14ac:dyDescent="0.55000000000000004"/>
  <cols>
    <col min="1" max="1" width="12" customWidth="1"/>
    <col min="2" max="2" width="10.41796875" customWidth="1"/>
    <col min="3" max="3" width="14.734375" style="4" bestFit="1" customWidth="1"/>
    <col min="5" max="5" width="8.83984375" style="2"/>
    <col min="6" max="6" width="11.26171875" style="2" bestFit="1" customWidth="1"/>
    <col min="7" max="7" width="8.83984375" style="2"/>
    <col min="9" max="9" width="26.41796875" style="2" bestFit="1" customWidth="1"/>
    <col min="10" max="10" width="18.7890625" customWidth="1"/>
    <col min="11" max="11" width="11.62890625" bestFit="1" customWidth="1"/>
  </cols>
  <sheetData>
    <row r="1" spans="1:13" x14ac:dyDescent="0.55000000000000004">
      <c r="B1" t="s">
        <v>3</v>
      </c>
      <c r="C1" s="4">
        <f>AVERAGE(C6:C1254)</f>
        <v>4.8728106755468472E-4</v>
      </c>
      <c r="D1" t="s">
        <v>21</v>
      </c>
      <c r="K1" s="6" t="s">
        <v>9</v>
      </c>
      <c r="L1" s="6">
        <f>NORMSINV(0.01)</f>
        <v>-2.3263478740408408</v>
      </c>
    </row>
    <row r="2" spans="1:13" x14ac:dyDescent="0.55000000000000004">
      <c r="B2" t="s">
        <v>4</v>
      </c>
      <c r="C2" s="4">
        <f>_xlfn.STDEV.S(C6:C1254)</f>
        <v>7.4986155905045577E-3</v>
      </c>
      <c r="D2" s="2">
        <f>SQRT(10)*C2</f>
        <v>2.3712704564042883E-2</v>
      </c>
      <c r="E2" s="2">
        <f>SQRT(252)*C2</f>
        <v>0.11903683217848088</v>
      </c>
      <c r="F2" s="2" t="s">
        <v>8</v>
      </c>
      <c r="H2" s="9"/>
      <c r="I2" s="2">
        <f>C2*3</f>
        <v>2.2495846771513672E-2</v>
      </c>
      <c r="K2" t="s">
        <v>10</v>
      </c>
      <c r="L2">
        <v>-2.6652</v>
      </c>
      <c r="M2" t="s">
        <v>11</v>
      </c>
    </row>
    <row r="3" spans="1:13" x14ac:dyDescent="0.55000000000000004">
      <c r="C3" s="4" t="s">
        <v>22</v>
      </c>
      <c r="D3" t="s">
        <v>6</v>
      </c>
      <c r="E3" s="2" t="s">
        <v>23</v>
      </c>
      <c r="I3" s="2" t="s">
        <v>24</v>
      </c>
    </row>
    <row r="4" spans="1:13" x14ac:dyDescent="0.55000000000000004">
      <c r="A4" t="s">
        <v>0</v>
      </c>
      <c r="B4" t="s">
        <v>1</v>
      </c>
      <c r="C4" s="4" t="s">
        <v>20</v>
      </c>
    </row>
    <row r="5" spans="1:13" x14ac:dyDescent="0.55000000000000004">
      <c r="A5" s="1">
        <v>41296</v>
      </c>
      <c r="B5">
        <v>1492.5600589999999</v>
      </c>
    </row>
    <row r="6" spans="1:13" x14ac:dyDescent="0.55000000000000004">
      <c r="A6" s="1">
        <v>41297</v>
      </c>
      <c r="B6">
        <v>1494.8100589999999</v>
      </c>
      <c r="C6" s="4">
        <f>LN(B6/B5)</f>
        <v>1.5063419238833973E-3</v>
      </c>
    </row>
    <row r="7" spans="1:13" x14ac:dyDescent="0.55000000000000004">
      <c r="A7" s="1">
        <v>41298</v>
      </c>
      <c r="B7">
        <v>1494.8199460000001</v>
      </c>
      <c r="C7" s="4">
        <f t="shared" ref="C7:C70" si="0">LN(B7/B6)</f>
        <v>6.6141963945740372E-6</v>
      </c>
    </row>
    <row r="8" spans="1:13" x14ac:dyDescent="0.55000000000000004">
      <c r="A8" s="1">
        <v>41299</v>
      </c>
      <c r="B8">
        <v>1502.959961</v>
      </c>
      <c r="C8" s="4">
        <f t="shared" si="0"/>
        <v>5.4307088968290696E-3</v>
      </c>
    </row>
    <row r="9" spans="1:13" x14ac:dyDescent="0.55000000000000004">
      <c r="A9" s="1">
        <v>41302</v>
      </c>
      <c r="B9">
        <v>1500.1800539999999</v>
      </c>
      <c r="C9" s="4">
        <f t="shared" si="0"/>
        <v>-1.8513341236916236E-3</v>
      </c>
    </row>
    <row r="10" spans="1:13" x14ac:dyDescent="0.55000000000000004">
      <c r="A10" s="1">
        <v>41303</v>
      </c>
      <c r="B10">
        <v>1507.839966</v>
      </c>
      <c r="C10" s="4">
        <f t="shared" si="0"/>
        <v>5.0930037076888724E-3</v>
      </c>
    </row>
    <row r="11" spans="1:13" x14ac:dyDescent="0.55000000000000004">
      <c r="A11" s="1">
        <v>41304</v>
      </c>
      <c r="B11">
        <v>1501.959961</v>
      </c>
      <c r="C11" s="4">
        <f t="shared" si="0"/>
        <v>-3.9072447493082472E-3</v>
      </c>
    </row>
    <row r="12" spans="1:13" x14ac:dyDescent="0.55000000000000004">
      <c r="A12" s="1">
        <v>41305</v>
      </c>
      <c r="B12">
        <v>1498.1099850000001</v>
      </c>
      <c r="C12" s="4">
        <f t="shared" si="0"/>
        <v>-2.5665922346749968E-3</v>
      </c>
    </row>
    <row r="13" spans="1:13" x14ac:dyDescent="0.55000000000000004">
      <c r="A13" s="1">
        <v>41306</v>
      </c>
      <c r="B13">
        <v>1513.170044</v>
      </c>
      <c r="C13" s="4">
        <f t="shared" si="0"/>
        <v>1.0002513494821156E-2</v>
      </c>
    </row>
    <row r="14" spans="1:13" x14ac:dyDescent="0.55000000000000004">
      <c r="A14" s="1">
        <v>41309</v>
      </c>
      <c r="B14">
        <v>1495.709961</v>
      </c>
      <c r="C14" s="4">
        <f t="shared" si="0"/>
        <v>-1.1605832704006383E-2</v>
      </c>
    </row>
    <row r="15" spans="1:13" x14ac:dyDescent="0.55000000000000004">
      <c r="A15" s="1">
        <v>41310</v>
      </c>
      <c r="B15">
        <v>1511.290039</v>
      </c>
      <c r="C15" s="4">
        <f t="shared" si="0"/>
        <v>1.0362632138918E-2</v>
      </c>
    </row>
    <row r="16" spans="1:13" x14ac:dyDescent="0.55000000000000004">
      <c r="A16" s="1">
        <v>41311</v>
      </c>
      <c r="B16">
        <v>1512.119995</v>
      </c>
      <c r="C16" s="4">
        <f t="shared" si="0"/>
        <v>5.4901982299070617E-4</v>
      </c>
    </row>
    <row r="17" spans="1:10" x14ac:dyDescent="0.55000000000000004">
      <c r="A17" s="1">
        <v>41312</v>
      </c>
      <c r="B17">
        <v>1509.3900149999999</v>
      </c>
      <c r="C17" s="4">
        <f t="shared" si="0"/>
        <v>-1.8070307454410902E-3</v>
      </c>
    </row>
    <row r="18" spans="1:10" x14ac:dyDescent="0.55000000000000004">
      <c r="A18" s="1">
        <v>41313</v>
      </c>
      <c r="B18">
        <v>1517.9300539999999</v>
      </c>
      <c r="C18" s="4">
        <f t="shared" si="0"/>
        <v>5.641994542558368E-3</v>
      </c>
    </row>
    <row r="19" spans="1:10" x14ac:dyDescent="0.55000000000000004">
      <c r="A19" s="1">
        <v>41316</v>
      </c>
      <c r="B19">
        <v>1517.01001</v>
      </c>
      <c r="C19" s="4">
        <f t="shared" si="0"/>
        <v>-6.0630128357233104E-4</v>
      </c>
      <c r="I19" s="2" t="s">
        <v>33</v>
      </c>
      <c r="J19">
        <f>SUM(J26:J1245)</f>
        <v>22</v>
      </c>
    </row>
    <row r="20" spans="1:10" x14ac:dyDescent="0.55000000000000004">
      <c r="A20" s="1">
        <v>41317</v>
      </c>
      <c r="B20">
        <v>1519.4300539999999</v>
      </c>
      <c r="C20" s="4">
        <f t="shared" si="0"/>
        <v>1.5940011733503196E-3</v>
      </c>
      <c r="I20" s="2" t="s">
        <v>34</v>
      </c>
      <c r="J20">
        <v>13</v>
      </c>
    </row>
    <row r="21" spans="1:10" x14ac:dyDescent="0.55000000000000004">
      <c r="A21" s="1">
        <v>41318</v>
      </c>
      <c r="B21">
        <v>1520.329956</v>
      </c>
      <c r="C21" s="4">
        <f t="shared" si="0"/>
        <v>5.9208754857569565E-4</v>
      </c>
      <c r="I21" s="2" t="s">
        <v>31</v>
      </c>
      <c r="J21" s="2">
        <v>0.01</v>
      </c>
    </row>
    <row r="22" spans="1:10" x14ac:dyDescent="0.55000000000000004">
      <c r="A22" s="1">
        <v>41319</v>
      </c>
      <c r="B22">
        <v>1521.380005</v>
      </c>
      <c r="C22" s="4">
        <f t="shared" si="0"/>
        <v>6.9043337805155551E-4</v>
      </c>
      <c r="E22" s="5" t="s">
        <v>25</v>
      </c>
      <c r="I22" s="2" t="s">
        <v>30</v>
      </c>
      <c r="J22" s="2">
        <f>AVERAGE(J26:J1245)</f>
        <v>1.8032786885245903E-2</v>
      </c>
    </row>
    <row r="23" spans="1:10" x14ac:dyDescent="0.55000000000000004">
      <c r="A23" s="1">
        <v>41320</v>
      </c>
      <c r="B23">
        <v>1519.790039</v>
      </c>
      <c r="C23" s="4">
        <f t="shared" si="0"/>
        <v>-1.0456279141647954E-3</v>
      </c>
    </row>
    <row r="24" spans="1:10" x14ac:dyDescent="0.55000000000000004">
      <c r="A24" s="1">
        <v>41324</v>
      </c>
      <c r="B24">
        <v>1530.9399410000001</v>
      </c>
      <c r="C24" s="4">
        <f t="shared" si="0"/>
        <v>7.309694217125475E-3</v>
      </c>
      <c r="E24" s="2" t="s">
        <v>26</v>
      </c>
      <c r="F24" s="2" t="s">
        <v>29</v>
      </c>
      <c r="G24" s="2" t="s">
        <v>27</v>
      </c>
      <c r="I24" s="2" t="s">
        <v>28</v>
      </c>
    </row>
    <row r="25" spans="1:10" x14ac:dyDescent="0.55000000000000004">
      <c r="A25" s="1">
        <v>41325</v>
      </c>
      <c r="B25">
        <v>1511.9499510000001</v>
      </c>
      <c r="C25" s="4">
        <f t="shared" si="0"/>
        <v>-1.2481711278323742E-2</v>
      </c>
    </row>
    <row r="26" spans="1:10" x14ac:dyDescent="0.55000000000000004">
      <c r="A26" s="1">
        <v>41326</v>
      </c>
      <c r="B26">
        <v>1502.420044</v>
      </c>
      <c r="C26" s="4">
        <f t="shared" si="0"/>
        <v>-6.3230053155881221E-3</v>
      </c>
      <c r="E26" s="2">
        <f>_xlfn.STDEV.S(C6:C26)*SQRT(10)</f>
        <v>1.8874323397170854E-2</v>
      </c>
      <c r="F26" s="2">
        <f t="shared" ref="F26:F89" si="1">E26*Factor_VaR</f>
        <v>-4.3908242108967717E-2</v>
      </c>
      <c r="G26" s="2">
        <f t="shared" ref="G26:G89" si="2">E26*Factor_ES</f>
        <v>-5.0303846718139762E-2</v>
      </c>
      <c r="I26" s="2">
        <f>LN(B35/B26)</f>
        <v>2.5652823252067251E-2</v>
      </c>
      <c r="J26">
        <f>IF(I26&lt;F26,1,0)</f>
        <v>0</v>
      </c>
    </row>
    <row r="27" spans="1:10" x14ac:dyDescent="0.55000000000000004">
      <c r="A27" s="1">
        <v>41327</v>
      </c>
      <c r="B27">
        <v>1515.599976</v>
      </c>
      <c r="C27" s="4">
        <f t="shared" si="0"/>
        <v>8.7342136235753452E-3</v>
      </c>
      <c r="E27" s="2">
        <f t="shared" ref="E27:E90" si="3">_xlfn.STDEV.S(C7:C27)*SQRT(10)</f>
        <v>1.9741800801933603E-2</v>
      </c>
      <c r="F27" s="2">
        <f t="shared" si="1"/>
        <v>-4.5926296325316002E-2</v>
      </c>
      <c r="G27" s="2">
        <f t="shared" si="2"/>
        <v>-5.2615847497313441E-2</v>
      </c>
      <c r="I27" s="2">
        <f t="shared" ref="I27:I90" si="4">LN(B36/B27)</f>
        <v>1.8733453356924019E-2</v>
      </c>
      <c r="J27">
        <f t="shared" ref="J27:J90" si="5">IF(I27&lt;F27,1,0)</f>
        <v>0</v>
      </c>
    </row>
    <row r="28" spans="1:10" x14ac:dyDescent="0.55000000000000004">
      <c r="A28" s="1">
        <v>41330</v>
      </c>
      <c r="B28">
        <v>1487.849976</v>
      </c>
      <c r="C28" s="4">
        <f t="shared" si="0"/>
        <v>-1.8479275579678871E-2</v>
      </c>
      <c r="E28" s="2">
        <f t="shared" si="3"/>
        <v>2.3759266572363318E-2</v>
      </c>
      <c r="F28" s="2">
        <f t="shared" si="1"/>
        <v>-5.5272319279387021E-2</v>
      </c>
      <c r="G28" s="2">
        <f t="shared" si="2"/>
        <v>-6.3323197268662715E-2</v>
      </c>
      <c r="I28" s="2">
        <f t="shared" si="4"/>
        <v>4.16838576841361E-2</v>
      </c>
      <c r="J28">
        <f t="shared" si="5"/>
        <v>0</v>
      </c>
    </row>
    <row r="29" spans="1:10" x14ac:dyDescent="0.55000000000000004">
      <c r="A29" s="1">
        <v>41331</v>
      </c>
      <c r="B29">
        <v>1496.9399410000001</v>
      </c>
      <c r="C29" s="4">
        <f t="shared" si="0"/>
        <v>6.0908763128847063E-3</v>
      </c>
      <c r="E29" s="2">
        <f t="shared" si="3"/>
        <v>2.3842029746701375E-2</v>
      </c>
      <c r="F29" s="2">
        <f t="shared" si="1"/>
        <v>-5.5464855214057231E-2</v>
      </c>
      <c r="G29" s="2">
        <f t="shared" si="2"/>
        <v>-6.3543777680908506E-2</v>
      </c>
      <c r="I29" s="2">
        <f t="shared" si="4"/>
        <v>3.883680024154211E-2</v>
      </c>
      <c r="J29">
        <f t="shared" si="5"/>
        <v>0</v>
      </c>
    </row>
    <row r="30" spans="1:10" x14ac:dyDescent="0.55000000000000004">
      <c r="A30" s="1">
        <v>41332</v>
      </c>
      <c r="B30">
        <v>1515.98999</v>
      </c>
      <c r="C30" s="4">
        <f t="shared" si="0"/>
        <v>1.2645699235804539E-2</v>
      </c>
      <c r="E30" s="2">
        <f t="shared" si="3"/>
        <v>2.538606435293379E-2</v>
      </c>
      <c r="F30" s="2">
        <f t="shared" si="1"/>
        <v>-5.9056816837711495E-2</v>
      </c>
      <c r="G30" s="2">
        <f t="shared" si="2"/>
        <v>-6.7658938713439143E-2</v>
      </c>
      <c r="I30" s="2">
        <f t="shared" si="4"/>
        <v>2.3784955116232586E-2</v>
      </c>
      <c r="J30">
        <f t="shared" si="5"/>
        <v>0</v>
      </c>
    </row>
    <row r="31" spans="1:10" x14ac:dyDescent="0.55000000000000004">
      <c r="A31" s="1">
        <v>41333</v>
      </c>
      <c r="B31">
        <v>1514.6800539999999</v>
      </c>
      <c r="C31" s="4">
        <f t="shared" si="0"/>
        <v>-8.6445311601472609E-4</v>
      </c>
      <c r="E31" s="2">
        <f t="shared" si="3"/>
        <v>2.5179070470988277E-2</v>
      </c>
      <c r="F31" s="2">
        <f t="shared" si="1"/>
        <v>-5.8575277060508094E-2</v>
      </c>
      <c r="G31" s="2">
        <f t="shared" si="2"/>
        <v>-6.7107258619277951E-2</v>
      </c>
      <c r="I31" s="2">
        <f t="shared" si="4"/>
        <v>2.5962597992894344E-2</v>
      </c>
      <c r="J31">
        <f t="shared" si="5"/>
        <v>0</v>
      </c>
    </row>
    <row r="32" spans="1:10" x14ac:dyDescent="0.55000000000000004">
      <c r="A32" s="1">
        <v>41334</v>
      </c>
      <c r="B32">
        <v>1518.1999510000001</v>
      </c>
      <c r="C32" s="4">
        <f t="shared" si="0"/>
        <v>2.3211591454764036E-3</v>
      </c>
      <c r="E32" s="2">
        <f t="shared" si="3"/>
        <v>2.503557787418648E-2</v>
      </c>
      <c r="F32" s="2">
        <f t="shared" si="1"/>
        <v>-5.8241463362997632E-2</v>
      </c>
      <c r="G32" s="2">
        <f t="shared" si="2"/>
        <v>-6.6724822150281804E-2</v>
      </c>
      <c r="I32" s="2">
        <f t="shared" si="4"/>
        <v>2.9228790404990115E-2</v>
      </c>
      <c r="J32">
        <f t="shared" si="5"/>
        <v>0</v>
      </c>
    </row>
    <row r="33" spans="1:10" x14ac:dyDescent="0.55000000000000004">
      <c r="A33" s="1">
        <v>41337</v>
      </c>
      <c r="B33">
        <v>1525.1999510000001</v>
      </c>
      <c r="C33" s="4">
        <f t="shared" si="0"/>
        <v>4.6001265488692612E-3</v>
      </c>
      <c r="E33" s="2">
        <f t="shared" si="3"/>
        <v>2.5083339711561615E-2</v>
      </c>
      <c r="F33" s="2">
        <f t="shared" si="1"/>
        <v>-5.8352574011835558E-2</v>
      </c>
      <c r="G33" s="2">
        <f t="shared" si="2"/>
        <v>-6.6852116999254016E-2</v>
      </c>
      <c r="I33" s="2">
        <f t="shared" si="4"/>
        <v>2.3008890295865083E-2</v>
      </c>
      <c r="J33">
        <f t="shared" si="5"/>
        <v>0</v>
      </c>
    </row>
    <row r="34" spans="1:10" x14ac:dyDescent="0.55000000000000004">
      <c r="A34" s="1">
        <v>41338</v>
      </c>
      <c r="B34">
        <v>1539.790039</v>
      </c>
      <c r="C34" s="4">
        <f t="shared" si="0"/>
        <v>9.5205519446000392E-3</v>
      </c>
      <c r="E34" s="2">
        <f t="shared" si="3"/>
        <v>2.4997500249084984E-2</v>
      </c>
      <c r="F34" s="2">
        <f t="shared" si="1"/>
        <v>-5.8152881560794241E-2</v>
      </c>
      <c r="G34" s="2">
        <f t="shared" si="2"/>
        <v>-6.6623337663861304E-2</v>
      </c>
      <c r="I34" s="2">
        <f t="shared" si="4"/>
        <v>7.962768393143518E-3</v>
      </c>
      <c r="J34">
        <f t="shared" si="5"/>
        <v>0</v>
      </c>
    </row>
    <row r="35" spans="1:10" x14ac:dyDescent="0.55000000000000004">
      <c r="A35" s="1">
        <v>41339</v>
      </c>
      <c r="B35">
        <v>1541.459961</v>
      </c>
      <c r="C35" s="4">
        <f t="shared" si="0"/>
        <v>1.0839251365506049E-3</v>
      </c>
      <c r="E35" s="2">
        <f t="shared" si="3"/>
        <v>2.3318290097762113E-2</v>
      </c>
      <c r="F35" s="2">
        <f t="shared" si="1"/>
        <v>-5.4246454595196482E-2</v>
      </c>
      <c r="G35" s="2">
        <f t="shared" si="2"/>
        <v>-6.2147906768555583E-2</v>
      </c>
      <c r="I35" s="2">
        <f t="shared" si="4"/>
        <v>4.4533733789926888E-3</v>
      </c>
      <c r="J35">
        <f t="shared" si="5"/>
        <v>0</v>
      </c>
    </row>
    <row r="36" spans="1:10" x14ac:dyDescent="0.55000000000000004">
      <c r="A36" s="1">
        <v>41340</v>
      </c>
      <c r="B36">
        <v>1544.26001</v>
      </c>
      <c r="C36" s="4">
        <f t="shared" si="0"/>
        <v>1.8148437284321399E-3</v>
      </c>
      <c r="E36" s="2">
        <f t="shared" si="3"/>
        <v>2.2410297012023059E-2</v>
      </c>
      <c r="F36" s="2">
        <f t="shared" si="1"/>
        <v>-5.2134146810543645E-2</v>
      </c>
      <c r="G36" s="2">
        <f t="shared" si="2"/>
        <v>-5.9727923596443855E-2</v>
      </c>
      <c r="I36" s="2">
        <f t="shared" si="4"/>
        <v>9.3136933904239376E-3</v>
      </c>
      <c r="J36">
        <f t="shared" si="5"/>
        <v>0</v>
      </c>
    </row>
    <row r="37" spans="1:10" x14ac:dyDescent="0.55000000000000004">
      <c r="A37" s="1">
        <v>41341</v>
      </c>
      <c r="B37">
        <v>1551.1800539999999</v>
      </c>
      <c r="C37" s="4">
        <f t="shared" si="0"/>
        <v>4.4711287475333464E-3</v>
      </c>
      <c r="E37" s="2">
        <f t="shared" si="3"/>
        <v>2.2531517360804741E-2</v>
      </c>
      <c r="F37" s="2">
        <f t="shared" si="1"/>
        <v>-5.2416147511222408E-2</v>
      </c>
      <c r="G37" s="2">
        <f t="shared" si="2"/>
        <v>-6.0051000070016798E-2</v>
      </c>
      <c r="I37" s="2">
        <f t="shared" si="4"/>
        <v>-3.4743590420232714E-3</v>
      </c>
      <c r="J37">
        <f t="shared" si="5"/>
        <v>0</v>
      </c>
    </row>
    <row r="38" spans="1:10" x14ac:dyDescent="0.55000000000000004">
      <c r="A38" s="1">
        <v>41344</v>
      </c>
      <c r="B38">
        <v>1556.219971</v>
      </c>
      <c r="C38" s="4">
        <f t="shared" si="0"/>
        <v>3.2438188702904572E-3</v>
      </c>
      <c r="E38" s="2">
        <f t="shared" si="3"/>
        <v>2.2462332754589288E-2</v>
      </c>
      <c r="F38" s="2">
        <f t="shared" si="1"/>
        <v>-5.2255200049636734E-2</v>
      </c>
      <c r="G38" s="2">
        <f t="shared" si="2"/>
        <v>-5.9866609257531372E-2</v>
      </c>
      <c r="I38" s="2">
        <f t="shared" si="4"/>
        <v>4.3046600560840161E-4</v>
      </c>
      <c r="J38">
        <f t="shared" si="5"/>
        <v>0</v>
      </c>
    </row>
    <row r="39" spans="1:10" x14ac:dyDescent="0.55000000000000004">
      <c r="A39" s="1">
        <v>41345</v>
      </c>
      <c r="B39">
        <v>1552.4799800000001</v>
      </c>
      <c r="C39" s="4">
        <f t="shared" si="0"/>
        <v>-2.4061458895049035E-3</v>
      </c>
      <c r="E39" s="2">
        <f t="shared" si="3"/>
        <v>2.2398719530700578E-2</v>
      </c>
      <c r="F39" s="2">
        <f t="shared" si="1"/>
        <v>-5.2107213561482346E-2</v>
      </c>
      <c r="G39" s="2">
        <f t="shared" si="2"/>
        <v>-5.9697067293223181E-2</v>
      </c>
      <c r="I39" s="2">
        <f t="shared" si="4"/>
        <v>-5.0901789345577991E-4</v>
      </c>
      <c r="J39">
        <f t="shared" si="5"/>
        <v>0</v>
      </c>
    </row>
    <row r="40" spans="1:10" x14ac:dyDescent="0.55000000000000004">
      <c r="A40" s="1">
        <v>41346</v>
      </c>
      <c r="B40">
        <v>1554.5200199999999</v>
      </c>
      <c r="C40" s="4">
        <f t="shared" si="0"/>
        <v>1.3131897606470596E-3</v>
      </c>
      <c r="E40" s="2">
        <f t="shared" si="3"/>
        <v>2.2365960636741691E-2</v>
      </c>
      <c r="F40" s="2">
        <f t="shared" si="1"/>
        <v>-5.2031004978165166E-2</v>
      </c>
      <c r="G40" s="2">
        <f t="shared" si="2"/>
        <v>-5.9609758289043954E-2</v>
      </c>
      <c r="I40" s="2">
        <f t="shared" si="4"/>
        <v>5.9327561020998528E-3</v>
      </c>
      <c r="J40">
        <f t="shared" si="5"/>
        <v>0</v>
      </c>
    </row>
    <row r="41" spans="1:10" x14ac:dyDescent="0.55000000000000004">
      <c r="A41" s="1">
        <v>41347</v>
      </c>
      <c r="B41">
        <v>1563.2299800000001</v>
      </c>
      <c r="C41" s="4">
        <f t="shared" si="0"/>
        <v>5.5873515575722895E-3</v>
      </c>
      <c r="E41" s="2">
        <f t="shared" si="3"/>
        <v>2.2573227273790405E-2</v>
      </c>
      <c r="F41" s="2">
        <f t="shared" si="1"/>
        <v>-5.2513179278623034E-2</v>
      </c>
      <c r="G41" s="2">
        <f t="shared" si="2"/>
        <v>-6.0162165330106189E-2</v>
      </c>
      <c r="I41" s="2">
        <f t="shared" si="4"/>
        <v>-2.4311854285269128E-4</v>
      </c>
      <c r="J41">
        <f t="shared" si="5"/>
        <v>0</v>
      </c>
    </row>
    <row r="42" spans="1:10" x14ac:dyDescent="0.55000000000000004">
      <c r="A42" s="1">
        <v>41348</v>
      </c>
      <c r="B42">
        <v>1560.6999510000001</v>
      </c>
      <c r="C42" s="4">
        <f t="shared" si="0"/>
        <v>-1.6197735602557614E-3</v>
      </c>
      <c r="E42" s="2">
        <f t="shared" si="3"/>
        <v>2.266194877650116E-2</v>
      </c>
      <c r="F42" s="2">
        <f t="shared" si="1"/>
        <v>-5.2719576357835904E-2</v>
      </c>
      <c r="G42" s="2">
        <f t="shared" si="2"/>
        <v>-6.0398625879130891E-2</v>
      </c>
      <c r="I42" s="2">
        <f t="shared" si="4"/>
        <v>5.4251178897621937E-3</v>
      </c>
      <c r="J42">
        <f t="shared" si="5"/>
        <v>0</v>
      </c>
    </row>
    <row r="43" spans="1:10" x14ac:dyDescent="0.55000000000000004">
      <c r="A43" s="1">
        <v>41351</v>
      </c>
      <c r="B43">
        <v>1552.099976</v>
      </c>
      <c r="C43" s="4">
        <f t="shared" si="0"/>
        <v>-5.5255699581215744E-3</v>
      </c>
      <c r="E43" s="2">
        <f t="shared" si="3"/>
        <v>2.3139335510530035E-2</v>
      </c>
      <c r="F43" s="2">
        <f t="shared" si="1"/>
        <v>-5.383014397163928E-2</v>
      </c>
      <c r="G43" s="2">
        <f t="shared" si="2"/>
        <v>-6.1670957002664652E-2</v>
      </c>
      <c r="I43" s="2">
        <f t="shared" si="4"/>
        <v>6.4670712764264646E-3</v>
      </c>
      <c r="J43">
        <f t="shared" si="5"/>
        <v>0</v>
      </c>
    </row>
    <row r="44" spans="1:10" x14ac:dyDescent="0.55000000000000004">
      <c r="A44" s="1">
        <v>41352</v>
      </c>
      <c r="B44">
        <v>1548.339966</v>
      </c>
      <c r="C44" s="4">
        <f t="shared" si="0"/>
        <v>-2.4254698776000881E-3</v>
      </c>
      <c r="E44" s="2">
        <f t="shared" si="3"/>
        <v>2.3218351438045175E-2</v>
      </c>
      <c r="F44" s="2">
        <f t="shared" si="1"/>
        <v>-5.4013962506629487E-2</v>
      </c>
      <c r="G44" s="2">
        <f t="shared" si="2"/>
        <v>-6.1881550252677997E-2</v>
      </c>
      <c r="I44" s="2">
        <f t="shared" si="4"/>
        <v>1.4051475017872694E-2</v>
      </c>
      <c r="J44">
        <f t="shared" si="5"/>
        <v>0</v>
      </c>
    </row>
    <row r="45" spans="1:10" x14ac:dyDescent="0.55000000000000004">
      <c r="A45" s="1">
        <v>41353</v>
      </c>
      <c r="B45">
        <v>1558.709961</v>
      </c>
      <c r="C45" s="4">
        <f t="shared" si="0"/>
        <v>6.6751637398633681E-3</v>
      </c>
      <c r="E45" s="2">
        <f t="shared" si="3"/>
        <v>2.3134556363746766E-2</v>
      </c>
      <c r="F45" s="2">
        <f t="shared" si="1"/>
        <v>-5.3819026013680292E-2</v>
      </c>
      <c r="G45" s="2">
        <f t="shared" si="2"/>
        <v>-6.1658219620657879E-2</v>
      </c>
      <c r="I45" s="2">
        <f t="shared" si="4"/>
        <v>-3.2258222023060822E-3</v>
      </c>
      <c r="J45">
        <f t="shared" si="5"/>
        <v>0</v>
      </c>
    </row>
    <row r="46" spans="1:10" x14ac:dyDescent="0.55000000000000004">
      <c r="A46" s="1">
        <v>41354</v>
      </c>
      <c r="B46">
        <v>1545.8000489999999</v>
      </c>
      <c r="C46" s="4">
        <f t="shared" si="0"/>
        <v>-8.3169236849140009E-3</v>
      </c>
      <c r="E46" s="2">
        <f t="shared" si="3"/>
        <v>2.2088879030491317E-2</v>
      </c>
      <c r="F46" s="2">
        <f t="shared" si="1"/>
        <v>-5.1386416772528781E-2</v>
      </c>
      <c r="G46" s="2">
        <f t="shared" si="2"/>
        <v>-5.8871280392065455E-2</v>
      </c>
      <c r="I46" s="2">
        <f t="shared" si="4"/>
        <v>9.1313804563346798E-3</v>
      </c>
      <c r="J46">
        <f t="shared" si="5"/>
        <v>0</v>
      </c>
    </row>
    <row r="47" spans="1:10" x14ac:dyDescent="0.55000000000000004">
      <c r="A47" s="1">
        <v>41355</v>
      </c>
      <c r="B47">
        <v>1556.8900149999999</v>
      </c>
      <c r="C47" s="4">
        <f t="shared" si="0"/>
        <v>7.1486439179223246E-3</v>
      </c>
      <c r="E47" s="2">
        <f t="shared" si="3"/>
        <v>2.1793461604755281E-2</v>
      </c>
      <c r="F47" s="2">
        <f t="shared" si="1"/>
        <v>-5.0699173072213138E-2</v>
      </c>
      <c r="G47" s="2">
        <f t="shared" si="2"/>
        <v>-5.8083933868993777E-2</v>
      </c>
      <c r="I47" s="2">
        <f t="shared" si="4"/>
        <v>-2.3214085211384215E-3</v>
      </c>
      <c r="J47">
        <f t="shared" si="5"/>
        <v>0</v>
      </c>
    </row>
    <row r="48" spans="1:10" x14ac:dyDescent="0.55000000000000004">
      <c r="A48" s="1">
        <v>41358</v>
      </c>
      <c r="B48">
        <v>1551.6899410000001</v>
      </c>
      <c r="C48" s="4">
        <f t="shared" si="0"/>
        <v>-3.345629788569204E-3</v>
      </c>
      <c r="E48" s="2">
        <f t="shared" si="3"/>
        <v>2.1434078737569036E-2</v>
      </c>
      <c r="F48" s="2">
        <f t="shared" si="1"/>
        <v>-4.9863123503167711E-2</v>
      </c>
      <c r="G48" s="2">
        <f t="shared" si="2"/>
        <v>-5.7126106651368996E-2</v>
      </c>
      <c r="I48" s="2">
        <f t="shared" si="4"/>
        <v>7.3071800388970088E-3</v>
      </c>
      <c r="J48">
        <f t="shared" si="5"/>
        <v>0</v>
      </c>
    </row>
    <row r="49" spans="1:10" x14ac:dyDescent="0.55000000000000004">
      <c r="A49" s="1">
        <v>41359</v>
      </c>
      <c r="B49">
        <v>1563.7700199999999</v>
      </c>
      <c r="C49" s="4">
        <f t="shared" si="0"/>
        <v>7.7549637562026423E-3</v>
      </c>
      <c r="E49" s="2">
        <f t="shared" si="3"/>
        <v>1.6521568027522419E-2</v>
      </c>
      <c r="F49" s="2">
        <f t="shared" si="1"/>
        <v>-3.8434914656647903E-2</v>
      </c>
      <c r="G49" s="2">
        <f t="shared" si="2"/>
        <v>-4.4033283106952752E-2</v>
      </c>
      <c r="I49" s="2">
        <f t="shared" si="4"/>
        <v>3.0902820500807136E-3</v>
      </c>
      <c r="J49">
        <f t="shared" si="5"/>
        <v>0</v>
      </c>
    </row>
    <row r="50" spans="1:10" x14ac:dyDescent="0.55000000000000004">
      <c r="A50" s="1">
        <v>41360</v>
      </c>
      <c r="B50">
        <v>1562.849976</v>
      </c>
      <c r="C50" s="4">
        <f t="shared" si="0"/>
        <v>-5.8852308738024711E-4</v>
      </c>
      <c r="E50" s="2">
        <f t="shared" si="3"/>
        <v>1.641198128079505E-2</v>
      </c>
      <c r="F50" s="2">
        <f t="shared" si="1"/>
        <v>-3.817997776137564E-2</v>
      </c>
      <c r="G50" s="2">
        <f t="shared" si="2"/>
        <v>-4.3741212509574967E-2</v>
      </c>
      <c r="I50" s="2">
        <f t="shared" si="4"/>
        <v>1.579424839590075E-2</v>
      </c>
      <c r="J50">
        <f t="shared" si="5"/>
        <v>0</v>
      </c>
    </row>
    <row r="51" spans="1:10" x14ac:dyDescent="0.55000000000000004">
      <c r="A51" s="1">
        <v>41361</v>
      </c>
      <c r="B51">
        <v>1569.1899410000001</v>
      </c>
      <c r="C51" s="4">
        <f t="shared" si="0"/>
        <v>4.04846287235908E-3</v>
      </c>
      <c r="E51" s="2">
        <f t="shared" si="3"/>
        <v>1.4610660595293878E-2</v>
      </c>
      <c r="F51" s="2">
        <f t="shared" si="1"/>
        <v>-3.39894792141942E-2</v>
      </c>
      <c r="G51" s="2">
        <f t="shared" si="2"/>
        <v>-3.8940332618577246E-2</v>
      </c>
      <c r="I51" s="2">
        <f t="shared" si="4"/>
        <v>1.5291741924804203E-2</v>
      </c>
      <c r="J51">
        <f t="shared" si="5"/>
        <v>0</v>
      </c>
    </row>
    <row r="52" spans="1:10" x14ac:dyDescent="0.55000000000000004">
      <c r="A52" s="1">
        <v>41365</v>
      </c>
      <c r="B52">
        <v>1562.170044</v>
      </c>
      <c r="C52" s="4">
        <f t="shared" si="0"/>
        <v>-4.4836165714571777E-3</v>
      </c>
      <c r="E52" s="2">
        <f t="shared" si="3"/>
        <v>1.5125524681833346E-2</v>
      </c>
      <c r="F52" s="2">
        <f t="shared" si="1"/>
        <v>-3.5187232187335271E-2</v>
      </c>
      <c r="G52" s="2">
        <f t="shared" si="2"/>
        <v>-4.0312548382022237E-2</v>
      </c>
      <c r="I52" s="2">
        <f t="shared" si="4"/>
        <v>1.6934560511864132E-2</v>
      </c>
      <c r="J52">
        <f t="shared" si="5"/>
        <v>0</v>
      </c>
    </row>
    <row r="53" spans="1:10" x14ac:dyDescent="0.55000000000000004">
      <c r="A53" s="1">
        <v>41366</v>
      </c>
      <c r="B53">
        <v>1570.25</v>
      </c>
      <c r="C53" s="4">
        <f t="shared" si="0"/>
        <v>5.1589338638459801E-3</v>
      </c>
      <c r="E53" s="2">
        <f t="shared" si="3"/>
        <v>1.5330734279630512E-2</v>
      </c>
      <c r="F53" s="2">
        <f t="shared" si="1"/>
        <v>-3.5664621098903483E-2</v>
      </c>
      <c r="G53" s="2">
        <f t="shared" si="2"/>
        <v>-4.0859473002071239E-2</v>
      </c>
      <c r="I53" s="2">
        <f t="shared" si="4"/>
        <v>-1.1458498389420957E-2</v>
      </c>
      <c r="J53">
        <f t="shared" si="5"/>
        <v>0</v>
      </c>
    </row>
    <row r="54" spans="1:10" x14ac:dyDescent="0.55000000000000004">
      <c r="A54" s="1">
        <v>41367</v>
      </c>
      <c r="B54">
        <v>1553.6899410000001</v>
      </c>
      <c r="C54" s="4">
        <f t="shared" si="0"/>
        <v>-1.060213348031541E-2</v>
      </c>
      <c r="E54" s="2">
        <f t="shared" si="3"/>
        <v>1.7307620012562738E-2</v>
      </c>
      <c r="F54" s="2">
        <f t="shared" si="1"/>
        <v>-4.0263545020932039E-2</v>
      </c>
      <c r="G54" s="2">
        <f t="shared" si="2"/>
        <v>-4.612826885748221E-2</v>
      </c>
      <c r="I54" s="2">
        <f t="shared" si="4"/>
        <v>1.334947596184681E-2</v>
      </c>
      <c r="J54">
        <f t="shared" si="5"/>
        <v>0</v>
      </c>
    </row>
    <row r="55" spans="1:10" x14ac:dyDescent="0.55000000000000004">
      <c r="A55" s="1">
        <v>41368</v>
      </c>
      <c r="B55">
        <v>1559.9799800000001</v>
      </c>
      <c r="C55" s="4">
        <f t="shared" si="0"/>
        <v>4.040278973726808E-3</v>
      </c>
      <c r="E55" s="2">
        <f t="shared" si="3"/>
        <v>1.6325129051664635E-2</v>
      </c>
      <c r="F55" s="2">
        <f t="shared" si="1"/>
        <v>-3.7977929262782394E-2</v>
      </c>
      <c r="G55" s="2">
        <f t="shared" si="2"/>
        <v>-4.3509733948496589E-2</v>
      </c>
      <c r="I55" s="2">
        <f t="shared" si="4"/>
        <v>-5.1221163632689561E-3</v>
      </c>
      <c r="J55">
        <f t="shared" si="5"/>
        <v>0</v>
      </c>
    </row>
    <row r="56" spans="1:10" x14ac:dyDescent="0.55000000000000004">
      <c r="A56" s="1">
        <v>41369</v>
      </c>
      <c r="B56">
        <v>1553.280029</v>
      </c>
      <c r="C56" s="4">
        <f t="shared" si="0"/>
        <v>-4.3041450595508414E-3</v>
      </c>
      <c r="E56" s="2">
        <f t="shared" si="3"/>
        <v>1.6668424682009249E-2</v>
      </c>
      <c r="F56" s="2">
        <f t="shared" si="1"/>
        <v>-3.8776554322602096E-2</v>
      </c>
      <c r="G56" s="2">
        <f t="shared" si="2"/>
        <v>-4.4424685462491051E-2</v>
      </c>
      <c r="I56" s="2">
        <f t="shared" si="4"/>
        <v>-7.5415276523250361E-3</v>
      </c>
      <c r="J56">
        <f t="shared" si="5"/>
        <v>0</v>
      </c>
    </row>
    <row r="57" spans="1:10" x14ac:dyDescent="0.55000000000000004">
      <c r="A57" s="1">
        <v>41372</v>
      </c>
      <c r="B57">
        <v>1563.0699460000001</v>
      </c>
      <c r="C57" s="4">
        <f t="shared" si="0"/>
        <v>6.2829587714662467E-3</v>
      </c>
      <c r="E57" s="2">
        <f t="shared" si="3"/>
        <v>1.7141374084806787E-2</v>
      </c>
      <c r="F57" s="2">
        <f t="shared" si="1"/>
        <v>-3.9876799160329032E-2</v>
      </c>
      <c r="G57" s="2">
        <f t="shared" si="2"/>
        <v>-4.5685190210827051E-2</v>
      </c>
      <c r="I57" s="2">
        <f t="shared" si="4"/>
        <v>-5.0154971446876905E-3</v>
      </c>
      <c r="J57">
        <f t="shared" si="5"/>
        <v>0</v>
      </c>
    </row>
    <row r="58" spans="1:10" x14ac:dyDescent="0.55000000000000004">
      <c r="A58" s="1">
        <v>41373</v>
      </c>
      <c r="B58">
        <v>1568.6099850000001</v>
      </c>
      <c r="C58" s="4">
        <f t="shared" si="0"/>
        <v>3.5380657673862808E-3</v>
      </c>
      <c r="E58" s="2">
        <f t="shared" si="3"/>
        <v>1.7047209940511152E-2</v>
      </c>
      <c r="F58" s="2">
        <f t="shared" si="1"/>
        <v>-3.9657740603436006E-2</v>
      </c>
      <c r="G58" s="2">
        <f t="shared" si="2"/>
        <v>-4.543422393345032E-2</v>
      </c>
      <c r="I58" s="2">
        <f t="shared" si="4"/>
        <v>-3.9027646966466271E-3</v>
      </c>
      <c r="J58">
        <f t="shared" si="5"/>
        <v>0</v>
      </c>
    </row>
    <row r="59" spans="1:10" x14ac:dyDescent="0.55000000000000004">
      <c r="A59" s="1">
        <v>41374</v>
      </c>
      <c r="B59">
        <v>1587.7299800000001</v>
      </c>
      <c r="C59" s="4">
        <f t="shared" si="0"/>
        <v>1.2115443258439667E-2</v>
      </c>
      <c r="E59" s="2">
        <f t="shared" si="3"/>
        <v>1.8765492694795841E-2</v>
      </c>
      <c r="F59" s="2">
        <f t="shared" si="1"/>
        <v>-4.3655064035867233E-2</v>
      </c>
      <c r="G59" s="2">
        <f t="shared" si="2"/>
        <v>-5.0013791130169877E-2</v>
      </c>
      <c r="I59" s="2">
        <f t="shared" si="4"/>
        <v>-5.6528953375744239E-3</v>
      </c>
      <c r="J59">
        <f t="shared" si="5"/>
        <v>0</v>
      </c>
    </row>
    <row r="60" spans="1:10" x14ac:dyDescent="0.55000000000000004">
      <c r="A60" s="1">
        <v>41375</v>
      </c>
      <c r="B60">
        <v>1593.369995</v>
      </c>
      <c r="C60" s="4">
        <f t="shared" si="0"/>
        <v>3.5459564012624576E-3</v>
      </c>
      <c r="E60" s="2">
        <f t="shared" si="3"/>
        <v>1.8681829830100933E-2</v>
      </c>
      <c r="F60" s="2">
        <f t="shared" si="1"/>
        <v>-4.3460435108448069E-2</v>
      </c>
      <c r="G60" s="2">
        <f t="shared" si="2"/>
        <v>-4.9790812863185006E-2</v>
      </c>
      <c r="I60" s="2">
        <f t="shared" si="4"/>
        <v>-9.1925114203107137E-3</v>
      </c>
      <c r="J60">
        <f t="shared" si="5"/>
        <v>0</v>
      </c>
    </row>
    <row r="61" spans="1:10" x14ac:dyDescent="0.55000000000000004">
      <c r="A61" s="1">
        <v>41376</v>
      </c>
      <c r="B61">
        <v>1588.849976</v>
      </c>
      <c r="C61" s="4">
        <f t="shared" si="0"/>
        <v>-2.8407979843970994E-3</v>
      </c>
      <c r="E61" s="2">
        <f t="shared" si="3"/>
        <v>1.8892202463536768E-2</v>
      </c>
      <c r="F61" s="2">
        <f t="shared" si="1"/>
        <v>-4.3949835036997897E-2</v>
      </c>
      <c r="G61" s="2">
        <f t="shared" si="2"/>
        <v>-5.0351498005818195E-2</v>
      </c>
      <c r="I61" s="2">
        <f t="shared" si="4"/>
        <v>-2.325098944690988E-3</v>
      </c>
      <c r="J61">
        <f t="shared" si="5"/>
        <v>0</v>
      </c>
    </row>
    <row r="62" spans="1:10" x14ac:dyDescent="0.55000000000000004">
      <c r="A62" s="1">
        <v>41379</v>
      </c>
      <c r="B62">
        <v>1552.3599850000001</v>
      </c>
      <c r="C62" s="4">
        <f t="shared" si="0"/>
        <v>-2.3234125037439071E-2</v>
      </c>
      <c r="E62" s="2">
        <f t="shared" si="3"/>
        <v>2.4928290022684121E-2</v>
      </c>
      <c r="F62" s="2">
        <f t="shared" si="1"/>
        <v>-5.7991874497744705E-2</v>
      </c>
      <c r="G62" s="2">
        <f t="shared" si="2"/>
        <v>-6.6438878568457718E-2</v>
      </c>
      <c r="I62" s="2">
        <f t="shared" si="4"/>
        <v>1.9065214256457939E-2</v>
      </c>
      <c r="J62">
        <f t="shared" si="5"/>
        <v>0</v>
      </c>
    </row>
    <row r="63" spans="1:10" x14ac:dyDescent="0.55000000000000004">
      <c r="A63" s="1">
        <v>41380</v>
      </c>
      <c r="B63">
        <v>1574.5699460000001</v>
      </c>
      <c r="C63" s="4">
        <f t="shared" si="0"/>
        <v>1.4205840870952304E-2</v>
      </c>
      <c r="E63" s="2">
        <f t="shared" si="3"/>
        <v>2.683852032648272E-2</v>
      </c>
      <c r="F63" s="2">
        <f t="shared" si="1"/>
        <v>-6.2435734703914968E-2</v>
      </c>
      <c r="G63" s="2">
        <f t="shared" si="2"/>
        <v>-7.1530024374141743E-2</v>
      </c>
      <c r="I63" s="2">
        <f t="shared" si="4"/>
        <v>1.2019688682434027E-2</v>
      </c>
      <c r="J63">
        <f t="shared" si="5"/>
        <v>0</v>
      </c>
    </row>
    <row r="64" spans="1:10" x14ac:dyDescent="0.55000000000000004">
      <c r="A64" s="1">
        <v>41381</v>
      </c>
      <c r="B64">
        <v>1552.01001</v>
      </c>
      <c r="C64" s="4">
        <f t="shared" si="0"/>
        <v>-1.4431313351388831E-2</v>
      </c>
      <c r="E64" s="2">
        <f t="shared" si="3"/>
        <v>2.8478683592232504E-2</v>
      </c>
      <c r="F64" s="2">
        <f t="shared" si="1"/>
        <v>-6.6251325030271854E-2</v>
      </c>
      <c r="G64" s="2">
        <f t="shared" si="2"/>
        <v>-7.590138751001807E-2</v>
      </c>
      <c r="I64" s="2">
        <f t="shared" si="4"/>
        <v>2.893281949207371E-2</v>
      </c>
      <c r="J64">
        <f t="shared" si="5"/>
        <v>0</v>
      </c>
    </row>
    <row r="65" spans="1:10" x14ac:dyDescent="0.55000000000000004">
      <c r="A65" s="1">
        <v>41382</v>
      </c>
      <c r="B65">
        <v>1541.6099850000001</v>
      </c>
      <c r="C65" s="4">
        <f t="shared" si="0"/>
        <v>-6.7235563486069934E-3</v>
      </c>
      <c r="E65" s="2">
        <f t="shared" si="3"/>
        <v>2.8813978583552995E-2</v>
      </c>
      <c r="F65" s="2">
        <f t="shared" si="1"/>
        <v>-6.7031337820506826E-2</v>
      </c>
      <c r="G65" s="2">
        <f t="shared" si="2"/>
        <v>-7.6795015720885443E-2</v>
      </c>
      <c r="I65" s="2">
        <f t="shared" si="4"/>
        <v>2.6304903263459169E-2</v>
      </c>
      <c r="J65">
        <f t="shared" si="5"/>
        <v>0</v>
      </c>
    </row>
    <row r="66" spans="1:10" x14ac:dyDescent="0.55000000000000004">
      <c r="A66" s="1">
        <v>41383</v>
      </c>
      <c r="B66">
        <v>1555.25</v>
      </c>
      <c r="C66" s="4">
        <f t="shared" si="0"/>
        <v>8.808989279103601E-3</v>
      </c>
      <c r="E66" s="2">
        <f t="shared" si="3"/>
        <v>2.9104979200947109E-2</v>
      </c>
      <c r="F66" s="2">
        <f t="shared" si="1"/>
        <v>-6.7708306488126202E-2</v>
      </c>
      <c r="G66" s="2">
        <f t="shared" si="2"/>
        <v>-7.7570590566364242E-2</v>
      </c>
      <c r="I66" s="2">
        <f t="shared" si="4"/>
        <v>2.6859918015746258E-2</v>
      </c>
      <c r="J66">
        <f t="shared" si="5"/>
        <v>0</v>
      </c>
    </row>
    <row r="67" spans="1:10" x14ac:dyDescent="0.55000000000000004">
      <c r="A67" s="1">
        <v>41386</v>
      </c>
      <c r="B67">
        <v>1562.5</v>
      </c>
      <c r="C67" s="4">
        <f t="shared" si="0"/>
        <v>4.6507982154273889E-3</v>
      </c>
      <c r="E67" s="2">
        <f t="shared" si="3"/>
        <v>2.8647819503634989E-2</v>
      </c>
      <c r="F67" s="2">
        <f t="shared" si="1"/>
        <v>-6.6644793998186985E-2</v>
      </c>
      <c r="G67" s="2">
        <f t="shared" si="2"/>
        <v>-7.6352168541087978E-2</v>
      </c>
      <c r="I67" s="2">
        <f t="shared" si="4"/>
        <v>3.2688683669889418E-2</v>
      </c>
      <c r="J67">
        <f t="shared" si="5"/>
        <v>0</v>
      </c>
    </row>
    <row r="68" spans="1:10" x14ac:dyDescent="0.55000000000000004">
      <c r="A68" s="1">
        <v>41387</v>
      </c>
      <c r="B68">
        <v>1578.780029</v>
      </c>
      <c r="C68" s="4">
        <f t="shared" si="0"/>
        <v>1.0365312617511991E-2</v>
      </c>
      <c r="E68" s="2">
        <f t="shared" si="3"/>
        <v>2.9102810277853403E-2</v>
      </c>
      <c r="F68" s="2">
        <f t="shared" si="1"/>
        <v>-6.7703260818498201E-2</v>
      </c>
      <c r="G68" s="2">
        <f t="shared" si="2"/>
        <v>-7.7564809952534897E-2</v>
      </c>
      <c r="I68" s="2">
        <f t="shared" si="4"/>
        <v>2.4229332146987102E-2</v>
      </c>
      <c r="J68">
        <f t="shared" si="5"/>
        <v>0</v>
      </c>
    </row>
    <row r="69" spans="1:10" x14ac:dyDescent="0.55000000000000004">
      <c r="A69" s="1">
        <v>41388</v>
      </c>
      <c r="B69">
        <v>1578.790039</v>
      </c>
      <c r="C69" s="4">
        <f t="shared" si="0"/>
        <v>6.3403185262587251E-6</v>
      </c>
      <c r="E69" s="2">
        <f t="shared" si="3"/>
        <v>2.8963439758414096E-2</v>
      </c>
      <c r="F69" s="2">
        <f t="shared" si="1"/>
        <v>-6.7379036506896597E-2</v>
      </c>
      <c r="G69" s="2">
        <f t="shared" si="2"/>
        <v>-7.7193359644125242E-2</v>
      </c>
      <c r="I69" s="2">
        <f t="shared" si="4"/>
        <v>2.9439631026737547E-2</v>
      </c>
      <c r="J69">
        <f t="shared" si="5"/>
        <v>0</v>
      </c>
    </row>
    <row r="70" spans="1:10" x14ac:dyDescent="0.55000000000000004">
      <c r="A70" s="1">
        <v>41389</v>
      </c>
      <c r="B70">
        <v>1585.160034</v>
      </c>
      <c r="C70" s="4">
        <f t="shared" si="0"/>
        <v>4.026614491222491E-3</v>
      </c>
      <c r="E70" s="2">
        <f t="shared" si="3"/>
        <v>2.8629720850024236E-2</v>
      </c>
      <c r="F70" s="2">
        <f t="shared" si="1"/>
        <v>-6.6602690233836609E-2</v>
      </c>
      <c r="G70" s="2">
        <f t="shared" si="2"/>
        <v>-7.6303932009484599E-2</v>
      </c>
      <c r="I70" s="2">
        <f t="shared" si="4"/>
        <v>2.9543555114950406E-2</v>
      </c>
      <c r="J70">
        <f t="shared" si="5"/>
        <v>0</v>
      </c>
    </row>
    <row r="71" spans="1:10" x14ac:dyDescent="0.55000000000000004">
      <c r="A71" s="1">
        <v>41390</v>
      </c>
      <c r="B71">
        <v>1582.23999</v>
      </c>
      <c r="C71" s="4">
        <f t="shared" ref="C71:C134" si="6">LN(B71/B70)</f>
        <v>-1.8438118362902767E-3</v>
      </c>
      <c r="E71" s="2">
        <f t="shared" si="3"/>
        <v>2.8669882082222663E-2</v>
      </c>
      <c r="F71" s="2">
        <f t="shared" si="1"/>
        <v>-6.6696119230980289E-2</v>
      </c>
      <c r="G71" s="2">
        <f t="shared" si="2"/>
        <v>-7.6410969725539846E-2</v>
      </c>
      <c r="I71" s="2">
        <f t="shared" si="4"/>
        <v>2.7693449204908967E-2</v>
      </c>
      <c r="J71">
        <f t="shared" si="5"/>
        <v>0</v>
      </c>
    </row>
    <row r="72" spans="1:10" x14ac:dyDescent="0.55000000000000004">
      <c r="A72" s="1">
        <v>41393</v>
      </c>
      <c r="B72">
        <v>1593.6099850000001</v>
      </c>
      <c r="C72" s="4">
        <f t="shared" si="6"/>
        <v>7.1603152969284267E-3</v>
      </c>
      <c r="E72" s="2">
        <f t="shared" si="3"/>
        <v>2.8936904333918715E-2</v>
      </c>
      <c r="F72" s="2">
        <f t="shared" si="1"/>
        <v>-6.7317305878534989E-2</v>
      </c>
      <c r="G72" s="2">
        <f t="shared" si="2"/>
        <v>-7.7122637430760158E-2</v>
      </c>
      <c r="I72" s="2">
        <f t="shared" si="4"/>
        <v>2.4845477540740152E-2</v>
      </c>
      <c r="J72">
        <f t="shared" si="5"/>
        <v>0</v>
      </c>
    </row>
    <row r="73" spans="1:10" x14ac:dyDescent="0.55000000000000004">
      <c r="A73" s="1">
        <v>41394</v>
      </c>
      <c r="B73">
        <v>1597.5699460000001</v>
      </c>
      <c r="C73" s="4">
        <f t="shared" si="6"/>
        <v>2.4818174582509093E-3</v>
      </c>
      <c r="E73" s="2">
        <f t="shared" si="3"/>
        <v>2.8707064079637332E-2</v>
      </c>
      <c r="F73" s="2">
        <f t="shared" si="1"/>
        <v>-6.6782617491618498E-2</v>
      </c>
      <c r="G73" s="2">
        <f t="shared" si="2"/>
        <v>-7.6510067185049421E-2</v>
      </c>
      <c r="I73" s="2">
        <f t="shared" si="4"/>
        <v>2.240654892347798E-2</v>
      </c>
      <c r="J73">
        <f t="shared" si="5"/>
        <v>0</v>
      </c>
    </row>
    <row r="74" spans="1:10" x14ac:dyDescent="0.55000000000000004">
      <c r="A74" s="1">
        <v>41395</v>
      </c>
      <c r="B74">
        <v>1582.6999510000001</v>
      </c>
      <c r="C74" s="4">
        <f t="shared" si="6"/>
        <v>-9.3514725772215965E-3</v>
      </c>
      <c r="E74" s="2">
        <f t="shared" si="3"/>
        <v>2.9410597621216485E-2</v>
      </c>
      <c r="F74" s="2">
        <f t="shared" si="1"/>
        <v>-6.8419281250387584E-2</v>
      </c>
      <c r="G74" s="2">
        <f t="shared" si="2"/>
        <v>-7.8385124780066179E-2</v>
      </c>
      <c r="I74" s="2">
        <f t="shared" si="4"/>
        <v>4.1849088291816043E-2</v>
      </c>
      <c r="J74">
        <f t="shared" si="5"/>
        <v>0</v>
      </c>
    </row>
    <row r="75" spans="1:10" x14ac:dyDescent="0.55000000000000004">
      <c r="A75" s="1">
        <v>41396</v>
      </c>
      <c r="B75">
        <v>1597.589966</v>
      </c>
      <c r="C75" s="4">
        <f t="shared" si="6"/>
        <v>9.3640040313908279E-3</v>
      </c>
      <c r="E75" s="2">
        <f t="shared" si="3"/>
        <v>2.8907140262895113E-2</v>
      </c>
      <c r="F75" s="2">
        <f t="shared" si="1"/>
        <v>-6.7248064295186441E-2</v>
      </c>
      <c r="G75" s="2">
        <f t="shared" si="2"/>
        <v>-7.704331022866806E-2</v>
      </c>
      <c r="I75" s="2">
        <f t="shared" si="4"/>
        <v>3.7586187462785227E-2</v>
      </c>
      <c r="J75">
        <f t="shared" si="5"/>
        <v>0</v>
      </c>
    </row>
    <row r="76" spans="1:10" x14ac:dyDescent="0.55000000000000004">
      <c r="A76" s="1">
        <v>41397</v>
      </c>
      <c r="B76">
        <v>1614.420044</v>
      </c>
      <c r="C76" s="4">
        <f t="shared" si="6"/>
        <v>1.0479563869570564E-2</v>
      </c>
      <c r="E76" s="2">
        <f t="shared" si="3"/>
        <v>2.9543871634474899E-2</v>
      </c>
      <c r="F76" s="2">
        <f t="shared" si="1"/>
        <v>-6.8729322967796186E-2</v>
      </c>
      <c r="G76" s="2">
        <f t="shared" si="2"/>
        <v>-7.8740326680202505E-2</v>
      </c>
      <c r="I76" s="2">
        <f t="shared" si="4"/>
        <v>2.2084291966648857E-2</v>
      </c>
      <c r="J76">
        <f t="shared" si="5"/>
        <v>0</v>
      </c>
    </row>
    <row r="77" spans="1:10" x14ac:dyDescent="0.55000000000000004">
      <c r="A77" s="1">
        <v>41400</v>
      </c>
      <c r="B77">
        <v>1617.5</v>
      </c>
      <c r="C77" s="4">
        <f t="shared" si="6"/>
        <v>1.9059610946097118E-3</v>
      </c>
      <c r="E77" s="2">
        <f t="shared" si="3"/>
        <v>2.9228952041840329E-2</v>
      </c>
      <c r="F77" s="2">
        <f t="shared" si="1"/>
        <v>-6.7996710442976935E-2</v>
      </c>
      <c r="G77" s="2">
        <f t="shared" si="2"/>
        <v>-7.790100298191284E-2</v>
      </c>
      <c r="I77" s="2">
        <f t="shared" si="4"/>
        <v>3.042574285676785E-2</v>
      </c>
      <c r="J77">
        <f t="shared" si="5"/>
        <v>0</v>
      </c>
    </row>
    <row r="78" spans="1:10" x14ac:dyDescent="0.55000000000000004">
      <c r="A78" s="1">
        <v>41401</v>
      </c>
      <c r="B78">
        <v>1625.959961</v>
      </c>
      <c r="C78" s="4">
        <f t="shared" si="6"/>
        <v>5.2166391982765761E-3</v>
      </c>
      <c r="E78" s="2">
        <f t="shared" si="3"/>
        <v>2.9158713460409911E-2</v>
      </c>
      <c r="F78" s="2">
        <f t="shared" si="1"/>
        <v>-6.7833311068390648E-2</v>
      </c>
      <c r="G78" s="2">
        <f t="shared" si="2"/>
        <v>-7.7713803114684496E-2</v>
      </c>
      <c r="I78" s="2">
        <f t="shared" si="4"/>
        <v>2.4501235038236466E-2</v>
      </c>
      <c r="J78">
        <f t="shared" si="5"/>
        <v>0</v>
      </c>
    </row>
    <row r="79" spans="1:10" x14ac:dyDescent="0.55000000000000004">
      <c r="A79" s="1">
        <v>41402</v>
      </c>
      <c r="B79">
        <v>1632.6899410000001</v>
      </c>
      <c r="C79" s="4">
        <f t="shared" si="6"/>
        <v>4.1305385794354298E-3</v>
      </c>
      <c r="E79" s="2">
        <f t="shared" si="3"/>
        <v>2.9178434272449285E-2</v>
      </c>
      <c r="F79" s="2">
        <f t="shared" si="1"/>
        <v>-6.7879188537552801E-2</v>
      </c>
      <c r="G79" s="2">
        <f t="shared" si="2"/>
        <v>-7.7766363022931828E-2</v>
      </c>
      <c r="I79" s="2">
        <f t="shared" si="4"/>
        <v>2.2091601071660496E-2</v>
      </c>
      <c r="J79">
        <f t="shared" si="5"/>
        <v>0</v>
      </c>
    </row>
    <row r="80" spans="1:10" x14ac:dyDescent="0.55000000000000004">
      <c r="A80" s="1">
        <v>41403</v>
      </c>
      <c r="B80">
        <v>1626.670044</v>
      </c>
      <c r="C80" s="4">
        <f t="shared" si="6"/>
        <v>-3.6939177463315705E-3</v>
      </c>
      <c r="E80" s="2">
        <f t="shared" si="3"/>
        <v>2.8442981134085134E-2</v>
      </c>
      <c r="F80" s="2">
        <f t="shared" si="1"/>
        <v>-6.6168268692662693E-2</v>
      </c>
      <c r="G80" s="2">
        <f t="shared" si="2"/>
        <v>-7.5806233318563704E-2</v>
      </c>
      <c r="I80" s="2">
        <f t="shared" si="4"/>
        <v>1.7477444910000816E-2</v>
      </c>
      <c r="J80">
        <f t="shared" si="5"/>
        <v>0</v>
      </c>
    </row>
    <row r="81" spans="1:10" x14ac:dyDescent="0.55000000000000004">
      <c r="A81" s="1">
        <v>41404</v>
      </c>
      <c r="B81">
        <v>1633.6999510000001</v>
      </c>
      <c r="C81" s="4">
        <f t="shared" si="6"/>
        <v>4.3123436327596621E-3</v>
      </c>
      <c r="E81" s="2">
        <f t="shared" si="3"/>
        <v>2.8480101612624216E-2</v>
      </c>
      <c r="F81" s="2">
        <f t="shared" si="1"/>
        <v>-6.6254623838995469E-2</v>
      </c>
      <c r="G81" s="2">
        <f t="shared" si="2"/>
        <v>-7.5905166817966066E-2</v>
      </c>
      <c r="I81" s="2">
        <f t="shared" si="4"/>
        <v>1.0236986064500696E-2</v>
      </c>
      <c r="J81">
        <f t="shared" si="5"/>
        <v>0</v>
      </c>
    </row>
    <row r="82" spans="1:10" x14ac:dyDescent="0.55000000000000004">
      <c r="A82" s="1">
        <v>41407</v>
      </c>
      <c r="B82">
        <v>1633.7700199999999</v>
      </c>
      <c r="C82" s="4">
        <f t="shared" si="6"/>
        <v>4.2888840988592561E-5</v>
      </c>
      <c r="E82" s="2">
        <f t="shared" si="3"/>
        <v>2.8345222288078304E-2</v>
      </c>
      <c r="F82" s="2">
        <f t="shared" si="1"/>
        <v>-6.5940847609086015E-2</v>
      </c>
      <c r="G82" s="2">
        <f t="shared" si="2"/>
        <v>-7.5545686442186302E-2</v>
      </c>
      <c r="I82" s="2">
        <f t="shared" si="4"/>
        <v>9.6425798335296169E-3</v>
      </c>
      <c r="J82">
        <f t="shared" si="5"/>
        <v>0</v>
      </c>
    </row>
    <row r="83" spans="1:10" x14ac:dyDescent="0.55000000000000004">
      <c r="A83" s="1">
        <v>41408</v>
      </c>
      <c r="B83">
        <v>1650.339966</v>
      </c>
      <c r="C83" s="4">
        <f t="shared" si="6"/>
        <v>1.0091066791116456E-2</v>
      </c>
      <c r="E83" s="2">
        <f t="shared" si="3"/>
        <v>2.2666478708503239E-2</v>
      </c>
      <c r="F83" s="2">
        <f t="shared" si="1"/>
        <v>-5.2730114555518494E-2</v>
      </c>
      <c r="G83" s="2">
        <f t="shared" si="2"/>
        <v>-6.0410699053902832E-2</v>
      </c>
      <c r="I83" s="2">
        <f t="shared" si="4"/>
        <v>5.8724751452854133E-3</v>
      </c>
      <c r="J83">
        <f t="shared" si="5"/>
        <v>0</v>
      </c>
    </row>
    <row r="84" spans="1:10" x14ac:dyDescent="0.55000000000000004">
      <c r="A84" s="1">
        <v>41409</v>
      </c>
      <c r="B84">
        <v>1658.780029</v>
      </c>
      <c r="C84" s="4">
        <f t="shared" si="6"/>
        <v>5.1011032023599856E-3</v>
      </c>
      <c r="E84" s="2">
        <f t="shared" si="3"/>
        <v>2.1223552127803288E-2</v>
      </c>
      <c r="F84" s="2">
        <f t="shared" si="1"/>
        <v>-4.9373365372110144E-2</v>
      </c>
      <c r="G84" s="2">
        <f t="shared" si="2"/>
        <v>-5.6565011131021324E-2</v>
      </c>
      <c r="I84" s="2">
        <f t="shared" si="4"/>
        <v>-6.3015647582405814E-3</v>
      </c>
      <c r="J84">
        <f t="shared" si="5"/>
        <v>0</v>
      </c>
    </row>
    <row r="85" spans="1:10" x14ac:dyDescent="0.55000000000000004">
      <c r="A85" s="1">
        <v>41410</v>
      </c>
      <c r="B85">
        <v>1650.469971</v>
      </c>
      <c r="C85" s="4">
        <f t="shared" si="6"/>
        <v>-5.022331626565857E-3</v>
      </c>
      <c r="E85" s="2">
        <f t="shared" si="3"/>
        <v>1.8261119943684994E-2</v>
      </c>
      <c r="F85" s="2">
        <f t="shared" si="1"/>
        <v>-4.2481717558596387E-2</v>
      </c>
      <c r="G85" s="2">
        <f t="shared" si="2"/>
        <v>-4.8669536873909243E-2</v>
      </c>
      <c r="I85" s="2">
        <f t="shared" si="4"/>
        <v>2.3843920873075513E-3</v>
      </c>
      <c r="J85">
        <f t="shared" si="5"/>
        <v>0</v>
      </c>
    </row>
    <row r="86" spans="1:10" x14ac:dyDescent="0.55000000000000004">
      <c r="A86" s="1">
        <v>41411</v>
      </c>
      <c r="B86">
        <v>1667.469971</v>
      </c>
      <c r="C86" s="4">
        <f t="shared" si="6"/>
        <v>1.0247411984728727E-2</v>
      </c>
      <c r="E86" s="2">
        <f t="shared" si="3"/>
        <v>1.7515836229614171E-2</v>
      </c>
      <c r="F86" s="2">
        <f t="shared" si="1"/>
        <v>-4.0747928374810463E-2</v>
      </c>
      <c r="G86" s="2">
        <f t="shared" si="2"/>
        <v>-4.6683206719167689E-2</v>
      </c>
      <c r="I86" s="2">
        <f t="shared" si="4"/>
        <v>-2.2273596854390024E-2</v>
      </c>
      <c r="J86">
        <f t="shared" si="5"/>
        <v>0</v>
      </c>
    </row>
    <row r="87" spans="1:10" x14ac:dyDescent="0.55000000000000004">
      <c r="A87" s="1">
        <v>41414</v>
      </c>
      <c r="B87">
        <v>1666.290039</v>
      </c>
      <c r="C87" s="4">
        <f t="shared" si="6"/>
        <v>-7.078686202549049E-4</v>
      </c>
      <c r="E87" s="2">
        <f t="shared" si="3"/>
        <v>1.7368517672865368E-2</v>
      </c>
      <c r="F87" s="2">
        <f t="shared" si="1"/>
        <v>-4.0405214163511116E-2</v>
      </c>
      <c r="G87" s="2">
        <f t="shared" si="2"/>
        <v>-4.6290573301720775E-2</v>
      </c>
      <c r="I87" s="2">
        <f t="shared" si="4"/>
        <v>-1.5647288197332829E-2</v>
      </c>
      <c r="J87">
        <f t="shared" si="5"/>
        <v>0</v>
      </c>
    </row>
    <row r="88" spans="1:10" x14ac:dyDescent="0.55000000000000004">
      <c r="A88" s="1">
        <v>41415</v>
      </c>
      <c r="B88">
        <v>1669.160034</v>
      </c>
      <c r="C88" s="4">
        <f t="shared" si="6"/>
        <v>1.7209046128593664E-3</v>
      </c>
      <c r="E88" s="2">
        <f t="shared" si="3"/>
        <v>1.7370909252802172E-2</v>
      </c>
      <c r="F88" s="2">
        <f t="shared" si="1"/>
        <v>-4.0410777810412704E-2</v>
      </c>
      <c r="G88" s="2">
        <f t="shared" si="2"/>
        <v>-4.6296947340568349E-2</v>
      </c>
      <c r="I88" s="2">
        <f t="shared" si="4"/>
        <v>-2.289424077730174E-2</v>
      </c>
      <c r="J88">
        <f t="shared" si="5"/>
        <v>0</v>
      </c>
    </row>
    <row r="89" spans="1:10" x14ac:dyDescent="0.55000000000000004">
      <c r="A89" s="1">
        <v>41416</v>
      </c>
      <c r="B89">
        <v>1655.349976</v>
      </c>
      <c r="C89" s="4">
        <f t="shared" si="6"/>
        <v>-8.3080739079911762E-3</v>
      </c>
      <c r="E89" s="2">
        <f t="shared" si="3"/>
        <v>1.8247079703011836E-2</v>
      </c>
      <c r="F89" s="2">
        <f t="shared" si="1"/>
        <v>-4.2449055074555361E-2</v>
      </c>
      <c r="G89" s="2">
        <f t="shared" si="2"/>
        <v>-4.8632116824467143E-2</v>
      </c>
      <c r="I89" s="2">
        <f t="shared" si="4"/>
        <v>-2.846172174242375E-2</v>
      </c>
      <c r="J89">
        <f t="shared" si="5"/>
        <v>0</v>
      </c>
    </row>
    <row r="90" spans="1:10" x14ac:dyDescent="0.55000000000000004">
      <c r="A90" s="1">
        <v>41417</v>
      </c>
      <c r="B90">
        <v>1650.51001</v>
      </c>
      <c r="C90" s="4">
        <f t="shared" si="6"/>
        <v>-2.9281152127404509E-3</v>
      </c>
      <c r="E90" s="2">
        <f t="shared" si="3"/>
        <v>1.8537953056283026E-2</v>
      </c>
      <c r="F90" s="2">
        <f t="shared" ref="F90:F153" si="7">E90*Factor_VaR</f>
        <v>-4.3125727681552928E-2</v>
      </c>
      <c r="G90" s="2">
        <f t="shared" ref="G90:G153" si="8">E90*Factor_ES</f>
        <v>-4.9407352485605523E-2</v>
      </c>
      <c r="I90" s="2">
        <f t="shared" si="4"/>
        <v>-1.7079151877719238E-2</v>
      </c>
      <c r="J90">
        <f t="shared" si="5"/>
        <v>0</v>
      </c>
    </row>
    <row r="91" spans="1:10" x14ac:dyDescent="0.55000000000000004">
      <c r="A91" s="1">
        <v>41418</v>
      </c>
      <c r="B91">
        <v>1649.599976</v>
      </c>
      <c r="C91" s="4">
        <f t="shared" si="6"/>
        <v>-5.515173899826066E-4</v>
      </c>
      <c r="E91" s="2">
        <f t="shared" ref="E91:E154" si="9">_xlfn.STDEV.S(C71:C91)*SQRT(10)</f>
        <v>1.8571133571388454E-2</v>
      </c>
      <c r="F91" s="2">
        <f t="shared" si="7"/>
        <v>-4.3202917102328015E-2</v>
      </c>
      <c r="G91" s="2">
        <f t="shared" si="8"/>
        <v>-4.9495785194464507E-2</v>
      </c>
      <c r="I91" s="2">
        <f t="shared" ref="I91:I154" si="10">LN(B100/B91)</f>
        <v>-3.7777201398580679E-3</v>
      </c>
      <c r="J91">
        <f t="shared" ref="J91:J154" si="11">IF(I91&lt;F91,1,0)</f>
        <v>0</v>
      </c>
    </row>
    <row r="92" spans="1:10" x14ac:dyDescent="0.55000000000000004">
      <c r="A92" s="1">
        <v>41422</v>
      </c>
      <c r="B92">
        <v>1660.0600589999999</v>
      </c>
      <c r="C92" s="4">
        <f t="shared" si="6"/>
        <v>6.3209621028721763E-3</v>
      </c>
      <c r="E92" s="2">
        <f t="shared" si="9"/>
        <v>1.8603349055058012E-2</v>
      </c>
      <c r="F92" s="2">
        <f t="shared" si="7"/>
        <v>-4.3277861524273889E-2</v>
      </c>
      <c r="G92" s="2">
        <f t="shared" si="8"/>
        <v>-4.9581645901540614E-2</v>
      </c>
      <c r="I92" s="2">
        <f t="shared" si="10"/>
        <v>-1.0445555670386502E-2</v>
      </c>
      <c r="J92">
        <f t="shared" si="11"/>
        <v>0</v>
      </c>
    </row>
    <row r="93" spans="1:10" x14ac:dyDescent="0.55000000000000004">
      <c r="A93" s="1">
        <v>41423</v>
      </c>
      <c r="B93">
        <v>1648.3599850000001</v>
      </c>
      <c r="C93" s="4">
        <f t="shared" si="6"/>
        <v>-7.0729367011660594E-3</v>
      </c>
      <c r="E93" s="2">
        <f t="shared" si="9"/>
        <v>1.9317886120329794E-2</v>
      </c>
      <c r="F93" s="2">
        <f t="shared" si="7"/>
        <v>-4.4940123306992284E-2</v>
      </c>
      <c r="G93" s="2">
        <f t="shared" si="8"/>
        <v>-5.1486030087902965E-2</v>
      </c>
      <c r="I93" s="2">
        <f t="shared" si="10"/>
        <v>-1.3577883329266053E-2</v>
      </c>
      <c r="J93">
        <f t="shared" si="11"/>
        <v>0</v>
      </c>
    </row>
    <row r="94" spans="1:10" x14ac:dyDescent="0.55000000000000004">
      <c r="A94" s="1">
        <v>41424</v>
      </c>
      <c r="B94">
        <v>1654.410034</v>
      </c>
      <c r="C94" s="4">
        <f t="shared" si="6"/>
        <v>3.6636252189823312E-3</v>
      </c>
      <c r="E94" s="2">
        <f t="shared" si="9"/>
        <v>1.9361763135643341E-2</v>
      </c>
      <c r="F94" s="2">
        <f t="shared" si="7"/>
        <v>-4.5042196508286211E-2</v>
      </c>
      <c r="G94" s="2">
        <f t="shared" si="8"/>
        <v>-5.160297110911663E-2</v>
      </c>
      <c r="I94" s="2">
        <f t="shared" si="10"/>
        <v>-2.5646285237670683E-2</v>
      </c>
      <c r="J94">
        <f t="shared" si="11"/>
        <v>0</v>
      </c>
    </row>
    <row r="95" spans="1:10" x14ac:dyDescent="0.55000000000000004">
      <c r="A95" s="1">
        <v>41425</v>
      </c>
      <c r="B95">
        <v>1630.73999</v>
      </c>
      <c r="C95" s="4">
        <f t="shared" si="6"/>
        <v>-1.4410576956968865E-2</v>
      </c>
      <c r="E95" s="2">
        <f t="shared" si="9"/>
        <v>2.1042771072700209E-2</v>
      </c>
      <c r="F95" s="2">
        <f t="shared" si="7"/>
        <v>-4.8952805748904232E-2</v>
      </c>
      <c r="G95" s="2">
        <f t="shared" si="8"/>
        <v>-5.6083193462960597E-2</v>
      </c>
      <c r="I95" s="2">
        <f t="shared" si="10"/>
        <v>3.4403603111192666E-3</v>
      </c>
      <c r="J95">
        <f t="shared" si="11"/>
        <v>0</v>
      </c>
    </row>
    <row r="96" spans="1:10" x14ac:dyDescent="0.55000000000000004">
      <c r="A96" s="1">
        <v>41428</v>
      </c>
      <c r="B96">
        <v>1640.420044</v>
      </c>
      <c r="C96" s="4">
        <f t="shared" si="6"/>
        <v>5.9184400368024036E-3</v>
      </c>
      <c r="E96" s="2">
        <f t="shared" si="9"/>
        <v>2.0520558764423984E-2</v>
      </c>
      <c r="F96" s="2">
        <f t="shared" si="7"/>
        <v>-4.7737958255747878E-2</v>
      </c>
      <c r="G96" s="2">
        <f t="shared" si="8"/>
        <v>-5.4691393218942799E-2</v>
      </c>
      <c r="I96" s="2">
        <f t="shared" si="10"/>
        <v>-8.3804808614515412E-3</v>
      </c>
      <c r="J96">
        <f t="shared" si="11"/>
        <v>0</v>
      </c>
    </row>
    <row r="97" spans="1:10" x14ac:dyDescent="0.55000000000000004">
      <c r="A97" s="1">
        <v>41429</v>
      </c>
      <c r="B97">
        <v>1631.380005</v>
      </c>
      <c r="C97" s="4">
        <f t="shared" si="6"/>
        <v>-5.5260479671095713E-3</v>
      </c>
      <c r="E97" s="2">
        <f t="shared" si="9"/>
        <v>1.9887581500099949E-2</v>
      </c>
      <c r="F97" s="2">
        <f t="shared" si="7"/>
        <v>-4.6265432942571467E-2</v>
      </c>
      <c r="G97" s="2">
        <f t="shared" si="8"/>
        <v>-5.3004382214066385E-2</v>
      </c>
      <c r="I97" s="2">
        <f t="shared" si="10"/>
        <v>4.6844429183954608E-3</v>
      </c>
      <c r="J97">
        <f t="shared" si="11"/>
        <v>0</v>
      </c>
    </row>
    <row r="98" spans="1:10" x14ac:dyDescent="0.55000000000000004">
      <c r="A98" s="1">
        <v>41430</v>
      </c>
      <c r="B98">
        <v>1608.900024</v>
      </c>
      <c r="C98" s="4">
        <f t="shared" si="6"/>
        <v>-1.3875554873113023E-2</v>
      </c>
      <c r="E98" s="2">
        <f t="shared" si="9"/>
        <v>2.2178564269123763E-2</v>
      </c>
      <c r="F98" s="2">
        <f t="shared" si="7"/>
        <v>-5.1595055836754215E-2</v>
      </c>
      <c r="G98" s="2">
        <f t="shared" si="8"/>
        <v>-5.9110309490068652E-2</v>
      </c>
      <c r="I98" s="2">
        <f t="shared" si="10"/>
        <v>2.6320961504366223E-2</v>
      </c>
      <c r="J98">
        <f t="shared" si="11"/>
        <v>0</v>
      </c>
    </row>
    <row r="99" spans="1:10" x14ac:dyDescent="0.55000000000000004">
      <c r="A99" s="1">
        <v>41431</v>
      </c>
      <c r="B99">
        <v>1622.5600589999999</v>
      </c>
      <c r="C99" s="4">
        <f t="shared" si="6"/>
        <v>8.4544546519640211E-3</v>
      </c>
      <c r="E99" s="2">
        <f t="shared" si="9"/>
        <v>2.2684648812629188E-2</v>
      </c>
      <c r="F99" s="2">
        <f t="shared" si="7"/>
        <v>-5.2772384538622992E-2</v>
      </c>
      <c r="G99" s="2">
        <f t="shared" si="8"/>
        <v>-6.0459126015419314E-2</v>
      </c>
      <c r="I99" s="2">
        <f t="shared" si="10"/>
        <v>3.9182054554334766E-3</v>
      </c>
      <c r="J99">
        <f t="shared" si="11"/>
        <v>0</v>
      </c>
    </row>
    <row r="100" spans="1:10" x14ac:dyDescent="0.55000000000000004">
      <c r="A100" s="1">
        <v>41432</v>
      </c>
      <c r="B100">
        <v>1643.380005</v>
      </c>
      <c r="C100" s="4">
        <f t="shared" si="6"/>
        <v>1.2749914347878475E-2</v>
      </c>
      <c r="E100" s="2">
        <f t="shared" si="9"/>
        <v>2.4216379294791264E-2</v>
      </c>
      <c r="F100" s="2">
        <f t="shared" si="7"/>
        <v>-5.6335722489404293E-2</v>
      </c>
      <c r="G100" s="2">
        <f t="shared" si="8"/>
        <v>-6.4541494096477678E-2</v>
      </c>
      <c r="I100" s="2">
        <f t="shared" si="10"/>
        <v>-3.4160133717993098E-2</v>
      </c>
      <c r="J100">
        <f t="shared" si="11"/>
        <v>0</v>
      </c>
    </row>
    <row r="101" spans="1:10" x14ac:dyDescent="0.55000000000000004">
      <c r="A101" s="1">
        <v>41435</v>
      </c>
      <c r="B101">
        <v>1642.8100589999999</v>
      </c>
      <c r="C101" s="4">
        <f t="shared" si="6"/>
        <v>-3.4687342765627843E-4</v>
      </c>
      <c r="E101" s="2">
        <f t="shared" si="9"/>
        <v>2.4049194993248736E-2</v>
      </c>
      <c r="F101" s="2">
        <f t="shared" si="7"/>
        <v>-5.5946793644937827E-2</v>
      </c>
      <c r="G101" s="2">
        <f t="shared" si="8"/>
        <v>-6.4095914496006531E-2</v>
      </c>
      <c r="I101" s="2">
        <f t="shared" si="10"/>
        <v>-3.1147040799494156E-2</v>
      </c>
      <c r="J101">
        <f t="shared" si="11"/>
        <v>0</v>
      </c>
    </row>
    <row r="102" spans="1:10" x14ac:dyDescent="0.55000000000000004">
      <c r="A102" s="1">
        <v>41436</v>
      </c>
      <c r="B102">
        <v>1626.130005</v>
      </c>
      <c r="C102" s="4">
        <f t="shared" si="6"/>
        <v>-1.0205264360045457E-2</v>
      </c>
      <c r="E102" s="2">
        <f t="shared" si="9"/>
        <v>2.4958900608899923E-2</v>
      </c>
      <c r="F102" s="2">
        <f t="shared" si="7"/>
        <v>-5.8063085369910984E-2</v>
      </c>
      <c r="G102" s="2">
        <f t="shared" si="8"/>
        <v>-6.652046190284007E-2</v>
      </c>
      <c r="I102" s="2">
        <f t="shared" si="10"/>
        <v>-3.3161145466372589E-2</v>
      </c>
      <c r="J102">
        <f t="shared" si="11"/>
        <v>0</v>
      </c>
    </row>
    <row r="103" spans="1:10" x14ac:dyDescent="0.55000000000000004">
      <c r="A103" s="1">
        <v>41437</v>
      </c>
      <c r="B103">
        <v>1612.5200199999999</v>
      </c>
      <c r="C103" s="4">
        <f t="shared" si="6"/>
        <v>-8.404776689422239E-3</v>
      </c>
      <c r="E103" s="2">
        <f t="shared" si="9"/>
        <v>2.5587077162003924E-2</v>
      </c>
      <c r="F103" s="2">
        <f t="shared" si="7"/>
        <v>-5.9524442558746775E-2</v>
      </c>
      <c r="G103" s="2">
        <f t="shared" si="8"/>
        <v>-6.8194678052172858E-2</v>
      </c>
      <c r="I103" s="2">
        <f t="shared" si="10"/>
        <v>-1.530391251881935E-2</v>
      </c>
      <c r="J103">
        <f t="shared" si="11"/>
        <v>0</v>
      </c>
    </row>
    <row r="104" spans="1:10" x14ac:dyDescent="0.55000000000000004">
      <c r="A104" s="1">
        <v>41438</v>
      </c>
      <c r="B104">
        <v>1636.3599850000001</v>
      </c>
      <c r="C104" s="4">
        <f t="shared" si="6"/>
        <v>1.4676068591821044E-2</v>
      </c>
      <c r="E104" s="2">
        <f t="shared" si="9"/>
        <v>2.671769266577342E-2</v>
      </c>
      <c r="F104" s="2">
        <f t="shared" si="7"/>
        <v>-6.215464753229856E-2</v>
      </c>
      <c r="G104" s="2">
        <f t="shared" si="8"/>
        <v>-7.1207994492819324E-2</v>
      </c>
      <c r="I104" s="2">
        <f t="shared" si="10"/>
        <v>-2.0435191111318446E-2</v>
      </c>
      <c r="J104">
        <f t="shared" si="11"/>
        <v>0</v>
      </c>
    </row>
    <row r="105" spans="1:10" x14ac:dyDescent="0.55000000000000004">
      <c r="A105" s="1">
        <v>41439</v>
      </c>
      <c r="B105">
        <v>1626.7299800000001</v>
      </c>
      <c r="C105" s="4">
        <f t="shared" si="6"/>
        <v>-5.902401135768549E-3</v>
      </c>
      <c r="E105" s="2">
        <f t="shared" si="9"/>
        <v>2.6662771063328084E-2</v>
      </c>
      <c r="F105" s="2">
        <f t="shared" si="7"/>
        <v>-6.2026880779210938E-2</v>
      </c>
      <c r="G105" s="2">
        <f t="shared" si="8"/>
        <v>-7.1061617437982005E-2</v>
      </c>
      <c r="I105" s="2">
        <f t="shared" si="10"/>
        <v>-8.3520989279827242E-3</v>
      </c>
      <c r="J105">
        <f t="shared" si="11"/>
        <v>0</v>
      </c>
    </row>
    <row r="106" spans="1:10" x14ac:dyDescent="0.55000000000000004">
      <c r="A106" s="1">
        <v>41442</v>
      </c>
      <c r="B106">
        <v>1639.040039</v>
      </c>
      <c r="C106" s="4">
        <f t="shared" si="6"/>
        <v>7.5388758127373761E-3</v>
      </c>
      <c r="E106" s="2">
        <f t="shared" si="9"/>
        <v>2.7103916884557273E-2</v>
      </c>
      <c r="F106" s="2">
        <f t="shared" si="7"/>
        <v>-6.305313942256946E-2</v>
      </c>
      <c r="G106" s="2">
        <f t="shared" si="8"/>
        <v>-7.2237359280722044E-2</v>
      </c>
      <c r="I106" s="2">
        <f t="shared" si="10"/>
        <v>-2.0189763799466642E-2</v>
      </c>
      <c r="J106">
        <f t="shared" si="11"/>
        <v>0</v>
      </c>
    </row>
    <row r="107" spans="1:10" x14ac:dyDescent="0.55000000000000004">
      <c r="A107" s="1">
        <v>41443</v>
      </c>
      <c r="B107">
        <v>1651.8100589999999</v>
      </c>
      <c r="C107" s="4">
        <f t="shared" si="6"/>
        <v>7.760963712857687E-3</v>
      </c>
      <c r="E107" s="2">
        <f t="shared" si="9"/>
        <v>2.6669530246577932E-2</v>
      </c>
      <c r="F107" s="2">
        <f t="shared" si="7"/>
        <v>-6.2042604990794469E-2</v>
      </c>
      <c r="G107" s="2">
        <f t="shared" si="8"/>
        <v>-7.1079632013179503E-2</v>
      </c>
      <c r="I107" s="2">
        <f t="shared" si="10"/>
        <v>-2.2561527679412365E-2</v>
      </c>
      <c r="J107">
        <f t="shared" si="11"/>
        <v>0</v>
      </c>
    </row>
    <row r="108" spans="1:10" x14ac:dyDescent="0.55000000000000004">
      <c r="A108" s="1">
        <v>41444</v>
      </c>
      <c r="B108">
        <v>1628.9300539999999</v>
      </c>
      <c r="C108" s="4">
        <f t="shared" si="6"/>
        <v>-1.3948301396968838E-2</v>
      </c>
      <c r="E108" s="2">
        <f t="shared" si="9"/>
        <v>2.8251860022663118E-2</v>
      </c>
      <c r="F108" s="2">
        <f t="shared" si="7"/>
        <v>-6.5723654501421758E-2</v>
      </c>
      <c r="G108" s="2">
        <f t="shared" si="8"/>
        <v>-7.529685733240174E-2</v>
      </c>
      <c r="I108" s="2">
        <f t="shared" si="10"/>
        <v>-9.1582830450765412E-3</v>
      </c>
      <c r="J108">
        <f t="shared" si="11"/>
        <v>0</v>
      </c>
    </row>
    <row r="109" spans="1:10" x14ac:dyDescent="0.55000000000000004">
      <c r="A109" s="1">
        <v>41445</v>
      </c>
      <c r="B109">
        <v>1588.1899410000001</v>
      </c>
      <c r="C109" s="4">
        <f t="shared" si="6"/>
        <v>-2.5328424825547896E-2</v>
      </c>
      <c r="E109" s="2">
        <f t="shared" si="9"/>
        <v>3.2723421965267008E-2</v>
      </c>
      <c r="F109" s="2">
        <f t="shared" si="7"/>
        <v>-7.6126063120240256E-2</v>
      </c>
      <c r="G109" s="2">
        <f t="shared" si="8"/>
        <v>-8.721446422182963E-2</v>
      </c>
      <c r="I109" s="2">
        <f t="shared" si="10"/>
        <v>1.6993849597694857E-2</v>
      </c>
      <c r="J109">
        <f t="shared" si="11"/>
        <v>0</v>
      </c>
    </row>
    <row r="110" spans="1:10" x14ac:dyDescent="0.55000000000000004">
      <c r="A110" s="1">
        <v>41446</v>
      </c>
      <c r="B110">
        <v>1592.4300539999999</v>
      </c>
      <c r="C110" s="4">
        <f t="shared" si="6"/>
        <v>2.666219490842604E-3</v>
      </c>
      <c r="E110" s="2">
        <f t="shared" si="9"/>
        <v>3.2603420240420684E-2</v>
      </c>
      <c r="F110" s="2">
        <f t="shared" si="7"/>
        <v>-7.5846897362762775E-2</v>
      </c>
      <c r="G110" s="2">
        <f t="shared" si="8"/>
        <v>-8.6894635624769206E-2</v>
      </c>
      <c r="I110" s="2">
        <f t="shared" si="10"/>
        <v>2.4477676136744456E-2</v>
      </c>
      <c r="J110">
        <f t="shared" si="11"/>
        <v>0</v>
      </c>
    </row>
    <row r="111" spans="1:10" x14ac:dyDescent="0.55000000000000004">
      <c r="A111" s="1">
        <v>41449</v>
      </c>
      <c r="B111">
        <v>1573.089966</v>
      </c>
      <c r="C111" s="4">
        <f t="shared" si="6"/>
        <v>-1.2219369026923953E-2</v>
      </c>
      <c r="E111" s="2">
        <f t="shared" si="9"/>
        <v>3.3378915822085575E-2</v>
      </c>
      <c r="F111" s="2">
        <f t="shared" si="7"/>
        <v>-7.7650969860496966E-2</v>
      </c>
      <c r="G111" s="2">
        <f t="shared" si="8"/>
        <v>-8.8961486449022478E-2</v>
      </c>
      <c r="I111" s="2">
        <f t="shared" si="10"/>
        <v>4.1934850200170772E-2</v>
      </c>
      <c r="J111">
        <f t="shared" si="11"/>
        <v>0</v>
      </c>
    </row>
    <row r="112" spans="1:10" x14ac:dyDescent="0.55000000000000004">
      <c r="A112" s="1">
        <v>41450</v>
      </c>
      <c r="B112">
        <v>1588.030029</v>
      </c>
      <c r="C112" s="4">
        <f t="shared" si="6"/>
        <v>9.4524562581309868E-3</v>
      </c>
      <c r="E112" s="2">
        <f t="shared" si="9"/>
        <v>3.43391618556333E-2</v>
      </c>
      <c r="F112" s="2">
        <f t="shared" si="7"/>
        <v>-7.9884836179196866E-2</v>
      </c>
      <c r="G112" s="2">
        <f t="shared" si="8"/>
        <v>-9.1520734177633872E-2</v>
      </c>
      <c r="I112" s="2">
        <f t="shared" si="10"/>
        <v>3.9686055663860111E-2</v>
      </c>
      <c r="J112">
        <f t="shared" si="11"/>
        <v>0</v>
      </c>
    </row>
    <row r="113" spans="1:10" x14ac:dyDescent="0.55000000000000004">
      <c r="A113" s="1">
        <v>41451</v>
      </c>
      <c r="B113">
        <v>1603.26001</v>
      </c>
      <c r="C113" s="4">
        <f t="shared" si="6"/>
        <v>9.5447899993218819E-3</v>
      </c>
      <c r="E113" s="2">
        <f t="shared" si="9"/>
        <v>3.4790003176544536E-2</v>
      </c>
      <c r="F113" s="2">
        <f t="shared" si="7"/>
        <v>-8.0933649927628484E-2</v>
      </c>
      <c r="G113" s="2">
        <f t="shared" si="8"/>
        <v>-9.2722316466126498E-2</v>
      </c>
      <c r="I113" s="2">
        <f t="shared" si="10"/>
        <v>3.0322841733199647E-2</v>
      </c>
      <c r="J113">
        <f t="shared" si="11"/>
        <v>0</v>
      </c>
    </row>
    <row r="114" spans="1:10" x14ac:dyDescent="0.55000000000000004">
      <c r="A114" s="1">
        <v>41452</v>
      </c>
      <c r="B114">
        <v>1613.1999510000001</v>
      </c>
      <c r="C114" s="4">
        <f t="shared" si="6"/>
        <v>6.180691047567341E-3</v>
      </c>
      <c r="E114" s="2">
        <f t="shared" si="9"/>
        <v>3.4960287049885859E-2</v>
      </c>
      <c r="F114" s="2">
        <f t="shared" si="7"/>
        <v>-8.1329789454359508E-2</v>
      </c>
      <c r="G114" s="2">
        <f t="shared" si="8"/>
        <v>-9.3176157045355798E-2</v>
      </c>
      <c r="I114" s="2">
        <f t="shared" si="10"/>
        <v>3.7605363801743709E-2</v>
      </c>
      <c r="J114">
        <f t="shared" si="11"/>
        <v>0</v>
      </c>
    </row>
    <row r="115" spans="1:10" x14ac:dyDescent="0.55000000000000004">
      <c r="A115" s="1">
        <v>41453</v>
      </c>
      <c r="B115">
        <v>1606.280029</v>
      </c>
      <c r="C115" s="4">
        <f t="shared" si="6"/>
        <v>-4.2987890587464486E-3</v>
      </c>
      <c r="E115" s="2">
        <f t="shared" si="9"/>
        <v>3.4857792607353687E-2</v>
      </c>
      <c r="F115" s="2">
        <f t="shared" si="7"/>
        <v>-8.1091351725873784E-2</v>
      </c>
      <c r="G115" s="2">
        <f t="shared" si="8"/>
        <v>-9.2902988857119048E-2</v>
      </c>
      <c r="I115" s="2">
        <f t="shared" si="10"/>
        <v>4.4985882559483721E-2</v>
      </c>
      <c r="J115">
        <f t="shared" si="11"/>
        <v>0</v>
      </c>
    </row>
    <row r="116" spans="1:10" x14ac:dyDescent="0.55000000000000004">
      <c r="A116" s="1">
        <v>41456</v>
      </c>
      <c r="B116">
        <v>1614.959961</v>
      </c>
      <c r="C116" s="4">
        <f t="shared" si="6"/>
        <v>5.3891998329119659E-3</v>
      </c>
      <c r="E116" s="2">
        <f t="shared" si="9"/>
        <v>3.382687005901059E-2</v>
      </c>
      <c r="F116" s="2">
        <f t="shared" si="7"/>
        <v>-7.8693067247235057E-2</v>
      </c>
      <c r="G116" s="2">
        <f t="shared" si="8"/>
        <v>-9.0155374081275025E-2</v>
      </c>
      <c r="I116" s="2">
        <f t="shared" si="10"/>
        <v>4.0970618119915828E-2</v>
      </c>
      <c r="J116">
        <f t="shared" si="11"/>
        <v>0</v>
      </c>
    </row>
    <row r="117" spans="1:10" x14ac:dyDescent="0.55000000000000004">
      <c r="A117" s="1">
        <v>41457</v>
      </c>
      <c r="B117">
        <v>1614.079956</v>
      </c>
      <c r="C117" s="4">
        <f t="shared" si="6"/>
        <v>-5.4505676263308595E-4</v>
      </c>
      <c r="E117" s="2">
        <f t="shared" si="9"/>
        <v>3.3509762850661595E-2</v>
      </c>
      <c r="F117" s="2">
        <f t="shared" si="7"/>
        <v>-7.7955365567249343E-2</v>
      </c>
      <c r="G117" s="2">
        <f t="shared" si="8"/>
        <v>-8.9310219949583283E-2</v>
      </c>
      <c r="I117" s="2">
        <f t="shared" si="10"/>
        <v>3.7800019604662075E-2</v>
      </c>
      <c r="J117">
        <f t="shared" si="11"/>
        <v>0</v>
      </c>
    </row>
    <row r="118" spans="1:10" x14ac:dyDescent="0.55000000000000004">
      <c r="A118" s="1">
        <v>41458</v>
      </c>
      <c r="B118">
        <v>1615.410034</v>
      </c>
      <c r="C118" s="4">
        <f t="shared" si="6"/>
        <v>8.2370781722355968E-4</v>
      </c>
      <c r="E118" s="2">
        <f t="shared" si="9"/>
        <v>3.3345305296937015E-2</v>
      </c>
      <c r="F118" s="2">
        <f t="shared" si="7"/>
        <v>-7.7572780086772208E-2</v>
      </c>
      <c r="G118" s="2">
        <f t="shared" si="8"/>
        <v>-8.8871907677396528E-2</v>
      </c>
      <c r="I118" s="2">
        <f t="shared" si="10"/>
        <v>3.9746518189117411E-2</v>
      </c>
      <c r="J118">
        <f t="shared" si="11"/>
        <v>0</v>
      </c>
    </row>
    <row r="119" spans="1:10" x14ac:dyDescent="0.55000000000000004">
      <c r="A119" s="1">
        <v>41460</v>
      </c>
      <c r="B119">
        <v>1631.8900149999999</v>
      </c>
      <c r="C119" s="4">
        <f t="shared" si="6"/>
        <v>1.0150046029892097E-2</v>
      </c>
      <c r="E119" s="2">
        <f t="shared" si="9"/>
        <v>3.2629233015122119E-2</v>
      </c>
      <c r="F119" s="2">
        <f t="shared" si="7"/>
        <v>-7.5906946856312552E-2</v>
      </c>
      <c r="G119" s="2">
        <f t="shared" si="8"/>
        <v>-8.696343183190347E-2</v>
      </c>
      <c r="I119" s="2">
        <f t="shared" si="10"/>
        <v>3.4616813908763526E-2</v>
      </c>
      <c r="J119">
        <f t="shared" si="11"/>
        <v>0</v>
      </c>
    </row>
    <row r="120" spans="1:10" x14ac:dyDescent="0.55000000000000004">
      <c r="A120" s="1">
        <v>41463</v>
      </c>
      <c r="B120">
        <v>1640.459961</v>
      </c>
      <c r="C120" s="4">
        <f t="shared" si="6"/>
        <v>5.2378050365023488E-3</v>
      </c>
      <c r="E120" s="2">
        <f t="shared" si="9"/>
        <v>3.2319841317952007E-2</v>
      </c>
      <c r="F120" s="2">
        <f t="shared" si="7"/>
        <v>-7.5187194139354971E-2</v>
      </c>
      <c r="G120" s="2">
        <f t="shared" si="8"/>
        <v>-8.6138841080605683E-2</v>
      </c>
      <c r="I120" s="2">
        <f t="shared" si="10"/>
        <v>3.0987764627467072E-2</v>
      </c>
      <c r="J120">
        <f t="shared" si="11"/>
        <v>0</v>
      </c>
    </row>
    <row r="121" spans="1:10" x14ac:dyDescent="0.55000000000000004">
      <c r="A121" s="1">
        <v>41464</v>
      </c>
      <c r="B121">
        <v>1652.3199460000001</v>
      </c>
      <c r="C121" s="4">
        <f t="shared" si="6"/>
        <v>7.2036617218204386E-3</v>
      </c>
      <c r="E121" s="2">
        <f t="shared" si="9"/>
        <v>3.1486562230815911E-2</v>
      </c>
      <c r="F121" s="2">
        <f t="shared" si="7"/>
        <v>-7.324869710651323E-2</v>
      </c>
      <c r="G121" s="2">
        <f t="shared" si="8"/>
        <v>-8.3917985657570568E-2</v>
      </c>
      <c r="I121" s="2">
        <f t="shared" si="10"/>
        <v>2.5815065166788026E-2</v>
      </c>
      <c r="J121">
        <f t="shared" si="11"/>
        <v>0</v>
      </c>
    </row>
    <row r="122" spans="1:10" x14ac:dyDescent="0.55000000000000004">
      <c r="A122" s="1">
        <v>41465</v>
      </c>
      <c r="B122">
        <v>1652.619995</v>
      </c>
      <c r="C122" s="4">
        <f t="shared" si="6"/>
        <v>1.8157606866144437E-4</v>
      </c>
      <c r="E122" s="2">
        <f t="shared" si="9"/>
        <v>3.1483595007037103E-2</v>
      </c>
      <c r="F122" s="2">
        <f t="shared" si="7"/>
        <v>-7.3241794311783598E-2</v>
      </c>
      <c r="G122" s="2">
        <f t="shared" si="8"/>
        <v>-8.3910077412755288E-2</v>
      </c>
      <c r="I122" s="2">
        <f t="shared" si="10"/>
        <v>2.3779835612614302E-2</v>
      </c>
      <c r="J122">
        <f t="shared" si="11"/>
        <v>0</v>
      </c>
    </row>
    <row r="123" spans="1:10" x14ac:dyDescent="0.55000000000000004">
      <c r="A123" s="1">
        <v>41466</v>
      </c>
      <c r="B123">
        <v>1675.0200199999999</v>
      </c>
      <c r="C123" s="4">
        <f t="shared" si="6"/>
        <v>1.3463213116111398E-2</v>
      </c>
      <c r="E123" s="2">
        <f t="shared" si="9"/>
        <v>3.1776152443414557E-2</v>
      </c>
      <c r="F123" s="2">
        <f t="shared" si="7"/>
        <v>-7.3922384681935127E-2</v>
      </c>
      <c r="G123" s="2">
        <f t="shared" si="8"/>
        <v>-8.468980149218848E-2</v>
      </c>
      <c r="I123" s="2">
        <f t="shared" si="10"/>
        <v>6.4981193180896173E-3</v>
      </c>
      <c r="J123">
        <f t="shared" si="11"/>
        <v>0</v>
      </c>
    </row>
    <row r="124" spans="1:10" x14ac:dyDescent="0.55000000000000004">
      <c r="A124" s="1">
        <v>41467</v>
      </c>
      <c r="B124">
        <v>1680.1899410000001</v>
      </c>
      <c r="C124" s="4">
        <f t="shared" si="6"/>
        <v>3.0817296989934157E-3</v>
      </c>
      <c r="E124" s="2">
        <f t="shared" si="9"/>
        <v>3.0980771619165973E-2</v>
      </c>
      <c r="F124" s="2">
        <f t="shared" si="7"/>
        <v>-7.2072052192391572E-2</v>
      </c>
      <c r="G124" s="2">
        <f t="shared" si="8"/>
        <v>-8.2569952519401149E-2</v>
      </c>
      <c r="I124" s="2">
        <f t="shared" si="10"/>
        <v>5.9695998452485282E-3</v>
      </c>
      <c r="J124">
        <f t="shared" si="11"/>
        <v>0</v>
      </c>
    </row>
    <row r="125" spans="1:10" x14ac:dyDescent="0.55000000000000004">
      <c r="A125" s="1">
        <v>41470</v>
      </c>
      <c r="B125">
        <v>1682.5</v>
      </c>
      <c r="C125" s="4">
        <f t="shared" si="6"/>
        <v>1.373935393344048E-3</v>
      </c>
      <c r="E125" s="2">
        <f t="shared" si="9"/>
        <v>2.9578458524751841E-2</v>
      </c>
      <c r="F125" s="2">
        <f t="shared" si="7"/>
        <v>-6.880978410646163E-2</v>
      </c>
      <c r="G125" s="2">
        <f t="shared" si="8"/>
        <v>-7.883250766016861E-2</v>
      </c>
      <c r="I125" s="2">
        <f t="shared" si="10"/>
        <v>5.4236156450452079E-3</v>
      </c>
      <c r="J125">
        <f t="shared" si="11"/>
        <v>0</v>
      </c>
    </row>
    <row r="126" spans="1:10" x14ac:dyDescent="0.55000000000000004">
      <c r="A126" s="1">
        <v>41471</v>
      </c>
      <c r="B126">
        <v>1676.26001</v>
      </c>
      <c r="C126" s="4">
        <f t="shared" si="6"/>
        <v>-3.7156552778868628E-3</v>
      </c>
      <c r="E126" s="2">
        <f t="shared" si="9"/>
        <v>2.9348930433580771E-2</v>
      </c>
      <c r="F126" s="2">
        <f t="shared" si="7"/>
        <v>-6.8275821919533158E-2</v>
      </c>
      <c r="G126" s="2">
        <f t="shared" si="8"/>
        <v>-7.8220769391579473E-2</v>
      </c>
      <c r="I126" s="2">
        <f t="shared" si="10"/>
        <v>5.3962369598835654E-3</v>
      </c>
      <c r="J126">
        <f t="shared" si="11"/>
        <v>0</v>
      </c>
    </row>
    <row r="127" spans="1:10" x14ac:dyDescent="0.55000000000000004">
      <c r="A127" s="1">
        <v>41472</v>
      </c>
      <c r="B127">
        <v>1680.910034</v>
      </c>
      <c r="C127" s="4">
        <f t="shared" si="6"/>
        <v>2.7702064016788992E-3</v>
      </c>
      <c r="E127" s="2">
        <f t="shared" si="9"/>
        <v>2.9035303326451441E-2</v>
      </c>
      <c r="F127" s="2">
        <f t="shared" si="7"/>
        <v>-6.7546216165621259E-2</v>
      </c>
      <c r="G127" s="2">
        <f t="shared" si="8"/>
        <v>-7.7384890425658381E-2</v>
      </c>
      <c r="I127" s="2">
        <f t="shared" si="10"/>
        <v>2.9997777130587521E-3</v>
      </c>
      <c r="J127">
        <f t="shared" si="11"/>
        <v>0</v>
      </c>
    </row>
    <row r="128" spans="1:10" x14ac:dyDescent="0.55000000000000004">
      <c r="A128" s="1">
        <v>41473</v>
      </c>
      <c r="B128">
        <v>1689.369995</v>
      </c>
      <c r="C128" s="4">
        <f t="shared" si="6"/>
        <v>5.0203417495381028E-3</v>
      </c>
      <c r="E128" s="2">
        <f t="shared" si="9"/>
        <v>2.8786239767811965E-2</v>
      </c>
      <c r="F128" s="2">
        <f t="shared" si="7"/>
        <v>-6.6966807685479274E-2</v>
      </c>
      <c r="G128" s="2">
        <f t="shared" si="8"/>
        <v>-7.6721086229172453E-2</v>
      </c>
      <c r="I128" s="2">
        <f t="shared" si="10"/>
        <v>-2.1569828676182199E-3</v>
      </c>
      <c r="J128">
        <f t="shared" si="11"/>
        <v>0</v>
      </c>
    </row>
    <row r="129" spans="1:10" x14ac:dyDescent="0.55000000000000004">
      <c r="A129" s="1">
        <v>41474</v>
      </c>
      <c r="B129">
        <v>1692.089966</v>
      </c>
      <c r="C129" s="4">
        <f t="shared" si="6"/>
        <v>1.6087557552058895E-3</v>
      </c>
      <c r="E129" s="2">
        <f t="shared" si="9"/>
        <v>2.6650426867063894E-2</v>
      </c>
      <c r="F129" s="2">
        <f t="shared" si="7"/>
        <v>-6.1998163884474995E-2</v>
      </c>
      <c r="G129" s="2">
        <f t="shared" si="8"/>
        <v>-7.1028717686098697E-2</v>
      </c>
      <c r="I129" s="2">
        <f t="shared" si="10"/>
        <v>8.6968498170056363E-3</v>
      </c>
      <c r="J129">
        <f t="shared" si="11"/>
        <v>0</v>
      </c>
    </row>
    <row r="130" spans="1:10" x14ac:dyDescent="0.55000000000000004">
      <c r="A130" s="1">
        <v>41477</v>
      </c>
      <c r="B130">
        <v>1695.530029</v>
      </c>
      <c r="C130" s="4">
        <f t="shared" si="6"/>
        <v>2.0309622611414751E-3</v>
      </c>
      <c r="E130" s="2">
        <f t="shared" si="9"/>
        <v>1.8004440723875442E-2</v>
      </c>
      <c r="F130" s="2">
        <f t="shared" si="7"/>
        <v>-4.1884592401281971E-2</v>
      </c>
      <c r="G130" s="2">
        <f t="shared" si="8"/>
        <v>-4.7985435417272827E-2</v>
      </c>
      <c r="I130" s="2">
        <f t="shared" si="10"/>
        <v>8.3050017444547472E-3</v>
      </c>
      <c r="J130">
        <f t="shared" si="11"/>
        <v>0</v>
      </c>
    </row>
    <row r="131" spans="1:10" x14ac:dyDescent="0.55000000000000004">
      <c r="A131" s="1">
        <v>41478</v>
      </c>
      <c r="B131">
        <v>1692.3900149999999</v>
      </c>
      <c r="C131" s="4">
        <f t="shared" si="6"/>
        <v>-1.8536534855123367E-3</v>
      </c>
      <c r="E131" s="2">
        <f t="shared" si="9"/>
        <v>1.8327940291354108E-2</v>
      </c>
      <c r="F131" s="2">
        <f t="shared" si="7"/>
        <v>-4.26371649323391E-2</v>
      </c>
      <c r="G131" s="2">
        <f t="shared" si="8"/>
        <v>-4.8847626464516972E-2</v>
      </c>
      <c r="I131" s="2">
        <f t="shared" si="10"/>
        <v>8.6777245263528653E-3</v>
      </c>
      <c r="J131">
        <f t="shared" si="11"/>
        <v>0</v>
      </c>
    </row>
    <row r="132" spans="1:10" x14ac:dyDescent="0.55000000000000004">
      <c r="A132" s="1">
        <v>41479</v>
      </c>
      <c r="B132">
        <v>1685.9399410000001</v>
      </c>
      <c r="C132" s="4">
        <f t="shared" si="6"/>
        <v>-3.8185031784132798E-3</v>
      </c>
      <c r="E132" s="2">
        <f t="shared" si="9"/>
        <v>1.557280676469156E-2</v>
      </c>
      <c r="F132" s="2">
        <f t="shared" si="7"/>
        <v>-3.6227765909889034E-2</v>
      </c>
      <c r="G132" s="2">
        <f t="shared" si="8"/>
        <v>-4.1504644589255943E-2</v>
      </c>
      <c r="I132" s="2">
        <f t="shared" si="10"/>
        <v>6.7567545992350785E-3</v>
      </c>
      <c r="J132">
        <f t="shared" si="11"/>
        <v>0</v>
      </c>
    </row>
    <row r="133" spans="1:10" x14ac:dyDescent="0.55000000000000004">
      <c r="A133" s="1">
        <v>41480</v>
      </c>
      <c r="B133">
        <v>1690.25</v>
      </c>
      <c r="C133" s="4">
        <f t="shared" si="6"/>
        <v>2.5532102261524472E-3</v>
      </c>
      <c r="E133" s="2">
        <f t="shared" si="9"/>
        <v>1.4923986439595804E-2</v>
      </c>
      <c r="F133" s="2">
        <f t="shared" si="7"/>
        <v>-3.4718384125968033E-2</v>
      </c>
      <c r="G133" s="2">
        <f t="shared" si="8"/>
        <v>-3.977540865881074E-2</v>
      </c>
      <c r="I133" s="2">
        <f t="shared" si="10"/>
        <v>3.9041867391484967E-4</v>
      </c>
      <c r="J133">
        <f t="shared" si="11"/>
        <v>0</v>
      </c>
    </row>
    <row r="134" spans="1:10" x14ac:dyDescent="0.55000000000000004">
      <c r="A134" s="1">
        <v>41481</v>
      </c>
      <c r="B134">
        <v>1691.650024</v>
      </c>
      <c r="C134" s="4">
        <f t="shared" si="6"/>
        <v>8.2795119314081199E-4</v>
      </c>
      <c r="E134" s="2">
        <f t="shared" si="9"/>
        <v>1.419864619536387E-2</v>
      </c>
      <c r="F134" s="2">
        <f t="shared" si="7"/>
        <v>-3.3030990390842813E-2</v>
      </c>
      <c r="G134" s="2">
        <f t="shared" si="8"/>
        <v>-3.7842231839883785E-2</v>
      </c>
      <c r="I134" s="2">
        <f t="shared" si="10"/>
        <v>3.4403883849425669E-3</v>
      </c>
      <c r="J134">
        <f t="shared" si="11"/>
        <v>0</v>
      </c>
    </row>
    <row r="135" spans="1:10" x14ac:dyDescent="0.55000000000000004">
      <c r="A135" s="1">
        <v>41484</v>
      </c>
      <c r="B135">
        <v>1685.329956</v>
      </c>
      <c r="C135" s="4">
        <f t="shared" ref="C135:C198" si="12">LN(B135/B134)</f>
        <v>-3.7430339630484658E-3</v>
      </c>
      <c r="E135" s="2">
        <f t="shared" si="9"/>
        <v>1.4578116016281164E-2</v>
      </c>
      <c r="F135" s="2">
        <f t="shared" si="7"/>
        <v>-3.3913769201996416E-2</v>
      </c>
      <c r="G135" s="2">
        <f t="shared" si="8"/>
        <v>-3.8853594806592562E-2</v>
      </c>
      <c r="I135" s="2">
        <f t="shared" si="10"/>
        <v>3.6070746150410776E-3</v>
      </c>
      <c r="J135">
        <f t="shared" si="11"/>
        <v>0</v>
      </c>
    </row>
    <row r="136" spans="1:10" x14ac:dyDescent="0.55000000000000004">
      <c r="A136" s="1">
        <v>41485</v>
      </c>
      <c r="B136">
        <v>1685.959961</v>
      </c>
      <c r="C136" s="4">
        <f t="shared" si="12"/>
        <v>3.7374715485425335E-4</v>
      </c>
      <c r="E136" s="2">
        <f t="shared" si="9"/>
        <v>1.3896010538998813E-2</v>
      </c>
      <c r="F136" s="2">
        <f t="shared" si="7"/>
        <v>-3.2326954575049006E-2</v>
      </c>
      <c r="G136" s="2">
        <f t="shared" si="8"/>
        <v>-3.7035647288539635E-2</v>
      </c>
      <c r="I136" s="2">
        <f t="shared" si="10"/>
        <v>2.0797417430505551E-3</v>
      </c>
      <c r="J136">
        <f t="shared" si="11"/>
        <v>0</v>
      </c>
    </row>
    <row r="137" spans="1:10" x14ac:dyDescent="0.55000000000000004">
      <c r="A137" s="1">
        <v>41486</v>
      </c>
      <c r="B137">
        <v>1685.7299800000001</v>
      </c>
      <c r="C137" s="4">
        <f t="shared" si="12"/>
        <v>-1.3641883113869047E-4</v>
      </c>
      <c r="E137" s="2">
        <f t="shared" si="9"/>
        <v>1.3805747749548956E-2</v>
      </c>
      <c r="F137" s="2">
        <f t="shared" si="7"/>
        <v>-3.2116971926707337E-2</v>
      </c>
      <c r="G137" s="2">
        <f t="shared" si="8"/>
        <v>-3.6795078902097877E-2</v>
      </c>
      <c r="I137" s="2">
        <f t="shared" si="10"/>
        <v>4.9883702996739304E-3</v>
      </c>
      <c r="J137">
        <f t="shared" si="11"/>
        <v>0</v>
      </c>
    </row>
    <row r="138" spans="1:10" x14ac:dyDescent="0.55000000000000004">
      <c r="A138" s="1">
        <v>41487</v>
      </c>
      <c r="B138">
        <v>1706.869995</v>
      </c>
      <c r="C138" s="4">
        <f t="shared" si="12"/>
        <v>1.2462588439829694E-2</v>
      </c>
      <c r="E138" s="2">
        <f t="shared" si="9"/>
        <v>1.5411488702805906E-2</v>
      </c>
      <c r="F138" s="2">
        <f t="shared" si="7"/>
        <v>-3.5852483979576952E-2</v>
      </c>
      <c r="G138" s="2">
        <f t="shared" si="8"/>
        <v>-4.1074699690718301E-2</v>
      </c>
      <c r="I138" s="2">
        <f t="shared" si="10"/>
        <v>-1.2664281053356801E-2</v>
      </c>
      <c r="J138">
        <f t="shared" si="11"/>
        <v>0</v>
      </c>
    </row>
    <row r="139" spans="1:10" x14ac:dyDescent="0.55000000000000004">
      <c r="A139" s="1">
        <v>41488</v>
      </c>
      <c r="B139">
        <v>1709.670044</v>
      </c>
      <c r="C139" s="4">
        <f t="shared" si="12"/>
        <v>1.6391141885906207E-3</v>
      </c>
      <c r="E139" s="2">
        <f t="shared" si="9"/>
        <v>1.5373089092333644E-2</v>
      </c>
      <c r="F139" s="2">
        <f t="shared" si="7"/>
        <v>-3.5763153127390812E-2</v>
      </c>
      <c r="G139" s="2">
        <f t="shared" si="8"/>
        <v>-4.0972357048887624E-2</v>
      </c>
      <c r="I139" s="2">
        <f t="shared" si="10"/>
        <v>-2.8687960572499067E-2</v>
      </c>
      <c r="J139">
        <f t="shared" si="11"/>
        <v>0</v>
      </c>
    </row>
    <row r="140" spans="1:10" x14ac:dyDescent="0.55000000000000004">
      <c r="A140" s="1">
        <v>41491</v>
      </c>
      <c r="B140">
        <v>1707.1400149999999</v>
      </c>
      <c r="C140" s="4">
        <f t="shared" si="12"/>
        <v>-1.4809307036142759E-3</v>
      </c>
      <c r="E140" s="2">
        <f t="shared" si="9"/>
        <v>1.4632355799724352E-2</v>
      </c>
      <c r="F140" s="2">
        <f t="shared" si="7"/>
        <v>-3.4039949806897916E-2</v>
      </c>
      <c r="G140" s="2">
        <f t="shared" si="8"/>
        <v>-3.8998154677425345E-2</v>
      </c>
      <c r="I140" s="2">
        <f t="shared" si="10"/>
        <v>-3.0517097351394434E-2</v>
      </c>
      <c r="J140">
        <f t="shared" si="11"/>
        <v>0</v>
      </c>
    </row>
    <row r="141" spans="1:10" x14ac:dyDescent="0.55000000000000004">
      <c r="A141" s="1">
        <v>41492</v>
      </c>
      <c r="B141">
        <v>1697.369995</v>
      </c>
      <c r="C141" s="4">
        <f t="shared" si="12"/>
        <v>-5.7394731055311343E-3</v>
      </c>
      <c r="E141" s="2">
        <f t="shared" si="9"/>
        <v>1.5412823256347788E-2</v>
      </c>
      <c r="F141" s="2">
        <f t="shared" si="7"/>
        <v>-3.5855588615371907E-2</v>
      </c>
      <c r="G141" s="2">
        <f t="shared" si="8"/>
        <v>-4.1078256542818124E-2</v>
      </c>
      <c r="I141" s="2">
        <f t="shared" si="10"/>
        <v>-3.0695401923188426E-2</v>
      </c>
      <c r="J141">
        <f t="shared" si="11"/>
        <v>0</v>
      </c>
    </row>
    <row r="142" spans="1:10" x14ac:dyDescent="0.55000000000000004">
      <c r="A142" s="1">
        <v>41493</v>
      </c>
      <c r="B142">
        <v>1690.910034</v>
      </c>
      <c r="C142" s="4">
        <f t="shared" si="12"/>
        <v>-3.8131256991678873E-3</v>
      </c>
      <c r="E142" s="2">
        <f t="shared" si="9"/>
        <v>1.5293131448314689E-2</v>
      </c>
      <c r="F142" s="2">
        <f t="shared" si="7"/>
        <v>-3.5577143832213998E-2</v>
      </c>
      <c r="G142" s="2">
        <f t="shared" si="8"/>
        <v>-4.0759253936048311E-2</v>
      </c>
      <c r="I142" s="2">
        <f t="shared" si="10"/>
        <v>-2.3068363121860846E-2</v>
      </c>
      <c r="J142">
        <f t="shared" si="11"/>
        <v>0</v>
      </c>
    </row>
    <row r="143" spans="1:10" x14ac:dyDescent="0.55000000000000004">
      <c r="A143" s="1">
        <v>41494</v>
      </c>
      <c r="B143">
        <v>1697.4799800000001</v>
      </c>
      <c r="C143" s="4">
        <f t="shared" si="12"/>
        <v>3.8779209041685599E-3</v>
      </c>
      <c r="E143" s="2">
        <f t="shared" si="9"/>
        <v>1.5394596501882797E-2</v>
      </c>
      <c r="F143" s="2">
        <f t="shared" si="7"/>
        <v>-3.5813186843871608E-2</v>
      </c>
      <c r="G143" s="2">
        <f t="shared" si="8"/>
        <v>-4.1029678596818032E-2</v>
      </c>
      <c r="I143" s="2">
        <f t="shared" si="10"/>
        <v>-3.2742653639343255E-2</v>
      </c>
      <c r="J143">
        <f t="shared" si="11"/>
        <v>0</v>
      </c>
    </row>
    <row r="144" spans="1:10" x14ac:dyDescent="0.55000000000000004">
      <c r="A144" s="1">
        <v>41495</v>
      </c>
      <c r="B144">
        <v>1691.420044</v>
      </c>
      <c r="C144" s="4">
        <f t="shared" si="12"/>
        <v>-3.5763477329500545E-3</v>
      </c>
      <c r="E144" s="2">
        <f t="shared" si="9"/>
        <v>1.2945211469960765E-2</v>
      </c>
      <c r="F144" s="2">
        <f t="shared" si="7"/>
        <v>-3.0115065182152331E-2</v>
      </c>
      <c r="G144" s="2">
        <f t="shared" si="8"/>
        <v>-3.4501577609739431E-2</v>
      </c>
      <c r="I144" s="2">
        <f t="shared" si="10"/>
        <v>-2.0583864229882676E-2</v>
      </c>
      <c r="J144">
        <f t="shared" si="11"/>
        <v>0</v>
      </c>
    </row>
    <row r="145" spans="1:10" x14ac:dyDescent="0.55000000000000004">
      <c r="A145" s="1">
        <v>41498</v>
      </c>
      <c r="B145">
        <v>1689.469971</v>
      </c>
      <c r="C145" s="4">
        <f t="shared" si="12"/>
        <v>-1.1535857171363676E-3</v>
      </c>
      <c r="E145" s="2">
        <f t="shared" si="9"/>
        <v>1.284652901558858E-2</v>
      </c>
      <c r="F145" s="2">
        <f t="shared" si="7"/>
        <v>-2.9885495464218467E-2</v>
      </c>
      <c r="G145" s="2">
        <f t="shared" si="8"/>
        <v>-3.4238569132346686E-2</v>
      </c>
      <c r="I145" s="2">
        <f t="shared" si="10"/>
        <v>-1.5491036640252732E-2</v>
      </c>
      <c r="J145">
        <f t="shared" si="11"/>
        <v>0</v>
      </c>
    </row>
    <row r="146" spans="1:10" x14ac:dyDescent="0.55000000000000004">
      <c r="A146" s="1">
        <v>41499</v>
      </c>
      <c r="B146">
        <v>1694.160034</v>
      </c>
      <c r="C146" s="4">
        <f t="shared" si="12"/>
        <v>2.772209725484634E-3</v>
      </c>
      <c r="E146" s="2">
        <f t="shared" si="9"/>
        <v>1.2942902781992501E-2</v>
      </c>
      <c r="F146" s="2">
        <f t="shared" si="7"/>
        <v>-3.0109694370805538E-2</v>
      </c>
      <c r="G146" s="2">
        <f t="shared" si="8"/>
        <v>-3.4495424494566412E-2</v>
      </c>
      <c r="I146" s="2">
        <f t="shared" si="10"/>
        <v>-2.2311085774983992E-2</v>
      </c>
      <c r="J146">
        <f t="shared" si="11"/>
        <v>0</v>
      </c>
    </row>
    <row r="147" spans="1:10" x14ac:dyDescent="0.55000000000000004">
      <c r="A147" s="1">
        <v>41500</v>
      </c>
      <c r="B147">
        <v>1685.3900149999999</v>
      </c>
      <c r="C147" s="4">
        <f t="shared" si="12"/>
        <v>-5.1900629132010899E-3</v>
      </c>
      <c r="E147" s="2">
        <f t="shared" si="9"/>
        <v>1.321049552587252E-2</v>
      </c>
      <c r="F147" s="2">
        <f t="shared" si="7"/>
        <v>-3.0732208181639575E-2</v>
      </c>
      <c r="G147" s="2">
        <f t="shared" si="8"/>
        <v>-3.5208612675555438E-2</v>
      </c>
      <c r="I147" s="2">
        <f t="shared" si="10"/>
        <v>-3.3122562199270296E-2</v>
      </c>
      <c r="J147">
        <f t="shared" si="11"/>
        <v>1</v>
      </c>
    </row>
    <row r="148" spans="1:10" x14ac:dyDescent="0.55000000000000004">
      <c r="A148" s="1">
        <v>41501</v>
      </c>
      <c r="B148">
        <v>1661.3199460000001</v>
      </c>
      <c r="C148" s="4">
        <f t="shared" si="12"/>
        <v>-1.4384565330551637E-2</v>
      </c>
      <c r="E148" s="2">
        <f t="shared" si="9"/>
        <v>1.647933492719026E-2</v>
      </c>
      <c r="F148" s="2">
        <f t="shared" si="7"/>
        <v>-3.8336665773476032E-2</v>
      </c>
      <c r="G148" s="2">
        <f t="shared" si="8"/>
        <v>-4.392072344794748E-2</v>
      </c>
      <c r="I148" s="2">
        <f t="shared" si="10"/>
        <v>-1.5994119234030525E-2</v>
      </c>
      <c r="J148">
        <f t="shared" si="11"/>
        <v>0</v>
      </c>
    </row>
    <row r="149" spans="1:10" x14ac:dyDescent="0.55000000000000004">
      <c r="A149" s="1">
        <v>41502</v>
      </c>
      <c r="B149">
        <v>1655.829956</v>
      </c>
      <c r="C149" s="4">
        <f t="shared" si="12"/>
        <v>-3.3100674825096146E-3</v>
      </c>
      <c r="E149" s="2">
        <f t="shared" si="9"/>
        <v>1.606680573822452E-2</v>
      </c>
      <c r="F149" s="2">
        <f t="shared" si="7"/>
        <v>-3.7376979371745792E-2</v>
      </c>
      <c r="G149" s="2">
        <f t="shared" si="8"/>
        <v>-4.282125065351599E-2</v>
      </c>
      <c r="I149" s="2">
        <f t="shared" si="10"/>
        <v>-1.0722575107269127E-2</v>
      </c>
      <c r="J149">
        <f t="shared" si="11"/>
        <v>0</v>
      </c>
    </row>
    <row r="150" spans="1:10" x14ac:dyDescent="0.55000000000000004">
      <c r="A150" s="1">
        <v>41505</v>
      </c>
      <c r="B150">
        <v>1646.0600589999999</v>
      </c>
      <c r="C150" s="4">
        <f t="shared" si="12"/>
        <v>-5.9177776773251568E-3</v>
      </c>
      <c r="E150" s="2">
        <f t="shared" si="9"/>
        <v>1.6304055740717079E-2</v>
      </c>
      <c r="F150" s="2">
        <f t="shared" si="7"/>
        <v>-3.7928905410660539E-2</v>
      </c>
      <c r="G150" s="2">
        <f t="shared" si="8"/>
        <v>-4.3453569360159157E-2</v>
      </c>
      <c r="I150" s="2">
        <f t="shared" si="10"/>
        <v>-7.9841644741616442E-3</v>
      </c>
      <c r="J150">
        <f t="shared" si="11"/>
        <v>0</v>
      </c>
    </row>
    <row r="151" spans="1:10" x14ac:dyDescent="0.55000000000000004">
      <c r="A151" s="1">
        <v>41506</v>
      </c>
      <c r="B151">
        <v>1652.349976</v>
      </c>
      <c r="C151" s="4">
        <f t="shared" si="12"/>
        <v>3.8139131021598469E-3</v>
      </c>
      <c r="E151" s="2">
        <f t="shared" si="9"/>
        <v>1.6531748341621022E-2</v>
      </c>
      <c r="F151" s="2">
        <f t="shared" si="7"/>
        <v>-3.8458597608708261E-2</v>
      </c>
      <c r="G151" s="2">
        <f t="shared" si="8"/>
        <v>-4.4060415680088345E-2</v>
      </c>
      <c r="I151" s="2">
        <f t="shared" si="10"/>
        <v>-7.6425022452994004E-3</v>
      </c>
      <c r="J151">
        <f t="shared" si="11"/>
        <v>0</v>
      </c>
    </row>
    <row r="152" spans="1:10" x14ac:dyDescent="0.55000000000000004">
      <c r="A152" s="1">
        <v>41507</v>
      </c>
      <c r="B152">
        <v>1642.8000489999999</v>
      </c>
      <c r="C152" s="4">
        <f t="shared" si="12"/>
        <v>-5.7963696133137383E-3</v>
      </c>
      <c r="E152" s="2">
        <f t="shared" si="9"/>
        <v>1.682754272032674E-2</v>
      </c>
      <c r="F152" s="2">
        <f t="shared" si="7"/>
        <v>-3.9146718232763535E-2</v>
      </c>
      <c r="G152" s="2">
        <f t="shared" si="8"/>
        <v>-4.4848766858214831E-2</v>
      </c>
      <c r="I152" s="2">
        <f t="shared" si="10"/>
        <v>6.2380549776292205E-3</v>
      </c>
      <c r="J152">
        <f t="shared" si="11"/>
        <v>0</v>
      </c>
    </row>
    <row r="153" spans="1:10" x14ac:dyDescent="0.55000000000000004">
      <c r="A153" s="1">
        <v>41508</v>
      </c>
      <c r="B153">
        <v>1656.959961</v>
      </c>
      <c r="C153" s="4">
        <f t="shared" si="12"/>
        <v>8.5824416765103891E-3</v>
      </c>
      <c r="E153" s="2">
        <f t="shared" si="9"/>
        <v>1.807222235708485E-2</v>
      </c>
      <c r="F153" s="2">
        <f t="shared" si="7"/>
        <v>-4.2042276059597691E-2</v>
      </c>
      <c r="G153" s="2">
        <f t="shared" si="8"/>
        <v>-4.816608702610254E-2</v>
      </c>
      <c r="I153" s="2">
        <f t="shared" si="10"/>
        <v>-1.1352551593738769E-3</v>
      </c>
      <c r="J153">
        <f t="shared" si="11"/>
        <v>0</v>
      </c>
    </row>
    <row r="154" spans="1:10" x14ac:dyDescent="0.55000000000000004">
      <c r="A154" s="1">
        <v>41509</v>
      </c>
      <c r="B154">
        <v>1663.5</v>
      </c>
      <c r="C154" s="4">
        <f t="shared" si="12"/>
        <v>3.9392418724934625E-3</v>
      </c>
      <c r="E154" s="2">
        <f t="shared" si="9"/>
        <v>1.8226443171997671E-2</v>
      </c>
      <c r="F154" s="2">
        <f t="shared" ref="F154:F217" si="13">E154*Factor_VaR</f>
        <v>-4.2401047324502984E-2</v>
      </c>
      <c r="G154" s="2">
        <f t="shared" ref="G154:G217" si="14">E154*Factor_ES</f>
        <v>-4.8577116342008196E-2</v>
      </c>
      <c r="I154" s="2">
        <f t="shared" si="10"/>
        <v>-5.0200673060024677E-3</v>
      </c>
      <c r="J154">
        <f t="shared" si="11"/>
        <v>0</v>
      </c>
    </row>
    <row r="155" spans="1:10" x14ac:dyDescent="0.55000000000000004">
      <c r="A155" s="1">
        <v>41512</v>
      </c>
      <c r="B155">
        <v>1656.780029</v>
      </c>
      <c r="C155" s="4">
        <f t="shared" si="12"/>
        <v>-4.0478394092464407E-3</v>
      </c>
      <c r="E155" s="2">
        <f t="shared" ref="E155:E218" si="15">_xlfn.STDEV.S(C135:C155)*SQRT(10)</f>
        <v>1.8324384286686934E-2</v>
      </c>
      <c r="F155" s="2">
        <f t="shared" si="13"/>
        <v>-4.2628892428441534E-2</v>
      </c>
      <c r="G155" s="2">
        <f t="shared" si="14"/>
        <v>-4.8838149000878017E-2</v>
      </c>
      <c r="I155" s="2">
        <f t="shared" ref="I155:I218" si="16">LN(B164/B155)</f>
        <v>8.9710542465605107E-3</v>
      </c>
      <c r="J155">
        <f t="shared" ref="J155:J218" si="17">IF(I155&lt;F155,1,0)</f>
        <v>0</v>
      </c>
    </row>
    <row r="156" spans="1:10" x14ac:dyDescent="0.55000000000000004">
      <c r="A156" s="1">
        <v>41513</v>
      </c>
      <c r="B156">
        <v>1630.4799800000001</v>
      </c>
      <c r="C156" s="4">
        <f t="shared" si="12"/>
        <v>-1.6001539337487443E-2</v>
      </c>
      <c r="E156" s="2">
        <f t="shared" si="15"/>
        <v>2.100157875946904E-2</v>
      </c>
      <c r="F156" s="2">
        <f t="shared" si="13"/>
        <v>-4.8856978098592081E-2</v>
      </c>
      <c r="G156" s="2">
        <f t="shared" si="14"/>
        <v>-5.5973407709736883E-2</v>
      </c>
      <c r="I156" s="2">
        <f t="shared" si="16"/>
        <v>3.2291533892285257E-2</v>
      </c>
      <c r="J156">
        <f t="shared" si="17"/>
        <v>0</v>
      </c>
    </row>
    <row r="157" spans="1:10" x14ac:dyDescent="0.55000000000000004">
      <c r="A157" s="1">
        <v>41514</v>
      </c>
      <c r="B157">
        <v>1634.959961</v>
      </c>
      <c r="C157" s="4">
        <f t="shared" si="12"/>
        <v>2.7438776346883054E-3</v>
      </c>
      <c r="E157" s="2">
        <f t="shared" si="15"/>
        <v>2.117454722747155E-2</v>
      </c>
      <c r="F157" s="2">
        <f t="shared" si="13"/>
        <v>-4.9259362926405821E-2</v>
      </c>
      <c r="G157" s="2">
        <f t="shared" si="14"/>
        <v>-5.6434403270657178E-2</v>
      </c>
      <c r="I157" s="2">
        <f t="shared" si="16"/>
        <v>3.259529107997125E-2</v>
      </c>
      <c r="J157">
        <f t="shared" si="17"/>
        <v>0</v>
      </c>
    </row>
    <row r="158" spans="1:10" x14ac:dyDescent="0.55000000000000004">
      <c r="A158" s="1">
        <v>41515</v>
      </c>
      <c r="B158">
        <v>1638.170044</v>
      </c>
      <c r="C158" s="4">
        <f t="shared" si="12"/>
        <v>1.9614766442517134E-3</v>
      </c>
      <c r="E158" s="2">
        <f t="shared" si="15"/>
        <v>2.1289425830745546E-2</v>
      </c>
      <c r="F158" s="2">
        <f t="shared" si="13"/>
        <v>-4.9526610520905061E-2</v>
      </c>
      <c r="G158" s="2">
        <f t="shared" si="14"/>
        <v>-5.6740577724103028E-2</v>
      </c>
      <c r="I158" s="2">
        <f t="shared" si="16"/>
        <v>2.7247672571026289E-2</v>
      </c>
      <c r="J158">
        <f t="shared" si="17"/>
        <v>0</v>
      </c>
    </row>
    <row r="159" spans="1:10" x14ac:dyDescent="0.55000000000000004">
      <c r="A159" s="1">
        <v>41516</v>
      </c>
      <c r="B159">
        <v>1632.969971</v>
      </c>
      <c r="C159" s="4">
        <f t="shared" si="12"/>
        <v>-3.1793670442177291E-3</v>
      </c>
      <c r="E159" s="2">
        <f t="shared" si="15"/>
        <v>1.8801419040070884E-2</v>
      </c>
      <c r="F159" s="2">
        <f t="shared" si="13"/>
        <v>-4.3738641212819888E-2</v>
      </c>
      <c r="G159" s="2">
        <f t="shared" si="14"/>
        <v>-5.010954202559692E-2</v>
      </c>
      <c r="I159" s="2">
        <f t="shared" si="16"/>
        <v>3.3138041097013002E-2</v>
      </c>
      <c r="J159">
        <f t="shared" si="17"/>
        <v>0</v>
      </c>
    </row>
    <row r="160" spans="1:10" x14ac:dyDescent="0.55000000000000004">
      <c r="A160" s="1">
        <v>41520</v>
      </c>
      <c r="B160">
        <v>1639.7700199999999</v>
      </c>
      <c r="C160" s="4">
        <f t="shared" si="12"/>
        <v>4.1555753310222208E-3</v>
      </c>
      <c r="E160" s="2">
        <f t="shared" si="15"/>
        <v>1.9129492460690824E-2</v>
      </c>
      <c r="F160" s="2">
        <f t="shared" si="13"/>
        <v>-4.4501854117408389E-2</v>
      </c>
      <c r="G160" s="2">
        <f t="shared" si="14"/>
        <v>-5.0983923306233185E-2</v>
      </c>
      <c r="I160" s="2">
        <f t="shared" si="16"/>
        <v>3.4659474444570813E-2</v>
      </c>
      <c r="J160">
        <f t="shared" si="17"/>
        <v>0</v>
      </c>
    </row>
    <row r="161" spans="1:10" x14ac:dyDescent="0.55000000000000004">
      <c r="A161" s="1">
        <v>41521</v>
      </c>
      <c r="B161">
        <v>1653.079956</v>
      </c>
      <c r="C161" s="4">
        <f t="shared" si="12"/>
        <v>8.0841876096148183E-3</v>
      </c>
      <c r="E161" s="2">
        <f t="shared" si="15"/>
        <v>2.0355672254945459E-2</v>
      </c>
      <c r="F161" s="2">
        <f t="shared" si="13"/>
        <v>-4.7354374874964494E-2</v>
      </c>
      <c r="G161" s="2">
        <f t="shared" si="14"/>
        <v>-5.4251937693880641E-2</v>
      </c>
      <c r="I161" s="2">
        <f t="shared" si="16"/>
        <v>3.0784156325080223E-2</v>
      </c>
      <c r="J161">
        <f t="shared" si="17"/>
        <v>0</v>
      </c>
    </row>
    <row r="162" spans="1:10" x14ac:dyDescent="0.55000000000000004">
      <c r="A162" s="1">
        <v>41522</v>
      </c>
      <c r="B162">
        <v>1655.079956</v>
      </c>
      <c r="C162" s="4">
        <f t="shared" si="12"/>
        <v>1.2091315395072581E-3</v>
      </c>
      <c r="E162" s="2">
        <f t="shared" si="15"/>
        <v>2.0201774401777145E-2</v>
      </c>
      <c r="F162" s="2">
        <f t="shared" si="13"/>
        <v>-4.699635493142694E-2</v>
      </c>
      <c r="G162" s="2">
        <f t="shared" si="14"/>
        <v>-5.3841769135616446E-2</v>
      </c>
      <c r="I162" s="2">
        <f t="shared" si="16"/>
        <v>4.1679146478163266E-2</v>
      </c>
      <c r="J162">
        <f t="shared" si="17"/>
        <v>0</v>
      </c>
    </row>
    <row r="163" spans="1:10" x14ac:dyDescent="0.55000000000000004">
      <c r="A163" s="1">
        <v>41523</v>
      </c>
      <c r="B163">
        <v>1655.170044</v>
      </c>
      <c r="C163" s="4">
        <f t="shared" si="12"/>
        <v>5.4429725864882412E-5</v>
      </c>
      <c r="E163" s="2">
        <f t="shared" si="15"/>
        <v>2.0127935296884277E-2</v>
      </c>
      <c r="F163" s="2">
        <f t="shared" si="13"/>
        <v>-4.6824579486738335E-2</v>
      </c>
      <c r="G163" s="2">
        <f t="shared" si="14"/>
        <v>-5.3644973153255976E-2</v>
      </c>
      <c r="I163" s="2">
        <f t="shared" si="16"/>
        <v>3.9780062436487268E-2</v>
      </c>
      <c r="J163">
        <f t="shared" si="17"/>
        <v>0</v>
      </c>
    </row>
    <row r="164" spans="1:10" x14ac:dyDescent="0.55000000000000004">
      <c r="A164" s="1">
        <v>41526</v>
      </c>
      <c r="B164">
        <v>1671.709961</v>
      </c>
      <c r="C164" s="4">
        <f t="shared" si="12"/>
        <v>9.9432821433165074E-3</v>
      </c>
      <c r="E164" s="2">
        <f t="shared" si="15"/>
        <v>2.1268366032916573E-2</v>
      </c>
      <c r="F164" s="2">
        <f t="shared" si="13"/>
        <v>-4.94776181049979E-2</v>
      </c>
      <c r="G164" s="2">
        <f t="shared" si="14"/>
        <v>-5.6684449150929246E-2</v>
      </c>
      <c r="I164" s="2">
        <f t="shared" si="16"/>
        <v>2.2593726120909763E-2</v>
      </c>
      <c r="J164">
        <f t="shared" si="17"/>
        <v>0</v>
      </c>
    </row>
    <row r="165" spans="1:10" x14ac:dyDescent="0.55000000000000004">
      <c r="A165" s="1">
        <v>41527</v>
      </c>
      <c r="B165">
        <v>1683.98999</v>
      </c>
      <c r="C165" s="4">
        <f t="shared" si="12"/>
        <v>7.3189403082372494E-3</v>
      </c>
      <c r="E165" s="2">
        <f t="shared" si="15"/>
        <v>2.185960137785976E-2</v>
      </c>
      <c r="F165" s="2">
        <f t="shared" si="13"/>
        <v>-5.0853037192764287E-2</v>
      </c>
      <c r="G165" s="2">
        <f t="shared" si="14"/>
        <v>-5.8260209592271836E-2</v>
      </c>
      <c r="I165" s="2">
        <f t="shared" si="16"/>
        <v>1.0544027081391511E-2</v>
      </c>
      <c r="J165">
        <f t="shared" si="17"/>
        <v>0</v>
      </c>
    </row>
    <row r="166" spans="1:10" x14ac:dyDescent="0.55000000000000004">
      <c r="A166" s="1">
        <v>41528</v>
      </c>
      <c r="B166">
        <v>1689.130005</v>
      </c>
      <c r="C166" s="4">
        <f t="shared" si="12"/>
        <v>3.0476348223741328E-3</v>
      </c>
      <c r="E166" s="2">
        <f t="shared" si="15"/>
        <v>2.1960904730345062E-2</v>
      </c>
      <c r="F166" s="2">
        <f t="shared" si="13"/>
        <v>-5.108870403145168E-2</v>
      </c>
      <c r="G166" s="2">
        <f t="shared" si="14"/>
        <v>-5.853020328731566E-2</v>
      </c>
      <c r="I166" s="2">
        <f t="shared" si="16"/>
        <v>4.8958706879192945E-3</v>
      </c>
      <c r="J166">
        <f t="shared" si="17"/>
        <v>0</v>
      </c>
    </row>
    <row r="167" spans="1:10" x14ac:dyDescent="0.55000000000000004">
      <c r="A167" s="1">
        <v>41529</v>
      </c>
      <c r="B167">
        <v>1683.420044</v>
      </c>
      <c r="C167" s="4">
        <f t="shared" si="12"/>
        <v>-3.3861418646932984E-3</v>
      </c>
      <c r="E167" s="2">
        <f t="shared" si="15"/>
        <v>2.1982032249092412E-2</v>
      </c>
      <c r="F167" s="2">
        <f t="shared" si="13"/>
        <v>-5.1137853989773337E-2</v>
      </c>
      <c r="G167" s="2">
        <f t="shared" si="14"/>
        <v>-5.8586512350281096E-2</v>
      </c>
      <c r="I167" s="2">
        <f t="shared" si="16"/>
        <v>5.5387876429296885E-3</v>
      </c>
      <c r="J167">
        <f t="shared" si="17"/>
        <v>0</v>
      </c>
    </row>
    <row r="168" spans="1:10" x14ac:dyDescent="0.55000000000000004">
      <c r="A168" s="1">
        <v>41530</v>
      </c>
      <c r="B168">
        <v>1687.98999</v>
      </c>
      <c r="C168" s="4">
        <f t="shared" si="12"/>
        <v>2.711001481768862E-3</v>
      </c>
      <c r="E168" s="2">
        <f t="shared" si="15"/>
        <v>2.1778946705719133E-2</v>
      </c>
      <c r="F168" s="2">
        <f t="shared" si="13"/>
        <v>-5.0665406367698479E-2</v>
      </c>
      <c r="G168" s="2">
        <f t="shared" si="14"/>
        <v>-5.8045248760082636E-2</v>
      </c>
      <c r="I168" s="2">
        <f t="shared" si="16"/>
        <v>6.3071517644400924E-3</v>
      </c>
      <c r="J168">
        <f t="shared" si="17"/>
        <v>0</v>
      </c>
    </row>
    <row r="169" spans="1:10" x14ac:dyDescent="0.55000000000000004">
      <c r="A169" s="1">
        <v>41533</v>
      </c>
      <c r="B169">
        <v>1697.599976</v>
      </c>
      <c r="C169" s="4">
        <f t="shared" si="12"/>
        <v>5.6770086785799985E-3</v>
      </c>
      <c r="E169" s="2">
        <f t="shared" si="15"/>
        <v>1.9388753159686384E-2</v>
      </c>
      <c r="F169" s="2">
        <f t="shared" si="13"/>
        <v>-4.5104984693339054E-2</v>
      </c>
      <c r="G169" s="2">
        <f t="shared" si="14"/>
        <v>-5.1674904921196148E-2</v>
      </c>
      <c r="I169" s="2">
        <f t="shared" si="16"/>
        <v>-3.4519786097776139E-3</v>
      </c>
      <c r="J169">
        <f t="shared" si="17"/>
        <v>0</v>
      </c>
    </row>
    <row r="170" spans="1:10" x14ac:dyDescent="0.55000000000000004">
      <c r="A170" s="1">
        <v>41534</v>
      </c>
      <c r="B170">
        <v>1704.76001</v>
      </c>
      <c r="C170" s="4">
        <f t="shared" si="12"/>
        <v>4.2088694901244251E-3</v>
      </c>
      <c r="E170" s="2">
        <f t="shared" si="15"/>
        <v>1.924115010085397E-2</v>
      </c>
      <c r="F170" s="2">
        <f t="shared" si="13"/>
        <v>-4.476160863122234E-2</v>
      </c>
      <c r="G170" s="2">
        <f t="shared" si="14"/>
        <v>-5.1281513248795998E-2</v>
      </c>
      <c r="I170" s="2">
        <f t="shared" si="16"/>
        <v>-1.3708327978880851E-2</v>
      </c>
      <c r="J170">
        <f t="shared" si="17"/>
        <v>0</v>
      </c>
    </row>
    <row r="171" spans="1:10" x14ac:dyDescent="0.55000000000000004">
      <c r="A171" s="1">
        <v>41535</v>
      </c>
      <c r="B171">
        <v>1725.5200199999999</v>
      </c>
      <c r="C171" s="4">
        <f t="shared" si="12"/>
        <v>1.2104121692590333E-2</v>
      </c>
      <c r="E171" s="2">
        <f t="shared" si="15"/>
        <v>1.9830319210243742E-2</v>
      </c>
      <c r="F171" s="2">
        <f t="shared" si="13"/>
        <v>-4.6132220936301774E-2</v>
      </c>
      <c r="G171" s="2">
        <f t="shared" si="14"/>
        <v>-5.2851766759141619E-2</v>
      </c>
      <c r="I171" s="2">
        <f t="shared" si="16"/>
        <v>-1.7845725090276744E-2</v>
      </c>
      <c r="J171">
        <f t="shared" si="17"/>
        <v>0</v>
      </c>
    </row>
    <row r="172" spans="1:10" x14ac:dyDescent="0.55000000000000004">
      <c r="A172" s="1">
        <v>41536</v>
      </c>
      <c r="B172">
        <v>1722.339966</v>
      </c>
      <c r="C172" s="4">
        <f t="shared" si="12"/>
        <v>-1.8446543158112249E-3</v>
      </c>
      <c r="E172" s="2">
        <f t="shared" si="15"/>
        <v>1.9990267206269025E-2</v>
      </c>
      <c r="F172" s="2">
        <f t="shared" si="13"/>
        <v>-4.6504315616812286E-2</v>
      </c>
      <c r="G172" s="2">
        <f t="shared" si="14"/>
        <v>-5.3278060158148205E-2</v>
      </c>
      <c r="I172" s="2">
        <f t="shared" si="16"/>
        <v>-1.6667962713989674E-2</v>
      </c>
      <c r="J172">
        <f t="shared" si="17"/>
        <v>0</v>
      </c>
    </row>
    <row r="173" spans="1:10" x14ac:dyDescent="0.55000000000000004">
      <c r="A173" s="1">
        <v>41537</v>
      </c>
      <c r="B173">
        <v>1709.910034</v>
      </c>
      <c r="C173" s="4">
        <f t="shared" si="12"/>
        <v>-7.2430541722609517E-3</v>
      </c>
      <c r="E173" s="2">
        <f t="shared" si="15"/>
        <v>2.0294108278826068E-2</v>
      </c>
      <c r="F173" s="2">
        <f t="shared" si="13"/>
        <v>-4.7211155650001647E-2</v>
      </c>
      <c r="G173" s="2">
        <f t="shared" si="14"/>
        <v>-5.4087857384727239E-2</v>
      </c>
      <c r="I173" s="2">
        <f t="shared" si="16"/>
        <v>-1.8444881080140665E-2</v>
      </c>
      <c r="J173">
        <f t="shared" si="17"/>
        <v>0</v>
      </c>
    </row>
    <row r="174" spans="1:10" x14ac:dyDescent="0.55000000000000004">
      <c r="A174" s="1">
        <v>41540</v>
      </c>
      <c r="B174">
        <v>1701.839966</v>
      </c>
      <c r="C174" s="4">
        <f t="shared" si="12"/>
        <v>-4.7307587312808378E-3</v>
      </c>
      <c r="E174" s="2">
        <f t="shared" si="15"/>
        <v>2.0183524214431488E-2</v>
      </c>
      <c r="F174" s="2">
        <f t="shared" si="13"/>
        <v>-4.6953898646894525E-2</v>
      </c>
      <c r="G174" s="2">
        <f t="shared" si="14"/>
        <v>-5.3793128736302799E-2</v>
      </c>
      <c r="I174" s="2">
        <f t="shared" si="16"/>
        <v>-6.685655537533669E-3</v>
      </c>
      <c r="J174">
        <f t="shared" si="17"/>
        <v>0</v>
      </c>
    </row>
    <row r="175" spans="1:10" x14ac:dyDescent="0.55000000000000004">
      <c r="A175" s="1">
        <v>41541</v>
      </c>
      <c r="B175">
        <v>1697.420044</v>
      </c>
      <c r="C175" s="4">
        <f t="shared" si="12"/>
        <v>-2.6005215710982166E-3</v>
      </c>
      <c r="E175" s="2">
        <f t="shared" si="15"/>
        <v>2.0255904188855037E-2</v>
      </c>
      <c r="F175" s="2">
        <f t="shared" si="13"/>
        <v>-4.7122279646517877E-2</v>
      </c>
      <c r="G175" s="2">
        <f t="shared" si="14"/>
        <v>-5.3986035844136443E-2</v>
      </c>
      <c r="I175" s="2">
        <f t="shared" si="16"/>
        <v>-1.2627881573171088E-2</v>
      </c>
      <c r="J175">
        <f t="shared" si="17"/>
        <v>0</v>
      </c>
    </row>
    <row r="176" spans="1:10" x14ac:dyDescent="0.55000000000000004">
      <c r="A176" s="1">
        <v>41542</v>
      </c>
      <c r="B176">
        <v>1692.7700199999999</v>
      </c>
      <c r="C176" s="4">
        <f t="shared" si="12"/>
        <v>-2.7432249096826906E-3</v>
      </c>
      <c r="E176" s="2">
        <f t="shared" si="15"/>
        <v>2.0114105639634651E-2</v>
      </c>
      <c r="F176" s="2">
        <f t="shared" si="13"/>
        <v>-4.6792406892996956E-2</v>
      </c>
      <c r="G176" s="2">
        <f t="shared" si="14"/>
        <v>-5.3608114350754271E-2</v>
      </c>
      <c r="I176" s="2">
        <f t="shared" si="16"/>
        <v>-2.2293406628479596E-2</v>
      </c>
      <c r="J176">
        <f t="shared" si="17"/>
        <v>0</v>
      </c>
    </row>
    <row r="177" spans="1:10" x14ac:dyDescent="0.55000000000000004">
      <c r="A177" s="1">
        <v>41543</v>
      </c>
      <c r="B177">
        <v>1698.670044</v>
      </c>
      <c r="C177" s="4">
        <f t="shared" si="12"/>
        <v>3.4793656032791145E-3</v>
      </c>
      <c r="E177" s="2">
        <f t="shared" si="15"/>
        <v>1.5925892250489616E-2</v>
      </c>
      <c r="F177" s="2">
        <f t="shared" si="13"/>
        <v>-3.7049165579130017E-2</v>
      </c>
      <c r="G177" s="2">
        <f t="shared" si="14"/>
        <v>-4.2445688026004923E-2</v>
      </c>
      <c r="I177" s="2">
        <f t="shared" si="16"/>
        <v>-2.519903064730681E-2</v>
      </c>
      <c r="J177">
        <f t="shared" si="17"/>
        <v>0</v>
      </c>
    </row>
    <row r="178" spans="1:10" x14ac:dyDescent="0.55000000000000004">
      <c r="A178" s="1">
        <v>41544</v>
      </c>
      <c r="B178">
        <v>1691.75</v>
      </c>
      <c r="C178" s="4">
        <f t="shared" si="12"/>
        <v>-4.0821216956378114E-3</v>
      </c>
      <c r="E178" s="2">
        <f t="shared" si="15"/>
        <v>1.6444137752806988E-2</v>
      </c>
      <c r="F178" s="2">
        <f t="shared" si="13"/>
        <v>-3.8254784901677268E-2</v>
      </c>
      <c r="G178" s="2">
        <f t="shared" si="14"/>
        <v>-4.3826915938781186E-2</v>
      </c>
      <c r="I178" s="2">
        <f t="shared" si="16"/>
        <v>4.7871442116573096E-4</v>
      </c>
      <c r="J178">
        <f t="shared" si="17"/>
        <v>0</v>
      </c>
    </row>
    <row r="179" spans="1:10" x14ac:dyDescent="0.55000000000000004">
      <c r="A179" s="1">
        <v>41547</v>
      </c>
      <c r="B179">
        <v>1681.5500489999999</v>
      </c>
      <c r="C179" s="4">
        <f t="shared" si="12"/>
        <v>-6.0474798789787367E-3</v>
      </c>
      <c r="E179" s="2">
        <f t="shared" si="15"/>
        <v>1.7270408361969067E-2</v>
      </c>
      <c r="F179" s="2">
        <f t="shared" si="13"/>
        <v>-4.01769777766839E-2</v>
      </c>
      <c r="G179" s="2">
        <f t="shared" si="14"/>
        <v>-4.6029092366319954E-2</v>
      </c>
      <c r="I179" s="2">
        <f t="shared" si="16"/>
        <v>1.2792789576537919E-2</v>
      </c>
      <c r="J179">
        <f t="shared" si="17"/>
        <v>0</v>
      </c>
    </row>
    <row r="180" spans="1:10" x14ac:dyDescent="0.55000000000000004">
      <c r="A180" s="1">
        <v>41548</v>
      </c>
      <c r="B180">
        <v>1695</v>
      </c>
      <c r="C180" s="4">
        <f t="shared" si="12"/>
        <v>7.9667245811945262E-3</v>
      </c>
      <c r="E180" s="2">
        <f t="shared" si="15"/>
        <v>1.7553260578598653E-2</v>
      </c>
      <c r="F180" s="2">
        <f t="shared" si="13"/>
        <v>-4.0834990429507875E-2</v>
      </c>
      <c r="G180" s="2">
        <f t="shared" si="14"/>
        <v>-4.6782950094081129E-2</v>
      </c>
      <c r="I180" s="2">
        <f t="shared" si="16"/>
        <v>8.8925064471201114E-3</v>
      </c>
      <c r="J180">
        <f t="shared" si="17"/>
        <v>0</v>
      </c>
    </row>
    <row r="181" spans="1:10" x14ac:dyDescent="0.55000000000000004">
      <c r="A181" s="1">
        <v>41549</v>
      </c>
      <c r="B181">
        <v>1693.869995</v>
      </c>
      <c r="C181" s="4">
        <f t="shared" si="12"/>
        <v>-6.6689193952412568E-4</v>
      </c>
      <c r="E181" s="2">
        <f t="shared" si="15"/>
        <v>1.7541743551061712E-2</v>
      </c>
      <c r="F181" s="2">
        <f t="shared" si="13"/>
        <v>-4.0808197816982042E-2</v>
      </c>
      <c r="G181" s="2">
        <f t="shared" si="14"/>
        <v>-4.6752254912289674E-2</v>
      </c>
      <c r="I181" s="2">
        <f t="shared" si="16"/>
        <v>2.4706088065537461E-3</v>
      </c>
      <c r="J181">
        <f t="shared" si="17"/>
        <v>0</v>
      </c>
    </row>
    <row r="182" spans="1:10" x14ac:dyDescent="0.55000000000000004">
      <c r="A182" s="1">
        <v>41550</v>
      </c>
      <c r="B182">
        <v>1678.660034</v>
      </c>
      <c r="C182" s="4">
        <f t="shared" si="12"/>
        <v>-9.0199725384119255E-3</v>
      </c>
      <c r="E182" s="2">
        <f t="shared" si="15"/>
        <v>1.830814477239778E-2</v>
      </c>
      <c r="F182" s="2">
        <f t="shared" si="13"/>
        <v>-4.2591113668899505E-2</v>
      </c>
      <c r="G182" s="2">
        <f t="shared" si="14"/>
        <v>-4.8794867447394565E-2</v>
      </c>
      <c r="I182" s="2">
        <f t="shared" si="16"/>
        <v>2.522338537654974E-2</v>
      </c>
      <c r="J182">
        <f t="shared" si="17"/>
        <v>0</v>
      </c>
    </row>
    <row r="183" spans="1:10" x14ac:dyDescent="0.55000000000000004">
      <c r="A183" s="1">
        <v>41551</v>
      </c>
      <c r="B183">
        <v>1690.5</v>
      </c>
      <c r="C183" s="4">
        <f t="shared" si="12"/>
        <v>7.0284668113261943E-3</v>
      </c>
      <c r="E183" s="2">
        <f t="shared" si="15"/>
        <v>1.8817420214269746E-2</v>
      </c>
      <c r="F183" s="2">
        <f t="shared" si="13"/>
        <v>-4.3775865510399567E-2</v>
      </c>
      <c r="G183" s="2">
        <f t="shared" si="14"/>
        <v>-5.0152188355071729E-2</v>
      </c>
      <c r="I183" s="2">
        <f t="shared" si="16"/>
        <v>2.4916232776358023E-2</v>
      </c>
      <c r="J183">
        <f t="shared" si="17"/>
        <v>0</v>
      </c>
    </row>
    <row r="184" spans="1:10" x14ac:dyDescent="0.55000000000000004">
      <c r="A184" s="1">
        <v>41554</v>
      </c>
      <c r="B184">
        <v>1676.119995</v>
      </c>
      <c r="C184" s="4">
        <f t="shared" si="12"/>
        <v>-8.5427476067355436E-3</v>
      </c>
      <c r="E184" s="2">
        <f t="shared" si="15"/>
        <v>1.993720452135159E-2</v>
      </c>
      <c r="F184" s="2">
        <f t="shared" si="13"/>
        <v>-4.638087335256371E-2</v>
      </c>
      <c r="G184" s="2">
        <f t="shared" si="14"/>
        <v>-5.3136637490306261E-2</v>
      </c>
      <c r="I184" s="2">
        <f t="shared" si="16"/>
        <v>3.9986386085623646E-2</v>
      </c>
      <c r="J184">
        <f t="shared" si="17"/>
        <v>0</v>
      </c>
    </row>
    <row r="185" spans="1:10" x14ac:dyDescent="0.55000000000000004">
      <c r="A185" s="1">
        <v>41555</v>
      </c>
      <c r="B185">
        <v>1655.4499510000001</v>
      </c>
      <c r="C185" s="4">
        <f t="shared" si="12"/>
        <v>-1.2408749964991285E-2</v>
      </c>
      <c r="E185" s="2">
        <f t="shared" si="15"/>
        <v>2.0652804064633136E-2</v>
      </c>
      <c r="F185" s="2">
        <f t="shared" si="13"/>
        <v>-4.804560682874133E-2</v>
      </c>
      <c r="G185" s="2">
        <f t="shared" si="14"/>
        <v>-5.5043853393060234E-2</v>
      </c>
      <c r="I185" s="2">
        <f t="shared" si="16"/>
        <v>5.248686815722664E-2</v>
      </c>
      <c r="J185">
        <f t="shared" si="17"/>
        <v>0</v>
      </c>
    </row>
    <row r="186" spans="1:10" x14ac:dyDescent="0.55000000000000004">
      <c r="A186" s="1">
        <v>41556</v>
      </c>
      <c r="B186">
        <v>1656.400024</v>
      </c>
      <c r="C186" s="4">
        <f t="shared" si="12"/>
        <v>5.7374158445198812E-4</v>
      </c>
      <c r="E186" s="2">
        <f t="shared" si="15"/>
        <v>1.9892126966415489E-2</v>
      </c>
      <c r="F186" s="2">
        <f t="shared" si="13"/>
        <v>-4.627600727847115E-2</v>
      </c>
      <c r="G186" s="2">
        <f t="shared" si="14"/>
        <v>-5.3016496790890565E-2</v>
      </c>
      <c r="I186" s="2">
        <f t="shared" si="16"/>
        <v>5.7634242946561519E-2</v>
      </c>
      <c r="J186">
        <f t="shared" si="17"/>
        <v>0</v>
      </c>
    </row>
    <row r="187" spans="1:10" x14ac:dyDescent="0.55000000000000004">
      <c r="A187" s="1">
        <v>41557</v>
      </c>
      <c r="B187">
        <v>1692.5600589999999</v>
      </c>
      <c r="C187" s="4">
        <f t="shared" si="12"/>
        <v>2.1595623372834851E-2</v>
      </c>
      <c r="E187" s="2">
        <f t="shared" si="15"/>
        <v>2.5112497911089771E-2</v>
      </c>
      <c r="F187" s="2">
        <f t="shared" si="13"/>
        <v>-5.842040612731874E-2</v>
      </c>
      <c r="G187" s="2">
        <f t="shared" si="14"/>
        <v>-6.6929829432636451E-2</v>
      </c>
      <c r="I187" s="2">
        <f t="shared" si="16"/>
        <v>3.1302866369626349E-2</v>
      </c>
      <c r="J187">
        <f t="shared" si="17"/>
        <v>0</v>
      </c>
    </row>
    <row r="188" spans="1:10" x14ac:dyDescent="0.55000000000000004">
      <c r="A188" s="1">
        <v>41558</v>
      </c>
      <c r="B188">
        <v>1703.1999510000001</v>
      </c>
      <c r="C188" s="4">
        <f t="shared" si="12"/>
        <v>6.2665952763933152E-3</v>
      </c>
      <c r="E188" s="2">
        <f t="shared" si="15"/>
        <v>2.5325654276112029E-2</v>
      </c>
      <c r="F188" s="2">
        <f t="shared" si="13"/>
        <v>-5.8916281983926545E-2</v>
      </c>
      <c r="G188" s="2">
        <f t="shared" si="14"/>
        <v>-6.7497933776693775E-2</v>
      </c>
      <c r="I188" s="2">
        <f t="shared" si="16"/>
        <v>2.8289109405502066E-2</v>
      </c>
      <c r="J188">
        <f t="shared" si="17"/>
        <v>0</v>
      </c>
    </row>
    <row r="189" spans="1:10" x14ac:dyDescent="0.55000000000000004">
      <c r="A189" s="1">
        <v>41561</v>
      </c>
      <c r="B189">
        <v>1710.1400149999999</v>
      </c>
      <c r="C189" s="4">
        <f t="shared" si="12"/>
        <v>4.0664414517766513E-3</v>
      </c>
      <c r="E189" s="2">
        <f t="shared" si="15"/>
        <v>2.5400477562231603E-2</v>
      </c>
      <c r="F189" s="2">
        <f t="shared" si="13"/>
        <v>-5.9090346976519569E-2</v>
      </c>
      <c r="G189" s="2">
        <f t="shared" si="14"/>
        <v>-6.7697352798859661E-2</v>
      </c>
      <c r="I189" s="2">
        <f t="shared" si="16"/>
        <v>2.8607882777853661E-2</v>
      </c>
      <c r="J189">
        <f t="shared" si="17"/>
        <v>0</v>
      </c>
    </row>
    <row r="190" spans="1:10" x14ac:dyDescent="0.55000000000000004">
      <c r="A190" s="1">
        <v>41562</v>
      </c>
      <c r="B190">
        <v>1698.0600589999999</v>
      </c>
      <c r="C190" s="4">
        <f t="shared" si="12"/>
        <v>-7.0887895800904504E-3</v>
      </c>
      <c r="E190" s="2">
        <f t="shared" si="15"/>
        <v>2.5656195707107123E-2</v>
      </c>
      <c r="F190" s="2">
        <f t="shared" si="13"/>
        <v>-5.9685236339204396E-2</v>
      </c>
      <c r="G190" s="2">
        <f t="shared" si="14"/>
        <v>-6.8378892798581906E-2</v>
      </c>
      <c r="I190" s="2">
        <f t="shared" si="16"/>
        <v>3.7025488411298754E-2</v>
      </c>
      <c r="J190">
        <f t="shared" si="17"/>
        <v>0</v>
      </c>
    </row>
    <row r="191" spans="1:10" x14ac:dyDescent="0.55000000000000004">
      <c r="A191" s="1">
        <v>41563</v>
      </c>
      <c r="B191">
        <v>1721.540039</v>
      </c>
      <c r="C191" s="4">
        <f t="shared" si="12"/>
        <v>1.3732804031583921E-2</v>
      </c>
      <c r="E191" s="2">
        <f t="shared" si="15"/>
        <v>2.7228578611091833E-2</v>
      </c>
      <c r="F191" s="2">
        <f t="shared" si="13"/>
        <v>-6.3343145965067391E-2</v>
      </c>
      <c r="G191" s="2">
        <f t="shared" si="14"/>
        <v>-7.2569607714281947E-2</v>
      </c>
      <c r="I191" s="2">
        <f t="shared" si="16"/>
        <v>2.8861345696323398E-2</v>
      </c>
      <c r="J191">
        <f t="shared" si="17"/>
        <v>0</v>
      </c>
    </row>
    <row r="192" spans="1:10" x14ac:dyDescent="0.55000000000000004">
      <c r="A192" s="1">
        <v>41564</v>
      </c>
      <c r="B192">
        <v>1733.150024</v>
      </c>
      <c r="C192" s="4">
        <f t="shared" si="12"/>
        <v>6.7213142111343634E-3</v>
      </c>
      <c r="E192" s="2">
        <f t="shared" si="15"/>
        <v>2.6316334220536943E-2</v>
      </c>
      <c r="F192" s="2">
        <f t="shared" si="13"/>
        <v>-6.1220948166494343E-2</v>
      </c>
      <c r="G192" s="2">
        <f t="shared" si="14"/>
        <v>-7.0138293964575063E-2</v>
      </c>
      <c r="I192" s="2">
        <f t="shared" si="16"/>
        <v>1.7252182118007917E-2</v>
      </c>
      <c r="J192">
        <f t="shared" si="17"/>
        <v>0</v>
      </c>
    </row>
    <row r="193" spans="1:10" x14ac:dyDescent="0.55000000000000004">
      <c r="A193" s="1">
        <v>41565</v>
      </c>
      <c r="B193">
        <v>1744.5</v>
      </c>
      <c r="C193" s="4">
        <f t="shared" si="12"/>
        <v>6.5274057025300394E-3</v>
      </c>
      <c r="E193" s="2">
        <f t="shared" si="15"/>
        <v>2.6621866355289934E-2</v>
      </c>
      <c r="F193" s="2">
        <f t="shared" si="13"/>
        <v>-6.1931722198628122E-2</v>
      </c>
      <c r="G193" s="2">
        <f t="shared" si="14"/>
        <v>-7.0952598210118734E-2</v>
      </c>
      <c r="I193" s="2">
        <f t="shared" si="16"/>
        <v>6.8780055815677067E-3</v>
      </c>
      <c r="J193">
        <f t="shared" si="17"/>
        <v>0</v>
      </c>
    </row>
    <row r="194" spans="1:10" x14ac:dyDescent="0.55000000000000004">
      <c r="A194" s="1">
        <v>41568</v>
      </c>
      <c r="B194">
        <v>1744.660034</v>
      </c>
      <c r="C194" s="4">
        <f t="shared" si="12"/>
        <v>9.173210661182967E-5</v>
      </c>
      <c r="E194" s="2">
        <f t="shared" si="15"/>
        <v>2.601443695705841E-2</v>
      </c>
      <c r="F194" s="2">
        <f t="shared" si="13"/>
        <v>-6.0518630109422308E-2</v>
      </c>
      <c r="G194" s="2">
        <f t="shared" si="14"/>
        <v>-6.9333677377952069E-2</v>
      </c>
      <c r="I194" s="2">
        <f t="shared" si="16"/>
        <v>9.6854881223122392E-3</v>
      </c>
      <c r="J194">
        <f t="shared" si="17"/>
        <v>0</v>
      </c>
    </row>
    <row r="195" spans="1:10" x14ac:dyDescent="0.55000000000000004">
      <c r="A195" s="1">
        <v>41569</v>
      </c>
      <c r="B195">
        <v>1754.670044</v>
      </c>
      <c r="C195" s="4">
        <f t="shared" si="12"/>
        <v>5.7211163737868895E-3</v>
      </c>
      <c r="E195" s="2">
        <f t="shared" si="15"/>
        <v>2.5871067089979341E-2</v>
      </c>
      <c r="F195" s="2">
        <f t="shared" si="13"/>
        <v>-6.01851019239414E-2</v>
      </c>
      <c r="G195" s="2">
        <f t="shared" si="14"/>
        <v>-6.8951568008212935E-2</v>
      </c>
      <c r="I195" s="2">
        <f t="shared" si="16"/>
        <v>7.5285710905614407E-3</v>
      </c>
      <c r="J195">
        <f t="shared" si="17"/>
        <v>0</v>
      </c>
    </row>
    <row r="196" spans="1:10" x14ac:dyDescent="0.55000000000000004">
      <c r="A196" s="1">
        <v>41570</v>
      </c>
      <c r="B196">
        <v>1746.380005</v>
      </c>
      <c r="C196" s="4">
        <f t="shared" si="12"/>
        <v>-4.7357532041004645E-3</v>
      </c>
      <c r="E196" s="2">
        <f t="shared" si="15"/>
        <v>2.6079575425409684E-2</v>
      </c>
      <c r="F196" s="2">
        <f t="shared" si="13"/>
        <v>-6.0670164846789575E-2</v>
      </c>
      <c r="G196" s="2">
        <f t="shared" si="14"/>
        <v>-6.9507284423801885E-2</v>
      </c>
      <c r="I196" s="2">
        <f t="shared" si="16"/>
        <v>9.4547934512131757E-3</v>
      </c>
      <c r="J196">
        <f t="shared" si="17"/>
        <v>0</v>
      </c>
    </row>
    <row r="197" spans="1:10" x14ac:dyDescent="0.55000000000000004">
      <c r="A197" s="1">
        <v>41571</v>
      </c>
      <c r="B197">
        <v>1752.0699460000001</v>
      </c>
      <c r="C197" s="4">
        <f t="shared" si="12"/>
        <v>3.2528383122691091E-3</v>
      </c>
      <c r="E197" s="2">
        <f t="shared" si="15"/>
        <v>2.5936401960226212E-2</v>
      </c>
      <c r="F197" s="2">
        <f t="shared" si="13"/>
        <v>-6.0337093560440945E-2</v>
      </c>
      <c r="G197" s="2">
        <f t="shared" si="14"/>
        <v>-6.91256985043949E-2</v>
      </c>
      <c r="I197" s="2">
        <f t="shared" si="16"/>
        <v>1.0458423550458212E-2</v>
      </c>
      <c r="J197">
        <f t="shared" si="17"/>
        <v>0</v>
      </c>
    </row>
    <row r="198" spans="1:10" x14ac:dyDescent="0.55000000000000004">
      <c r="A198" s="1">
        <v>41572</v>
      </c>
      <c r="B198">
        <v>1759.7700199999999</v>
      </c>
      <c r="C198" s="4">
        <f t="shared" si="12"/>
        <v>4.3852148241281608E-3</v>
      </c>
      <c r="E198" s="2">
        <f t="shared" si="15"/>
        <v>2.5976031997946965E-2</v>
      </c>
      <c r="F198" s="2">
        <f t="shared" si="13"/>
        <v>-6.0429286814440777E-2</v>
      </c>
      <c r="G198" s="2">
        <f t="shared" si="14"/>
        <v>-6.9231320480928255E-2</v>
      </c>
      <c r="I198" s="2">
        <f t="shared" si="16"/>
        <v>-7.1972273778792206E-3</v>
      </c>
      <c r="J198">
        <f t="shared" si="17"/>
        <v>0</v>
      </c>
    </row>
    <row r="199" spans="1:10" x14ac:dyDescent="0.55000000000000004">
      <c r="A199" s="1">
        <v>41575</v>
      </c>
      <c r="B199">
        <v>1762.1099850000001</v>
      </c>
      <c r="C199" s="4">
        <f t="shared" ref="C199:C262" si="18">LN(B199/B198)</f>
        <v>1.328816053354726E-3</v>
      </c>
      <c r="E199" s="2">
        <f t="shared" si="15"/>
        <v>2.5641820533683347E-2</v>
      </c>
      <c r="F199" s="2">
        <f t="shared" si="13"/>
        <v>-5.9651794685071029E-2</v>
      </c>
      <c r="G199" s="2">
        <f t="shared" si="14"/>
        <v>-6.8340580086372851E-2</v>
      </c>
      <c r="I199" s="2">
        <f t="shared" si="16"/>
        <v>4.8121653994688662E-3</v>
      </c>
      <c r="J199">
        <f t="shared" si="17"/>
        <v>0</v>
      </c>
    </row>
    <row r="200" spans="1:10" x14ac:dyDescent="0.55000000000000004">
      <c r="A200" s="1">
        <v>41576</v>
      </c>
      <c r="B200">
        <v>1771.9499510000001</v>
      </c>
      <c r="C200" s="4">
        <f t="shared" si="18"/>
        <v>5.5686613166085804E-3</v>
      </c>
      <c r="E200" s="2">
        <f t="shared" si="15"/>
        <v>2.507925892902578E-2</v>
      </c>
      <c r="F200" s="2">
        <f t="shared" si="13"/>
        <v>-5.8343080692058895E-2</v>
      </c>
      <c r="G200" s="2">
        <f t="shared" si="14"/>
        <v>-6.6841240897639514E-2</v>
      </c>
      <c r="I200" s="2">
        <f t="shared" si="16"/>
        <v>-3.3825455201568688E-5</v>
      </c>
      <c r="J200">
        <f t="shared" si="17"/>
        <v>0</v>
      </c>
    </row>
    <row r="201" spans="1:10" x14ac:dyDescent="0.55000000000000004">
      <c r="A201" s="1">
        <v>41577</v>
      </c>
      <c r="B201">
        <v>1763.3100589999999</v>
      </c>
      <c r="C201" s="4">
        <f t="shared" si="18"/>
        <v>-4.8878493671811471E-3</v>
      </c>
      <c r="E201" s="2">
        <f t="shared" si="15"/>
        <v>2.5244794998783491E-2</v>
      </c>
      <c r="F201" s="2">
        <f t="shared" si="13"/>
        <v>-5.8728175176016827E-2</v>
      </c>
      <c r="G201" s="2">
        <f t="shared" si="14"/>
        <v>-6.7282427630757757E-2</v>
      </c>
      <c r="I201" s="2">
        <f t="shared" si="16"/>
        <v>2.4808180381289706E-3</v>
      </c>
      <c r="J201">
        <f t="shared" si="17"/>
        <v>0</v>
      </c>
    </row>
    <row r="202" spans="1:10" x14ac:dyDescent="0.55000000000000004">
      <c r="A202" s="1">
        <v>41578</v>
      </c>
      <c r="B202">
        <v>1756.540039</v>
      </c>
      <c r="C202" s="4">
        <f t="shared" si="18"/>
        <v>-3.8467708339101382E-3</v>
      </c>
      <c r="E202" s="2">
        <f t="shared" si="15"/>
        <v>2.5499374297217544E-2</v>
      </c>
      <c r="F202" s="2">
        <f t="shared" si="13"/>
        <v>-5.932041518570369E-2</v>
      </c>
      <c r="G202" s="2">
        <f t="shared" si="14"/>
        <v>-6.79609323769442E-2</v>
      </c>
      <c r="I202" s="2">
        <f t="shared" si="16"/>
        <v>1.439034182235816E-2</v>
      </c>
      <c r="J202">
        <f t="shared" si="17"/>
        <v>0</v>
      </c>
    </row>
    <row r="203" spans="1:10" x14ac:dyDescent="0.55000000000000004">
      <c r="A203" s="1">
        <v>41579</v>
      </c>
      <c r="B203">
        <v>1761.6400149999999</v>
      </c>
      <c r="C203" s="4">
        <f t="shared" si="18"/>
        <v>2.8992146473564603E-3</v>
      </c>
      <c r="E203" s="2">
        <f t="shared" si="15"/>
        <v>2.4284522633172944E-2</v>
      </c>
      <c r="F203" s="2">
        <f t="shared" si="13"/>
        <v>-5.6494247599778558E-2</v>
      </c>
      <c r="G203" s="2">
        <f t="shared" si="14"/>
        <v>-6.4723109721932529E-2</v>
      </c>
      <c r="I203" s="2">
        <f t="shared" si="16"/>
        <v>1.631672393000716E-2</v>
      </c>
      <c r="J203">
        <f t="shared" si="17"/>
        <v>0</v>
      </c>
    </row>
    <row r="204" spans="1:10" x14ac:dyDescent="0.55000000000000004">
      <c r="A204" s="1">
        <v>41582</v>
      </c>
      <c r="B204">
        <v>1767.9300539999999</v>
      </c>
      <c r="C204" s="4">
        <f t="shared" si="18"/>
        <v>3.5641993420361018E-3</v>
      </c>
      <c r="E204" s="2">
        <f t="shared" si="15"/>
        <v>2.4063745326725044E-2</v>
      </c>
      <c r="F204" s="2">
        <f t="shared" si="13"/>
        <v>-5.5980642782287024E-2</v>
      </c>
      <c r="G204" s="2">
        <f t="shared" si="14"/>
        <v>-6.4134694044787582E-2</v>
      </c>
      <c r="I204" s="2">
        <f t="shared" si="16"/>
        <v>1.6965671088050225E-2</v>
      </c>
      <c r="J204">
        <f t="shared" si="17"/>
        <v>0</v>
      </c>
    </row>
    <row r="205" spans="1:10" x14ac:dyDescent="0.55000000000000004">
      <c r="A205" s="1">
        <v>41583</v>
      </c>
      <c r="B205">
        <v>1762.969971</v>
      </c>
      <c r="C205" s="4">
        <f t="shared" si="18"/>
        <v>-2.8095308434487949E-3</v>
      </c>
      <c r="E205" s="2">
        <f t="shared" si="15"/>
        <v>2.3097876651203584E-2</v>
      </c>
      <c r="F205" s="2">
        <f t="shared" si="13"/>
        <v>-5.3733696242385033E-2</v>
      </c>
      <c r="G205" s="2">
        <f t="shared" si="14"/>
        <v>-6.1560460850787792E-2</v>
      </c>
      <c r="I205" s="2">
        <f t="shared" si="16"/>
        <v>1.6070149181531115E-2</v>
      </c>
      <c r="J205">
        <f t="shared" si="17"/>
        <v>0</v>
      </c>
    </row>
    <row r="206" spans="1:10" x14ac:dyDescent="0.55000000000000004">
      <c r="A206" s="1">
        <v>41584</v>
      </c>
      <c r="B206">
        <v>1770.48999</v>
      </c>
      <c r="C206" s="4">
        <f t="shared" si="18"/>
        <v>4.2564684115141554E-3</v>
      </c>
      <c r="E206" s="2">
        <f t="shared" si="15"/>
        <v>2.0466537018837962E-2</v>
      </c>
      <c r="F206" s="2">
        <f t="shared" si="13"/>
        <v>-4.7612284882751862E-2</v>
      </c>
      <c r="G206" s="2">
        <f t="shared" si="14"/>
        <v>-5.4547414462606934E-2</v>
      </c>
      <c r="I206" s="2">
        <f t="shared" si="16"/>
        <v>9.7686255925807063E-3</v>
      </c>
      <c r="J206">
        <f t="shared" si="17"/>
        <v>0</v>
      </c>
    </row>
    <row r="207" spans="1:10" x14ac:dyDescent="0.55000000000000004">
      <c r="A207" s="1">
        <v>41585</v>
      </c>
      <c r="B207">
        <v>1747.150024</v>
      </c>
      <c r="C207" s="4">
        <f t="shared" si="18"/>
        <v>-1.3270436104209306E-2</v>
      </c>
      <c r="E207" s="2">
        <f t="shared" si="15"/>
        <v>2.3377209165108919E-2</v>
      </c>
      <c r="F207" s="2">
        <f t="shared" si="13"/>
        <v>-5.4383520842259191E-2</v>
      </c>
      <c r="G207" s="2">
        <f t="shared" si="14"/>
        <v>-6.2304937866848292E-2</v>
      </c>
      <c r="I207" s="2">
        <f t="shared" si="16"/>
        <v>1.9396825700389506E-2</v>
      </c>
      <c r="J207">
        <f t="shared" si="17"/>
        <v>0</v>
      </c>
    </row>
    <row r="208" spans="1:10" x14ac:dyDescent="0.55000000000000004">
      <c r="A208" s="1">
        <v>41586</v>
      </c>
      <c r="B208">
        <v>1770.6099850000001</v>
      </c>
      <c r="C208" s="4">
        <f t="shared" si="18"/>
        <v>1.3338208830702846E-2</v>
      </c>
      <c r="E208" s="2">
        <f t="shared" si="15"/>
        <v>2.0533203725435822E-2</v>
      </c>
      <c r="F208" s="2">
        <f t="shared" si="13"/>
        <v>-4.7767374833915098E-2</v>
      </c>
      <c r="G208" s="2">
        <f t="shared" si="14"/>
        <v>-5.4725094569031553E-2</v>
      </c>
      <c r="I208" s="2">
        <f t="shared" si="16"/>
        <v>1.4154322586794058E-2</v>
      </c>
      <c r="J208">
        <f t="shared" si="17"/>
        <v>0</v>
      </c>
    </row>
    <row r="209" spans="1:10" x14ac:dyDescent="0.55000000000000004">
      <c r="A209" s="1">
        <v>41589</v>
      </c>
      <c r="B209">
        <v>1771.8900149999999</v>
      </c>
      <c r="C209" s="4">
        <f t="shared" si="18"/>
        <v>7.2267046193816081E-4</v>
      </c>
      <c r="E209" s="2">
        <f t="shared" si="15"/>
        <v>2.0332440720345131E-2</v>
      </c>
      <c r="F209" s="2">
        <f t="shared" si="13"/>
        <v>-4.7300330243836314E-2</v>
      </c>
      <c r="G209" s="2">
        <f t="shared" si="14"/>
        <v>-5.4190021007863846E-2</v>
      </c>
      <c r="I209" s="2">
        <f t="shared" si="16"/>
        <v>1.8380842524183635E-2</v>
      </c>
      <c r="J209">
        <f t="shared" si="17"/>
        <v>0</v>
      </c>
    </row>
    <row r="210" spans="1:10" x14ac:dyDescent="0.55000000000000004">
      <c r="A210" s="1">
        <v>41590</v>
      </c>
      <c r="B210">
        <v>1767.6899410000001</v>
      </c>
      <c r="C210" s="4">
        <f t="shared" si="18"/>
        <v>-2.3732058738506249E-3</v>
      </c>
      <c r="E210" s="2">
        <f t="shared" si="15"/>
        <v>2.0471765495412082E-2</v>
      </c>
      <c r="F210" s="2">
        <f t="shared" si="13"/>
        <v>-4.7624448138114533E-2</v>
      </c>
      <c r="G210" s="2">
        <f t="shared" si="14"/>
        <v>-5.4561349398372282E-2</v>
      </c>
      <c r="I210" s="2">
        <f t="shared" si="16"/>
        <v>1.9489907220871253E-2</v>
      </c>
      <c r="J210">
        <f t="shared" si="17"/>
        <v>0</v>
      </c>
    </row>
    <row r="211" spans="1:10" x14ac:dyDescent="0.55000000000000004">
      <c r="A211" s="1">
        <v>41591</v>
      </c>
      <c r="B211">
        <v>1782</v>
      </c>
      <c r="C211" s="4">
        <f t="shared" si="18"/>
        <v>8.0627529503191214E-3</v>
      </c>
      <c r="E211" s="2">
        <f t="shared" si="15"/>
        <v>1.9928001922585488E-2</v>
      </c>
      <c r="F211" s="2">
        <f t="shared" si="13"/>
        <v>-4.635946490648854E-2</v>
      </c>
      <c r="G211" s="2">
        <f t="shared" si="14"/>
        <v>-5.3112110724074846E-2</v>
      </c>
      <c r="I211" s="2">
        <f t="shared" si="16"/>
        <v>1.1576947766114247E-2</v>
      </c>
      <c r="J211">
        <f t="shared" si="17"/>
        <v>0</v>
      </c>
    </row>
    <row r="212" spans="1:10" x14ac:dyDescent="0.55000000000000004">
      <c r="A212" s="1">
        <v>41592</v>
      </c>
      <c r="B212">
        <v>1790.619995</v>
      </c>
      <c r="C212" s="4">
        <f t="shared" si="18"/>
        <v>4.8255967550053921E-3</v>
      </c>
      <c r="E212" s="2">
        <f t="shared" si="15"/>
        <v>1.8249652209413655E-2</v>
      </c>
      <c r="F212" s="2">
        <f t="shared" si="13"/>
        <v>-4.2455039619354186E-2</v>
      </c>
      <c r="G212" s="2">
        <f t="shared" si="14"/>
        <v>-4.8638973068529275E-2</v>
      </c>
      <c r="I212" s="2">
        <f t="shared" si="16"/>
        <v>9.2333494291949036E-3</v>
      </c>
      <c r="J212">
        <f t="shared" si="17"/>
        <v>0</v>
      </c>
    </row>
    <row r="213" spans="1:10" x14ac:dyDescent="0.55000000000000004">
      <c r="A213" s="1">
        <v>41593</v>
      </c>
      <c r="B213">
        <v>1798.1800539999999</v>
      </c>
      <c r="C213" s="4">
        <f t="shared" si="18"/>
        <v>4.2131465000790243E-3</v>
      </c>
      <c r="E213" s="2">
        <f t="shared" si="15"/>
        <v>1.7996839834408706E-2</v>
      </c>
      <c r="F213" s="2">
        <f t="shared" si="13"/>
        <v>-4.1866910088230208E-2</v>
      </c>
      <c r="G213" s="2">
        <f t="shared" si="14"/>
        <v>-4.7965177526666083E-2</v>
      </c>
      <c r="I213" s="2">
        <f t="shared" si="16"/>
        <v>4.2342049563422069E-3</v>
      </c>
      <c r="J213">
        <f t="shared" si="17"/>
        <v>0</v>
      </c>
    </row>
    <row r="214" spans="1:10" x14ac:dyDescent="0.55000000000000004">
      <c r="A214" s="1">
        <v>41596</v>
      </c>
      <c r="B214">
        <v>1791.530029</v>
      </c>
      <c r="C214" s="4">
        <f t="shared" si="18"/>
        <v>-3.7050527499677332E-3</v>
      </c>
      <c r="E214" s="2">
        <f t="shared" si="15"/>
        <v>1.8025023713428935E-2</v>
      </c>
      <c r="F214" s="2">
        <f t="shared" si="13"/>
        <v>-4.1932475595271142E-2</v>
      </c>
      <c r="G214" s="2">
        <f t="shared" si="14"/>
        <v>-4.8040293201030801E-2</v>
      </c>
      <c r="I214" s="2">
        <f t="shared" si="16"/>
        <v>5.2165337167056399E-3</v>
      </c>
      <c r="J214">
        <f t="shared" si="17"/>
        <v>0</v>
      </c>
    </row>
    <row r="215" spans="1:10" x14ac:dyDescent="0.55000000000000004">
      <c r="A215" s="1">
        <v>41597</v>
      </c>
      <c r="B215">
        <v>1787.869995</v>
      </c>
      <c r="C215" s="4">
        <f t="shared" si="18"/>
        <v>-2.0450551774362094E-3</v>
      </c>
      <c r="E215" s="2">
        <f t="shared" si="15"/>
        <v>1.815451710888373E-2</v>
      </c>
      <c r="F215" s="2">
        <f t="shared" si="13"/>
        <v>-4.2233722280489737E-2</v>
      </c>
      <c r="G215" s="2">
        <f t="shared" si="14"/>
        <v>-4.838541899859692E-2</v>
      </c>
      <c r="I215" s="2">
        <f t="shared" si="16"/>
        <v>4.0636329015117925E-3</v>
      </c>
      <c r="J215">
        <f t="shared" si="17"/>
        <v>0</v>
      </c>
    </row>
    <row r="216" spans="1:10" x14ac:dyDescent="0.55000000000000004">
      <c r="A216" s="1">
        <v>41598</v>
      </c>
      <c r="B216">
        <v>1781.369995</v>
      </c>
      <c r="C216" s="4">
        <f t="shared" si="18"/>
        <v>-3.6422359964005456E-3</v>
      </c>
      <c r="E216" s="2">
        <f t="shared" si="15"/>
        <v>1.8129391237344247E-2</v>
      </c>
      <c r="F216" s="2">
        <f t="shared" si="13"/>
        <v>-4.2175270762650437E-2</v>
      </c>
      <c r="G216" s="2">
        <f t="shared" si="14"/>
        <v>-4.8318453525769883E-2</v>
      </c>
      <c r="I216" s="2">
        <f t="shared" si="16"/>
        <v>6.4015258853812006E-3</v>
      </c>
      <c r="J216">
        <f t="shared" si="17"/>
        <v>0</v>
      </c>
    </row>
    <row r="217" spans="1:10" x14ac:dyDescent="0.55000000000000004">
      <c r="A217" s="1">
        <v>41599</v>
      </c>
      <c r="B217">
        <v>1795.849976</v>
      </c>
      <c r="C217" s="4">
        <f t="shared" si="18"/>
        <v>8.0957057171071184E-3</v>
      </c>
      <c r="E217" s="2">
        <f t="shared" si="15"/>
        <v>1.8359837477313807E-2</v>
      </c>
      <c r="F217" s="2">
        <f t="shared" si="13"/>
        <v>-4.2711368883084327E-2</v>
      </c>
      <c r="G217" s="2">
        <f t="shared" si="14"/>
        <v>-4.893263884453676E-2</v>
      </c>
      <c r="I217" s="2">
        <f t="shared" si="16"/>
        <v>-6.0431960377193648E-3</v>
      </c>
      <c r="J217">
        <f t="shared" si="17"/>
        <v>0</v>
      </c>
    </row>
    <row r="218" spans="1:10" x14ac:dyDescent="0.55000000000000004">
      <c r="A218" s="1">
        <v>41600</v>
      </c>
      <c r="B218">
        <v>1804.76001</v>
      </c>
      <c r="C218" s="4">
        <f t="shared" si="18"/>
        <v>4.9491903993277523E-3</v>
      </c>
      <c r="E218" s="2">
        <f t="shared" si="15"/>
        <v>1.8485547394044823E-2</v>
      </c>
      <c r="F218" s="2">
        <f t="shared" ref="F218:F281" si="19">E218*Factor_VaR</f>
        <v>-4.3003813880617379E-2</v>
      </c>
      <c r="G218" s="2">
        <f t="shared" ref="G218:G281" si="20">E218*Factor_ES</f>
        <v>-4.9267680914608258E-2</v>
      </c>
      <c r="I218" s="2">
        <f t="shared" si="16"/>
        <v>1.8280870568735958E-4</v>
      </c>
      <c r="J218">
        <f t="shared" si="17"/>
        <v>0</v>
      </c>
    </row>
    <row r="219" spans="1:10" x14ac:dyDescent="0.55000000000000004">
      <c r="A219" s="1">
        <v>41603</v>
      </c>
      <c r="B219">
        <v>1802.4799800000001</v>
      </c>
      <c r="C219" s="4">
        <f t="shared" si="18"/>
        <v>-1.2641411771629597E-3</v>
      </c>
      <c r="E219" s="2">
        <f t="shared" ref="E219:E282" si="21">_xlfn.STDEV.S(C199:C219)*SQRT(10)</f>
        <v>1.8442083456292096E-2</v>
      </c>
      <c r="F219" s="2">
        <f t="shared" si="19"/>
        <v>-4.2902701641428877E-2</v>
      </c>
      <c r="G219" s="2">
        <f t="shared" si="20"/>
        <v>-4.9151840827709695E-2</v>
      </c>
      <c r="I219" s="2">
        <f t="shared" ref="I219:I282" si="22">LN(B228/B219)</f>
        <v>3.2624009664534827E-3</v>
      </c>
      <c r="J219">
        <f t="shared" ref="J219:J282" si="23">IF(I219&lt;F219,1,0)</f>
        <v>0</v>
      </c>
    </row>
    <row r="220" spans="1:10" x14ac:dyDescent="0.55000000000000004">
      <c r="A220" s="1">
        <v>41604</v>
      </c>
      <c r="B220">
        <v>1802.75</v>
      </c>
      <c r="C220" s="4">
        <f t="shared" si="18"/>
        <v>1.4979349556215417E-4</v>
      </c>
      <c r="E220" s="2">
        <f t="shared" si="21"/>
        <v>1.8454052103225385E-2</v>
      </c>
      <c r="F220" s="2">
        <f t="shared" si="19"/>
        <v>-4.2930544877777282E-2</v>
      </c>
      <c r="G220" s="2">
        <f t="shared" si="20"/>
        <v>-4.9183739665516299E-2</v>
      </c>
      <c r="I220" s="2">
        <f t="shared" si="22"/>
        <v>-7.2117424972568692E-5</v>
      </c>
      <c r="J220">
        <f t="shared" si="23"/>
        <v>0</v>
      </c>
    </row>
    <row r="221" spans="1:10" x14ac:dyDescent="0.55000000000000004">
      <c r="A221" s="1">
        <v>41605</v>
      </c>
      <c r="B221">
        <v>1807.2299800000001</v>
      </c>
      <c r="C221" s="4">
        <f t="shared" si="18"/>
        <v>2.4819984180859708E-3</v>
      </c>
      <c r="E221" s="2">
        <f t="shared" si="21"/>
        <v>1.8200323824595774E-2</v>
      </c>
      <c r="F221" s="2">
        <f t="shared" si="19"/>
        <v>-4.2340284636203242E-2</v>
      </c>
      <c r="G221" s="2">
        <f t="shared" si="20"/>
        <v>-4.8507503057312655E-2</v>
      </c>
      <c r="I221" s="2">
        <f t="shared" si="22"/>
        <v>-1.3935513286079927E-2</v>
      </c>
      <c r="J221">
        <f t="shared" si="23"/>
        <v>0</v>
      </c>
    </row>
    <row r="222" spans="1:10" x14ac:dyDescent="0.55000000000000004">
      <c r="A222" s="1">
        <v>41607</v>
      </c>
      <c r="B222">
        <v>1805.8100589999999</v>
      </c>
      <c r="C222" s="4">
        <f t="shared" si="18"/>
        <v>-7.8599797277335186E-4</v>
      </c>
      <c r="E222" s="2">
        <f t="shared" si="21"/>
        <v>1.7758484059768459E-2</v>
      </c>
      <c r="F222" s="2">
        <f t="shared" si="19"/>
        <v>-4.1312411638630517E-2</v>
      </c>
      <c r="G222" s="2">
        <f t="shared" si="20"/>
        <v>-4.7329911716094894E-2</v>
      </c>
      <c r="I222" s="2">
        <f t="shared" si="22"/>
        <v>-1.6927203859038814E-2</v>
      </c>
      <c r="J222">
        <f t="shared" si="23"/>
        <v>0</v>
      </c>
    </row>
    <row r="223" spans="1:10" x14ac:dyDescent="0.55000000000000004">
      <c r="A223" s="1">
        <v>41610</v>
      </c>
      <c r="B223">
        <v>1800.900024</v>
      </c>
      <c r="C223" s="4">
        <f t="shared" si="18"/>
        <v>-2.7227239896043956E-3</v>
      </c>
      <c r="E223" s="2">
        <f t="shared" si="21"/>
        <v>1.7617226208628774E-2</v>
      </c>
      <c r="F223" s="2">
        <f t="shared" si="19"/>
        <v>-4.098379673694013E-2</v>
      </c>
      <c r="G223" s="2">
        <f t="shared" si="20"/>
        <v>-4.6953431291237406E-2</v>
      </c>
      <c r="I223" s="2">
        <f t="shared" si="22"/>
        <v>-1.4305895318763062E-2</v>
      </c>
      <c r="J223">
        <f t="shared" si="23"/>
        <v>0</v>
      </c>
    </row>
    <row r="224" spans="1:10" x14ac:dyDescent="0.55000000000000004">
      <c r="A224" s="1">
        <v>41611</v>
      </c>
      <c r="B224">
        <v>1795.150024</v>
      </c>
      <c r="C224" s="4">
        <f t="shared" si="18"/>
        <v>-3.1979559926300456E-3</v>
      </c>
      <c r="E224" s="2">
        <f t="shared" si="21"/>
        <v>1.7822276717371473E-2</v>
      </c>
      <c r="F224" s="2">
        <f t="shared" si="19"/>
        <v>-4.1460815552024702E-2</v>
      </c>
      <c r="G224" s="2">
        <f t="shared" si="20"/>
        <v>-4.749993190713845E-2</v>
      </c>
      <c r="I224" s="2">
        <f t="shared" si="22"/>
        <v>-4.8077870688977634E-3</v>
      </c>
      <c r="J224">
        <f t="shared" si="23"/>
        <v>0</v>
      </c>
    </row>
    <row r="225" spans="1:10" x14ac:dyDescent="0.55000000000000004">
      <c r="A225" s="1">
        <v>41612</v>
      </c>
      <c r="B225">
        <v>1792.8100589999999</v>
      </c>
      <c r="C225" s="4">
        <f t="shared" si="18"/>
        <v>-1.3043430125310575E-3</v>
      </c>
      <c r="E225" s="2">
        <f t="shared" si="21"/>
        <v>1.7774607149660247E-2</v>
      </c>
      <c r="F225" s="2">
        <f t="shared" si="19"/>
        <v>-4.1349919554523246E-2</v>
      </c>
      <c r="G225" s="2">
        <f t="shared" si="20"/>
        <v>-4.7372882975274491E-2</v>
      </c>
      <c r="I225" s="2">
        <f t="shared" si="22"/>
        <v>-6.6092499577542346E-3</v>
      </c>
      <c r="J225">
        <f t="shared" si="23"/>
        <v>0</v>
      </c>
    </row>
    <row r="226" spans="1:10" x14ac:dyDescent="0.55000000000000004">
      <c r="A226" s="1">
        <v>41613</v>
      </c>
      <c r="B226">
        <v>1785.030029</v>
      </c>
      <c r="C226" s="4">
        <f t="shared" si="18"/>
        <v>-4.3490162059933515E-3</v>
      </c>
      <c r="E226" s="2">
        <f t="shared" si="21"/>
        <v>1.7955916843016194E-2</v>
      </c>
      <c r="F226" s="2">
        <f t="shared" si="19"/>
        <v>-4.1771708974204846E-2</v>
      </c>
      <c r="G226" s="2">
        <f t="shared" si="20"/>
        <v>-4.7856109570006758E-2</v>
      </c>
      <c r="I226" s="2">
        <f t="shared" si="22"/>
        <v>1.425067202873149E-2</v>
      </c>
      <c r="J226">
        <f t="shared" si="23"/>
        <v>0</v>
      </c>
    </row>
    <row r="227" spans="1:10" x14ac:dyDescent="0.55000000000000004">
      <c r="A227" s="1">
        <v>41614</v>
      </c>
      <c r="B227">
        <v>1805.089966</v>
      </c>
      <c r="C227" s="4">
        <f t="shared" si="18"/>
        <v>1.1175195142734471E-2</v>
      </c>
      <c r="E227" s="2">
        <f t="shared" si="21"/>
        <v>1.9249985782913138E-2</v>
      </c>
      <c r="F227" s="2">
        <f t="shared" si="19"/>
        <v>-4.478216350139639E-2</v>
      </c>
      <c r="G227" s="2">
        <f t="shared" si="20"/>
        <v>-5.1305062108620098E-2</v>
      </c>
      <c r="I227" s="2">
        <f t="shared" si="22"/>
        <v>2.4953799150995372E-3</v>
      </c>
      <c r="J227">
        <f t="shared" si="23"/>
        <v>0</v>
      </c>
    </row>
    <row r="228" spans="1:10" x14ac:dyDescent="0.55000000000000004">
      <c r="A228" s="1">
        <v>41617</v>
      </c>
      <c r="B228">
        <v>1808.369995</v>
      </c>
      <c r="C228" s="4">
        <f t="shared" si="18"/>
        <v>1.8154510836030993E-3</v>
      </c>
      <c r="E228" s="2">
        <f t="shared" si="21"/>
        <v>1.6273766357871072E-2</v>
      </c>
      <c r="F228" s="2">
        <f t="shared" si="19"/>
        <v>-3.7858441769270723E-2</v>
      </c>
      <c r="G228" s="2">
        <f t="shared" si="20"/>
        <v>-4.3372842096997981E-2</v>
      </c>
      <c r="I228" s="2">
        <f t="shared" si="22"/>
        <v>5.4870838844003414E-3</v>
      </c>
      <c r="J228">
        <f t="shared" si="23"/>
        <v>0</v>
      </c>
    </row>
    <row r="229" spans="1:10" x14ac:dyDescent="0.55000000000000004">
      <c r="A229" s="1">
        <v>41618</v>
      </c>
      <c r="B229">
        <v>1802.619995</v>
      </c>
      <c r="C229" s="4">
        <f t="shared" si="18"/>
        <v>-3.1847248958637646E-3</v>
      </c>
      <c r="E229" s="2">
        <f t="shared" si="21"/>
        <v>1.4196838468429469E-2</v>
      </c>
      <c r="F229" s="2">
        <f t="shared" si="19"/>
        <v>-3.302678498913212E-2</v>
      </c>
      <c r="G229" s="2">
        <f t="shared" si="20"/>
        <v>-3.783741388605822E-2</v>
      </c>
      <c r="I229" s="2">
        <f t="shared" si="22"/>
        <v>1.3975837697227971E-2</v>
      </c>
      <c r="J229">
        <f t="shared" si="23"/>
        <v>0</v>
      </c>
    </row>
    <row r="230" spans="1:10" x14ac:dyDescent="0.55000000000000004">
      <c r="A230" s="1">
        <v>41619</v>
      </c>
      <c r="B230">
        <v>1782.219971</v>
      </c>
      <c r="C230" s="4">
        <f t="shared" si="18"/>
        <v>-1.1381397443021539E-2</v>
      </c>
      <c r="E230" s="2">
        <f t="shared" si="21"/>
        <v>1.6519564354790128E-2</v>
      </c>
      <c r="F230" s="2">
        <f t="shared" si="19"/>
        <v>-3.8430253416846867E-2</v>
      </c>
      <c r="G230" s="2">
        <f t="shared" si="20"/>
        <v>-4.4027942918386652E-2</v>
      </c>
      <c r="I230" s="2">
        <f t="shared" si="22"/>
        <v>2.8268739415098509E-2</v>
      </c>
      <c r="J230">
        <f t="shared" si="23"/>
        <v>0</v>
      </c>
    </row>
    <row r="231" spans="1:10" x14ac:dyDescent="0.55000000000000004">
      <c r="A231" s="1">
        <v>41620</v>
      </c>
      <c r="B231">
        <v>1775.5</v>
      </c>
      <c r="C231" s="4">
        <f t="shared" si="18"/>
        <v>-3.7776885457322393E-3</v>
      </c>
      <c r="E231" s="2">
        <f t="shared" si="21"/>
        <v>1.6660048788550888E-2</v>
      </c>
      <c r="F231" s="2">
        <f t="shared" si="19"/>
        <v>-3.8757069080662045E-2</v>
      </c>
      <c r="G231" s="2">
        <f t="shared" si="20"/>
        <v>-4.4402362031245826E-2</v>
      </c>
      <c r="I231" s="2">
        <f t="shared" si="22"/>
        <v>3.6780732994110603E-2</v>
      </c>
      <c r="J231">
        <f t="shared" si="23"/>
        <v>0</v>
      </c>
    </row>
    <row r="232" spans="1:10" x14ac:dyDescent="0.55000000000000004">
      <c r="A232" s="1">
        <v>41621</v>
      </c>
      <c r="B232">
        <v>1775.3199460000001</v>
      </c>
      <c r="C232" s="4">
        <f t="shared" si="18"/>
        <v>-1.0141544932860369E-4</v>
      </c>
      <c r="E232" s="2">
        <f t="shared" si="21"/>
        <v>1.5658393123554222E-2</v>
      </c>
      <c r="F232" s="2">
        <f t="shared" si="19"/>
        <v>-3.6426869553876084E-2</v>
      </c>
      <c r="G232" s="2">
        <f t="shared" si="20"/>
        <v>-4.1732749352896711E-2</v>
      </c>
      <c r="I232" s="2">
        <f t="shared" si="22"/>
        <v>3.6545506953492776E-2</v>
      </c>
      <c r="J232">
        <f t="shared" si="23"/>
        <v>0</v>
      </c>
    </row>
    <row r="233" spans="1:10" x14ac:dyDescent="0.55000000000000004">
      <c r="A233" s="1">
        <v>41624</v>
      </c>
      <c r="B233">
        <v>1786.540039</v>
      </c>
      <c r="C233" s="4">
        <f t="shared" si="18"/>
        <v>6.3001522572351445E-3</v>
      </c>
      <c r="E233" s="2">
        <f t="shared" si="21"/>
        <v>1.5924822910577945E-2</v>
      </c>
      <c r="F233" s="2">
        <f t="shared" si="19"/>
        <v>-3.7046677922499875E-2</v>
      </c>
      <c r="G233" s="2">
        <f t="shared" si="20"/>
        <v>-4.2442838021272335E-2</v>
      </c>
      <c r="I233" s="2">
        <f t="shared" si="22"/>
        <v>3.0066084802097961E-2</v>
      </c>
      <c r="J233">
        <f t="shared" si="23"/>
        <v>0</v>
      </c>
    </row>
    <row r="234" spans="1:10" x14ac:dyDescent="0.55000000000000004">
      <c r="A234" s="1">
        <v>41625</v>
      </c>
      <c r="B234">
        <v>1781</v>
      </c>
      <c r="C234" s="4">
        <f t="shared" si="18"/>
        <v>-3.1058059013874917E-3</v>
      </c>
      <c r="E234" s="2">
        <f t="shared" si="21"/>
        <v>1.5731410424618741E-2</v>
      </c>
      <c r="F234" s="2">
        <f t="shared" si="19"/>
        <v>-3.6596733196975727E-2</v>
      </c>
      <c r="G234" s="2">
        <f t="shared" si="20"/>
        <v>-4.1927355063693869E-2</v>
      </c>
      <c r="I234" s="2">
        <f t="shared" si="22"/>
        <v>3.712374701940277E-2</v>
      </c>
      <c r="J234">
        <f t="shared" si="23"/>
        <v>0</v>
      </c>
    </row>
    <row r="235" spans="1:10" x14ac:dyDescent="0.55000000000000004">
      <c r="A235" s="1">
        <v>41626</v>
      </c>
      <c r="B235">
        <v>1810.650024</v>
      </c>
      <c r="C235" s="4">
        <f t="shared" si="18"/>
        <v>1.6510905780492569E-2</v>
      </c>
      <c r="E235" s="2">
        <f t="shared" si="21"/>
        <v>1.9401794314150025E-2</v>
      </c>
      <c r="F235" s="2">
        <f t="shared" si="19"/>
        <v>-4.5135322955300587E-2</v>
      </c>
      <c r="G235" s="2">
        <f t="shared" si="20"/>
        <v>-5.1709662206072649E-2</v>
      </c>
      <c r="I235" s="2">
        <f t="shared" si="22"/>
        <v>1.1711428156612707E-2</v>
      </c>
      <c r="J235">
        <f t="shared" si="23"/>
        <v>0</v>
      </c>
    </row>
    <row r="236" spans="1:10" x14ac:dyDescent="0.55000000000000004">
      <c r="A236" s="1">
        <v>41627</v>
      </c>
      <c r="B236">
        <v>1809.599976</v>
      </c>
      <c r="C236" s="4">
        <f t="shared" si="18"/>
        <v>-5.8009697089771866E-4</v>
      </c>
      <c r="E236" s="2">
        <f t="shared" si="21"/>
        <v>1.9331712087145719E-2</v>
      </c>
      <c r="F236" s="2">
        <f t="shared" si="19"/>
        <v>-4.4972287315501069E-2</v>
      </c>
      <c r="G236" s="2">
        <f t="shared" si="20"/>
        <v>-5.152287905466077E-2</v>
      </c>
      <c r="I236" s="2">
        <f t="shared" si="22"/>
        <v>1.195850479923154E-2</v>
      </c>
      <c r="J236">
        <f t="shared" si="23"/>
        <v>0</v>
      </c>
    </row>
    <row r="237" spans="1:10" x14ac:dyDescent="0.55000000000000004">
      <c r="A237" s="1">
        <v>41628</v>
      </c>
      <c r="B237">
        <v>1818.3199460000001</v>
      </c>
      <c r="C237" s="4">
        <f t="shared" si="18"/>
        <v>4.8071550529039308E-3</v>
      </c>
      <c r="E237" s="2">
        <f t="shared" si="21"/>
        <v>1.9289270409654113E-2</v>
      </c>
      <c r="F237" s="2">
        <f t="shared" si="19"/>
        <v>-4.4873553209297742E-2</v>
      </c>
      <c r="G237" s="2">
        <f t="shared" si="20"/>
        <v>-5.140976349581014E-2</v>
      </c>
      <c r="I237" s="2">
        <f t="shared" si="22"/>
        <v>4.6364228131573941E-3</v>
      </c>
      <c r="J237">
        <f t="shared" si="23"/>
        <v>0</v>
      </c>
    </row>
    <row r="238" spans="1:10" x14ac:dyDescent="0.55000000000000004">
      <c r="A238" s="1">
        <v>41631</v>
      </c>
      <c r="B238">
        <v>1827.98999</v>
      </c>
      <c r="C238" s="4">
        <f t="shared" si="18"/>
        <v>5.3040289169637529E-3</v>
      </c>
      <c r="E238" s="2">
        <f t="shared" si="21"/>
        <v>1.8865729737257423E-2</v>
      </c>
      <c r="F238" s="2">
        <f t="shared" si="19"/>
        <v>-4.3888250266497876E-2</v>
      </c>
      <c r="G238" s="2">
        <f t="shared" si="20"/>
        <v>-5.0280942895738485E-2</v>
      </c>
      <c r="I238" s="2">
        <f t="shared" si="22"/>
        <v>5.3957390787467766E-3</v>
      </c>
      <c r="J238">
        <f t="shared" si="23"/>
        <v>0</v>
      </c>
    </row>
    <row r="239" spans="1:10" x14ac:dyDescent="0.55000000000000004">
      <c r="A239" s="1">
        <v>41632</v>
      </c>
      <c r="B239">
        <v>1833.3199460000001</v>
      </c>
      <c r="C239" s="4">
        <f t="shared" si="18"/>
        <v>2.9115042748491093E-3</v>
      </c>
      <c r="E239" s="2">
        <f t="shared" si="21"/>
        <v>1.8695702805609851E-2</v>
      </c>
      <c r="F239" s="2">
        <f t="shared" si="19"/>
        <v>-4.3492708475529857E-2</v>
      </c>
      <c r="G239" s="2">
        <f t="shared" si="20"/>
        <v>-4.9827787117511374E-2</v>
      </c>
      <c r="I239" s="2">
        <f t="shared" si="22"/>
        <v>2.2720031091323224E-3</v>
      </c>
      <c r="J239">
        <f t="shared" si="23"/>
        <v>0</v>
      </c>
    </row>
    <row r="240" spans="1:10" x14ac:dyDescent="0.55000000000000004">
      <c r="A240" s="1">
        <v>41634</v>
      </c>
      <c r="B240">
        <v>1842.0200199999999</v>
      </c>
      <c r="C240" s="4">
        <f t="shared" si="18"/>
        <v>4.7343050332798583E-3</v>
      </c>
      <c r="E240" s="2">
        <f t="shared" si="21"/>
        <v>1.8830708880069786E-2</v>
      </c>
      <c r="F240" s="2">
        <f t="shared" si="19"/>
        <v>-4.3806779569832331E-2</v>
      </c>
      <c r="G240" s="2">
        <f t="shared" si="20"/>
        <v>-5.0187605307161993E-2</v>
      </c>
      <c r="I240" s="2">
        <f t="shared" si="22"/>
        <v>-2.1140531893276827E-3</v>
      </c>
      <c r="J240">
        <f t="shared" si="23"/>
        <v>0</v>
      </c>
    </row>
    <row r="241" spans="1:10" x14ac:dyDescent="0.55000000000000004">
      <c r="A241" s="1">
        <v>41635</v>
      </c>
      <c r="B241">
        <v>1841.400024</v>
      </c>
      <c r="C241" s="4">
        <f t="shared" si="18"/>
        <v>-3.3664148994628481E-4</v>
      </c>
      <c r="E241" s="2">
        <f t="shared" si="21"/>
        <v>1.8845106570303825E-2</v>
      </c>
      <c r="F241" s="2">
        <f t="shared" si="19"/>
        <v>-4.3840273605899385E-2</v>
      </c>
      <c r="G241" s="2">
        <f t="shared" si="20"/>
        <v>-5.0225978031173756E-2</v>
      </c>
      <c r="I241" s="2">
        <f t="shared" si="22"/>
        <v>5.266186637134353E-4</v>
      </c>
      <c r="J241">
        <f t="shared" si="23"/>
        <v>0</v>
      </c>
    </row>
    <row r="242" spans="1:10" x14ac:dyDescent="0.55000000000000004">
      <c r="A242" s="1">
        <v>41638</v>
      </c>
      <c r="B242">
        <v>1841.0699460000001</v>
      </c>
      <c r="C242" s="4">
        <f t="shared" si="18"/>
        <v>-1.7926989415967303E-4</v>
      </c>
      <c r="E242" s="2">
        <f t="shared" si="21"/>
        <v>1.8830655114908449E-2</v>
      </c>
      <c r="F242" s="2">
        <f t="shared" si="19"/>
        <v>-4.3806654493363552E-2</v>
      </c>
      <c r="G242" s="2">
        <f t="shared" si="20"/>
        <v>-5.0187462012253999E-2</v>
      </c>
      <c r="I242" s="2">
        <f t="shared" si="22"/>
        <v>-1.1950077931792367E-2</v>
      </c>
      <c r="J242">
        <f t="shared" si="23"/>
        <v>0</v>
      </c>
    </row>
    <row r="243" spans="1:10" x14ac:dyDescent="0.55000000000000004">
      <c r="A243" s="1">
        <v>41639</v>
      </c>
      <c r="B243">
        <v>1848.3599850000001</v>
      </c>
      <c r="C243" s="4">
        <f t="shared" si="18"/>
        <v>3.9518563159171996E-3</v>
      </c>
      <c r="E243" s="2">
        <f t="shared" si="21"/>
        <v>1.8904320434983489E-2</v>
      </c>
      <c r="F243" s="2">
        <f t="shared" si="19"/>
        <v>-4.3978025654110658E-2</v>
      </c>
      <c r="G243" s="2">
        <f t="shared" si="20"/>
        <v>-5.0383794823317993E-2</v>
      </c>
      <c r="I243" s="2">
        <f t="shared" si="22"/>
        <v>-5.1420579695694952E-3</v>
      </c>
      <c r="J243">
        <f t="shared" si="23"/>
        <v>0</v>
      </c>
    </row>
    <row r="244" spans="1:10" x14ac:dyDescent="0.55000000000000004">
      <c r="A244" s="1">
        <v>41641</v>
      </c>
      <c r="B244">
        <v>1831.9799800000001</v>
      </c>
      <c r="C244" s="4">
        <f t="shared" si="18"/>
        <v>-8.9014130822974036E-3</v>
      </c>
      <c r="E244" s="2">
        <f t="shared" si="21"/>
        <v>1.9980681773807098E-2</v>
      </c>
      <c r="F244" s="2">
        <f t="shared" si="19"/>
        <v>-4.648201656638272E-2</v>
      </c>
      <c r="G244" s="2">
        <f t="shared" si="20"/>
        <v>-5.325251306355068E-2</v>
      </c>
      <c r="I244" s="2">
        <f t="shared" si="22"/>
        <v>8.9122442470827255E-3</v>
      </c>
      <c r="J244">
        <f t="shared" si="23"/>
        <v>0</v>
      </c>
    </row>
    <row r="245" spans="1:10" x14ac:dyDescent="0.55000000000000004">
      <c r="A245" s="1">
        <v>41642</v>
      </c>
      <c r="B245">
        <v>1831.369995</v>
      </c>
      <c r="C245" s="4">
        <f t="shared" si="18"/>
        <v>-3.3302032827882432E-4</v>
      </c>
      <c r="E245" s="2">
        <f t="shared" si="21"/>
        <v>1.9789892912024876E-2</v>
      </c>
      <c r="F245" s="2">
        <f t="shared" si="19"/>
        <v>-4.6038175303384971E-2</v>
      </c>
      <c r="G245" s="2">
        <f t="shared" si="20"/>
        <v>-5.2744022589128699E-2</v>
      </c>
      <c r="I245" s="2">
        <f t="shared" si="22"/>
        <v>7.8972362159925591E-3</v>
      </c>
      <c r="J245">
        <f t="shared" si="23"/>
        <v>0</v>
      </c>
    </row>
    <row r="246" spans="1:10" x14ac:dyDescent="0.55000000000000004">
      <c r="A246" s="1">
        <v>41645</v>
      </c>
      <c r="B246">
        <v>1826.7700199999999</v>
      </c>
      <c r="C246" s="4">
        <f t="shared" si="18"/>
        <v>-2.5149269331701017E-3</v>
      </c>
      <c r="E246" s="2">
        <f t="shared" si="21"/>
        <v>1.9876324587897082E-2</v>
      </c>
      <c r="F246" s="2">
        <f t="shared" si="19"/>
        <v>-4.6239245448800065E-2</v>
      </c>
      <c r="G246" s="2">
        <f t="shared" si="20"/>
        <v>-5.2974380291663306E-2</v>
      </c>
      <c r="I246" s="2">
        <f t="shared" si="22"/>
        <v>6.5093825452144111E-3</v>
      </c>
      <c r="J246">
        <f t="shared" si="23"/>
        <v>0</v>
      </c>
    </row>
    <row r="247" spans="1:10" x14ac:dyDescent="0.55000000000000004">
      <c r="A247" s="1">
        <v>41646</v>
      </c>
      <c r="B247">
        <v>1837.880005</v>
      </c>
      <c r="C247" s="4">
        <f t="shared" si="18"/>
        <v>6.0633451825530286E-3</v>
      </c>
      <c r="E247" s="2">
        <f t="shared" si="21"/>
        <v>1.9801711177363915E-2</v>
      </c>
      <c r="F247" s="2">
        <f t="shared" si="19"/>
        <v>-4.6065668699831294E-2</v>
      </c>
      <c r="G247" s="2">
        <f t="shared" si="20"/>
        <v>-5.2775520629910304E-2</v>
      </c>
      <c r="I247" s="2">
        <f t="shared" si="22"/>
        <v>3.2159497921732407E-3</v>
      </c>
      <c r="J247">
        <f t="shared" si="23"/>
        <v>0</v>
      </c>
    </row>
    <row r="248" spans="1:10" x14ac:dyDescent="0.55000000000000004">
      <c r="A248" s="1">
        <v>41647</v>
      </c>
      <c r="B248">
        <v>1837.48999</v>
      </c>
      <c r="C248" s="4">
        <f t="shared" si="18"/>
        <v>-2.1223169476512364E-4</v>
      </c>
      <c r="E248" s="2">
        <f t="shared" si="21"/>
        <v>1.8504650049614921E-2</v>
      </c>
      <c r="F248" s="2">
        <f t="shared" si="19"/>
        <v>-4.3048253302791412E-2</v>
      </c>
      <c r="G248" s="2">
        <f t="shared" si="20"/>
        <v>-4.9318593312233684E-2</v>
      </c>
      <c r="I248" s="2">
        <f t="shared" si="22"/>
        <v>4.0028812529254946E-3</v>
      </c>
      <c r="J248">
        <f t="shared" si="23"/>
        <v>0</v>
      </c>
    </row>
    <row r="249" spans="1:10" x14ac:dyDescent="0.55000000000000004">
      <c r="A249" s="1">
        <v>41648</v>
      </c>
      <c r="B249">
        <v>1838.130005</v>
      </c>
      <c r="C249" s="4">
        <f t="shared" si="18"/>
        <v>3.4824873481957168E-4</v>
      </c>
      <c r="E249" s="2">
        <f t="shared" si="21"/>
        <v>1.8493957428014317E-2</v>
      </c>
      <c r="F249" s="2">
        <f t="shared" si="19"/>
        <v>-4.3023378545262919E-2</v>
      </c>
      <c r="G249" s="2">
        <f t="shared" si="20"/>
        <v>-4.9290095337143756E-2</v>
      </c>
      <c r="I249" s="2">
        <f t="shared" si="22"/>
        <v>-5.2746920217200399E-3</v>
      </c>
      <c r="J249">
        <f t="shared" si="23"/>
        <v>0</v>
      </c>
    </row>
    <row r="250" spans="1:10" x14ac:dyDescent="0.55000000000000004">
      <c r="A250" s="1">
        <v>41649</v>
      </c>
      <c r="B250">
        <v>1842.369995</v>
      </c>
      <c r="C250" s="4">
        <f t="shared" si="18"/>
        <v>2.3040303630947503E-3</v>
      </c>
      <c r="E250" s="2">
        <f t="shared" si="21"/>
        <v>1.8292783006659378E-2</v>
      </c>
      <c r="F250" s="2">
        <f t="shared" si="19"/>
        <v>-4.2555376857832464E-2</v>
      </c>
      <c r="G250" s="2">
        <f t="shared" si="20"/>
        <v>-4.8753925269348575E-2</v>
      </c>
      <c r="I250" s="2">
        <f t="shared" si="22"/>
        <v>-2.8675143881248057E-2</v>
      </c>
      <c r="J250">
        <f t="shared" si="23"/>
        <v>0</v>
      </c>
    </row>
    <row r="251" spans="1:10" x14ac:dyDescent="0.55000000000000004">
      <c r="A251" s="1">
        <v>41652</v>
      </c>
      <c r="B251">
        <v>1819.1999510000001</v>
      </c>
      <c r="C251" s="4">
        <f t="shared" si="18"/>
        <v>-1.2655966489665426E-2</v>
      </c>
      <c r="E251" s="2">
        <f t="shared" si="21"/>
        <v>1.8741123245981695E-2</v>
      </c>
      <c r="F251" s="2">
        <f t="shared" si="19"/>
        <v>-4.3598372220426895E-2</v>
      </c>
      <c r="G251" s="2">
        <f t="shared" si="20"/>
        <v>-4.9948841675190411E-2</v>
      </c>
      <c r="I251" s="2">
        <f t="shared" si="22"/>
        <v>-2.0907398981981046E-2</v>
      </c>
      <c r="J251">
        <f t="shared" si="23"/>
        <v>0</v>
      </c>
    </row>
    <row r="252" spans="1:10" x14ac:dyDescent="0.55000000000000004">
      <c r="A252" s="1">
        <v>41653</v>
      </c>
      <c r="B252">
        <v>1838.880005</v>
      </c>
      <c r="C252" s="4">
        <f t="shared" si="18"/>
        <v>1.0759876278140028E-2</v>
      </c>
      <c r="E252" s="2">
        <f t="shared" si="21"/>
        <v>1.9563555300935481E-2</v>
      </c>
      <c r="F252" s="2">
        <f t="shared" si="19"/>
        <v>-4.5511635283011678E-2</v>
      </c>
      <c r="G252" s="2">
        <f t="shared" si="20"/>
        <v>-5.2140787588053246E-2</v>
      </c>
      <c r="I252" s="2">
        <f t="shared" si="22"/>
        <v>-2.5545399865719447E-2</v>
      </c>
      <c r="J252">
        <f t="shared" si="23"/>
        <v>0</v>
      </c>
    </row>
    <row r="253" spans="1:10" x14ac:dyDescent="0.55000000000000004">
      <c r="A253" s="1">
        <v>41654</v>
      </c>
      <c r="B253">
        <v>1848.380005</v>
      </c>
      <c r="C253" s="4">
        <f t="shared" si="18"/>
        <v>5.1528891343548431E-3</v>
      </c>
      <c r="E253" s="2">
        <f t="shared" si="21"/>
        <v>1.966139658070145E-2</v>
      </c>
      <c r="F253" s="2">
        <f t="shared" si="19"/>
        <v>-4.5739248136188675E-2</v>
      </c>
      <c r="G253" s="2">
        <f t="shared" si="20"/>
        <v>-5.2401554166885501E-2</v>
      </c>
      <c r="I253" s="2">
        <f t="shared" si="22"/>
        <v>-4.0959993005444943E-2</v>
      </c>
      <c r="J253">
        <f t="shared" si="23"/>
        <v>0</v>
      </c>
    </row>
    <row r="254" spans="1:10" x14ac:dyDescent="0.55000000000000004">
      <c r="A254" s="1">
        <v>41655</v>
      </c>
      <c r="B254">
        <v>1845.8900149999999</v>
      </c>
      <c r="C254" s="4">
        <f t="shared" si="18"/>
        <v>-1.3480283593690404E-3</v>
      </c>
      <c r="E254" s="2">
        <f t="shared" si="21"/>
        <v>1.9517381315966163E-2</v>
      </c>
      <c r="F254" s="2">
        <f t="shared" si="19"/>
        <v>-4.540421853124231E-2</v>
      </c>
      <c r="G254" s="2">
        <f t="shared" si="20"/>
        <v>-5.2017724683313019E-2</v>
      </c>
      <c r="I254" s="2">
        <f t="shared" si="22"/>
        <v>-2.8407920403408157E-2</v>
      </c>
      <c r="J254">
        <f t="shared" si="23"/>
        <v>0</v>
      </c>
    </row>
    <row r="255" spans="1:10" x14ac:dyDescent="0.55000000000000004">
      <c r="A255" s="1">
        <v>41656</v>
      </c>
      <c r="B255">
        <v>1838.6999510000001</v>
      </c>
      <c r="C255" s="4">
        <f t="shared" si="18"/>
        <v>-3.9027806039482592E-3</v>
      </c>
      <c r="E255" s="2">
        <f t="shared" si="21"/>
        <v>1.962004475317241E-2</v>
      </c>
      <c r="F255" s="2">
        <f t="shared" si="19"/>
        <v>-4.5643049400128789E-2</v>
      </c>
      <c r="G255" s="2">
        <f t="shared" si="20"/>
        <v>-5.2291343276155103E-2</v>
      </c>
      <c r="I255" s="2">
        <f t="shared" si="22"/>
        <v>-3.0991429686483624E-2</v>
      </c>
      <c r="J255">
        <f t="shared" si="23"/>
        <v>0</v>
      </c>
    </row>
    <row r="256" spans="1:10" x14ac:dyDescent="0.55000000000000004">
      <c r="A256" s="1">
        <v>41660</v>
      </c>
      <c r="B256">
        <v>1843.8000489999999</v>
      </c>
      <c r="C256" s="4">
        <f t="shared" si="18"/>
        <v>2.7699124295116296E-3</v>
      </c>
      <c r="E256" s="2">
        <f t="shared" si="21"/>
        <v>1.6396474279137294E-2</v>
      </c>
      <c r="F256" s="2">
        <f t="shared" si="19"/>
        <v>-3.8143903081036372E-2</v>
      </c>
      <c r="G256" s="2">
        <f t="shared" si="20"/>
        <v>-4.3699883248756718E-2</v>
      </c>
      <c r="I256" s="2">
        <f t="shared" si="22"/>
        <v>-5.6857946719455099E-2</v>
      </c>
      <c r="J256">
        <f t="shared" si="23"/>
        <v>1</v>
      </c>
    </row>
    <row r="257" spans="1:10" x14ac:dyDescent="0.55000000000000004">
      <c r="A257" s="1">
        <v>41661</v>
      </c>
      <c r="B257">
        <v>1844.8599850000001</v>
      </c>
      <c r="C257" s="4">
        <f t="shared" si="18"/>
        <v>5.7469976598709701E-4</v>
      </c>
      <c r="E257" s="2">
        <f t="shared" si="21"/>
        <v>1.6364957197079002E-2</v>
      </c>
      <c r="F257" s="2">
        <f t="shared" si="19"/>
        <v>-3.8070583384194091E-2</v>
      </c>
      <c r="G257" s="2">
        <f t="shared" si="20"/>
        <v>-4.3615883921654955E-2</v>
      </c>
      <c r="I257" s="2">
        <f t="shared" si="22"/>
        <v>-4.9820603102112324E-2</v>
      </c>
      <c r="J257">
        <f t="shared" si="23"/>
        <v>1</v>
      </c>
    </row>
    <row r="258" spans="1:10" x14ac:dyDescent="0.55000000000000004">
      <c r="A258" s="1">
        <v>41662</v>
      </c>
      <c r="B258">
        <v>1828.459961</v>
      </c>
      <c r="C258" s="4">
        <f t="shared" si="18"/>
        <v>-8.9293245398258878E-3</v>
      </c>
      <c r="E258" s="2">
        <f t="shared" si="21"/>
        <v>1.7442881752784994E-2</v>
      </c>
      <c r="F258" s="2">
        <f t="shared" si="19"/>
        <v>-4.0578210882737144E-2</v>
      </c>
      <c r="G258" s="2">
        <f t="shared" si="20"/>
        <v>-4.6488768447522567E-2</v>
      </c>
      <c r="I258" s="2">
        <f t="shared" si="22"/>
        <v>-4.2921560672315007E-2</v>
      </c>
      <c r="J258">
        <f t="shared" si="23"/>
        <v>1</v>
      </c>
    </row>
    <row r="259" spans="1:10" x14ac:dyDescent="0.55000000000000004">
      <c r="A259" s="1">
        <v>41663</v>
      </c>
      <c r="B259">
        <v>1790.290039</v>
      </c>
      <c r="C259" s="4">
        <f t="shared" si="18"/>
        <v>-2.1096421496433173E-2</v>
      </c>
      <c r="E259" s="2">
        <f t="shared" si="21"/>
        <v>2.2430194339915888E-2</v>
      </c>
      <c r="F259" s="2">
        <f t="shared" si="19"/>
        <v>-5.2180434916986228E-2</v>
      </c>
      <c r="G259" s="2">
        <f t="shared" si="20"/>
        <v>-5.9780953954743823E-2</v>
      </c>
      <c r="I259" s="2">
        <f t="shared" si="22"/>
        <v>-9.4620847602145553E-3</v>
      </c>
      <c r="J259">
        <f t="shared" si="23"/>
        <v>0</v>
      </c>
    </row>
    <row r="260" spans="1:10" x14ac:dyDescent="0.55000000000000004">
      <c r="A260" s="1">
        <v>41666</v>
      </c>
      <c r="B260">
        <v>1781.5600589999999</v>
      </c>
      <c r="C260" s="4">
        <f t="shared" si="18"/>
        <v>-4.8882215903983638E-3</v>
      </c>
      <c r="E260" s="2">
        <f t="shared" si="21"/>
        <v>2.2397187644748774E-2</v>
      </c>
      <c r="F260" s="2">
        <f t="shared" si="19"/>
        <v>-5.2103649861855096E-2</v>
      </c>
      <c r="G260" s="2">
        <f t="shared" si="20"/>
        <v>-5.9692984510784433E-2</v>
      </c>
      <c r="I260" s="2">
        <f t="shared" si="22"/>
        <v>8.6403304323329246E-3</v>
      </c>
      <c r="J260">
        <f t="shared" si="23"/>
        <v>0</v>
      </c>
    </row>
    <row r="261" spans="1:10" x14ac:dyDescent="0.55000000000000004">
      <c r="A261" s="1">
        <v>41667</v>
      </c>
      <c r="B261">
        <v>1792.5</v>
      </c>
      <c r="C261" s="4">
        <f t="shared" si="18"/>
        <v>6.12187539440163E-3</v>
      </c>
      <c r="E261" s="2">
        <f t="shared" si="21"/>
        <v>2.2605582294869624E-2</v>
      </c>
      <c r="F261" s="2">
        <f t="shared" si="19"/>
        <v>-5.2588448313125223E-2</v>
      </c>
      <c r="G261" s="2">
        <f t="shared" si="20"/>
        <v>-6.0248397932286521E-2</v>
      </c>
      <c r="I261" s="2">
        <f t="shared" si="22"/>
        <v>4.086459680172125E-3</v>
      </c>
      <c r="J261">
        <f t="shared" si="23"/>
        <v>0</v>
      </c>
    </row>
    <row r="262" spans="1:10" x14ac:dyDescent="0.55000000000000004">
      <c r="A262" s="1">
        <v>41668</v>
      </c>
      <c r="B262">
        <v>1774.1999510000001</v>
      </c>
      <c r="C262" s="4">
        <f t="shared" si="18"/>
        <v>-1.0261704005370608E-2</v>
      </c>
      <c r="E262" s="2">
        <f t="shared" si="21"/>
        <v>2.3417555485585047E-2</v>
      </c>
      <c r="F262" s="2">
        <f t="shared" si="19"/>
        <v>-5.4477380419124206E-2</v>
      </c>
      <c r="G262" s="2">
        <f t="shared" si="20"/>
        <v>-6.2412468880181267E-2</v>
      </c>
      <c r="I262" s="2">
        <f t="shared" si="22"/>
        <v>2.5349539529962505E-2</v>
      </c>
      <c r="J262">
        <f t="shared" si="23"/>
        <v>0</v>
      </c>
    </row>
    <row r="263" spans="1:10" x14ac:dyDescent="0.55000000000000004">
      <c r="A263" s="1">
        <v>41669</v>
      </c>
      <c r="B263">
        <v>1794.1899410000001</v>
      </c>
      <c r="C263" s="4">
        <f t="shared" ref="C263:C326" si="24">LN(B263/B262)</f>
        <v>1.1204044242667764E-2</v>
      </c>
      <c r="E263" s="2">
        <f t="shared" si="21"/>
        <v>2.5063877109821494E-2</v>
      </c>
      <c r="F263" s="2">
        <f t="shared" si="19"/>
        <v>-5.8307297229654123E-2</v>
      </c>
      <c r="G263" s="2">
        <f t="shared" si="20"/>
        <v>-6.6800245273096248E-2</v>
      </c>
      <c r="I263" s="2">
        <f t="shared" si="22"/>
        <v>1.3876196768403733E-2</v>
      </c>
      <c r="J263">
        <f t="shared" si="23"/>
        <v>0</v>
      </c>
    </row>
    <row r="264" spans="1:10" x14ac:dyDescent="0.55000000000000004">
      <c r="A264" s="1">
        <v>41670</v>
      </c>
      <c r="B264">
        <v>1782.589966</v>
      </c>
      <c r="C264" s="4">
        <f t="shared" si="24"/>
        <v>-6.4862898870237081E-3</v>
      </c>
      <c r="E264" s="2">
        <f t="shared" si="21"/>
        <v>2.5020201977181324E-2</v>
      </c>
      <c r="F264" s="2">
        <f t="shared" si="19"/>
        <v>-5.8205693677688214E-2</v>
      </c>
      <c r="G264" s="2">
        <f t="shared" si="20"/>
        <v>-6.6683842309583671E-2</v>
      </c>
      <c r="I264" s="2">
        <f t="shared" si="22"/>
        <v>2.6155698475487731E-2</v>
      </c>
      <c r="J264">
        <f t="shared" si="23"/>
        <v>0</v>
      </c>
    </row>
    <row r="265" spans="1:10" x14ac:dyDescent="0.55000000000000004">
      <c r="A265" s="1">
        <v>41673</v>
      </c>
      <c r="B265">
        <v>1741.8900149999999</v>
      </c>
      <c r="C265" s="4">
        <f t="shared" si="24"/>
        <v>-2.3096604603459799E-2</v>
      </c>
      <c r="E265" s="2">
        <f t="shared" si="21"/>
        <v>2.870245222243769E-2</v>
      </c>
      <c r="F265" s="2">
        <f t="shared" si="19"/>
        <v>-6.677188870742673E-2</v>
      </c>
      <c r="G265" s="2">
        <f t="shared" si="20"/>
        <v>-7.6497775663240924E-2</v>
      </c>
      <c r="I265" s="2">
        <f t="shared" si="22"/>
        <v>5.4049992558118737E-2</v>
      </c>
      <c r="J265">
        <f t="shared" si="23"/>
        <v>0</v>
      </c>
    </row>
    <row r="266" spans="1:10" x14ac:dyDescent="0.55000000000000004">
      <c r="A266" s="1">
        <v>41674</v>
      </c>
      <c r="B266">
        <v>1755.1999510000001</v>
      </c>
      <c r="C266" s="4">
        <f t="shared" si="24"/>
        <v>7.6120433833299075E-3</v>
      </c>
      <c r="E266" s="2">
        <f t="shared" si="21"/>
        <v>2.950122332302314E-2</v>
      </c>
      <c r="F266" s="2">
        <f t="shared" si="19"/>
        <v>-6.8630108159118949E-2</v>
      </c>
      <c r="G266" s="2">
        <f t="shared" si="20"/>
        <v>-7.862666040052127E-2</v>
      </c>
      <c r="I266" s="2">
        <f t="shared" si="22"/>
        <v>4.7595752630936357E-2</v>
      </c>
      <c r="J266">
        <f t="shared" si="23"/>
        <v>0</v>
      </c>
    </row>
    <row r="267" spans="1:10" x14ac:dyDescent="0.55000000000000004">
      <c r="A267" s="1">
        <v>41675</v>
      </c>
      <c r="B267">
        <v>1751.6400149999999</v>
      </c>
      <c r="C267" s="4">
        <f t="shared" si="24"/>
        <v>-2.0302821100286312E-3</v>
      </c>
      <c r="E267" s="2">
        <f t="shared" si="21"/>
        <v>2.9499077643502059E-2</v>
      </c>
      <c r="F267" s="2">
        <f t="shared" si="19"/>
        <v>-6.8625116562126706E-2</v>
      </c>
      <c r="G267" s="2">
        <f t="shared" si="20"/>
        <v>-7.8620941735461691E-2</v>
      </c>
      <c r="I267" s="2">
        <f t="shared" si="22"/>
        <v>4.3080172840443784E-2</v>
      </c>
      <c r="J267">
        <f t="shared" si="23"/>
        <v>0</v>
      </c>
    </row>
    <row r="268" spans="1:10" x14ac:dyDescent="0.55000000000000004">
      <c r="A268" s="1">
        <v>41676</v>
      </c>
      <c r="B268">
        <v>1773.4300539999999</v>
      </c>
      <c r="C268" s="4">
        <f t="shared" si="24"/>
        <v>1.2363054415667341E-2</v>
      </c>
      <c r="E268" s="2">
        <f t="shared" si="21"/>
        <v>3.0657619518434716E-2</v>
      </c>
      <c r="F268" s="2">
        <f t="shared" si="19"/>
        <v>-7.132028798986359E-2</v>
      </c>
      <c r="G268" s="2">
        <f t="shared" si="20"/>
        <v>-8.1708687540532204E-2</v>
      </c>
      <c r="I268" s="2">
        <f t="shared" si="22"/>
        <v>3.6730460090346202E-2</v>
      </c>
      <c r="J268">
        <f t="shared" si="23"/>
        <v>0</v>
      </c>
    </row>
    <row r="269" spans="1:10" x14ac:dyDescent="0.55000000000000004">
      <c r="A269" s="1">
        <v>41677</v>
      </c>
      <c r="B269">
        <v>1797.0200199999999</v>
      </c>
      <c r="C269" s="4">
        <f t="shared" si="24"/>
        <v>1.3214193602149099E-2</v>
      </c>
      <c r="E269" s="2">
        <f t="shared" si="21"/>
        <v>3.2337371165733507E-2</v>
      </c>
      <c r="F269" s="2">
        <f t="shared" si="19"/>
        <v>-7.5227974663473723E-2</v>
      </c>
      <c r="G269" s="2">
        <f t="shared" si="20"/>
        <v>-8.6185561630912941E-2</v>
      </c>
      <c r="I269" s="2">
        <f t="shared" si="22"/>
        <v>2.159569997638023E-2</v>
      </c>
      <c r="J269">
        <f t="shared" si="23"/>
        <v>0</v>
      </c>
    </row>
    <row r="270" spans="1:10" x14ac:dyDescent="0.55000000000000004">
      <c r="A270" s="1">
        <v>41680</v>
      </c>
      <c r="B270">
        <v>1799.839966</v>
      </c>
      <c r="C270" s="4">
        <f t="shared" si="24"/>
        <v>1.5680046422408135E-3</v>
      </c>
      <c r="E270" s="2">
        <f t="shared" si="21"/>
        <v>3.2374872921582053E-2</v>
      </c>
      <c r="F270" s="2">
        <f t="shared" si="19"/>
        <v>-7.5315216793464798E-2</v>
      </c>
      <c r="G270" s="2">
        <f t="shared" si="20"/>
        <v>-8.6285511310600485E-2</v>
      </c>
      <c r="I270" s="2">
        <f t="shared" si="22"/>
        <v>2.6195150696191393E-2</v>
      </c>
      <c r="J270">
        <f t="shared" si="23"/>
        <v>0</v>
      </c>
    </row>
    <row r="271" spans="1:10" x14ac:dyDescent="0.55000000000000004">
      <c r="A271" s="1">
        <v>41681</v>
      </c>
      <c r="B271">
        <v>1819.75</v>
      </c>
      <c r="C271" s="4">
        <f t="shared" si="24"/>
        <v>1.1001375844419653E-2</v>
      </c>
      <c r="E271" s="2">
        <f t="shared" si="21"/>
        <v>3.3360315920132305E-2</v>
      </c>
      <c r="F271" s="2">
        <f t="shared" si="19"/>
        <v>-7.7607700018130596E-2</v>
      </c>
      <c r="G271" s="2">
        <f t="shared" si="20"/>
        <v>-8.8911913990336613E-2</v>
      </c>
      <c r="I271" s="2">
        <f t="shared" si="22"/>
        <v>1.3845184301764592E-2</v>
      </c>
      <c r="J271">
        <f t="shared" si="23"/>
        <v>0</v>
      </c>
    </row>
    <row r="272" spans="1:10" x14ac:dyDescent="0.55000000000000004">
      <c r="A272" s="1">
        <v>41682</v>
      </c>
      <c r="B272">
        <v>1819.26001</v>
      </c>
      <c r="C272" s="4">
        <f t="shared" si="24"/>
        <v>-2.6929851889100114E-4</v>
      </c>
      <c r="E272" s="2">
        <f t="shared" si="21"/>
        <v>3.2194623882443284E-2</v>
      </c>
      <c r="F272" s="2">
        <f t="shared" si="19"/>
        <v>-7.4895894824466416E-2</v>
      </c>
      <c r="G272" s="2">
        <f t="shared" si="20"/>
        <v>-8.5805111571487847E-2</v>
      </c>
      <c r="I272" s="2">
        <f t="shared" si="22"/>
        <v>1.413618252890915E-2</v>
      </c>
      <c r="J272">
        <f t="shared" si="23"/>
        <v>0</v>
      </c>
    </row>
    <row r="273" spans="1:10" x14ac:dyDescent="0.55000000000000004">
      <c r="A273" s="1">
        <v>41683</v>
      </c>
      <c r="B273">
        <v>1829.829956</v>
      </c>
      <c r="C273" s="4">
        <f t="shared" si="24"/>
        <v>5.793211820060081E-3</v>
      </c>
      <c r="E273" s="2">
        <f t="shared" si="21"/>
        <v>3.1540568640713099E-2</v>
      </c>
      <c r="F273" s="2">
        <f t="shared" si="19"/>
        <v>-7.3374334803362126E-2</v>
      </c>
      <c r="G273" s="2">
        <f t="shared" si="20"/>
        <v>-8.4061923541228545E-2</v>
      </c>
      <c r="I273" s="2">
        <f t="shared" si="22"/>
        <v>1.3278852180942904E-2</v>
      </c>
      <c r="J273">
        <f t="shared" si="23"/>
        <v>0</v>
      </c>
    </row>
    <row r="274" spans="1:10" x14ac:dyDescent="0.55000000000000004">
      <c r="A274" s="1">
        <v>41684</v>
      </c>
      <c r="B274">
        <v>1838.630005</v>
      </c>
      <c r="C274" s="4">
        <f t="shared" si="24"/>
        <v>4.7976894791712443E-3</v>
      </c>
      <c r="E274" s="2">
        <f t="shared" si="21"/>
        <v>3.1511169385786492E-2</v>
      </c>
      <c r="F274" s="2">
        <f t="shared" si="19"/>
        <v>-7.3305941909165229E-2</v>
      </c>
      <c r="G274" s="2">
        <f t="shared" si="20"/>
        <v>-8.3983568646998158E-2</v>
      </c>
      <c r="I274" s="2">
        <f t="shared" si="22"/>
        <v>1.1259986924382126E-2</v>
      </c>
      <c r="J274">
        <f t="shared" si="23"/>
        <v>0</v>
      </c>
    </row>
    <row r="275" spans="1:10" x14ac:dyDescent="0.55000000000000004">
      <c r="A275" s="1">
        <v>41688</v>
      </c>
      <c r="B275">
        <v>1840.76001</v>
      </c>
      <c r="C275" s="4">
        <f t="shared" si="24"/>
        <v>1.1578034561475104E-3</v>
      </c>
      <c r="E275" s="2">
        <f t="shared" si="21"/>
        <v>3.1515028946215343E-2</v>
      </c>
      <c r="F275" s="2">
        <f t="shared" si="19"/>
        <v>-7.3314920589363619E-2</v>
      </c>
      <c r="G275" s="2">
        <f t="shared" si="20"/>
        <v>-8.3993855147453125E-2</v>
      </c>
      <c r="I275" s="2">
        <f t="shared" si="22"/>
        <v>2.6963171062484087E-3</v>
      </c>
      <c r="J275">
        <f t="shared" si="23"/>
        <v>0</v>
      </c>
    </row>
    <row r="276" spans="1:10" x14ac:dyDescent="0.55000000000000004">
      <c r="A276" s="1">
        <v>41689</v>
      </c>
      <c r="B276">
        <v>1828.75</v>
      </c>
      <c r="C276" s="4">
        <f t="shared" si="24"/>
        <v>-6.5458619005211004E-3</v>
      </c>
      <c r="E276" s="2">
        <f t="shared" si="21"/>
        <v>3.1725206874741591E-2</v>
      </c>
      <c r="F276" s="2">
        <f t="shared" si="19"/>
        <v>-7.380386756656096E-2</v>
      </c>
      <c r="G276" s="2">
        <f t="shared" si="20"/>
        <v>-8.4554021362561294E-2</v>
      </c>
      <c r="I276" s="2">
        <f t="shared" si="22"/>
        <v>2.439450184098698E-2</v>
      </c>
      <c r="J276">
        <f t="shared" si="23"/>
        <v>0</v>
      </c>
    </row>
    <row r="277" spans="1:10" x14ac:dyDescent="0.55000000000000004">
      <c r="A277" s="1">
        <v>41690</v>
      </c>
      <c r="B277">
        <v>1839.780029</v>
      </c>
      <c r="C277" s="4">
        <f t="shared" si="24"/>
        <v>6.0133416655695771E-3</v>
      </c>
      <c r="E277" s="2">
        <f t="shared" si="21"/>
        <v>3.1958101733251386E-2</v>
      </c>
      <c r="F277" s="2">
        <f t="shared" si="19"/>
        <v>-7.4345662025530265E-2</v>
      </c>
      <c r="G277" s="2">
        <f t="shared" si="20"/>
        <v>-8.5174732739461592E-2</v>
      </c>
      <c r="I277" s="2">
        <f t="shared" si="22"/>
        <v>1.8327807738445938E-2</v>
      </c>
      <c r="J277">
        <f t="shared" si="23"/>
        <v>0</v>
      </c>
    </row>
    <row r="278" spans="1:10" x14ac:dyDescent="0.55000000000000004">
      <c r="A278" s="1">
        <v>41691</v>
      </c>
      <c r="B278">
        <v>1836.25</v>
      </c>
      <c r="C278" s="4">
        <f t="shared" si="24"/>
        <v>-1.9205665118166161E-3</v>
      </c>
      <c r="E278" s="2">
        <f t="shared" si="21"/>
        <v>3.1977989587455909E-2</v>
      </c>
      <c r="F278" s="2">
        <f t="shared" si="19"/>
        <v>-7.4391928092878201E-2</v>
      </c>
      <c r="G278" s="2">
        <f t="shared" si="20"/>
        <v>-8.5227737848487486E-2</v>
      </c>
      <c r="I278" s="2">
        <f t="shared" si="22"/>
        <v>2.1965307372153641E-2</v>
      </c>
      <c r="J278">
        <f t="shared" si="23"/>
        <v>0</v>
      </c>
    </row>
    <row r="279" spans="1:10" x14ac:dyDescent="0.55000000000000004">
      <c r="A279" s="1">
        <v>41694</v>
      </c>
      <c r="B279">
        <v>1847.6099850000001</v>
      </c>
      <c r="C279" s="4">
        <f t="shared" si="24"/>
        <v>6.1674553620519853E-3</v>
      </c>
      <c r="E279" s="2">
        <f t="shared" si="21"/>
        <v>3.1617726048126404E-2</v>
      </c>
      <c r="F279" s="2">
        <f t="shared" si="19"/>
        <v>-7.3553829774064577E-2</v>
      </c>
      <c r="G279" s="2">
        <f t="shared" si="20"/>
        <v>-8.4267563463466491E-2</v>
      </c>
      <c r="I279" s="2">
        <f t="shared" si="22"/>
        <v>1.6335796712100063E-2</v>
      </c>
      <c r="J279">
        <f t="shared" si="23"/>
        <v>0</v>
      </c>
    </row>
    <row r="280" spans="1:10" x14ac:dyDescent="0.55000000000000004">
      <c r="A280" s="1">
        <v>41695</v>
      </c>
      <c r="B280">
        <v>1845.119995</v>
      </c>
      <c r="C280" s="4">
        <f t="shared" si="24"/>
        <v>-1.3485905500071854E-3</v>
      </c>
      <c r="E280" s="2">
        <f t="shared" si="21"/>
        <v>2.7549549702862199E-2</v>
      </c>
      <c r="F280" s="2">
        <f t="shared" si="19"/>
        <v>-6.4089836382035956E-2</v>
      </c>
      <c r="G280" s="2">
        <f t="shared" si="20"/>
        <v>-7.3425059868068326E-2</v>
      </c>
      <c r="I280" s="2">
        <f t="shared" si="22"/>
        <v>1.7221033683299986E-2</v>
      </c>
      <c r="J280">
        <f t="shared" si="23"/>
        <v>0</v>
      </c>
    </row>
    <row r="281" spans="1:10" x14ac:dyDescent="0.55000000000000004">
      <c r="A281" s="1">
        <v>41696</v>
      </c>
      <c r="B281">
        <v>1845.160034</v>
      </c>
      <c r="C281" s="4">
        <f t="shared" si="24"/>
        <v>2.1699708253570321E-5</v>
      </c>
      <c r="E281" s="2">
        <f t="shared" si="21"/>
        <v>2.7191973863429919E-2</v>
      </c>
      <c r="F281" s="2">
        <f t="shared" si="19"/>
        <v>-6.3257990588164295E-2</v>
      </c>
      <c r="G281" s="2">
        <f t="shared" si="20"/>
        <v>-7.2472048740813422E-2</v>
      </c>
      <c r="I281" s="2">
        <f t="shared" si="22"/>
        <v>1.2104237033444371E-2</v>
      </c>
      <c r="J281">
        <f t="shared" si="23"/>
        <v>0</v>
      </c>
    </row>
    <row r="282" spans="1:10" x14ac:dyDescent="0.55000000000000004">
      <c r="A282" s="1">
        <v>41697</v>
      </c>
      <c r="B282">
        <v>1854.290039</v>
      </c>
      <c r="C282" s="4">
        <f t="shared" si="24"/>
        <v>4.9358814720940501E-3</v>
      </c>
      <c r="E282" s="2">
        <f t="shared" si="21"/>
        <v>2.7107078755143461E-2</v>
      </c>
      <c r="F282" s="2">
        <f t="shared" ref="F282:F345" si="25">E282*Factor_VaR</f>
        <v>-6.3060495033485625E-2</v>
      </c>
      <c r="G282" s="2">
        <f t="shared" ref="G282:G345" si="26">E282*Factor_ES</f>
        <v>-7.2245786298208353E-2</v>
      </c>
      <c r="I282" s="2">
        <f t="shared" si="22"/>
        <v>7.4734797298133806E-3</v>
      </c>
      <c r="J282">
        <f t="shared" si="23"/>
        <v>0</v>
      </c>
    </row>
    <row r="283" spans="1:10" x14ac:dyDescent="0.55000000000000004">
      <c r="A283" s="1">
        <v>41698</v>
      </c>
      <c r="B283">
        <v>1859.4499510000001</v>
      </c>
      <c r="C283" s="4">
        <f t="shared" si="24"/>
        <v>2.7788242226103972E-3</v>
      </c>
      <c r="E283" s="2">
        <f t="shared" ref="E283:E346" si="27">_xlfn.STDEV.S(C263:C283)*SQRT(10)</f>
        <v>2.5708152923233401E-2</v>
      </c>
      <c r="F283" s="2">
        <f t="shared" si="25"/>
        <v>-5.980610689848085E-2</v>
      </c>
      <c r="G283" s="2">
        <f t="shared" si="26"/>
        <v>-6.8517369171001666E-2</v>
      </c>
      <c r="I283" s="2">
        <f t="shared" ref="I283:I346" si="28">LN(B292/B283)</f>
        <v>-7.0754359993593944E-3</v>
      </c>
      <c r="J283">
        <f t="shared" ref="J283:J346" si="29">IF(I283&lt;F283,1,0)</f>
        <v>0</v>
      </c>
    </row>
    <row r="284" spans="1:10" x14ac:dyDescent="0.55000000000000004">
      <c r="A284" s="1">
        <v>41701</v>
      </c>
      <c r="B284">
        <v>1845.7299800000001</v>
      </c>
      <c r="C284" s="4">
        <f t="shared" si="24"/>
        <v>-7.4058663619861681E-3</v>
      </c>
      <c r="E284" s="2">
        <f t="shared" si="27"/>
        <v>2.5669262711207889E-2</v>
      </c>
      <c r="F284" s="2">
        <f t="shared" si="25"/>
        <v>-5.9715634736414301E-2</v>
      </c>
      <c r="G284" s="2">
        <f t="shared" si="26"/>
        <v>-6.8413718977911264E-2</v>
      </c>
      <c r="I284" s="2">
        <f t="shared" si="28"/>
        <v>-2.4953360884895537E-3</v>
      </c>
      <c r="J284">
        <f t="shared" si="29"/>
        <v>0</v>
      </c>
    </row>
    <row r="285" spans="1:10" x14ac:dyDescent="0.55000000000000004">
      <c r="A285" s="1">
        <v>41702</v>
      </c>
      <c r="B285">
        <v>1873.910034</v>
      </c>
      <c r="C285" s="4">
        <f t="shared" si="24"/>
        <v>1.5152322834217294E-2</v>
      </c>
      <c r="E285" s="2">
        <f t="shared" si="27"/>
        <v>2.668971187735765E-2</v>
      </c>
      <c r="F285" s="2">
        <f t="shared" si="25"/>
        <v>-6.2089554484653545E-2</v>
      </c>
      <c r="G285" s="2">
        <f t="shared" si="26"/>
        <v>-7.1133420095533612E-2</v>
      </c>
      <c r="I285" s="2">
        <f t="shared" si="28"/>
        <v>-8.0799413207380301E-3</v>
      </c>
      <c r="J285">
        <f t="shared" si="29"/>
        <v>0</v>
      </c>
    </row>
    <row r="286" spans="1:10" x14ac:dyDescent="0.55000000000000004">
      <c r="A286" s="1">
        <v>41703</v>
      </c>
      <c r="B286">
        <v>1873.8100589999999</v>
      </c>
      <c r="C286" s="4">
        <f t="shared" si="24"/>
        <v>-5.3352436971208566E-5</v>
      </c>
      <c r="E286" s="2">
        <f t="shared" si="27"/>
        <v>1.9446133498258092E-2</v>
      </c>
      <c r="F286" s="2">
        <f t="shared" si="25"/>
        <v>-4.5238471321987092E-2</v>
      </c>
      <c r="G286" s="2">
        <f t="shared" si="26"/>
        <v>-5.1827834999557468E-2</v>
      </c>
      <c r="I286" s="2">
        <f t="shared" si="28"/>
        <v>-8.3290660887328871E-4</v>
      </c>
      <c r="J286">
        <f t="shared" si="29"/>
        <v>0</v>
      </c>
    </row>
    <row r="287" spans="1:10" x14ac:dyDescent="0.55000000000000004">
      <c r="A287" s="1">
        <v>41704</v>
      </c>
      <c r="B287">
        <v>1877.030029</v>
      </c>
      <c r="C287" s="4">
        <f t="shared" si="24"/>
        <v>1.7169331218907797E-3</v>
      </c>
      <c r="E287" s="2">
        <f t="shared" si="27"/>
        <v>1.9243710424732021E-2</v>
      </c>
      <c r="F287" s="2">
        <f t="shared" si="25"/>
        <v>-4.4767564835232899E-2</v>
      </c>
      <c r="G287" s="2">
        <f t="shared" si="26"/>
        <v>-5.1288337023995781E-2</v>
      </c>
      <c r="I287" s="2">
        <f t="shared" si="28"/>
        <v>-8.7003645755868962E-3</v>
      </c>
      <c r="J287">
        <f t="shared" si="29"/>
        <v>0</v>
      </c>
    </row>
    <row r="288" spans="1:10" x14ac:dyDescent="0.55000000000000004">
      <c r="A288" s="1">
        <v>41705</v>
      </c>
      <c r="B288">
        <v>1878.040039</v>
      </c>
      <c r="C288" s="4">
        <f t="shared" si="24"/>
        <v>5.3794470199833614E-4</v>
      </c>
      <c r="E288" s="2">
        <f t="shared" si="27"/>
        <v>1.8974718617051838E-2</v>
      </c>
      <c r="F288" s="2">
        <f t="shared" si="25"/>
        <v>-4.4141796315301705E-2</v>
      </c>
      <c r="G288" s="2">
        <f t="shared" si="26"/>
        <v>-5.0571420058166561E-2</v>
      </c>
      <c r="I288" s="2">
        <f t="shared" si="28"/>
        <v>-3.2159753167758168E-3</v>
      </c>
      <c r="J288">
        <f t="shared" si="29"/>
        <v>0</v>
      </c>
    </row>
    <row r="289" spans="1:10" x14ac:dyDescent="0.55000000000000004">
      <c r="A289" s="1">
        <v>41708</v>
      </c>
      <c r="B289">
        <v>1877.170044</v>
      </c>
      <c r="C289" s="4">
        <f t="shared" si="24"/>
        <v>-4.6335357880714941E-4</v>
      </c>
      <c r="E289" s="2">
        <f t="shared" si="27"/>
        <v>1.7954514604904902E-2</v>
      </c>
      <c r="F289" s="2">
        <f t="shared" si="25"/>
        <v>-4.1768446880555747E-2</v>
      </c>
      <c r="G289" s="2">
        <f t="shared" si="26"/>
        <v>-4.7852372324992544E-2</v>
      </c>
      <c r="I289" s="2">
        <f t="shared" si="28"/>
        <v>-5.6896017286412574E-3</v>
      </c>
      <c r="J289">
        <f t="shared" si="29"/>
        <v>0</v>
      </c>
    </row>
    <row r="290" spans="1:10" x14ac:dyDescent="0.55000000000000004">
      <c r="A290" s="1">
        <v>41709</v>
      </c>
      <c r="B290">
        <v>1867.630005</v>
      </c>
      <c r="C290" s="4">
        <f t="shared" si="24"/>
        <v>-5.0950969416020996E-3</v>
      </c>
      <c r="E290" s="2">
        <f t="shared" si="27"/>
        <v>1.701825958033135E-2</v>
      </c>
      <c r="F290" s="2">
        <f t="shared" si="25"/>
        <v>-3.9590391994579005E-2</v>
      </c>
      <c r="G290" s="2">
        <f t="shared" si="26"/>
        <v>-4.5357065433499114E-2</v>
      </c>
      <c r="I290" s="2">
        <f t="shared" si="28"/>
        <v>-5.4710862162530753E-3</v>
      </c>
      <c r="J290">
        <f t="shared" si="29"/>
        <v>0</v>
      </c>
    </row>
    <row r="291" spans="1:10" x14ac:dyDescent="0.55000000000000004">
      <c r="A291" s="1">
        <v>41710</v>
      </c>
      <c r="B291">
        <v>1868.1999510000001</v>
      </c>
      <c r="C291" s="4">
        <f t="shared" si="24"/>
        <v>3.0512416846305301E-4</v>
      </c>
      <c r="E291" s="2">
        <f t="shared" si="27"/>
        <v>1.7050458461091815E-2</v>
      </c>
      <c r="F291" s="2">
        <f t="shared" si="25"/>
        <v>-3.9665297792382606E-2</v>
      </c>
      <c r="G291" s="2">
        <f t="shared" si="26"/>
        <v>-4.5442881890501906E-2</v>
      </c>
      <c r="I291" s="2">
        <f t="shared" si="28"/>
        <v>-1.3819393799931739E-3</v>
      </c>
      <c r="J291">
        <f t="shared" si="29"/>
        <v>0</v>
      </c>
    </row>
    <row r="292" spans="1:10" x14ac:dyDescent="0.55000000000000004">
      <c r="A292" s="1">
        <v>41711</v>
      </c>
      <c r="B292">
        <v>1846.339966</v>
      </c>
      <c r="C292" s="4">
        <f t="shared" si="24"/>
        <v>-1.177009150656236E-2</v>
      </c>
      <c r="E292" s="2">
        <f t="shared" si="27"/>
        <v>1.8098246829561293E-2</v>
      </c>
      <c r="F292" s="2">
        <f t="shared" si="25"/>
        <v>-4.2102818035816302E-2</v>
      </c>
      <c r="G292" s="2">
        <f t="shared" si="26"/>
        <v>-4.8235447450146761E-2</v>
      </c>
      <c r="I292" s="2">
        <f t="shared" si="28"/>
        <v>3.3632154537985141E-3</v>
      </c>
      <c r="J292">
        <f t="shared" si="29"/>
        <v>0</v>
      </c>
    </row>
    <row r="293" spans="1:10" x14ac:dyDescent="0.55000000000000004">
      <c r="A293" s="1">
        <v>41712</v>
      </c>
      <c r="B293">
        <v>1841.130005</v>
      </c>
      <c r="C293" s="4">
        <f t="shared" si="24"/>
        <v>-2.8257664511163196E-3</v>
      </c>
      <c r="E293" s="2">
        <f t="shared" si="27"/>
        <v>1.8251385619432067E-2</v>
      </c>
      <c r="F293" s="2">
        <f t="shared" si="25"/>
        <v>-4.2459072134065363E-2</v>
      </c>
      <c r="G293" s="2">
        <f t="shared" si="26"/>
        <v>-4.8643592952910347E-2</v>
      </c>
      <c r="I293" s="2">
        <f t="shared" si="28"/>
        <v>4.2870903078455064E-3</v>
      </c>
      <c r="J293">
        <f t="shared" si="29"/>
        <v>0</v>
      </c>
    </row>
    <row r="294" spans="1:10" x14ac:dyDescent="0.55000000000000004">
      <c r="A294" s="1">
        <v>41715</v>
      </c>
      <c r="B294">
        <v>1858.829956</v>
      </c>
      <c r="C294" s="4">
        <f t="shared" si="24"/>
        <v>9.5677176019688687E-3</v>
      </c>
      <c r="E294" s="2">
        <f t="shared" si="27"/>
        <v>1.8963544148696505E-2</v>
      </c>
      <c r="F294" s="2">
        <f t="shared" si="25"/>
        <v>-4.4115800614599743E-2</v>
      </c>
      <c r="G294" s="2">
        <f t="shared" si="26"/>
        <v>-5.0541637865105925E-2</v>
      </c>
      <c r="I294" s="2">
        <f t="shared" si="28"/>
        <v>-6.5113807999722998E-4</v>
      </c>
      <c r="J294">
        <f t="shared" si="29"/>
        <v>0</v>
      </c>
    </row>
    <row r="295" spans="1:10" x14ac:dyDescent="0.55000000000000004">
      <c r="A295" s="1">
        <v>41716</v>
      </c>
      <c r="B295">
        <v>1872.25</v>
      </c>
      <c r="C295" s="4">
        <f t="shared" si="24"/>
        <v>7.1936822748935253E-3</v>
      </c>
      <c r="E295" s="2">
        <f t="shared" si="27"/>
        <v>1.9288620779830411E-2</v>
      </c>
      <c r="F295" s="2">
        <f t="shared" si="25"/>
        <v>-4.4872041944338463E-2</v>
      </c>
      <c r="G295" s="2">
        <f t="shared" si="26"/>
        <v>-5.1408032102404015E-2</v>
      </c>
      <c r="I295" s="2">
        <f t="shared" si="28"/>
        <v>4.8051188960094687E-5</v>
      </c>
      <c r="J295">
        <f t="shared" si="29"/>
        <v>0</v>
      </c>
    </row>
    <row r="296" spans="1:10" x14ac:dyDescent="0.55000000000000004">
      <c r="A296" s="1">
        <v>41717</v>
      </c>
      <c r="B296">
        <v>1860.7700199999999</v>
      </c>
      <c r="C296" s="4">
        <f t="shared" si="24"/>
        <v>-6.1505248448226989E-3</v>
      </c>
      <c r="E296" s="2">
        <f t="shared" si="27"/>
        <v>1.9882895067933278E-2</v>
      </c>
      <c r="F296" s="2">
        <f t="shared" si="25"/>
        <v>-4.62545306710637E-2</v>
      </c>
      <c r="G296" s="2">
        <f t="shared" si="26"/>
        <v>-5.2991891935055775E-2</v>
      </c>
      <c r="I296" s="2">
        <f t="shared" si="28"/>
        <v>1.3213264230631983E-2</v>
      </c>
      <c r="J296">
        <f t="shared" si="29"/>
        <v>0</v>
      </c>
    </row>
    <row r="297" spans="1:10" x14ac:dyDescent="0.55000000000000004">
      <c r="A297" s="1">
        <v>41718</v>
      </c>
      <c r="B297">
        <v>1872.01001</v>
      </c>
      <c r="C297" s="4">
        <f t="shared" si="24"/>
        <v>6.0223339608095686E-3</v>
      </c>
      <c r="E297" s="2">
        <f t="shared" si="27"/>
        <v>1.9539906207035055E-2</v>
      </c>
      <c r="F297" s="2">
        <f t="shared" si="25"/>
        <v>-4.5456619263693432E-2</v>
      </c>
      <c r="G297" s="2">
        <f t="shared" si="26"/>
        <v>-5.2077758022989827E-2</v>
      </c>
      <c r="I297" s="2">
        <f t="shared" si="28"/>
        <v>1.0040193634079446E-2</v>
      </c>
      <c r="J297">
        <f t="shared" si="29"/>
        <v>0</v>
      </c>
    </row>
    <row r="298" spans="1:10" x14ac:dyDescent="0.55000000000000004">
      <c r="A298" s="1">
        <v>41719</v>
      </c>
      <c r="B298">
        <v>1866.5200199999999</v>
      </c>
      <c r="C298" s="4">
        <f t="shared" si="24"/>
        <v>-2.9369799906726465E-3</v>
      </c>
      <c r="E298" s="2">
        <f t="shared" si="27"/>
        <v>1.9393248707156474E-2</v>
      </c>
      <c r="F298" s="2">
        <f t="shared" si="25"/>
        <v>-4.511544290063875E-2</v>
      </c>
      <c r="G298" s="2">
        <f t="shared" si="26"/>
        <v>-5.1686886454313435E-2</v>
      </c>
      <c r="I298" s="2">
        <f t="shared" si="28"/>
        <v>1.1850088878895279E-2</v>
      </c>
      <c r="J298">
        <f t="shared" si="29"/>
        <v>0</v>
      </c>
    </row>
    <row r="299" spans="1:10" x14ac:dyDescent="0.55000000000000004">
      <c r="A299" s="1">
        <v>41722</v>
      </c>
      <c r="B299">
        <v>1857.4399410000001</v>
      </c>
      <c r="C299" s="4">
        <f t="shared" si="24"/>
        <v>-4.8765814292138984E-3</v>
      </c>
      <c r="E299" s="2">
        <f t="shared" si="27"/>
        <v>1.969688932657572E-2</v>
      </c>
      <c r="F299" s="2">
        <f t="shared" si="25"/>
        <v>-4.5821816610097155E-2</v>
      </c>
      <c r="G299" s="2">
        <f t="shared" si="26"/>
        <v>-5.2496149433189608E-2</v>
      </c>
      <c r="I299" s="2">
        <f t="shared" si="28"/>
        <v>4.1101272309604911E-3</v>
      </c>
      <c r="J299">
        <f t="shared" si="29"/>
        <v>0</v>
      </c>
    </row>
    <row r="300" spans="1:10" x14ac:dyDescent="0.55000000000000004">
      <c r="A300" s="1">
        <v>41723</v>
      </c>
      <c r="B300">
        <v>1865.619995</v>
      </c>
      <c r="C300" s="4">
        <f t="shared" si="24"/>
        <v>4.3942710047230656E-3</v>
      </c>
      <c r="E300" s="2">
        <f t="shared" si="27"/>
        <v>1.9480694386513672E-2</v>
      </c>
      <c r="F300" s="2">
        <f t="shared" si="25"/>
        <v>-4.5318871970905422E-2</v>
      </c>
      <c r="G300" s="2">
        <f t="shared" si="26"/>
        <v>-5.1919946678936235E-2</v>
      </c>
      <c r="I300" s="2">
        <f t="shared" si="28"/>
        <v>-1.1092456236129538E-2</v>
      </c>
      <c r="J300">
        <f t="shared" si="29"/>
        <v>0</v>
      </c>
    </row>
    <row r="301" spans="1:10" x14ac:dyDescent="0.55000000000000004">
      <c r="A301" s="1">
        <v>41724</v>
      </c>
      <c r="B301">
        <v>1852.5600589999999</v>
      </c>
      <c r="C301" s="4">
        <f t="shared" si="24"/>
        <v>-7.0249366727707435E-3</v>
      </c>
      <c r="E301" s="2">
        <f t="shared" si="27"/>
        <v>2.0127540425759292E-2</v>
      </c>
      <c r="F301" s="2">
        <f t="shared" si="25"/>
        <v>-4.6823660879136204E-2</v>
      </c>
      <c r="G301" s="2">
        <f t="shared" si="26"/>
        <v>-5.3643920742733664E-2</v>
      </c>
      <c r="I301" s="2">
        <f t="shared" si="28"/>
        <v>-3.2398151555890231E-4</v>
      </c>
      <c r="J301">
        <f t="shared" si="29"/>
        <v>0</v>
      </c>
    </row>
    <row r="302" spans="1:10" x14ac:dyDescent="0.55000000000000004">
      <c r="A302" s="1">
        <v>41725</v>
      </c>
      <c r="B302">
        <v>1849.040039</v>
      </c>
      <c r="C302" s="4">
        <f t="shared" si="24"/>
        <v>-1.9018915970694392E-3</v>
      </c>
      <c r="E302" s="2">
        <f t="shared" si="27"/>
        <v>2.017936464705054E-2</v>
      </c>
      <c r="F302" s="2">
        <f t="shared" si="25"/>
        <v>-4.6944222046160923E-2</v>
      </c>
      <c r="G302" s="2">
        <f t="shared" si="26"/>
        <v>-5.3782042657319097E-2</v>
      </c>
      <c r="I302" s="2">
        <f t="shared" si="28"/>
        <v>1.2436949544126887E-2</v>
      </c>
      <c r="J302">
        <f t="shared" si="29"/>
        <v>0</v>
      </c>
    </row>
    <row r="303" spans="1:10" x14ac:dyDescent="0.55000000000000004">
      <c r="A303" s="1">
        <v>41726</v>
      </c>
      <c r="B303">
        <v>1857.619995</v>
      </c>
      <c r="C303" s="4">
        <f t="shared" si="24"/>
        <v>4.6294892141261826E-3</v>
      </c>
      <c r="E303" s="2">
        <f t="shared" si="27"/>
        <v>2.0143728367285913E-2</v>
      </c>
      <c r="F303" s="2">
        <f t="shared" si="25"/>
        <v>-4.6861319662491761E-2</v>
      </c>
      <c r="G303" s="2">
        <f t="shared" si="26"/>
        <v>-5.3687064844490415E-2</v>
      </c>
      <c r="I303" s="2">
        <f t="shared" si="28"/>
        <v>-1.3298507591618994E-2</v>
      </c>
      <c r="J303">
        <f t="shared" si="29"/>
        <v>0</v>
      </c>
    </row>
    <row r="304" spans="1:10" x14ac:dyDescent="0.55000000000000004">
      <c r="A304" s="1">
        <v>41729</v>
      </c>
      <c r="B304">
        <v>1872.339966</v>
      </c>
      <c r="C304" s="4">
        <f t="shared" si="24"/>
        <v>7.8928715438509635E-3</v>
      </c>
      <c r="E304" s="2">
        <f t="shared" si="27"/>
        <v>2.0784560000796141E-2</v>
      </c>
      <c r="F304" s="2">
        <f t="shared" si="25"/>
        <v>-4.8352116970726403E-2</v>
      </c>
      <c r="G304" s="2">
        <f t="shared" si="26"/>
        <v>-5.5395009314121876E-2</v>
      </c>
      <c r="I304" s="2">
        <f t="shared" si="28"/>
        <v>-3.0723439069277752E-2</v>
      </c>
      <c r="J304">
        <f t="shared" si="29"/>
        <v>0</v>
      </c>
    </row>
    <row r="305" spans="1:10" x14ac:dyDescent="0.55000000000000004">
      <c r="A305" s="1">
        <v>41730</v>
      </c>
      <c r="B305">
        <v>1885.5200199999999</v>
      </c>
      <c r="C305" s="4">
        <f t="shared" si="24"/>
        <v>7.0146881968491453E-3</v>
      </c>
      <c r="E305" s="2">
        <f t="shared" si="27"/>
        <v>2.0481267964658042E-2</v>
      </c>
      <c r="F305" s="2">
        <f t="shared" si="25"/>
        <v>-4.7646554187243013E-2</v>
      </c>
      <c r="G305" s="2">
        <f t="shared" si="26"/>
        <v>-5.4586675379406611E-2</v>
      </c>
      <c r="I305" s="2">
        <f t="shared" si="28"/>
        <v>-2.9554419083688711E-2</v>
      </c>
      <c r="J305">
        <f t="shared" si="29"/>
        <v>0</v>
      </c>
    </row>
    <row r="306" spans="1:10" x14ac:dyDescent="0.55000000000000004">
      <c r="A306" s="1">
        <v>41731</v>
      </c>
      <c r="B306">
        <v>1890.900024</v>
      </c>
      <c r="C306" s="4">
        <f t="shared" si="24"/>
        <v>2.8492633642570506E-3</v>
      </c>
      <c r="E306" s="2">
        <f t="shared" si="27"/>
        <v>1.7822368015991082E-2</v>
      </c>
      <c r="F306" s="2">
        <f t="shared" si="25"/>
        <v>-4.1461027944374326E-2</v>
      </c>
      <c r="G306" s="2">
        <f t="shared" si="26"/>
        <v>-4.7500175236219432E-2</v>
      </c>
      <c r="I306" s="2">
        <f t="shared" si="28"/>
        <v>-2.5669102992539161E-2</v>
      </c>
      <c r="J306">
        <f t="shared" si="29"/>
        <v>0</v>
      </c>
    </row>
    <row r="307" spans="1:10" x14ac:dyDescent="0.55000000000000004">
      <c r="A307" s="1">
        <v>41732</v>
      </c>
      <c r="B307">
        <v>1888.7700199999999</v>
      </c>
      <c r="C307" s="4">
        <f t="shared" si="24"/>
        <v>-1.1270847458569155E-3</v>
      </c>
      <c r="E307" s="2">
        <f t="shared" si="27"/>
        <v>1.785229889148102E-2</v>
      </c>
      <c r="F307" s="2">
        <f t="shared" si="25"/>
        <v>-4.1530657572938529E-2</v>
      </c>
      <c r="G307" s="2">
        <f t="shared" si="26"/>
        <v>-4.7579947005575218E-2</v>
      </c>
      <c r="I307" s="2">
        <f t="shared" si="28"/>
        <v>-1.4108149825429555E-2</v>
      </c>
      <c r="J307">
        <f t="shared" si="29"/>
        <v>0</v>
      </c>
    </row>
    <row r="308" spans="1:10" x14ac:dyDescent="0.55000000000000004">
      <c r="A308" s="1">
        <v>41733</v>
      </c>
      <c r="B308">
        <v>1865.089966</v>
      </c>
      <c r="C308" s="4">
        <f t="shared" si="24"/>
        <v>-1.2616543077148771E-2</v>
      </c>
      <c r="E308" s="2">
        <f t="shared" si="27"/>
        <v>1.9933770621118722E-2</v>
      </c>
      <c r="F308" s="2">
        <f t="shared" si="25"/>
        <v>-4.6372884906057309E-2</v>
      </c>
      <c r="G308" s="2">
        <f t="shared" si="26"/>
        <v>-5.312748545940562E-2</v>
      </c>
      <c r="I308" s="2">
        <f t="shared" si="28"/>
        <v>-1.2868303729440578E-4</v>
      </c>
      <c r="J308">
        <f t="shared" si="29"/>
        <v>0</v>
      </c>
    </row>
    <row r="309" spans="1:10" x14ac:dyDescent="0.55000000000000004">
      <c r="A309" s="1">
        <v>41736</v>
      </c>
      <c r="B309">
        <v>1845.040039</v>
      </c>
      <c r="C309" s="4">
        <f t="shared" si="24"/>
        <v>-1.0808312462366923E-2</v>
      </c>
      <c r="E309" s="2">
        <f t="shared" si="27"/>
        <v>2.1192150807521175E-2</v>
      </c>
      <c r="F309" s="2">
        <f t="shared" si="25"/>
        <v>-4.9300314977429774E-2</v>
      </c>
      <c r="G309" s="2">
        <f t="shared" si="26"/>
        <v>-5.6481320332205438E-2</v>
      </c>
      <c r="I309" s="2">
        <f t="shared" si="28"/>
        <v>1.4447645046421247E-2</v>
      </c>
      <c r="J309">
        <f t="shared" si="29"/>
        <v>0</v>
      </c>
    </row>
    <row r="310" spans="1:10" x14ac:dyDescent="0.55000000000000004">
      <c r="A310" s="1">
        <v>41737</v>
      </c>
      <c r="B310">
        <v>1851.959961</v>
      </c>
      <c r="C310" s="4">
        <f t="shared" si="24"/>
        <v>3.7435380478000289E-3</v>
      </c>
      <c r="E310" s="2">
        <f t="shared" si="27"/>
        <v>2.1427480692528048E-2</v>
      </c>
      <c r="F310" s="2">
        <f t="shared" si="25"/>
        <v>-4.9847774155113787E-2</v>
      </c>
      <c r="G310" s="2">
        <f t="shared" si="26"/>
        <v>-5.710852154172575E-2</v>
      </c>
      <c r="I310" s="2">
        <f t="shared" si="28"/>
        <v>1.4787895898382494E-2</v>
      </c>
      <c r="J310">
        <f t="shared" si="29"/>
        <v>0</v>
      </c>
    </row>
    <row r="311" spans="1:10" x14ac:dyDescent="0.55000000000000004">
      <c r="A311" s="1">
        <v>41738</v>
      </c>
      <c r="B311">
        <v>1872.1800539999999</v>
      </c>
      <c r="C311" s="4">
        <f t="shared" si="24"/>
        <v>1.0859039462616495E-2</v>
      </c>
      <c r="E311" s="2">
        <f t="shared" si="27"/>
        <v>2.2568296407457705E-2</v>
      </c>
      <c r="F311" s="2">
        <f t="shared" si="25"/>
        <v>-5.2501708368212774E-2</v>
      </c>
      <c r="G311" s="2">
        <f t="shared" si="26"/>
        <v>-6.0149023585156274E-2</v>
      </c>
      <c r="I311" s="2">
        <f t="shared" si="28"/>
        <v>1.7130896692602283E-3</v>
      </c>
      <c r="J311">
        <f t="shared" si="29"/>
        <v>0</v>
      </c>
    </row>
    <row r="312" spans="1:10" x14ac:dyDescent="0.55000000000000004">
      <c r="A312" s="1">
        <v>41739</v>
      </c>
      <c r="B312">
        <v>1833.079956</v>
      </c>
      <c r="C312" s="4">
        <f t="shared" si="24"/>
        <v>-2.1105967921619718E-2</v>
      </c>
      <c r="E312" s="2">
        <f t="shared" si="27"/>
        <v>2.6899409240687813E-2</v>
      </c>
      <c r="F312" s="2">
        <f t="shared" si="25"/>
        <v>-6.2577383500028644E-2</v>
      </c>
      <c r="G312" s="2">
        <f t="shared" si="26"/>
        <v>-7.1692305508281165E-2</v>
      </c>
      <c r="I312" s="2">
        <f t="shared" si="28"/>
        <v>2.4534545491610136E-2</v>
      </c>
      <c r="J312">
        <f t="shared" si="29"/>
        <v>0</v>
      </c>
    </row>
    <row r="313" spans="1:10" x14ac:dyDescent="0.55000000000000004">
      <c r="A313" s="1">
        <v>41740</v>
      </c>
      <c r="B313">
        <v>1815.6899410000001</v>
      </c>
      <c r="C313" s="4">
        <f t="shared" si="24"/>
        <v>-9.5320599338077835E-3</v>
      </c>
      <c r="E313" s="2">
        <f t="shared" si="27"/>
        <v>2.6488564235525505E-2</v>
      </c>
      <c r="F313" s="2">
        <f t="shared" si="25"/>
        <v>-6.1621615095709008E-2</v>
      </c>
      <c r="G313" s="2">
        <f t="shared" si="26"/>
        <v>-7.0597321400522578E-2</v>
      </c>
      <c r="I313" s="2">
        <f t="shared" si="28"/>
        <v>2.5937260646847995E-2</v>
      </c>
      <c r="J313">
        <f t="shared" si="29"/>
        <v>0</v>
      </c>
    </row>
    <row r="314" spans="1:10" x14ac:dyDescent="0.55000000000000004">
      <c r="A314" s="1">
        <v>41743</v>
      </c>
      <c r="B314">
        <v>1830.6099850000001</v>
      </c>
      <c r="C314" s="4">
        <f t="shared" si="24"/>
        <v>8.1837081824381302E-3</v>
      </c>
      <c r="E314" s="2">
        <f t="shared" si="27"/>
        <v>2.714826283508227E-2</v>
      </c>
      <c r="F314" s="2">
        <f t="shared" si="25"/>
        <v>-6.315630353029561E-2</v>
      </c>
      <c r="G314" s="2">
        <f t="shared" si="26"/>
        <v>-7.2355550108061273E-2</v>
      </c>
      <c r="I314" s="2">
        <f t="shared" si="28"/>
        <v>2.0984364003746162E-2</v>
      </c>
      <c r="J314">
        <f t="shared" si="29"/>
        <v>0</v>
      </c>
    </row>
    <row r="315" spans="1:10" x14ac:dyDescent="0.55000000000000004">
      <c r="A315" s="1">
        <v>41744</v>
      </c>
      <c r="B315">
        <v>1842.9799800000001</v>
      </c>
      <c r="C315" s="4">
        <f t="shared" si="24"/>
        <v>6.7345794554065381E-3</v>
      </c>
      <c r="E315" s="2">
        <f t="shared" si="27"/>
        <v>2.6701510334893947E-2</v>
      </c>
      <c r="F315" s="2">
        <f t="shared" si="25"/>
        <v>-6.211700180126007E-2</v>
      </c>
      <c r="G315" s="2">
        <f t="shared" si="26"/>
        <v>-7.1164865344559347E-2</v>
      </c>
      <c r="I315" s="2">
        <f t="shared" si="28"/>
        <v>1.8999244869232067E-2</v>
      </c>
      <c r="J315">
        <f t="shared" si="29"/>
        <v>0</v>
      </c>
    </row>
    <row r="316" spans="1:10" x14ac:dyDescent="0.55000000000000004">
      <c r="A316" s="1">
        <v>41745</v>
      </c>
      <c r="B316">
        <v>1862.3100589999999</v>
      </c>
      <c r="C316" s="4">
        <f t="shared" si="24"/>
        <v>1.0433868421252783E-2</v>
      </c>
      <c r="E316" s="2">
        <f t="shared" si="27"/>
        <v>2.7250692547743802E-2</v>
      </c>
      <c r="F316" s="2">
        <f t="shared" si="25"/>
        <v>-6.3394590674584375E-2</v>
      </c>
      <c r="G316" s="2">
        <f t="shared" si="26"/>
        <v>-7.2628545778246775E-2</v>
      </c>
      <c r="I316" s="2">
        <f t="shared" si="28"/>
        <v>1.1552926188564405E-2</v>
      </c>
      <c r="J316">
        <f t="shared" si="29"/>
        <v>0</v>
      </c>
    </row>
    <row r="317" spans="1:10" x14ac:dyDescent="0.55000000000000004">
      <c r="A317" s="1">
        <v>41746</v>
      </c>
      <c r="B317">
        <v>1864.849976</v>
      </c>
      <c r="C317" s="4">
        <f t="shared" si="24"/>
        <v>1.3629237109861758E-3</v>
      </c>
      <c r="E317" s="2">
        <f t="shared" si="27"/>
        <v>2.69290738255526E-2</v>
      </c>
      <c r="F317" s="2">
        <f t="shared" si="25"/>
        <v>-6.2646393643963141E-2</v>
      </c>
      <c r="G317" s="2">
        <f t="shared" si="26"/>
        <v>-7.1771367559862784E-2</v>
      </c>
      <c r="I317" s="2">
        <f t="shared" si="28"/>
        <v>1.0046730977933059E-2</v>
      </c>
      <c r="J317">
        <f t="shared" si="29"/>
        <v>0</v>
      </c>
    </row>
    <row r="318" spans="1:10" x14ac:dyDescent="0.55000000000000004">
      <c r="A318" s="1">
        <v>41750</v>
      </c>
      <c r="B318">
        <v>1871.8900149999999</v>
      </c>
      <c r="C318" s="4">
        <f t="shared" si="24"/>
        <v>3.768015621348781E-3</v>
      </c>
      <c r="E318" s="2">
        <f t="shared" si="27"/>
        <v>2.6725528103716499E-2</v>
      </c>
      <c r="F318" s="2">
        <f t="shared" si="25"/>
        <v>-6.2172875486699621E-2</v>
      </c>
      <c r="G318" s="2">
        <f t="shared" si="26"/>
        <v>-7.1228877502025209E-2</v>
      </c>
      <c r="I318" s="2">
        <f t="shared" si="28"/>
        <v>4.9293603601452537E-3</v>
      </c>
      <c r="J318">
        <f t="shared" si="29"/>
        <v>0</v>
      </c>
    </row>
    <row r="319" spans="1:10" x14ac:dyDescent="0.55000000000000004">
      <c r="A319" s="1">
        <v>41751</v>
      </c>
      <c r="B319">
        <v>1879.5500489999999</v>
      </c>
      <c r="C319" s="4">
        <f t="shared" si="24"/>
        <v>4.0837888997611281E-3</v>
      </c>
      <c r="E319" s="2">
        <f t="shared" si="27"/>
        <v>2.6779234927012213E-2</v>
      </c>
      <c r="F319" s="2">
        <f t="shared" si="25"/>
        <v>-6.2297816240895088E-2</v>
      </c>
      <c r="G319" s="2">
        <f t="shared" si="26"/>
        <v>-7.1372016927472956E-2</v>
      </c>
      <c r="I319" s="2">
        <f t="shared" si="28"/>
        <v>2.7150387604939494E-3</v>
      </c>
      <c r="J319">
        <f t="shared" si="29"/>
        <v>0</v>
      </c>
    </row>
    <row r="320" spans="1:10" x14ac:dyDescent="0.55000000000000004">
      <c r="A320" s="1">
        <v>41752</v>
      </c>
      <c r="B320">
        <v>1875.3900149999999</v>
      </c>
      <c r="C320" s="4">
        <f t="shared" si="24"/>
        <v>-2.2157667665058493E-3</v>
      </c>
      <c r="E320" s="2">
        <f t="shared" si="27"/>
        <v>2.6582732997898283E-2</v>
      </c>
      <c r="F320" s="2">
        <f t="shared" si="25"/>
        <v>-6.1840684395855973E-2</v>
      </c>
      <c r="G320" s="2">
        <f t="shared" si="26"/>
        <v>-7.0848299985998509E-2</v>
      </c>
      <c r="I320" s="2">
        <f t="shared" si="28"/>
        <v>-4.0982256806988736E-3</v>
      </c>
      <c r="J320">
        <f t="shared" si="29"/>
        <v>0</v>
      </c>
    </row>
    <row r="321" spans="1:10" x14ac:dyDescent="0.55000000000000004">
      <c r="A321" s="1">
        <v>41753</v>
      </c>
      <c r="B321">
        <v>1878.6099850000001</v>
      </c>
      <c r="C321" s="4">
        <f t="shared" si="24"/>
        <v>1.7154879007302134E-3</v>
      </c>
      <c r="E321" s="2">
        <f t="shared" si="27"/>
        <v>2.6448332584366702E-2</v>
      </c>
      <c r="F321" s="2">
        <f t="shared" si="25"/>
        <v>-6.1528022279566573E-2</v>
      </c>
      <c r="G321" s="2">
        <f t="shared" si="26"/>
        <v>-7.0490096003854141E-2</v>
      </c>
      <c r="I321" s="2">
        <f t="shared" si="28"/>
        <v>-2.1295883606974752E-4</v>
      </c>
      <c r="J321">
        <f t="shared" si="29"/>
        <v>0</v>
      </c>
    </row>
    <row r="322" spans="1:10" x14ac:dyDescent="0.55000000000000004">
      <c r="A322" s="1">
        <v>41754</v>
      </c>
      <c r="B322">
        <v>1863.400024</v>
      </c>
      <c r="C322" s="4">
        <f t="shared" si="24"/>
        <v>-8.1293447785699673E-3</v>
      </c>
      <c r="E322" s="2">
        <f t="shared" si="27"/>
        <v>2.6612373501754358E-2</v>
      </c>
      <c r="F322" s="2">
        <f t="shared" si="25"/>
        <v>-6.1909638518987058E-2</v>
      </c>
      <c r="G322" s="2">
        <f t="shared" si="26"/>
        <v>-7.0927297856875723E-2</v>
      </c>
      <c r="I322" s="2">
        <f t="shared" si="28"/>
        <v>6.5418167389165085E-3</v>
      </c>
      <c r="J322">
        <f t="shared" si="29"/>
        <v>0</v>
      </c>
    </row>
    <row r="323" spans="1:10" x14ac:dyDescent="0.55000000000000004">
      <c r="A323" s="1">
        <v>41757</v>
      </c>
      <c r="B323">
        <v>1869.4300539999999</v>
      </c>
      <c r="C323" s="4">
        <f t="shared" si="24"/>
        <v>3.2308115393362624E-3</v>
      </c>
      <c r="E323" s="2">
        <f t="shared" si="27"/>
        <v>2.6637861418123323E-2</v>
      </c>
      <c r="F323" s="2">
        <f t="shared" si="25"/>
        <v>-6.1968932279045728E-2</v>
      </c>
      <c r="G323" s="2">
        <f t="shared" si="26"/>
        <v>-7.0995228251582276E-2</v>
      </c>
      <c r="I323" s="2">
        <f t="shared" si="28"/>
        <v>4.8293280824431694E-3</v>
      </c>
      <c r="J323">
        <f t="shared" si="29"/>
        <v>0</v>
      </c>
    </row>
    <row r="324" spans="1:10" x14ac:dyDescent="0.55000000000000004">
      <c r="A324" s="1">
        <v>41758</v>
      </c>
      <c r="B324">
        <v>1878.329956</v>
      </c>
      <c r="C324" s="4">
        <f t="shared" si="24"/>
        <v>4.7494603208926116E-3</v>
      </c>
      <c r="E324" s="2">
        <f t="shared" si="27"/>
        <v>2.6647237497905988E-2</v>
      </c>
      <c r="F324" s="2">
        <f t="shared" si="25"/>
        <v>-6.1990744302314965E-2</v>
      </c>
      <c r="G324" s="2">
        <f t="shared" si="26"/>
        <v>-7.1020217379419034E-2</v>
      </c>
      <c r="I324" s="2">
        <f t="shared" si="28"/>
        <v>9.7061239650905809E-3</v>
      </c>
      <c r="J324">
        <f t="shared" si="29"/>
        <v>0</v>
      </c>
    </row>
    <row r="325" spans="1:10" x14ac:dyDescent="0.55000000000000004">
      <c r="A325" s="1">
        <v>41759</v>
      </c>
      <c r="B325">
        <v>1883.9499510000001</v>
      </c>
      <c r="C325" s="4">
        <f t="shared" si="24"/>
        <v>2.9875497405849596E-3</v>
      </c>
      <c r="E325" s="2">
        <f t="shared" si="27"/>
        <v>2.6180262440293433E-2</v>
      </c>
      <c r="F325" s="2">
        <f t="shared" si="25"/>
        <v>-6.0904397869807898E-2</v>
      </c>
      <c r="G325" s="2">
        <f t="shared" si="26"/>
        <v>-6.9775635455870053E-2</v>
      </c>
      <c r="I325" s="2">
        <f t="shared" si="28"/>
        <v>7.1402431405189143E-3</v>
      </c>
      <c r="J325">
        <f t="shared" si="29"/>
        <v>0</v>
      </c>
    </row>
    <row r="326" spans="1:10" x14ac:dyDescent="0.55000000000000004">
      <c r="A326" s="1">
        <v>41760</v>
      </c>
      <c r="B326">
        <v>1883.6800539999999</v>
      </c>
      <c r="C326" s="4">
        <f t="shared" si="24"/>
        <v>-1.4327149964494664E-4</v>
      </c>
      <c r="E326" s="2">
        <f t="shared" si="27"/>
        <v>2.5723541959572695E-2</v>
      </c>
      <c r="F326" s="2">
        <f t="shared" si="25"/>
        <v>-5.9841907150452303E-2</v>
      </c>
      <c r="G326" s="2">
        <f t="shared" si="26"/>
        <v>-6.8558384030653147E-2</v>
      </c>
      <c r="I326" s="2">
        <f t="shared" si="28"/>
        <v>2.5714250085299619E-3</v>
      </c>
      <c r="J326">
        <f t="shared" si="29"/>
        <v>0</v>
      </c>
    </row>
    <row r="327" spans="1:10" x14ac:dyDescent="0.55000000000000004">
      <c r="A327" s="1">
        <v>41761</v>
      </c>
      <c r="B327">
        <v>1881.1400149999999</v>
      </c>
      <c r="C327" s="4">
        <f t="shared" ref="C327:C390" si="30">LN(B327/B326)</f>
        <v>-1.3493549964392008E-3</v>
      </c>
      <c r="E327" s="2">
        <f t="shared" si="27"/>
        <v>2.56502810267763E-2</v>
      </c>
      <c r="F327" s="2">
        <f t="shared" si="25"/>
        <v>-5.9671476735191159E-2</v>
      </c>
      <c r="G327" s="2">
        <f t="shared" si="26"/>
        <v>-6.8363128992564193E-2</v>
      </c>
      <c r="I327" s="2">
        <f t="shared" si="28"/>
        <v>-5.4851238004434751E-3</v>
      </c>
      <c r="J327">
        <f t="shared" si="29"/>
        <v>0</v>
      </c>
    </row>
    <row r="328" spans="1:10" x14ac:dyDescent="0.55000000000000004">
      <c r="A328" s="1">
        <v>41764</v>
      </c>
      <c r="B328">
        <v>1884.660034</v>
      </c>
      <c r="C328" s="4">
        <f t="shared" si="30"/>
        <v>1.8694673001096345E-3</v>
      </c>
      <c r="E328" s="2">
        <f t="shared" si="27"/>
        <v>2.5682169769094685E-2</v>
      </c>
      <c r="F328" s="2">
        <f t="shared" si="25"/>
        <v>-5.9745661043089371E-2</v>
      </c>
      <c r="G328" s="2">
        <f t="shared" si="26"/>
        <v>-6.844811886859116E-2</v>
      </c>
      <c r="I328" s="2">
        <f t="shared" si="28"/>
        <v>-3.6146286900901252E-3</v>
      </c>
      <c r="J328">
        <f t="shared" si="29"/>
        <v>0</v>
      </c>
    </row>
    <row r="329" spans="1:10" x14ac:dyDescent="0.55000000000000004">
      <c r="A329" s="1">
        <v>41765</v>
      </c>
      <c r="B329">
        <v>1867.719971</v>
      </c>
      <c r="C329" s="4">
        <f t="shared" si="30"/>
        <v>-9.0290312076985058E-3</v>
      </c>
      <c r="E329" s="2">
        <f t="shared" si="27"/>
        <v>2.49161127390914E-2</v>
      </c>
      <c r="F329" s="2">
        <f t="shared" si="25"/>
        <v>-5.7963545899947184E-2</v>
      </c>
      <c r="G329" s="2">
        <f t="shared" si="26"/>
        <v>-6.6406423672226406E-2</v>
      </c>
      <c r="I329" s="2">
        <f t="shared" si="28"/>
        <v>9.251816865516186E-3</v>
      </c>
      <c r="J329">
        <f t="shared" si="29"/>
        <v>0</v>
      </c>
    </row>
    <row r="330" spans="1:10" x14ac:dyDescent="0.55000000000000004">
      <c r="A330" s="1">
        <v>41766</v>
      </c>
      <c r="B330">
        <v>1878.209961</v>
      </c>
      <c r="C330" s="4">
        <f t="shared" si="30"/>
        <v>5.6007547453593319E-3</v>
      </c>
      <c r="E330" s="2">
        <f t="shared" si="27"/>
        <v>2.3886714468648193E-2</v>
      </c>
      <c r="F330" s="2">
        <f t="shared" si="25"/>
        <v>-5.5568807421960312E-2</v>
      </c>
      <c r="G330" s="2">
        <f t="shared" si="26"/>
        <v>-6.3662871401841167E-2</v>
      </c>
      <c r="I330" s="2">
        <f t="shared" si="28"/>
        <v>-2.8685424885761461E-3</v>
      </c>
      <c r="J330">
        <f t="shared" si="29"/>
        <v>0</v>
      </c>
    </row>
    <row r="331" spans="1:10" x14ac:dyDescent="0.55000000000000004">
      <c r="A331" s="1">
        <v>41767</v>
      </c>
      <c r="B331">
        <v>1875.630005</v>
      </c>
      <c r="C331" s="4">
        <f t="shared" si="30"/>
        <v>-1.374569203583842E-3</v>
      </c>
      <c r="E331" s="2">
        <f t="shared" si="27"/>
        <v>2.3837612270785985E-2</v>
      </c>
      <c r="F331" s="2">
        <f t="shared" si="25"/>
        <v>-5.5454578628352832E-2</v>
      </c>
      <c r="G331" s="2">
        <f t="shared" si="26"/>
        <v>-6.3532004224098812E-2</v>
      </c>
      <c r="I331" s="2">
        <f t="shared" si="28"/>
        <v>6.5893671347143608E-3</v>
      </c>
      <c r="J331">
        <f t="shared" si="29"/>
        <v>0</v>
      </c>
    </row>
    <row r="332" spans="1:10" x14ac:dyDescent="0.55000000000000004">
      <c r="A332" s="1">
        <v>41768</v>
      </c>
      <c r="B332">
        <v>1878.4799800000001</v>
      </c>
      <c r="C332" s="4">
        <f t="shared" si="30"/>
        <v>1.518322882863128E-3</v>
      </c>
      <c r="E332" s="2">
        <f t="shared" si="27"/>
        <v>2.2671493869059298E-2</v>
      </c>
      <c r="F332" s="2">
        <f t="shared" si="25"/>
        <v>-5.2741781563616051E-2</v>
      </c>
      <c r="G332" s="2">
        <f t="shared" si="26"/>
        <v>-6.0424065459816843E-2</v>
      </c>
      <c r="I332" s="2">
        <f t="shared" si="28"/>
        <v>7.4304884799611393E-3</v>
      </c>
      <c r="J332">
        <f t="shared" si="29"/>
        <v>0</v>
      </c>
    </row>
    <row r="333" spans="1:10" x14ac:dyDescent="0.55000000000000004">
      <c r="A333" s="1">
        <v>41771</v>
      </c>
      <c r="B333">
        <v>1896.650024</v>
      </c>
      <c r="C333" s="4">
        <f t="shared" si="30"/>
        <v>9.6262562035398201E-3</v>
      </c>
      <c r="E333" s="2">
        <f t="shared" si="27"/>
        <v>1.7612339103675718E-2</v>
      </c>
      <c r="F333" s="2">
        <f t="shared" si="25"/>
        <v>-4.0972427630722376E-2</v>
      </c>
      <c r="G333" s="2">
        <f t="shared" si="26"/>
        <v>-4.6940406179116524E-2</v>
      </c>
      <c r="I333" s="2">
        <f t="shared" si="28"/>
        <v>2.0436251619444052E-3</v>
      </c>
      <c r="J333">
        <f t="shared" si="29"/>
        <v>0</v>
      </c>
    </row>
    <row r="334" spans="1:10" x14ac:dyDescent="0.55000000000000004">
      <c r="A334" s="1">
        <v>41772</v>
      </c>
      <c r="B334">
        <v>1897.4499510000001</v>
      </c>
      <c r="C334" s="4">
        <f t="shared" si="30"/>
        <v>4.2166891601361212E-4</v>
      </c>
      <c r="E334" s="2">
        <f t="shared" si="27"/>
        <v>1.5695074440771804E-2</v>
      </c>
      <c r="F334" s="2">
        <f t="shared" si="25"/>
        <v>-3.6512203058202228E-2</v>
      </c>
      <c r="G334" s="2">
        <f t="shared" si="26"/>
        <v>-4.1830512399545015E-2</v>
      </c>
      <c r="I334" s="2">
        <f t="shared" si="28"/>
        <v>7.59190651968299E-3</v>
      </c>
      <c r="J334">
        <f t="shared" si="29"/>
        <v>0</v>
      </c>
    </row>
    <row r="335" spans="1:10" x14ac:dyDescent="0.55000000000000004">
      <c r="A335" s="1">
        <v>41773</v>
      </c>
      <c r="B335">
        <v>1888.530029</v>
      </c>
      <c r="C335" s="4">
        <f t="shared" si="30"/>
        <v>-4.7120896316339977E-3</v>
      </c>
      <c r="E335" s="2">
        <f t="shared" si="27"/>
        <v>1.5717466552354637E-2</v>
      </c>
      <c r="F335" s="2">
        <f t="shared" si="25"/>
        <v>-3.6564294899378236E-2</v>
      </c>
      <c r="G335" s="2">
        <f t="shared" si="26"/>
        <v>-4.189019185533558E-2</v>
      </c>
      <c r="I335" s="2">
        <f t="shared" si="28"/>
        <v>1.1189303339792098E-2</v>
      </c>
      <c r="J335">
        <f t="shared" si="29"/>
        <v>0</v>
      </c>
    </row>
    <row r="336" spans="1:10" x14ac:dyDescent="0.55000000000000004">
      <c r="A336" s="1">
        <v>41774</v>
      </c>
      <c r="B336">
        <v>1870.849976</v>
      </c>
      <c r="C336" s="4">
        <f t="shared" si="30"/>
        <v>-9.4059038054126482E-3</v>
      </c>
      <c r="E336" s="2">
        <f t="shared" si="27"/>
        <v>1.6921453799260591E-2</v>
      </c>
      <c r="F336" s="2">
        <f t="shared" si="25"/>
        <v>-3.9365188071590188E-2</v>
      </c>
      <c r="G336" s="2">
        <f t="shared" si="26"/>
        <v>-4.5099058665789331E-2</v>
      </c>
      <c r="I336" s="2">
        <f t="shared" si="28"/>
        <v>2.5947965803395569E-2</v>
      </c>
      <c r="J336">
        <f t="shared" si="29"/>
        <v>0</v>
      </c>
    </row>
    <row r="337" spans="1:10" x14ac:dyDescent="0.55000000000000004">
      <c r="A337" s="1">
        <v>41775</v>
      </c>
      <c r="B337">
        <v>1877.8599850000001</v>
      </c>
      <c r="C337" s="4">
        <f t="shared" si="30"/>
        <v>3.739962410462956E-3</v>
      </c>
      <c r="E337" s="2">
        <f t="shared" si="27"/>
        <v>1.5576065973903756E-2</v>
      </c>
      <c r="F337" s="2">
        <f t="shared" si="25"/>
        <v>-3.6235347964310882E-2</v>
      </c>
      <c r="G337" s="2">
        <f t="shared" si="26"/>
        <v>-4.1513331033648293E-2</v>
      </c>
      <c r="I337" s="2">
        <f t="shared" si="28"/>
        <v>2.4049983840380013E-2</v>
      </c>
      <c r="J337">
        <f t="shared" si="29"/>
        <v>0</v>
      </c>
    </row>
    <row r="338" spans="1:10" x14ac:dyDescent="0.55000000000000004">
      <c r="A338" s="1">
        <v>41778</v>
      </c>
      <c r="B338">
        <v>1885.079956</v>
      </c>
      <c r="C338" s="4">
        <f t="shared" si="30"/>
        <v>3.8374143479077863E-3</v>
      </c>
      <c r="E338" s="2">
        <f t="shared" si="27"/>
        <v>1.5745549853748521E-2</v>
      </c>
      <c r="F338" s="2">
        <f t="shared" si="25"/>
        <v>-3.6629626427871945E-2</v>
      </c>
      <c r="G338" s="2">
        <f t="shared" si="26"/>
        <v>-4.1965039470210561E-2</v>
      </c>
      <c r="I338" s="2">
        <f t="shared" si="28"/>
        <v>2.0940131161028021E-2</v>
      </c>
      <c r="J338">
        <f t="shared" si="29"/>
        <v>0</v>
      </c>
    </row>
    <row r="339" spans="1:10" x14ac:dyDescent="0.55000000000000004">
      <c r="A339" s="1">
        <v>41779</v>
      </c>
      <c r="B339">
        <v>1872.829956</v>
      </c>
      <c r="C339" s="4">
        <f t="shared" si="30"/>
        <v>-6.519604608733057E-3</v>
      </c>
      <c r="E339" s="2">
        <f t="shared" si="27"/>
        <v>1.627396088507525E-2</v>
      </c>
      <c r="F339" s="2">
        <f t="shared" si="25"/>
        <v>-3.7858894307218609E-2</v>
      </c>
      <c r="G339" s="2">
        <f t="shared" si="26"/>
        <v>-4.3373360550902552E-2</v>
      </c>
      <c r="I339" s="2">
        <f t="shared" si="28"/>
        <v>2.7080447024201603E-2</v>
      </c>
      <c r="J339">
        <f t="shared" si="29"/>
        <v>0</v>
      </c>
    </row>
    <row r="340" spans="1:10" x14ac:dyDescent="0.55000000000000004">
      <c r="A340" s="1">
        <v>41780</v>
      </c>
      <c r="B340">
        <v>1888.030029</v>
      </c>
      <c r="C340" s="4">
        <f t="shared" si="30"/>
        <v>8.0833404197069164E-3</v>
      </c>
      <c r="E340" s="2">
        <f t="shared" si="27"/>
        <v>1.6991081667273922E-2</v>
      </c>
      <c r="F340" s="2">
        <f t="shared" si="25"/>
        <v>-3.952716671431699E-2</v>
      </c>
      <c r="G340" s="2">
        <f t="shared" si="26"/>
        <v>-4.5284630859618459E-2</v>
      </c>
      <c r="I340" s="2">
        <f t="shared" si="28"/>
        <v>2.0886983393444733E-2</v>
      </c>
      <c r="J340">
        <f t="shared" si="29"/>
        <v>0</v>
      </c>
    </row>
    <row r="341" spans="1:10" x14ac:dyDescent="0.55000000000000004">
      <c r="A341" s="1">
        <v>41781</v>
      </c>
      <c r="B341">
        <v>1892.48999</v>
      </c>
      <c r="C341" s="4">
        <f t="shared" si="30"/>
        <v>2.3594442281097716E-3</v>
      </c>
      <c r="E341" s="2">
        <f t="shared" si="27"/>
        <v>1.6957193078873254E-2</v>
      </c>
      <c r="F341" s="2">
        <f t="shared" si="25"/>
        <v>-3.9448330068736853E-2</v>
      </c>
      <c r="G341" s="2">
        <f t="shared" si="26"/>
        <v>-4.5194310993812999E-2</v>
      </c>
      <c r="I341" s="2">
        <f t="shared" si="28"/>
        <v>2.503162125642084E-2</v>
      </c>
      <c r="J341">
        <f t="shared" si="29"/>
        <v>0</v>
      </c>
    </row>
    <row r="342" spans="1:10" x14ac:dyDescent="0.55000000000000004">
      <c r="A342" s="1">
        <v>41782</v>
      </c>
      <c r="B342">
        <v>1900.530029</v>
      </c>
      <c r="C342" s="4">
        <f t="shared" si="30"/>
        <v>4.2393928855231243E-3</v>
      </c>
      <c r="E342" s="2">
        <f t="shared" si="27"/>
        <v>1.7141137780659812E-2</v>
      </c>
      <c r="F342" s="2">
        <f t="shared" si="25"/>
        <v>-3.9876249434679087E-2</v>
      </c>
      <c r="G342" s="2">
        <f t="shared" si="26"/>
        <v>-4.5684560413014531E-2</v>
      </c>
      <c r="I342" s="2">
        <f t="shared" si="28"/>
        <v>2.5409311678314825E-2</v>
      </c>
      <c r="J342">
        <f t="shared" si="29"/>
        <v>0</v>
      </c>
    </row>
    <row r="343" spans="1:10" x14ac:dyDescent="0.55000000000000004">
      <c r="A343" s="1">
        <v>41786</v>
      </c>
      <c r="B343">
        <v>1911.910034</v>
      </c>
      <c r="C343" s="4">
        <f t="shared" si="30"/>
        <v>5.9699502737522196E-3</v>
      </c>
      <c r="E343" s="2">
        <f t="shared" si="27"/>
        <v>1.6311771827003899E-2</v>
      </c>
      <c r="F343" s="2">
        <f t="shared" si="25"/>
        <v>-3.7946855711589803E-2</v>
      </c>
      <c r="G343" s="2">
        <f t="shared" si="26"/>
        <v>-4.3474134273330793E-2</v>
      </c>
      <c r="I343" s="2">
        <f t="shared" si="28"/>
        <v>2.0377692709670787E-2</v>
      </c>
      <c r="J343">
        <f t="shared" si="29"/>
        <v>0</v>
      </c>
    </row>
    <row r="344" spans="1:10" x14ac:dyDescent="0.55000000000000004">
      <c r="A344" s="1">
        <v>41787</v>
      </c>
      <c r="B344">
        <v>1909.780029</v>
      </c>
      <c r="C344" s="4">
        <f t="shared" si="30"/>
        <v>-1.1146928115250102E-3</v>
      </c>
      <c r="E344" s="2">
        <f t="shared" si="27"/>
        <v>1.6320066092894485E-2</v>
      </c>
      <c r="F344" s="2">
        <f t="shared" si="25"/>
        <v>-3.7966151059411098E-2</v>
      </c>
      <c r="G344" s="2">
        <f t="shared" si="26"/>
        <v>-4.3496240150782378E-2</v>
      </c>
      <c r="I344" s="2">
        <f t="shared" si="28"/>
        <v>2.1246371367049859E-2</v>
      </c>
      <c r="J344">
        <f t="shared" si="29"/>
        <v>0</v>
      </c>
    </row>
    <row r="345" spans="1:10" x14ac:dyDescent="0.55000000000000004">
      <c r="A345" s="1">
        <v>41788</v>
      </c>
      <c r="B345">
        <v>1920.030029</v>
      </c>
      <c r="C345" s="4">
        <f t="shared" si="30"/>
        <v>5.3527586581908924E-3</v>
      </c>
      <c r="E345" s="2">
        <f t="shared" si="27"/>
        <v>1.6394198231996938E-2</v>
      </c>
      <c r="F345" s="2">
        <f t="shared" si="25"/>
        <v>-3.8138608203610189E-2</v>
      </c>
      <c r="G345" s="2">
        <f t="shared" si="26"/>
        <v>-4.3693817127918241E-2</v>
      </c>
      <c r="I345" s="2">
        <f t="shared" si="28"/>
        <v>1.2350301770086204E-2</v>
      </c>
      <c r="J345">
        <f t="shared" si="29"/>
        <v>0</v>
      </c>
    </row>
    <row r="346" spans="1:10" x14ac:dyDescent="0.55000000000000004">
      <c r="A346" s="1">
        <v>41789</v>
      </c>
      <c r="B346">
        <v>1923.5699460000001</v>
      </c>
      <c r="C346" s="4">
        <f t="shared" si="30"/>
        <v>1.8419804474474298E-3</v>
      </c>
      <c r="E346" s="2">
        <f t="shared" si="27"/>
        <v>1.6345336499037629E-2</v>
      </c>
      <c r="F346" s="2">
        <f t="shared" ref="F346:F409" si="31">E346*Factor_VaR</f>
        <v>-3.8024938815018346E-2</v>
      </c>
      <c r="G346" s="2">
        <f t="shared" ref="G346:G409" si="32">E346*Factor_ES</f>
        <v>-4.3563590837235086E-2</v>
      </c>
      <c r="I346" s="2">
        <f t="shared" si="28"/>
        <v>3.3941818707272481E-3</v>
      </c>
      <c r="J346">
        <f t="shared" si="29"/>
        <v>0</v>
      </c>
    </row>
    <row r="347" spans="1:10" x14ac:dyDescent="0.55000000000000004">
      <c r="A347" s="1">
        <v>41792</v>
      </c>
      <c r="B347">
        <v>1924.969971</v>
      </c>
      <c r="C347" s="4">
        <f t="shared" si="30"/>
        <v>7.2756166855577373E-4</v>
      </c>
      <c r="E347" s="2">
        <f t="shared" ref="E347:E410" si="33">_xlfn.STDEV.S(C327:C347)*SQRT(10)</f>
        <v>1.6326154895454099E-2</v>
      </c>
      <c r="F347" s="2">
        <f t="shared" si="31"/>
        <v>-3.7980315732301109E-2</v>
      </c>
      <c r="G347" s="2">
        <f t="shared" si="32"/>
        <v>-4.3512468027364262E-2</v>
      </c>
      <c r="I347" s="2">
        <f t="shared" ref="I347:I410" si="34">LN(B356/B347)</f>
        <v>5.7962794905823921E-3</v>
      </c>
      <c r="J347">
        <f t="shared" ref="J347:J410" si="35">IF(I347&lt;F347,1,0)</f>
        <v>0</v>
      </c>
    </row>
    <row r="348" spans="1:10" x14ac:dyDescent="0.55000000000000004">
      <c r="A348" s="1">
        <v>41793</v>
      </c>
      <c r="B348">
        <v>1924.23999</v>
      </c>
      <c r="C348" s="4">
        <f t="shared" si="30"/>
        <v>-3.7928874555938222E-4</v>
      </c>
      <c r="E348" s="2">
        <f t="shared" si="33"/>
        <v>1.626901536375407E-2</v>
      </c>
      <c r="F348" s="2">
        <f t="shared" si="31"/>
        <v>-3.7847389304207057E-2</v>
      </c>
      <c r="G348" s="2">
        <f t="shared" si="32"/>
        <v>-4.336017974747735E-2</v>
      </c>
      <c r="I348" s="2">
        <f t="shared" si="34"/>
        <v>7.0119235065310842E-3</v>
      </c>
      <c r="J348">
        <f t="shared" si="35"/>
        <v>0</v>
      </c>
    </row>
    <row r="349" spans="1:10" x14ac:dyDescent="0.55000000000000004">
      <c r="A349" s="1">
        <v>41794</v>
      </c>
      <c r="B349">
        <v>1927.880005</v>
      </c>
      <c r="C349" s="4">
        <f t="shared" si="30"/>
        <v>1.8898767889498752E-3</v>
      </c>
      <c r="E349" s="2">
        <f t="shared" si="33"/>
        <v>1.6269517449329071E-2</v>
      </c>
      <c r="F349" s="2">
        <f t="shared" si="31"/>
        <v>-3.784855732991705E-2</v>
      </c>
      <c r="G349" s="2">
        <f t="shared" si="32"/>
        <v>-4.3361517905951844E-2</v>
      </c>
      <c r="I349" s="2">
        <f t="shared" si="34"/>
        <v>7.2922591949858354E-3</v>
      </c>
      <c r="J349">
        <f t="shared" si="35"/>
        <v>0</v>
      </c>
    </row>
    <row r="350" spans="1:10" x14ac:dyDescent="0.55000000000000004">
      <c r="A350" s="1">
        <v>41795</v>
      </c>
      <c r="B350">
        <v>1940.459961</v>
      </c>
      <c r="C350" s="4">
        <f t="shared" si="30"/>
        <v>6.5040820910860176E-3</v>
      </c>
      <c r="E350" s="2">
        <f t="shared" si="33"/>
        <v>1.4918826181103094E-2</v>
      </c>
      <c r="F350" s="2">
        <f t="shared" si="31"/>
        <v>-3.470637956959402E-2</v>
      </c>
      <c r="G350" s="2">
        <f t="shared" si="32"/>
        <v>-3.9761655537875966E-2</v>
      </c>
      <c r="I350" s="2">
        <f t="shared" si="34"/>
        <v>8.4774201457899594E-3</v>
      </c>
      <c r="J350">
        <f t="shared" si="35"/>
        <v>0</v>
      </c>
    </row>
    <row r="351" spans="1:10" x14ac:dyDescent="0.55000000000000004">
      <c r="A351" s="1">
        <v>41796</v>
      </c>
      <c r="B351">
        <v>1949.4399410000001</v>
      </c>
      <c r="C351" s="4">
        <f t="shared" si="30"/>
        <v>4.6170833074168915E-3</v>
      </c>
      <c r="E351" s="2">
        <f t="shared" si="33"/>
        <v>1.4809203009185062E-2</v>
      </c>
      <c r="F351" s="2">
        <f t="shared" si="31"/>
        <v>-3.4451357936656893E-2</v>
      </c>
      <c r="G351" s="2">
        <f t="shared" si="32"/>
        <v>-3.9469487860080026E-2</v>
      </c>
      <c r="I351" s="2">
        <f t="shared" si="34"/>
        <v>5.1370001338436654E-3</v>
      </c>
      <c r="J351">
        <f t="shared" si="35"/>
        <v>0</v>
      </c>
    </row>
    <row r="352" spans="1:10" x14ac:dyDescent="0.55000000000000004">
      <c r="A352" s="1">
        <v>41799</v>
      </c>
      <c r="B352">
        <v>1951.2700199999999</v>
      </c>
      <c r="C352" s="4">
        <f t="shared" si="30"/>
        <v>9.3833130510802363E-4</v>
      </c>
      <c r="E352" s="2">
        <f t="shared" si="33"/>
        <v>1.4648582584313324E-2</v>
      </c>
      <c r="F352" s="2">
        <f t="shared" si="31"/>
        <v>-3.4077698952728983E-2</v>
      </c>
      <c r="G352" s="2">
        <f t="shared" si="32"/>
        <v>-3.9041402303711871E-2</v>
      </c>
      <c r="I352" s="2">
        <f t="shared" si="34"/>
        <v>5.9272325039310758E-3</v>
      </c>
      <c r="J352">
        <f t="shared" si="35"/>
        <v>0</v>
      </c>
    </row>
    <row r="353" spans="1:10" x14ac:dyDescent="0.55000000000000004">
      <c r="A353" s="1">
        <v>41800</v>
      </c>
      <c r="B353">
        <v>1950.790039</v>
      </c>
      <c r="C353" s="4">
        <f t="shared" si="30"/>
        <v>-2.4601415414599579E-4</v>
      </c>
      <c r="E353" s="2">
        <f t="shared" si="33"/>
        <v>1.4720941220000195E-2</v>
      </c>
      <c r="F353" s="2">
        <f t="shared" si="31"/>
        <v>-3.4246030311027631E-2</v>
      </c>
      <c r="G353" s="2">
        <f t="shared" si="32"/>
        <v>-3.9234252539544517E-2</v>
      </c>
      <c r="I353" s="2">
        <f t="shared" si="34"/>
        <v>6.0407736857501374E-3</v>
      </c>
      <c r="J353">
        <f t="shared" si="35"/>
        <v>0</v>
      </c>
    </row>
    <row r="354" spans="1:10" x14ac:dyDescent="0.55000000000000004">
      <c r="A354" s="1">
        <v>41801</v>
      </c>
      <c r="B354">
        <v>1943.8900149999999</v>
      </c>
      <c r="C354" s="4">
        <f t="shared" si="30"/>
        <v>-3.5433109387726222E-3</v>
      </c>
      <c r="E354" s="2">
        <f t="shared" si="33"/>
        <v>1.4007466664940677E-2</v>
      </c>
      <c r="F354" s="2">
        <f t="shared" si="31"/>
        <v>-3.2586240296682688E-2</v>
      </c>
      <c r="G354" s="2">
        <f t="shared" si="32"/>
        <v>-3.7332700155399891E-2</v>
      </c>
      <c r="I354" s="2">
        <f t="shared" si="34"/>
        <v>3.1279780646483561E-3</v>
      </c>
      <c r="J354">
        <f t="shared" si="35"/>
        <v>0</v>
      </c>
    </row>
    <row r="355" spans="1:10" x14ac:dyDescent="0.55000000000000004">
      <c r="A355" s="1">
        <v>41802</v>
      </c>
      <c r="B355">
        <v>1930.1099850000001</v>
      </c>
      <c r="C355" s="4">
        <f t="shared" si="30"/>
        <v>-7.1141394519117001E-3</v>
      </c>
      <c r="E355" s="2">
        <f t="shared" si="33"/>
        <v>1.5129506391405426E-2</v>
      </c>
      <c r="F355" s="2">
        <f t="shared" si="31"/>
        <v>-3.5196495028933329E-2</v>
      </c>
      <c r="G355" s="2">
        <f t="shared" si="32"/>
        <v>-4.0323160434373742E-2</v>
      </c>
      <c r="I355" s="2">
        <f t="shared" si="34"/>
        <v>1.5127675028160951E-2</v>
      </c>
      <c r="J355">
        <f t="shared" si="35"/>
        <v>0</v>
      </c>
    </row>
    <row r="356" spans="1:10" x14ac:dyDescent="0.55000000000000004">
      <c r="A356" s="1">
        <v>41803</v>
      </c>
      <c r="B356">
        <v>1936.160034</v>
      </c>
      <c r="C356" s="4">
        <f t="shared" si="30"/>
        <v>3.1296592884110289E-3</v>
      </c>
      <c r="E356" s="2">
        <f t="shared" si="33"/>
        <v>1.4658122492710236E-2</v>
      </c>
      <c r="F356" s="2">
        <f t="shared" si="31"/>
        <v>-3.4099892098346685E-2</v>
      </c>
      <c r="G356" s="2">
        <f t="shared" si="32"/>
        <v>-3.9066828067571321E-2</v>
      </c>
      <c r="I356" s="2">
        <f t="shared" si="34"/>
        <v>1.0818436615296006E-2</v>
      </c>
      <c r="J356">
        <f t="shared" si="35"/>
        <v>0</v>
      </c>
    </row>
    <row r="357" spans="1:10" x14ac:dyDescent="0.55000000000000004">
      <c r="A357" s="1">
        <v>41806</v>
      </c>
      <c r="B357">
        <v>1937.780029</v>
      </c>
      <c r="C357" s="4">
        <f t="shared" si="30"/>
        <v>8.3635527038925048E-4</v>
      </c>
      <c r="E357" s="2">
        <f t="shared" si="33"/>
        <v>1.2503153111131909E-2</v>
      </c>
      <c r="F357" s="2">
        <f t="shared" si="31"/>
        <v>-2.9086683658888841E-2</v>
      </c>
      <c r="G357" s="2">
        <f t="shared" si="32"/>
        <v>-3.3323403671788765E-2</v>
      </c>
      <c r="I357" s="2">
        <f t="shared" si="34"/>
        <v>1.1891126463180694E-2</v>
      </c>
      <c r="J357">
        <f t="shared" si="35"/>
        <v>0</v>
      </c>
    </row>
    <row r="358" spans="1:10" x14ac:dyDescent="0.55000000000000004">
      <c r="A358" s="1">
        <v>41807</v>
      </c>
      <c r="B358">
        <v>1941.98999</v>
      </c>
      <c r="C358" s="4">
        <f t="shared" si="30"/>
        <v>2.1702124774046652E-3</v>
      </c>
      <c r="E358" s="2">
        <f t="shared" si="33"/>
        <v>1.2420100364134519E-2</v>
      </c>
      <c r="F358" s="2">
        <f t="shared" si="31"/>
        <v>-2.889347407747821E-2</v>
      </c>
      <c r="G358" s="2">
        <f t="shared" si="32"/>
        <v>-3.3102051490491322E-2</v>
      </c>
      <c r="I358" s="2">
        <f t="shared" si="34"/>
        <v>9.348587717772425E-3</v>
      </c>
      <c r="J358">
        <f t="shared" si="35"/>
        <v>0</v>
      </c>
    </row>
    <row r="359" spans="1:10" x14ac:dyDescent="0.55000000000000004">
      <c r="A359" s="1">
        <v>41808</v>
      </c>
      <c r="B359">
        <v>1956.9799800000001</v>
      </c>
      <c r="C359" s="4">
        <f t="shared" si="30"/>
        <v>7.6892430418902839E-3</v>
      </c>
      <c r="E359" s="2">
        <f t="shared" si="33"/>
        <v>1.3036321043462402E-2</v>
      </c>
      <c r="F359" s="2">
        <f t="shared" si="31"/>
        <v>-3.0327017744772634E-2</v>
      </c>
      <c r="G359" s="2">
        <f t="shared" si="32"/>
        <v>-3.4744402845035993E-2</v>
      </c>
      <c r="I359" s="2">
        <f t="shared" si="34"/>
        <v>8.3149176653492789E-3</v>
      </c>
      <c r="J359">
        <f t="shared" si="35"/>
        <v>0</v>
      </c>
    </row>
    <row r="360" spans="1:10" x14ac:dyDescent="0.55000000000000004">
      <c r="A360" s="1">
        <v>41809</v>
      </c>
      <c r="B360">
        <v>1959.4799800000001</v>
      </c>
      <c r="C360" s="4">
        <f t="shared" si="30"/>
        <v>1.2766632954706229E-3</v>
      </c>
      <c r="E360" s="2">
        <f t="shared" si="33"/>
        <v>1.1582920578543028E-2</v>
      </c>
      <c r="F360" s="2">
        <f t="shared" si="31"/>
        <v>-2.6945902663077479E-2</v>
      </c>
      <c r="G360" s="2">
        <f t="shared" si="32"/>
        <v>-3.0870799925932876E-2</v>
      </c>
      <c r="I360" s="2">
        <f t="shared" si="34"/>
        <v>7.696850532140532E-3</v>
      </c>
      <c r="J360">
        <f t="shared" si="35"/>
        <v>0</v>
      </c>
    </row>
    <row r="361" spans="1:10" x14ac:dyDescent="0.55000000000000004">
      <c r="A361" s="1">
        <v>41810</v>
      </c>
      <c r="B361">
        <v>1962.869995</v>
      </c>
      <c r="C361" s="4">
        <f t="shared" si="30"/>
        <v>1.7285636751956316E-3</v>
      </c>
      <c r="E361" s="2">
        <f t="shared" si="33"/>
        <v>1.0756990109766619E-2</v>
      </c>
      <c r="F361" s="2">
        <f t="shared" si="31"/>
        <v>-2.5024501072933924E-2</v>
      </c>
      <c r="G361" s="2">
        <f t="shared" si="32"/>
        <v>-2.8669530040549993E-2</v>
      </c>
      <c r="I361" s="2">
        <f t="shared" si="34"/>
        <v>1.1432836939349518E-2</v>
      </c>
      <c r="J361">
        <f t="shared" si="35"/>
        <v>0</v>
      </c>
    </row>
    <row r="362" spans="1:10" x14ac:dyDescent="0.55000000000000004">
      <c r="A362" s="1">
        <v>41813</v>
      </c>
      <c r="B362">
        <v>1962.6099850000001</v>
      </c>
      <c r="C362" s="4">
        <f t="shared" si="30"/>
        <v>-1.3247297232689385E-4</v>
      </c>
      <c r="E362" s="2">
        <f t="shared" si="33"/>
        <v>1.083527267835856E-2</v>
      </c>
      <c r="F362" s="2">
        <f t="shared" si="31"/>
        <v>-2.5206613559952244E-2</v>
      </c>
      <c r="G362" s="2">
        <f t="shared" si="32"/>
        <v>-2.8878168742361234E-2</v>
      </c>
      <c r="I362" s="2">
        <f t="shared" si="34"/>
        <v>7.6340708525964585E-3</v>
      </c>
      <c r="J362">
        <f t="shared" si="35"/>
        <v>0</v>
      </c>
    </row>
    <row r="363" spans="1:10" x14ac:dyDescent="0.55000000000000004">
      <c r="A363" s="1">
        <v>41814</v>
      </c>
      <c r="B363">
        <v>1949.9799800000001</v>
      </c>
      <c r="C363" s="4">
        <f t="shared" si="30"/>
        <v>-6.4561065598744459E-3</v>
      </c>
      <c r="E363" s="2">
        <f t="shared" si="33"/>
        <v>1.204423090770722E-2</v>
      </c>
      <c r="F363" s="2">
        <f t="shared" si="31"/>
        <v>-2.8019070966601677E-2</v>
      </c>
      <c r="G363" s="2">
        <f t="shared" si="32"/>
        <v>-3.2100284215221285E-2</v>
      </c>
      <c r="I363" s="2">
        <f t="shared" si="34"/>
        <v>7.0164154719886407E-3</v>
      </c>
      <c r="J363">
        <f t="shared" si="35"/>
        <v>0</v>
      </c>
    </row>
    <row r="364" spans="1:10" x14ac:dyDescent="0.55000000000000004">
      <c r="A364" s="1">
        <v>41815</v>
      </c>
      <c r="B364">
        <v>1959.530029</v>
      </c>
      <c r="C364" s="4">
        <f t="shared" si="30"/>
        <v>4.8855575116011022E-3</v>
      </c>
      <c r="E364" s="2">
        <f t="shared" si="33"/>
        <v>1.1852259947560383E-2</v>
      </c>
      <c r="F364" s="2">
        <f t="shared" si="31"/>
        <v>-2.7572479731586504E-2</v>
      </c>
      <c r="G364" s="2">
        <f t="shared" si="32"/>
        <v>-3.1588643212237935E-2</v>
      </c>
      <c r="I364" s="2">
        <f t="shared" si="34"/>
        <v>6.7643744540988853E-3</v>
      </c>
      <c r="J364">
        <f t="shared" si="35"/>
        <v>0</v>
      </c>
    </row>
    <row r="365" spans="1:10" x14ac:dyDescent="0.55000000000000004">
      <c r="A365" s="1">
        <v>41816</v>
      </c>
      <c r="B365">
        <v>1957.219971</v>
      </c>
      <c r="C365" s="4">
        <f t="shared" si="30"/>
        <v>-1.1795791244539316E-3</v>
      </c>
      <c r="E365" s="2">
        <f t="shared" si="33"/>
        <v>1.1858600870493516E-2</v>
      </c>
      <c r="F365" s="2">
        <f t="shared" si="31"/>
        <v>-2.7587230924171455E-2</v>
      </c>
      <c r="G365" s="2">
        <f t="shared" si="32"/>
        <v>-3.1605543040039319E-2</v>
      </c>
      <c r="I365" s="2">
        <f t="shared" si="34"/>
        <v>3.8043254289290068E-3</v>
      </c>
      <c r="J365">
        <f t="shared" si="35"/>
        <v>0</v>
      </c>
    </row>
    <row r="366" spans="1:10" x14ac:dyDescent="0.55000000000000004">
      <c r="A366" s="1">
        <v>41817</v>
      </c>
      <c r="B366">
        <v>1960.959961</v>
      </c>
      <c r="C366" s="4">
        <f t="shared" si="30"/>
        <v>1.9090451182738103E-3</v>
      </c>
      <c r="E366" s="2">
        <f t="shared" si="33"/>
        <v>1.1483205286352294E-2</v>
      </c>
      <c r="F366" s="2">
        <f t="shared" si="31"/>
        <v>-2.6713930205080203E-2</v>
      </c>
      <c r="G366" s="2">
        <f t="shared" si="32"/>
        <v>-3.0605038729186133E-2</v>
      </c>
      <c r="I366" s="2">
        <f t="shared" si="34"/>
        <v>3.3651220146594194E-3</v>
      </c>
      <c r="J366">
        <f t="shared" si="35"/>
        <v>0</v>
      </c>
    </row>
    <row r="367" spans="1:10" x14ac:dyDescent="0.55000000000000004">
      <c r="A367" s="1">
        <v>41820</v>
      </c>
      <c r="B367">
        <v>1960.2299800000001</v>
      </c>
      <c r="C367" s="4">
        <f t="shared" si="30"/>
        <v>-3.7232626800353795E-4</v>
      </c>
      <c r="E367" s="2">
        <f t="shared" si="33"/>
        <v>1.1504098149690585E-2</v>
      </c>
      <c r="F367" s="2">
        <f t="shared" si="31"/>
        <v>-2.6762534273289864E-2</v>
      </c>
      <c r="G367" s="2">
        <f t="shared" si="32"/>
        <v>-3.0660722388555349E-2</v>
      </c>
      <c r="I367" s="2">
        <f t="shared" si="34"/>
        <v>8.5693093660025605E-3</v>
      </c>
      <c r="J367">
        <f t="shared" si="35"/>
        <v>0</v>
      </c>
    </row>
    <row r="368" spans="1:10" x14ac:dyDescent="0.55000000000000004">
      <c r="A368" s="1">
        <v>41821</v>
      </c>
      <c r="B368">
        <v>1973.3199460000001</v>
      </c>
      <c r="C368" s="4">
        <f t="shared" si="30"/>
        <v>6.6555729894672549E-3</v>
      </c>
      <c r="E368" s="2">
        <f t="shared" si="33"/>
        <v>1.2168070836349703E-2</v>
      </c>
      <c r="F368" s="2">
        <f t="shared" si="31"/>
        <v>-2.8307165721320485E-2</v>
      </c>
      <c r="G368" s="2">
        <f t="shared" si="32"/>
        <v>-3.2430342393039227E-2</v>
      </c>
      <c r="I368" s="2">
        <f t="shared" si="34"/>
        <v>-2.0228551286784269E-5</v>
      </c>
      <c r="J368">
        <f t="shared" si="35"/>
        <v>0</v>
      </c>
    </row>
    <row r="369" spans="1:10" x14ac:dyDescent="0.55000000000000004">
      <c r="A369" s="1">
        <v>41822</v>
      </c>
      <c r="B369">
        <v>1974.619995</v>
      </c>
      <c r="C369" s="4">
        <f t="shared" si="30"/>
        <v>6.5859616226181369E-4</v>
      </c>
      <c r="E369" s="2">
        <f t="shared" si="33"/>
        <v>1.2122508222608862E-2</v>
      </c>
      <c r="F369" s="2">
        <f t="shared" si="31"/>
        <v>-2.820117123170874E-2</v>
      </c>
      <c r="G369" s="2">
        <f t="shared" si="32"/>
        <v>-3.2308908914897141E-2</v>
      </c>
      <c r="I369" s="2">
        <f t="shared" si="34"/>
        <v>3.5134603004720343E-3</v>
      </c>
      <c r="J369">
        <f t="shared" si="35"/>
        <v>0</v>
      </c>
    </row>
    <row r="370" spans="1:10" x14ac:dyDescent="0.55000000000000004">
      <c r="A370" s="1">
        <v>41823</v>
      </c>
      <c r="B370">
        <v>1985.4399410000001</v>
      </c>
      <c r="C370" s="4">
        <f t="shared" si="30"/>
        <v>5.4645500824045627E-3</v>
      </c>
      <c r="E370" s="2">
        <f t="shared" si="33"/>
        <v>1.2465809802813931E-2</v>
      </c>
      <c r="F370" s="2">
        <f t="shared" si="31"/>
        <v>-2.8999810132973661E-2</v>
      </c>
      <c r="G370" s="2">
        <f t="shared" si="32"/>
        <v>-3.3223876286459689E-2</v>
      </c>
      <c r="I370" s="2">
        <f t="shared" si="34"/>
        <v>-1.3855695623382118E-2</v>
      </c>
      <c r="J370">
        <f t="shared" si="35"/>
        <v>0</v>
      </c>
    </row>
    <row r="371" spans="1:10" x14ac:dyDescent="0.55000000000000004">
      <c r="A371" s="1">
        <v>41827</v>
      </c>
      <c r="B371">
        <v>1977.650024</v>
      </c>
      <c r="C371" s="4">
        <f t="shared" si="30"/>
        <v>-3.9312390590800573E-3</v>
      </c>
      <c r="E371" s="2">
        <f t="shared" si="33"/>
        <v>1.2409617424732901E-2</v>
      </c>
      <c r="F371" s="2">
        <f t="shared" si="31"/>
        <v>-2.8869087113687558E-2</v>
      </c>
      <c r="G371" s="2">
        <f t="shared" si="32"/>
        <v>-3.3074112360398131E-2</v>
      </c>
      <c r="I371" s="2">
        <f t="shared" si="34"/>
        <v>2.8815254528779714E-4</v>
      </c>
      <c r="J371">
        <f t="shared" si="35"/>
        <v>0</v>
      </c>
    </row>
    <row r="372" spans="1:10" x14ac:dyDescent="0.55000000000000004">
      <c r="A372" s="1">
        <v>41828</v>
      </c>
      <c r="B372">
        <v>1963.709961</v>
      </c>
      <c r="C372" s="4">
        <f t="shared" si="30"/>
        <v>-7.0737619404822169E-3</v>
      </c>
      <c r="E372" s="2">
        <f t="shared" si="33"/>
        <v>1.3254184349864489E-2</v>
      </c>
      <c r="F372" s="2">
        <f t="shared" si="31"/>
        <v>-3.0833843584452635E-2</v>
      </c>
      <c r="G372" s="2">
        <f t="shared" si="32"/>
        <v>-3.5325052129258835E-2</v>
      </c>
      <c r="I372" s="2">
        <f t="shared" si="34"/>
        <v>5.0389679711703734E-3</v>
      </c>
      <c r="J372">
        <f t="shared" si="35"/>
        <v>0</v>
      </c>
    </row>
    <row r="373" spans="1:10" x14ac:dyDescent="0.55000000000000004">
      <c r="A373" s="1">
        <v>41829</v>
      </c>
      <c r="B373">
        <v>1972.829956</v>
      </c>
      <c r="C373" s="4">
        <f t="shared" si="30"/>
        <v>4.6335164937113963E-3</v>
      </c>
      <c r="E373" s="2">
        <f t="shared" si="33"/>
        <v>1.357790291366604E-2</v>
      </c>
      <c r="F373" s="2">
        <f t="shared" si="31"/>
        <v>-3.1586925577139928E-2</v>
      </c>
      <c r="G373" s="2">
        <f t="shared" si="32"/>
        <v>-3.618782684550273E-2</v>
      </c>
      <c r="I373" s="2">
        <f t="shared" si="34"/>
        <v>5.4090624357123638E-3</v>
      </c>
      <c r="J373">
        <f t="shared" si="35"/>
        <v>0</v>
      </c>
    </row>
    <row r="374" spans="1:10" x14ac:dyDescent="0.55000000000000004">
      <c r="A374" s="1">
        <v>41830</v>
      </c>
      <c r="B374">
        <v>1964.6800539999999</v>
      </c>
      <c r="C374" s="4">
        <f t="shared" si="30"/>
        <v>-4.1396281496238032E-3</v>
      </c>
      <c r="E374" s="2">
        <f t="shared" si="33"/>
        <v>1.3948974314536325E-2</v>
      </c>
      <c r="F374" s="2">
        <f t="shared" si="31"/>
        <v>-3.2450166741671872E-2</v>
      </c>
      <c r="G374" s="2">
        <f t="shared" si="32"/>
        <v>-3.7176806343102213E-2</v>
      </c>
      <c r="I374" s="2">
        <f t="shared" si="34"/>
        <v>1.1301591629972758E-2</v>
      </c>
      <c r="J374">
        <f t="shared" si="35"/>
        <v>0</v>
      </c>
    </row>
    <row r="375" spans="1:10" x14ac:dyDescent="0.55000000000000004">
      <c r="A375" s="1">
        <v>41831</v>
      </c>
      <c r="B375">
        <v>1967.5699460000001</v>
      </c>
      <c r="C375" s="4">
        <f t="shared" si="30"/>
        <v>1.4698417040041947E-3</v>
      </c>
      <c r="E375" s="2">
        <f t="shared" si="33"/>
        <v>1.3677882849808084E-2</v>
      </c>
      <c r="F375" s="2">
        <f t="shared" si="31"/>
        <v>-3.1819513689030715E-2</v>
      </c>
      <c r="G375" s="2">
        <f t="shared" si="32"/>
        <v>-3.6454293371308504E-2</v>
      </c>
      <c r="I375" s="2">
        <f t="shared" si="34"/>
        <v>1.0319786384773428E-2</v>
      </c>
      <c r="J375">
        <f t="shared" si="35"/>
        <v>0</v>
      </c>
    </row>
    <row r="376" spans="1:10" x14ac:dyDescent="0.55000000000000004">
      <c r="A376" s="1">
        <v>41834</v>
      </c>
      <c r="B376">
        <v>1977.099976</v>
      </c>
      <c r="C376" s="4">
        <f t="shared" si="30"/>
        <v>4.8318610833396466E-3</v>
      </c>
      <c r="E376" s="2">
        <f t="shared" si="33"/>
        <v>1.2773678132458395E-2</v>
      </c>
      <c r="F376" s="2">
        <f t="shared" si="31"/>
        <v>-2.9716018967126563E-2</v>
      </c>
      <c r="G376" s="2">
        <f t="shared" si="32"/>
        <v>-3.4044406958628114E-2</v>
      </c>
      <c r="I376" s="2">
        <f t="shared" si="34"/>
        <v>6.2697958194424589E-4</v>
      </c>
      <c r="J376">
        <f t="shared" si="35"/>
        <v>0</v>
      </c>
    </row>
    <row r="377" spans="1:10" x14ac:dyDescent="0.55000000000000004">
      <c r="A377" s="1">
        <v>41835</v>
      </c>
      <c r="B377">
        <v>1973.280029</v>
      </c>
      <c r="C377" s="4">
        <f t="shared" si="30"/>
        <v>-1.9339649278222921E-3</v>
      </c>
      <c r="E377" s="2">
        <f t="shared" si="33"/>
        <v>1.2858038196105212E-2</v>
      </c>
      <c r="F377" s="2">
        <f t="shared" si="31"/>
        <v>-2.9912269821845288E-2</v>
      </c>
      <c r="G377" s="2">
        <f t="shared" si="32"/>
        <v>-3.4269243400259615E-2</v>
      </c>
      <c r="I377" s="2">
        <f t="shared" si="34"/>
        <v>2.8490577216906863E-3</v>
      </c>
      <c r="J377">
        <f t="shared" si="35"/>
        <v>0</v>
      </c>
    </row>
    <row r="378" spans="1:10" x14ac:dyDescent="0.55000000000000004">
      <c r="A378" s="1">
        <v>41836</v>
      </c>
      <c r="B378">
        <v>1981.5699460000001</v>
      </c>
      <c r="C378" s="4">
        <f t="shared" si="30"/>
        <v>4.1922850140205638E-3</v>
      </c>
      <c r="E378" s="2">
        <f t="shared" si="33"/>
        <v>1.3056189322933572E-2</v>
      </c>
      <c r="F378" s="2">
        <f t="shared" si="31"/>
        <v>-3.0373238274481237E-2</v>
      </c>
      <c r="G378" s="2">
        <f t="shared" si="32"/>
        <v>-3.4797355783482552E-2</v>
      </c>
      <c r="I378" s="2">
        <f t="shared" si="34"/>
        <v>-5.8812957024909386E-3</v>
      </c>
      <c r="J378">
        <f t="shared" si="35"/>
        <v>0</v>
      </c>
    </row>
    <row r="379" spans="1:10" x14ac:dyDescent="0.55000000000000004">
      <c r="A379" s="1">
        <v>41837</v>
      </c>
      <c r="B379">
        <v>1958.119995</v>
      </c>
      <c r="C379" s="4">
        <f t="shared" si="30"/>
        <v>-1.1904605841449497E-2</v>
      </c>
      <c r="E379" s="2">
        <f t="shared" si="33"/>
        <v>1.5787005572430537E-2</v>
      </c>
      <c r="F379" s="2">
        <f t="shared" si="31"/>
        <v>-3.6726066850894683E-2</v>
      </c>
      <c r="G379" s="2">
        <f t="shared" si="32"/>
        <v>-4.2075527251641869E-2</v>
      </c>
      <c r="I379" s="2">
        <f t="shared" si="34"/>
        <v>6.0842209988901221E-3</v>
      </c>
      <c r="J379">
        <f t="shared" si="35"/>
        <v>0</v>
      </c>
    </row>
    <row r="380" spans="1:10" x14ac:dyDescent="0.55000000000000004">
      <c r="A380" s="1">
        <v>41838</v>
      </c>
      <c r="B380">
        <v>1978.219971</v>
      </c>
      <c r="C380" s="4">
        <f t="shared" si="30"/>
        <v>1.0212609109589852E-2</v>
      </c>
      <c r="E380" s="2">
        <f t="shared" si="33"/>
        <v>1.6452066273658392E-2</v>
      </c>
      <c r="F380" s="2">
        <f t="shared" si="31"/>
        <v>-3.8273229399304221E-2</v>
      </c>
      <c r="G380" s="2">
        <f t="shared" si="32"/>
        <v>-4.3848047032554349E-2</v>
      </c>
      <c r="I380" s="2">
        <f t="shared" si="34"/>
        <v>-2.4330320090877239E-2</v>
      </c>
      <c r="J380">
        <f t="shared" si="35"/>
        <v>0</v>
      </c>
    </row>
    <row r="381" spans="1:10" x14ac:dyDescent="0.55000000000000004">
      <c r="A381" s="1">
        <v>41841</v>
      </c>
      <c r="B381">
        <v>1973.630005</v>
      </c>
      <c r="C381" s="4">
        <f t="shared" si="30"/>
        <v>-2.3229465145998183E-3</v>
      </c>
      <c r="E381" s="2">
        <f t="shared" si="33"/>
        <v>1.6555828362786702E-2</v>
      </c>
      <c r="F381" s="2">
        <f t="shared" si="31"/>
        <v>-3.8514616114753895E-2</v>
      </c>
      <c r="G381" s="2">
        <f t="shared" si="32"/>
        <v>-4.4124593752499115E-2</v>
      </c>
      <c r="I381" s="2">
        <f t="shared" si="34"/>
        <v>-2.4870590050981967E-2</v>
      </c>
      <c r="J381">
        <f t="shared" si="35"/>
        <v>0</v>
      </c>
    </row>
    <row r="382" spans="1:10" x14ac:dyDescent="0.55000000000000004">
      <c r="A382" s="1">
        <v>41842</v>
      </c>
      <c r="B382">
        <v>1983.530029</v>
      </c>
      <c r="C382" s="4">
        <f t="shared" si="30"/>
        <v>5.0036109582534613E-3</v>
      </c>
      <c r="E382" s="2">
        <f t="shared" si="33"/>
        <v>1.6844643587611657E-2</v>
      </c>
      <c r="F382" s="2">
        <f t="shared" si="31"/>
        <v>-3.9186500799016061E-2</v>
      </c>
      <c r="G382" s="2">
        <f t="shared" si="32"/>
        <v>-4.4894344089702588E-2</v>
      </c>
      <c r="I382" s="2">
        <f t="shared" si="34"/>
        <v>-2.2710886465383055E-2</v>
      </c>
      <c r="J382">
        <f t="shared" si="35"/>
        <v>0</v>
      </c>
    </row>
    <row r="383" spans="1:10" x14ac:dyDescent="0.55000000000000004">
      <c r="A383" s="1">
        <v>41843</v>
      </c>
      <c r="B383">
        <v>1987.01001</v>
      </c>
      <c r="C383" s="4">
        <f t="shared" si="30"/>
        <v>1.7529010446364582E-3</v>
      </c>
      <c r="E383" s="2">
        <f t="shared" si="33"/>
        <v>1.6859564319717739E-2</v>
      </c>
      <c r="F383" s="2">
        <f t="shared" si="31"/>
        <v>-3.9221211612430175E-2</v>
      </c>
      <c r="G383" s="2">
        <f t="shared" si="32"/>
        <v>-4.4934110824911715E-2</v>
      </c>
      <c r="I383" s="2">
        <f t="shared" si="34"/>
        <v>-3.4196466553932929E-2</v>
      </c>
      <c r="J383">
        <f t="shared" si="35"/>
        <v>0</v>
      </c>
    </row>
    <row r="384" spans="1:10" x14ac:dyDescent="0.55000000000000004">
      <c r="A384" s="1">
        <v>41844</v>
      </c>
      <c r="B384">
        <v>1987.9799800000001</v>
      </c>
      <c r="C384" s="4">
        <f t="shared" si="30"/>
        <v>4.8803645880490185E-4</v>
      </c>
      <c r="E384" s="2">
        <f t="shared" si="33"/>
        <v>1.6071387284715435E-2</v>
      </c>
      <c r="F384" s="2">
        <f t="shared" si="31"/>
        <v>-3.7387637642684754E-2</v>
      </c>
      <c r="G384" s="2">
        <f t="shared" si="32"/>
        <v>-4.2833461391223578E-2</v>
      </c>
      <c r="I384" s="2">
        <f t="shared" si="34"/>
        <v>-3.4668864740981291E-2</v>
      </c>
      <c r="J384">
        <f t="shared" si="35"/>
        <v>0</v>
      </c>
    </row>
    <row r="385" spans="1:10" x14ac:dyDescent="0.55000000000000004">
      <c r="A385" s="1">
        <v>41845</v>
      </c>
      <c r="B385">
        <v>1978.339966</v>
      </c>
      <c r="C385" s="4">
        <f t="shared" si="30"/>
        <v>-4.8609457194895948E-3</v>
      </c>
      <c r="E385" s="2">
        <f t="shared" si="33"/>
        <v>1.6274681229920682E-2</v>
      </c>
      <c r="F385" s="2">
        <f t="shared" si="31"/>
        <v>-3.7860570079918353E-2</v>
      </c>
      <c r="G385" s="2">
        <f t="shared" si="32"/>
        <v>-4.3375280413984606E-2</v>
      </c>
      <c r="I385" s="2">
        <f t="shared" si="34"/>
        <v>-3.5380034497545371E-2</v>
      </c>
      <c r="J385">
        <f t="shared" si="35"/>
        <v>0</v>
      </c>
    </row>
    <row r="386" spans="1:10" x14ac:dyDescent="0.55000000000000004">
      <c r="A386" s="1">
        <v>41848</v>
      </c>
      <c r="B386">
        <v>1978.910034</v>
      </c>
      <c r="C386" s="4">
        <f t="shared" si="30"/>
        <v>2.8811321192405513E-4</v>
      </c>
      <c r="E386" s="2">
        <f t="shared" si="33"/>
        <v>1.6232438865072786E-2</v>
      </c>
      <c r="F386" s="2">
        <f t="shared" si="31"/>
        <v>-3.7762299644259992E-2</v>
      </c>
      <c r="G386" s="2">
        <f t="shared" si="32"/>
        <v>-4.326269606319199E-2</v>
      </c>
      <c r="I386" s="2">
        <f t="shared" si="34"/>
        <v>-2.4202724907096067E-2</v>
      </c>
      <c r="J386">
        <f t="shared" si="35"/>
        <v>0</v>
      </c>
    </row>
    <row r="387" spans="1:10" x14ac:dyDescent="0.55000000000000004">
      <c r="A387" s="1">
        <v>41849</v>
      </c>
      <c r="B387">
        <v>1969.9499510000001</v>
      </c>
      <c r="C387" s="4">
        <f t="shared" si="30"/>
        <v>-4.5380684101610867E-3</v>
      </c>
      <c r="E387" s="2">
        <f t="shared" si="33"/>
        <v>1.6563839280257731E-2</v>
      </c>
      <c r="F387" s="2">
        <f t="shared" si="31"/>
        <v>-3.8533252295581744E-2</v>
      </c>
      <c r="G387" s="2">
        <f t="shared" si="32"/>
        <v>-4.4145944449742902E-2</v>
      </c>
      <c r="I387" s="2">
        <f t="shared" si="34"/>
        <v>-1.6909031535884515E-2</v>
      </c>
      <c r="J387">
        <f t="shared" si="35"/>
        <v>0</v>
      </c>
    </row>
    <row r="388" spans="1:10" x14ac:dyDescent="0.55000000000000004">
      <c r="A388" s="1">
        <v>41850</v>
      </c>
      <c r="B388">
        <v>1970.0699460000001</v>
      </c>
      <c r="C388" s="4">
        <f t="shared" si="30"/>
        <v>6.0910859931627437E-5</v>
      </c>
      <c r="E388" s="2">
        <f t="shared" si="33"/>
        <v>1.6558818831738334E-2</v>
      </c>
      <c r="F388" s="2">
        <f t="shared" si="31"/>
        <v>-3.8521572985841912E-2</v>
      </c>
      <c r="G388" s="2">
        <f t="shared" si="32"/>
        <v>-4.4132563950349007E-2</v>
      </c>
      <c r="I388" s="2">
        <f t="shared" si="34"/>
        <v>-1.8607924798206391E-2</v>
      </c>
      <c r="J388">
        <f t="shared" si="35"/>
        <v>0</v>
      </c>
    </row>
    <row r="389" spans="1:10" x14ac:dyDescent="0.55000000000000004">
      <c r="A389" s="1">
        <v>41851</v>
      </c>
      <c r="B389">
        <v>1930.670044</v>
      </c>
      <c r="C389" s="4">
        <f t="shared" si="30"/>
        <v>-2.0201931980177425E-2</v>
      </c>
      <c r="E389" s="2">
        <f t="shared" si="33"/>
        <v>2.1102954154101256E-2</v>
      </c>
      <c r="F389" s="2">
        <f t="shared" si="31"/>
        <v>-4.909281253237479E-2</v>
      </c>
      <c r="G389" s="2">
        <f t="shared" si="32"/>
        <v>-5.6243593411510667E-2</v>
      </c>
      <c r="I389" s="2">
        <f t="shared" si="34"/>
        <v>8.2787744369819481E-3</v>
      </c>
      <c r="J389">
        <f t="shared" si="35"/>
        <v>0</v>
      </c>
    </row>
    <row r="390" spans="1:10" x14ac:dyDescent="0.55000000000000004">
      <c r="A390" s="1">
        <v>41852</v>
      </c>
      <c r="B390">
        <v>1925.150024</v>
      </c>
      <c r="C390" s="4">
        <f t="shared" si="30"/>
        <v>-2.8632164747045552E-3</v>
      </c>
      <c r="E390" s="2">
        <f t="shared" si="33"/>
        <v>2.1101115718695166E-2</v>
      </c>
      <c r="F390" s="2">
        <f t="shared" si="31"/>
        <v>-4.9088535692076267E-2</v>
      </c>
      <c r="G390" s="2">
        <f t="shared" si="32"/>
        <v>-5.6238693613466353E-2</v>
      </c>
      <c r="I390" s="2">
        <f t="shared" si="34"/>
        <v>1.5478389180728396E-2</v>
      </c>
      <c r="J390">
        <f t="shared" si="35"/>
        <v>0</v>
      </c>
    </row>
    <row r="391" spans="1:10" x14ac:dyDescent="0.55000000000000004">
      <c r="A391" s="1">
        <v>41855</v>
      </c>
      <c r="B391">
        <v>1938.98999</v>
      </c>
      <c r="C391" s="4">
        <f t="shared" ref="C391:C454" si="36">LN(B391/B390)</f>
        <v>7.1633145438523508E-3</v>
      </c>
      <c r="E391" s="2">
        <f t="shared" si="33"/>
        <v>2.140015644352912E-2</v>
      </c>
      <c r="F391" s="2">
        <f t="shared" si="31"/>
        <v>-4.9784208446545367E-2</v>
      </c>
      <c r="G391" s="2">
        <f t="shared" si="32"/>
        <v>-5.7035696953293809E-2</v>
      </c>
      <c r="I391" s="2">
        <f t="shared" si="34"/>
        <v>8.2536998892544823E-3</v>
      </c>
      <c r="J391">
        <f t="shared" si="35"/>
        <v>0</v>
      </c>
    </row>
    <row r="392" spans="1:10" x14ac:dyDescent="0.55000000000000004">
      <c r="A392" s="1">
        <v>41856</v>
      </c>
      <c r="B392">
        <v>1920.209961</v>
      </c>
      <c r="C392" s="4">
        <f t="shared" si="36"/>
        <v>-9.7326790439134364E-3</v>
      </c>
      <c r="E392" s="2">
        <f t="shared" si="33"/>
        <v>2.2141828750811911E-2</v>
      </c>
      <c r="F392" s="2">
        <f t="shared" si="31"/>
        <v>-5.1509596241827653E-2</v>
      </c>
      <c r="G392" s="2">
        <f t="shared" si="32"/>
        <v>-5.9012401986663909E-2</v>
      </c>
      <c r="I392" s="2">
        <f t="shared" si="34"/>
        <v>2.6481861826166724E-2</v>
      </c>
      <c r="J392">
        <f t="shared" si="35"/>
        <v>0</v>
      </c>
    </row>
    <row r="393" spans="1:10" x14ac:dyDescent="0.55000000000000004">
      <c r="A393" s="1">
        <v>41857</v>
      </c>
      <c r="B393">
        <v>1920.23999</v>
      </c>
      <c r="C393" s="4">
        <f t="shared" si="36"/>
        <v>1.5638271756657665E-5</v>
      </c>
      <c r="E393" s="2">
        <f t="shared" si="33"/>
        <v>2.1771435101219545E-2</v>
      </c>
      <c r="F393" s="2">
        <f t="shared" si="31"/>
        <v>-5.0647931762540226E-2</v>
      </c>
      <c r="G393" s="2">
        <f t="shared" si="32"/>
        <v>-5.8025228831770331E-2</v>
      </c>
      <c r="I393" s="2">
        <f t="shared" si="34"/>
        <v>3.1454414061428689E-2</v>
      </c>
      <c r="J393">
        <f t="shared" si="35"/>
        <v>0</v>
      </c>
    </row>
    <row r="394" spans="1:10" x14ac:dyDescent="0.55000000000000004">
      <c r="A394" s="1">
        <v>41858</v>
      </c>
      <c r="B394">
        <v>1909.5699460000001</v>
      </c>
      <c r="C394" s="4">
        <f t="shared" si="36"/>
        <v>-5.5721154760536261E-3</v>
      </c>
      <c r="E394" s="2">
        <f t="shared" si="33"/>
        <v>2.1573736768293963E-2</v>
      </c>
      <c r="F394" s="2">
        <f t="shared" si="31"/>
        <v>-5.018801666603738E-2</v>
      </c>
      <c r="G394" s="2">
        <f t="shared" si="32"/>
        <v>-5.7498323234857068E-2</v>
      </c>
      <c r="I394" s="2">
        <f t="shared" si="34"/>
        <v>3.9501277729055796E-2</v>
      </c>
      <c r="J394">
        <f t="shared" si="35"/>
        <v>0</v>
      </c>
    </row>
    <row r="395" spans="1:10" x14ac:dyDescent="0.55000000000000004">
      <c r="A395" s="1">
        <v>41859</v>
      </c>
      <c r="B395">
        <v>1931.589966</v>
      </c>
      <c r="C395" s="4">
        <f t="shared" si="36"/>
        <v>1.146542280237354E-2</v>
      </c>
      <c r="E395" s="2">
        <f t="shared" si="33"/>
        <v>2.3259536977862271E-2</v>
      </c>
      <c r="F395" s="2">
        <f t="shared" si="31"/>
        <v>-5.4109774399624215E-2</v>
      </c>
      <c r="G395" s="2">
        <f t="shared" si="32"/>
        <v>-6.1991317953398524E-2</v>
      </c>
      <c r="I395" s="2">
        <f t="shared" si="34"/>
        <v>3.0981402030151459E-2</v>
      </c>
      <c r="J395">
        <f t="shared" si="35"/>
        <v>0</v>
      </c>
    </row>
    <row r="396" spans="1:10" x14ac:dyDescent="0.55000000000000004">
      <c r="A396" s="1">
        <v>41862</v>
      </c>
      <c r="B396">
        <v>1936.920044</v>
      </c>
      <c r="C396" s="4">
        <f t="shared" si="36"/>
        <v>2.7556249610503833E-3</v>
      </c>
      <c r="E396" s="2">
        <f t="shared" si="33"/>
        <v>2.3339306446231164E-2</v>
      </c>
      <c r="F396" s="2">
        <f t="shared" si="31"/>
        <v>-5.4295345932777558E-2</v>
      </c>
      <c r="G396" s="2">
        <f t="shared" si="32"/>
        <v>-6.2203919540495298E-2</v>
      </c>
      <c r="I396" s="2">
        <f t="shared" si="34"/>
        <v>2.6231202000857438E-2</v>
      </c>
      <c r="J396">
        <f t="shared" si="35"/>
        <v>0</v>
      </c>
    </row>
    <row r="397" spans="1:10" x14ac:dyDescent="0.55000000000000004">
      <c r="A397" s="1">
        <v>41863</v>
      </c>
      <c r="B397">
        <v>1933.75</v>
      </c>
      <c r="C397" s="4">
        <f t="shared" si="36"/>
        <v>-1.6379824023901584E-3</v>
      </c>
      <c r="E397" s="2">
        <f t="shared" si="33"/>
        <v>2.2990380916818692E-2</v>
      </c>
      <c r="F397" s="2">
        <f t="shared" si="31"/>
        <v>-5.3483623769230278E-2</v>
      </c>
      <c r="G397" s="2">
        <f t="shared" si="32"/>
        <v>-6.1273963219505179E-2</v>
      </c>
      <c r="I397" s="2">
        <f t="shared" si="34"/>
        <v>3.2645538502462774E-2</v>
      </c>
      <c r="J397">
        <f t="shared" si="35"/>
        <v>0</v>
      </c>
    </row>
    <row r="398" spans="1:10" x14ac:dyDescent="0.55000000000000004">
      <c r="A398" s="1">
        <v>41864</v>
      </c>
      <c r="B398">
        <v>1946.719971</v>
      </c>
      <c r="C398" s="4">
        <f t="shared" si="36"/>
        <v>6.6847672550107134E-3</v>
      </c>
      <c r="E398" s="2">
        <f t="shared" si="33"/>
        <v>2.3587302591626686E-2</v>
      </c>
      <c r="F398" s="2">
        <f t="shared" si="31"/>
        <v>-5.4872271238388753E-2</v>
      </c>
      <c r="G398" s="2">
        <f t="shared" si="32"/>
        <v>-6.2864878867203447E-2</v>
      </c>
      <c r="I398" s="2">
        <f t="shared" si="34"/>
        <v>2.7011300349695837E-2</v>
      </c>
      <c r="J398">
        <f t="shared" si="35"/>
        <v>0</v>
      </c>
    </row>
    <row r="399" spans="1:10" x14ac:dyDescent="0.55000000000000004">
      <c r="A399" s="1">
        <v>41865</v>
      </c>
      <c r="B399">
        <v>1955.1800539999999</v>
      </c>
      <c r="C399" s="4">
        <f t="shared" si="36"/>
        <v>4.3363982690421158E-3</v>
      </c>
      <c r="E399" s="2">
        <f t="shared" si="33"/>
        <v>2.3602285762255624E-2</v>
      </c>
      <c r="F399" s="2">
        <f t="shared" si="31"/>
        <v>-5.4907127305527777E-2</v>
      </c>
      <c r="G399" s="2">
        <f t="shared" si="32"/>
        <v>-6.2904812013563682E-2</v>
      </c>
      <c r="I399" s="2">
        <f t="shared" si="34"/>
        <v>2.2724887830975593E-2</v>
      </c>
      <c r="J399">
        <f t="shared" si="35"/>
        <v>0</v>
      </c>
    </row>
    <row r="400" spans="1:10" x14ac:dyDescent="0.55000000000000004">
      <c r="A400" s="1">
        <v>41866</v>
      </c>
      <c r="B400">
        <v>1955.0600589999999</v>
      </c>
      <c r="C400" s="4">
        <f t="shared" si="36"/>
        <v>-6.1374747621649646E-5</v>
      </c>
      <c r="E400" s="2">
        <f t="shared" si="33"/>
        <v>2.2145688531783007E-2</v>
      </c>
      <c r="F400" s="2">
        <f t="shared" si="31"/>
        <v>-5.1518575435084028E-2</v>
      </c>
      <c r="G400" s="2">
        <f t="shared" si="32"/>
        <v>-5.9022689074908069E-2</v>
      </c>
      <c r="I400" s="2">
        <f t="shared" si="34"/>
        <v>2.1094931974862636E-2</v>
      </c>
      <c r="J400">
        <f t="shared" si="35"/>
        <v>0</v>
      </c>
    </row>
    <row r="401" spans="1:10" x14ac:dyDescent="0.55000000000000004">
      <c r="A401" s="1">
        <v>41869</v>
      </c>
      <c r="B401">
        <v>1971.73999</v>
      </c>
      <c r="C401" s="4">
        <f t="shared" si="36"/>
        <v>8.4954828929990414E-3</v>
      </c>
      <c r="E401" s="2">
        <f t="shared" si="33"/>
        <v>2.1775476162512696E-2</v>
      </c>
      <c r="F401" s="2">
        <f t="shared" si="31"/>
        <v>-5.065733267688842E-2</v>
      </c>
      <c r="G401" s="2">
        <f t="shared" si="32"/>
        <v>-5.803599906832884E-2</v>
      </c>
      <c r="I401" s="2">
        <f t="shared" si="34"/>
        <v>1.5914363469767084E-2</v>
      </c>
      <c r="J401">
        <f t="shared" si="35"/>
        <v>0</v>
      </c>
    </row>
    <row r="402" spans="1:10" x14ac:dyDescent="0.55000000000000004">
      <c r="A402" s="1">
        <v>41870</v>
      </c>
      <c r="B402">
        <v>1981.599976</v>
      </c>
      <c r="C402" s="4">
        <f t="shared" si="36"/>
        <v>4.9881905070184923E-3</v>
      </c>
      <c r="E402" s="2">
        <f t="shared" si="33"/>
        <v>2.1995089269701069E-2</v>
      </c>
      <c r="F402" s="2">
        <f t="shared" si="31"/>
        <v>-5.1168229161907594E-2</v>
      </c>
      <c r="G402" s="2">
        <f t="shared" si="32"/>
        <v>-5.8621311921607293E-2</v>
      </c>
      <c r="I402" s="2">
        <f t="shared" si="34"/>
        <v>1.038195865527264E-2</v>
      </c>
      <c r="J402">
        <f t="shared" si="35"/>
        <v>0</v>
      </c>
    </row>
    <row r="403" spans="1:10" x14ac:dyDescent="0.55000000000000004">
      <c r="A403" s="1">
        <v>41871</v>
      </c>
      <c r="B403">
        <v>1986.51001</v>
      </c>
      <c r="C403" s="4">
        <f t="shared" si="36"/>
        <v>2.474748191573312E-3</v>
      </c>
      <c r="E403" s="2">
        <f t="shared" si="33"/>
        <v>2.1786719054443165E-2</v>
      </c>
      <c r="F403" s="2">
        <f t="shared" si="31"/>
        <v>-5.0683487554628932E-2</v>
      </c>
      <c r="G403" s="2">
        <f t="shared" si="32"/>
        <v>-5.8065963623901921E-2</v>
      </c>
      <c r="I403" s="2">
        <f t="shared" si="34"/>
        <v>7.1277660075502718E-3</v>
      </c>
      <c r="J403">
        <f t="shared" si="35"/>
        <v>0</v>
      </c>
    </row>
    <row r="404" spans="1:10" x14ac:dyDescent="0.55000000000000004">
      <c r="A404" s="1">
        <v>41872</v>
      </c>
      <c r="B404">
        <v>1992.369995</v>
      </c>
      <c r="C404" s="4">
        <f t="shared" si="36"/>
        <v>2.9455471034691241E-3</v>
      </c>
      <c r="E404" s="2">
        <f t="shared" si="33"/>
        <v>2.1848198874729639E-2</v>
      </c>
      <c r="F404" s="2">
        <f t="shared" si="31"/>
        <v>-5.0826511003848787E-2</v>
      </c>
      <c r="G404" s="2">
        <f t="shared" si="32"/>
        <v>-5.8229819640929437E-2</v>
      </c>
      <c r="I404" s="2">
        <f t="shared" si="34"/>
        <v>2.6466193437100654E-3</v>
      </c>
      <c r="J404">
        <f t="shared" si="35"/>
        <v>0</v>
      </c>
    </row>
    <row r="405" spans="1:10" x14ac:dyDescent="0.55000000000000004">
      <c r="A405" s="1">
        <v>41873</v>
      </c>
      <c r="B405">
        <v>1988.400024</v>
      </c>
      <c r="C405" s="4">
        <f t="shared" si="36"/>
        <v>-1.9945750682435126E-3</v>
      </c>
      <c r="E405" s="2">
        <f t="shared" si="33"/>
        <v>2.1894875930129599E-2</v>
      </c>
      <c r="F405" s="2">
        <f t="shared" si="31"/>
        <v>-5.0935098072444972E-2</v>
      </c>
      <c r="G405" s="2">
        <f t="shared" si="32"/>
        <v>-5.8354223328981408E-2</v>
      </c>
      <c r="I405" s="2">
        <f t="shared" si="34"/>
        <v>9.6644423553169344E-3</v>
      </c>
      <c r="J405">
        <f t="shared" si="35"/>
        <v>0</v>
      </c>
    </row>
    <row r="406" spans="1:10" x14ac:dyDescent="0.55000000000000004">
      <c r="A406" s="1">
        <v>41876</v>
      </c>
      <c r="B406">
        <v>1997.920044</v>
      </c>
      <c r="C406" s="4">
        <f t="shared" si="36"/>
        <v>4.7763540992150867E-3</v>
      </c>
      <c r="E406" s="2">
        <f t="shared" si="33"/>
        <v>2.1832765486515943E-2</v>
      </c>
      <c r="F406" s="2">
        <f t="shared" si="31"/>
        <v>-5.0790607573988608E-2</v>
      </c>
      <c r="G406" s="2">
        <f t="shared" si="32"/>
        <v>-5.8188686574662293E-2</v>
      </c>
      <c r="I406" s="2">
        <f t="shared" si="34"/>
        <v>1.8102423394300584E-3</v>
      </c>
      <c r="J406">
        <f t="shared" si="35"/>
        <v>0</v>
      </c>
    </row>
    <row r="407" spans="1:10" x14ac:dyDescent="0.55000000000000004">
      <c r="A407" s="1">
        <v>41877</v>
      </c>
      <c r="B407">
        <v>2000.0200199999999</v>
      </c>
      <c r="C407" s="4">
        <f t="shared" si="36"/>
        <v>1.050529102244025E-3</v>
      </c>
      <c r="E407" s="2">
        <f t="shared" si="33"/>
        <v>2.1835946338658738E-2</v>
      </c>
      <c r="F407" s="2">
        <f t="shared" si="31"/>
        <v>-5.0798007342608635E-2</v>
      </c>
      <c r="G407" s="2">
        <f t="shared" si="32"/>
        <v>-5.8197164181793271E-2</v>
      </c>
      <c r="I407" s="2">
        <f t="shared" si="34"/>
        <v>-5.8068084685794028E-3</v>
      </c>
      <c r="J407">
        <f t="shared" si="35"/>
        <v>0</v>
      </c>
    </row>
    <row r="408" spans="1:10" x14ac:dyDescent="0.55000000000000004">
      <c r="A408" s="1">
        <v>41878</v>
      </c>
      <c r="B408">
        <v>2000.119995</v>
      </c>
      <c r="C408" s="4">
        <f t="shared" si="36"/>
        <v>4.9985750321780398E-5</v>
      </c>
      <c r="E408" s="2">
        <f t="shared" si="33"/>
        <v>2.1533538913250723E-2</v>
      </c>
      <c r="F408" s="2">
        <f t="shared" si="31"/>
        <v>-5.0094502471416537E-2</v>
      </c>
      <c r="G408" s="2">
        <f t="shared" si="32"/>
        <v>-5.739118791159583E-2</v>
      </c>
      <c r="I408" s="2">
        <f t="shared" si="34"/>
        <v>-2.217350617791171E-3</v>
      </c>
      <c r="J408">
        <f t="shared" si="35"/>
        <v>0</v>
      </c>
    </row>
    <row r="409" spans="1:10" x14ac:dyDescent="0.55000000000000004">
      <c r="A409" s="1">
        <v>41879</v>
      </c>
      <c r="B409">
        <v>1996.73999</v>
      </c>
      <c r="C409" s="4">
        <f t="shared" si="36"/>
        <v>-1.6913306037346758E-3</v>
      </c>
      <c r="E409" s="2">
        <f t="shared" si="33"/>
        <v>2.159437074797442E-2</v>
      </c>
      <c r="F409" s="2">
        <f t="shared" si="31"/>
        <v>-5.0236018480800011E-2</v>
      </c>
      <c r="G409" s="2">
        <f t="shared" si="32"/>
        <v>-5.7553316917501422E-2</v>
      </c>
      <c r="I409" s="2">
        <f t="shared" si="34"/>
        <v>3.5549686818303882E-4</v>
      </c>
      <c r="J409">
        <f t="shared" si="35"/>
        <v>0</v>
      </c>
    </row>
    <row r="410" spans="1:10" x14ac:dyDescent="0.55000000000000004">
      <c r="A410" s="1">
        <v>41880</v>
      </c>
      <c r="B410">
        <v>2003.369995</v>
      </c>
      <c r="C410" s="4">
        <f t="shared" si="36"/>
        <v>3.3149143879035695E-3</v>
      </c>
      <c r="E410" s="2">
        <f t="shared" si="33"/>
        <v>1.5476630327803064E-2</v>
      </c>
      <c r="F410" s="2">
        <f t="shared" ref="F410:F473" si="37">E410*Factor_VaR</f>
        <v>-3.6004026060400658E-2</v>
      </c>
      <c r="G410" s="2">
        <f t="shared" ref="G410:G473" si="38">E410*Factor_ES</f>
        <v>-4.1248315149660729E-2</v>
      </c>
      <c r="I410" s="2">
        <f t="shared" si="34"/>
        <v>-8.9398229571574332E-3</v>
      </c>
      <c r="J410">
        <f t="shared" si="35"/>
        <v>0</v>
      </c>
    </row>
    <row r="411" spans="1:10" x14ac:dyDescent="0.55000000000000004">
      <c r="A411" s="1">
        <v>41884</v>
      </c>
      <c r="B411">
        <v>2002.280029</v>
      </c>
      <c r="C411" s="4">
        <f t="shared" si="36"/>
        <v>-5.4421430747598944E-4</v>
      </c>
      <c r="E411" s="2">
        <f t="shared" ref="E411:E474" si="39">_xlfn.STDEV.S(C391:C411)*SQRT(10)</f>
        <v>1.5210696177342447E-2</v>
      </c>
      <c r="F411" s="2">
        <f t="shared" si="37"/>
        <v>-3.5385370714841748E-2</v>
      </c>
      <c r="G411" s="2">
        <f t="shared" si="38"/>
        <v>-4.0539547451853092E-2</v>
      </c>
      <c r="I411" s="2">
        <f t="shared" ref="I411:I474" si="40">LN(B420/B411)</f>
        <v>-9.1060123072507822E-3</v>
      </c>
      <c r="J411">
        <f t="shared" ref="J411:J474" si="41">IF(I411&lt;F411,1,0)</f>
        <v>0</v>
      </c>
    </row>
    <row r="412" spans="1:10" x14ac:dyDescent="0.55000000000000004">
      <c r="A412" s="1">
        <v>41885</v>
      </c>
      <c r="B412">
        <v>2000.719971</v>
      </c>
      <c r="C412" s="4">
        <f t="shared" si="36"/>
        <v>-7.7944445614907946E-4</v>
      </c>
      <c r="E412" s="2">
        <f t="shared" si="39"/>
        <v>1.4811082625174939E-2</v>
      </c>
      <c r="F412" s="2">
        <f t="shared" si="37"/>
        <v>-3.4455730577318953E-2</v>
      </c>
      <c r="G412" s="2">
        <f t="shared" si="38"/>
        <v>-3.9474497412616251E-2</v>
      </c>
      <c r="I412" s="2">
        <f t="shared" si="40"/>
        <v>-8.7006082010232825E-4</v>
      </c>
      <c r="J412">
        <f t="shared" si="41"/>
        <v>0</v>
      </c>
    </row>
    <row r="413" spans="1:10" x14ac:dyDescent="0.55000000000000004">
      <c r="A413" s="1">
        <v>41886</v>
      </c>
      <c r="B413">
        <v>1997.650024</v>
      </c>
      <c r="C413" s="4">
        <f t="shared" si="36"/>
        <v>-1.5355995603710607E-3</v>
      </c>
      <c r="E413" s="2">
        <f t="shared" si="39"/>
        <v>1.2623460194729492E-2</v>
      </c>
      <c r="F413" s="2">
        <f t="shared" si="37"/>
        <v>-2.9366559787048132E-2</v>
      </c>
      <c r="G413" s="2">
        <f t="shared" si="38"/>
        <v>-3.3644046110993045E-2</v>
      </c>
      <c r="I413" s="2">
        <f t="shared" si="40"/>
        <v>1.9603439094339412E-3</v>
      </c>
      <c r="J413">
        <f t="shared" si="41"/>
        <v>0</v>
      </c>
    </row>
    <row r="414" spans="1:10" x14ac:dyDescent="0.55000000000000004">
      <c r="A414" s="1">
        <v>41887</v>
      </c>
      <c r="B414">
        <v>2007.709961</v>
      </c>
      <c r="C414" s="4">
        <f t="shared" si="36"/>
        <v>5.0232479433631322E-3</v>
      </c>
      <c r="E414" s="2">
        <f t="shared" si="39"/>
        <v>1.272569028656699E-2</v>
      </c>
      <c r="F414" s="2">
        <f t="shared" si="37"/>
        <v>-2.9604382543857295E-2</v>
      </c>
      <c r="G414" s="2">
        <f t="shared" si="38"/>
        <v>-3.3916509751758341E-2</v>
      </c>
      <c r="I414" s="2">
        <f t="shared" si="40"/>
        <v>1.8163530630400464E-3</v>
      </c>
      <c r="J414">
        <f t="shared" si="41"/>
        <v>0</v>
      </c>
    </row>
    <row r="415" spans="1:10" x14ac:dyDescent="0.55000000000000004">
      <c r="A415" s="1">
        <v>41890</v>
      </c>
      <c r="B415">
        <v>2001.540039</v>
      </c>
      <c r="C415" s="4">
        <f t="shared" si="36"/>
        <v>-3.0778459166717516E-3</v>
      </c>
      <c r="E415" s="2">
        <f t="shared" si="39"/>
        <v>1.207131421648284E-2</v>
      </c>
      <c r="F415" s="2">
        <f t="shared" si="37"/>
        <v>-2.8082076164393833E-2</v>
      </c>
      <c r="G415" s="2">
        <f t="shared" si="38"/>
        <v>-3.2172466649770068E-2</v>
      </c>
      <c r="I415" s="2">
        <f t="shared" si="40"/>
        <v>4.416815438136607E-3</v>
      </c>
      <c r="J415">
        <f t="shared" si="41"/>
        <v>0</v>
      </c>
    </row>
    <row r="416" spans="1:10" x14ac:dyDescent="0.55000000000000004">
      <c r="A416" s="1">
        <v>41891</v>
      </c>
      <c r="B416">
        <v>1988.4399410000001</v>
      </c>
      <c r="C416" s="4">
        <f t="shared" si="36"/>
        <v>-6.5665217057652601E-3</v>
      </c>
      <c r="E416" s="2">
        <f t="shared" si="39"/>
        <v>1.1584349118835912E-2</v>
      </c>
      <c r="F416" s="2">
        <f t="shared" si="37"/>
        <v>-2.6949225944750813E-2</v>
      </c>
      <c r="G416" s="2">
        <f t="shared" si="38"/>
        <v>-3.0874607271521474E-2</v>
      </c>
      <c r="I416" s="2">
        <f t="shared" si="40"/>
        <v>2.9377347883042058E-3</v>
      </c>
      <c r="J416">
        <f t="shared" si="41"/>
        <v>0</v>
      </c>
    </row>
    <row r="417" spans="1:10" x14ac:dyDescent="0.55000000000000004">
      <c r="A417" s="1">
        <v>41892</v>
      </c>
      <c r="B417">
        <v>1995.6899410000001</v>
      </c>
      <c r="C417" s="4">
        <f t="shared" si="36"/>
        <v>3.6394436011098351E-3</v>
      </c>
      <c r="E417" s="2">
        <f t="shared" si="39"/>
        <v>1.1652629940107491E-2</v>
      </c>
      <c r="F417" s="2">
        <f t="shared" si="37"/>
        <v>-2.7108070888153712E-2</v>
      </c>
      <c r="G417" s="2">
        <f t="shared" si="38"/>
        <v>-3.1056589316374485E-2</v>
      </c>
      <c r="I417" s="2">
        <f t="shared" si="40"/>
        <v>-6.4949586246807675E-3</v>
      </c>
      <c r="J417">
        <f t="shared" si="41"/>
        <v>0</v>
      </c>
    </row>
    <row r="418" spans="1:10" x14ac:dyDescent="0.55000000000000004">
      <c r="A418" s="1">
        <v>41893</v>
      </c>
      <c r="B418">
        <v>1997.4499510000001</v>
      </c>
      <c r="C418" s="4">
        <f t="shared" si="36"/>
        <v>8.8151688223948085E-4</v>
      </c>
      <c r="E418" s="2">
        <f t="shared" si="39"/>
        <v>1.144960757818372E-2</v>
      </c>
      <c r="F418" s="2">
        <f t="shared" si="37"/>
        <v>-2.6635770248109598E-2</v>
      </c>
      <c r="G418" s="2">
        <f t="shared" si="38"/>
        <v>-3.0515494117375253E-2</v>
      </c>
      <c r="I418" s="2">
        <f t="shared" si="40"/>
        <v>4.2550110133317802E-4</v>
      </c>
      <c r="J418">
        <f t="shared" si="41"/>
        <v>0</v>
      </c>
    </row>
    <row r="419" spans="1:10" x14ac:dyDescent="0.55000000000000004">
      <c r="A419" s="1">
        <v>41894</v>
      </c>
      <c r="B419">
        <v>1985.540039</v>
      </c>
      <c r="C419" s="4">
        <f t="shared" si="36"/>
        <v>-5.9804054374368917E-3</v>
      </c>
      <c r="E419" s="2">
        <f t="shared" si="39"/>
        <v>1.1931495822470705E-2</v>
      </c>
      <c r="F419" s="2">
        <f t="shared" si="37"/>
        <v>-2.7756809940731896E-2</v>
      </c>
      <c r="G419" s="2">
        <f t="shared" si="38"/>
        <v>-3.1799822666048923E-2</v>
      </c>
      <c r="I419" s="2">
        <f t="shared" si="40"/>
        <v>-9.8950069316257917E-3</v>
      </c>
      <c r="J419">
        <f t="shared" si="41"/>
        <v>0</v>
      </c>
    </row>
    <row r="420" spans="1:10" x14ac:dyDescent="0.55000000000000004">
      <c r="A420" s="1">
        <v>41897</v>
      </c>
      <c r="B420">
        <v>1984.130005</v>
      </c>
      <c r="C420" s="4">
        <f t="shared" si="36"/>
        <v>-7.1040365756933814E-4</v>
      </c>
      <c r="E420" s="2">
        <f t="shared" si="39"/>
        <v>1.1719621470437893E-2</v>
      </c>
      <c r="F420" s="2">
        <f t="shared" si="37"/>
        <v>-2.7263916492316586E-2</v>
      </c>
      <c r="G420" s="2">
        <f t="shared" si="38"/>
        <v>-3.1235135143011072E-2</v>
      </c>
      <c r="I420" s="2">
        <f t="shared" si="40"/>
        <v>-6.4534182201818693E-4</v>
      </c>
      <c r="J420">
        <f t="shared" si="41"/>
        <v>0</v>
      </c>
    </row>
    <row r="421" spans="1:10" x14ac:dyDescent="0.55000000000000004">
      <c r="A421" s="1">
        <v>41898</v>
      </c>
      <c r="B421">
        <v>1998.9799800000001</v>
      </c>
      <c r="C421" s="4">
        <f t="shared" si="36"/>
        <v>7.4565070309994264E-3</v>
      </c>
      <c r="E421" s="2">
        <f t="shared" si="39"/>
        <v>1.2591259821402093E-2</v>
      </c>
      <c r="F421" s="2">
        <f t="shared" si="37"/>
        <v>-2.9291650517014614E-2</v>
      </c>
      <c r="G421" s="2">
        <f t="shared" si="38"/>
        <v>-3.3558225676000857E-2</v>
      </c>
      <c r="I421" s="2">
        <f t="shared" si="40"/>
        <v>-1.065189983185315E-2</v>
      </c>
      <c r="J421">
        <f t="shared" si="41"/>
        <v>0</v>
      </c>
    </row>
    <row r="422" spans="1:10" x14ac:dyDescent="0.55000000000000004">
      <c r="A422" s="1">
        <v>41899</v>
      </c>
      <c r="B422">
        <v>2001.5699460000001</v>
      </c>
      <c r="C422" s="4">
        <f t="shared" si="36"/>
        <v>1.2948051691653573E-3</v>
      </c>
      <c r="E422" s="2">
        <f t="shared" si="39"/>
        <v>1.138747671554065E-2</v>
      </c>
      <c r="F422" s="2">
        <f t="shared" si="37"/>
        <v>-2.6491232247887568E-2</v>
      </c>
      <c r="G422" s="2">
        <f t="shared" si="38"/>
        <v>-3.0349902942258939E-2</v>
      </c>
      <c r="I422" s="2">
        <f t="shared" si="40"/>
        <v>-1.4736521663921611E-2</v>
      </c>
      <c r="J422">
        <f t="shared" si="41"/>
        <v>0</v>
      </c>
    </row>
    <row r="423" spans="1:10" x14ac:dyDescent="0.55000000000000004">
      <c r="A423" s="1">
        <v>41900</v>
      </c>
      <c r="B423">
        <v>2011.3599850000001</v>
      </c>
      <c r="C423" s="4">
        <f t="shared" si="36"/>
        <v>4.8792570969692309E-3</v>
      </c>
      <c r="E423" s="2">
        <f t="shared" si="39"/>
        <v>1.1367268175385643E-2</v>
      </c>
      <c r="F423" s="2">
        <f t="shared" si="37"/>
        <v>-2.6444220153460499E-2</v>
      </c>
      <c r="G423" s="2">
        <f t="shared" si="38"/>
        <v>-3.0296043141037815E-2</v>
      </c>
      <c r="I423" s="2">
        <f t="shared" si="40"/>
        <v>-3.2952884934168453E-2</v>
      </c>
      <c r="J423">
        <f t="shared" si="41"/>
        <v>1</v>
      </c>
    </row>
    <row r="424" spans="1:10" x14ac:dyDescent="0.55000000000000004">
      <c r="A424" s="1">
        <v>41901</v>
      </c>
      <c r="B424">
        <v>2010.400024</v>
      </c>
      <c r="C424" s="4">
        <f t="shared" si="36"/>
        <v>-4.7738354157513045E-4</v>
      </c>
      <c r="E424" s="2">
        <f t="shared" si="39"/>
        <v>1.132053734366039E-2</v>
      </c>
      <c r="F424" s="2">
        <f t="shared" si="37"/>
        <v>-2.6335507982424296E-2</v>
      </c>
      <c r="G424" s="2">
        <f t="shared" si="38"/>
        <v>-3.0171496128323674E-2</v>
      </c>
      <c r="I424" s="2">
        <f t="shared" si="40"/>
        <v>-3.2470357943913744E-2</v>
      </c>
      <c r="J424">
        <f t="shared" si="41"/>
        <v>1</v>
      </c>
    </row>
    <row r="425" spans="1:10" x14ac:dyDescent="0.55000000000000004">
      <c r="A425" s="1">
        <v>41904</v>
      </c>
      <c r="B425">
        <v>1994.290039</v>
      </c>
      <c r="C425" s="4">
        <f t="shared" si="36"/>
        <v>-8.0456023555977706E-3</v>
      </c>
      <c r="E425" s="2">
        <f t="shared" si="39"/>
        <v>1.2631815553640048E-2</v>
      </c>
      <c r="F425" s="2">
        <f t="shared" si="37"/>
        <v>-2.9385997258486552E-2</v>
      </c>
      <c r="G425" s="2">
        <f t="shared" si="38"/>
        <v>-3.3666314813561457E-2</v>
      </c>
      <c r="I425" s="2">
        <f t="shared" si="40"/>
        <v>-1.3321120302921867E-2</v>
      </c>
      <c r="J425">
        <f t="shared" si="41"/>
        <v>0</v>
      </c>
    </row>
    <row r="426" spans="1:10" x14ac:dyDescent="0.55000000000000004">
      <c r="A426" s="1">
        <v>41905</v>
      </c>
      <c r="B426">
        <v>1982.7700199999999</v>
      </c>
      <c r="C426" s="4">
        <f t="shared" si="36"/>
        <v>-5.7932498118750831E-3</v>
      </c>
      <c r="E426" s="2">
        <f t="shared" si="39"/>
        <v>1.3197921807778156E-2</v>
      </c>
      <c r="F426" s="2">
        <f t="shared" si="37"/>
        <v>-3.0702957339281963E-2</v>
      </c>
      <c r="G426" s="2">
        <f t="shared" si="38"/>
        <v>-3.5175101202090345E-2</v>
      </c>
      <c r="I426" s="2">
        <f t="shared" si="40"/>
        <v>-9.0942564291557806E-3</v>
      </c>
      <c r="J426">
        <f t="shared" si="41"/>
        <v>0</v>
      </c>
    </row>
    <row r="427" spans="1:10" x14ac:dyDescent="0.55000000000000004">
      <c r="A427" s="1">
        <v>41906</v>
      </c>
      <c r="B427">
        <v>1998.3000489999999</v>
      </c>
      <c r="C427" s="4">
        <f t="shared" si="36"/>
        <v>7.8019766082534792E-3</v>
      </c>
      <c r="E427" s="2">
        <f t="shared" si="39"/>
        <v>1.3906988929030098E-2</v>
      </c>
      <c r="F427" s="2">
        <f t="shared" si="37"/>
        <v>-3.2352494129358679E-2</v>
      </c>
      <c r="G427" s="2">
        <f t="shared" si="38"/>
        <v>-3.7064906893651016E-2</v>
      </c>
      <c r="I427" s="2">
        <f t="shared" si="40"/>
        <v>-3.2137851295444102E-2</v>
      </c>
      <c r="J427">
        <f t="shared" si="41"/>
        <v>0</v>
      </c>
    </row>
    <row r="428" spans="1:10" x14ac:dyDescent="0.55000000000000004">
      <c r="A428" s="1">
        <v>41907</v>
      </c>
      <c r="B428">
        <v>1965.98999</v>
      </c>
      <c r="C428" s="4">
        <f t="shared" si="36"/>
        <v>-1.6300913470395792E-2</v>
      </c>
      <c r="E428" s="2">
        <f t="shared" si="39"/>
        <v>1.7852203530408457E-2</v>
      </c>
      <c r="F428" s="2">
        <f t="shared" si="37"/>
        <v>-4.1530435729910109E-2</v>
      </c>
      <c r="G428" s="2">
        <f t="shared" si="38"/>
        <v>-4.7579692849244619E-2</v>
      </c>
      <c r="I428" s="2">
        <f t="shared" si="40"/>
        <v>1.4740096375948342E-3</v>
      </c>
      <c r="J428">
        <f t="shared" si="41"/>
        <v>0</v>
      </c>
    </row>
    <row r="429" spans="1:10" x14ac:dyDescent="0.55000000000000004">
      <c r="A429" s="1">
        <v>41908</v>
      </c>
      <c r="B429">
        <v>1982.849976</v>
      </c>
      <c r="C429" s="4">
        <f t="shared" si="36"/>
        <v>8.5392614520381476E-3</v>
      </c>
      <c r="E429" s="2">
        <f t="shared" si="39"/>
        <v>1.8983702882530516E-2</v>
      </c>
      <c r="F429" s="2">
        <f t="shared" si="37"/>
        <v>-4.4162696842197847E-2</v>
      </c>
      <c r="G429" s="2">
        <f t="shared" si="38"/>
        <v>-5.0595364922520328E-2</v>
      </c>
      <c r="I429" s="2">
        <f t="shared" si="40"/>
        <v>-2.7943100414903544E-2</v>
      </c>
      <c r="J429">
        <f t="shared" si="41"/>
        <v>0</v>
      </c>
    </row>
    <row r="430" spans="1:10" x14ac:dyDescent="0.55000000000000004">
      <c r="A430" s="1">
        <v>41911</v>
      </c>
      <c r="B430">
        <v>1977.8000489999999</v>
      </c>
      <c r="C430" s="4">
        <f t="shared" si="36"/>
        <v>-2.5500509788356071E-3</v>
      </c>
      <c r="E430" s="2">
        <f t="shared" si="39"/>
        <v>1.9021826630714545E-2</v>
      </c>
      <c r="F430" s="2">
        <f t="shared" si="37"/>
        <v>-4.4251385942736234E-2</v>
      </c>
      <c r="G430" s="2">
        <f t="shared" si="38"/>
        <v>-5.0696972336180403E-2</v>
      </c>
      <c r="I430" s="2">
        <f t="shared" si="40"/>
        <v>-3.6910129433213083E-2</v>
      </c>
      <c r="J430">
        <f t="shared" si="41"/>
        <v>0</v>
      </c>
    </row>
    <row r="431" spans="1:10" x14ac:dyDescent="0.55000000000000004">
      <c r="A431" s="1">
        <v>41912</v>
      </c>
      <c r="B431">
        <v>1972.290039</v>
      </c>
      <c r="C431" s="4">
        <f t="shared" si="36"/>
        <v>-2.7898166629031391E-3</v>
      </c>
      <c r="E431" s="2">
        <f t="shared" si="39"/>
        <v>1.8883039505346318E-2</v>
      </c>
      <c r="F431" s="2">
        <f t="shared" si="37"/>
        <v>-4.3928518808691613E-2</v>
      </c>
      <c r="G431" s="2">
        <f t="shared" si="38"/>
        <v>-5.0327076889649006E-2</v>
      </c>
      <c r="I431" s="2">
        <f t="shared" si="40"/>
        <v>-5.0725346159329068E-2</v>
      </c>
      <c r="J431">
        <f t="shared" si="41"/>
        <v>1</v>
      </c>
    </row>
    <row r="432" spans="1:10" x14ac:dyDescent="0.55000000000000004">
      <c r="A432" s="1">
        <v>41913</v>
      </c>
      <c r="B432">
        <v>1946.160034</v>
      </c>
      <c r="C432" s="4">
        <f t="shared" si="36"/>
        <v>-1.3337106173277633E-2</v>
      </c>
      <c r="E432" s="2">
        <f t="shared" si="39"/>
        <v>2.0783137338876573E-2</v>
      </c>
      <c r="F432" s="2">
        <f t="shared" si="37"/>
        <v>-4.8348807364194335E-2</v>
      </c>
      <c r="G432" s="2">
        <f t="shared" si="38"/>
        <v>-5.5391217635573843E-2</v>
      </c>
      <c r="I432" s="2">
        <f t="shared" si="40"/>
        <v>-3.5810620271702141E-2</v>
      </c>
      <c r="J432">
        <f t="shared" si="41"/>
        <v>0</v>
      </c>
    </row>
    <row r="433" spans="1:10" x14ac:dyDescent="0.55000000000000004">
      <c r="A433" s="1">
        <v>41914</v>
      </c>
      <c r="B433">
        <v>1946.170044</v>
      </c>
      <c r="C433" s="4">
        <f t="shared" si="36"/>
        <v>5.143448679498555E-6</v>
      </c>
      <c r="E433" s="2">
        <f t="shared" si="39"/>
        <v>2.0801021790486238E-2</v>
      </c>
      <c r="F433" s="2">
        <f t="shared" si="37"/>
        <v>-4.8390412820174866E-2</v>
      </c>
      <c r="G433" s="2">
        <f t="shared" si="38"/>
        <v>-5.5438883276003922E-2</v>
      </c>
      <c r="I433" s="2">
        <f t="shared" si="40"/>
        <v>-4.3949064480763807E-2</v>
      </c>
      <c r="J433">
        <f t="shared" si="41"/>
        <v>0</v>
      </c>
    </row>
    <row r="434" spans="1:10" x14ac:dyDescent="0.55000000000000004">
      <c r="A434" s="1">
        <v>41915</v>
      </c>
      <c r="B434">
        <v>1967.900024</v>
      </c>
      <c r="C434" s="4">
        <f t="shared" si="36"/>
        <v>1.110363528539427E-2</v>
      </c>
      <c r="E434" s="2">
        <f t="shared" si="39"/>
        <v>2.2494069146806715E-2</v>
      </c>
      <c r="F434" s="2">
        <f t="shared" si="37"/>
        <v>-5.2329029938201467E-2</v>
      </c>
      <c r="G434" s="2">
        <f t="shared" si="38"/>
        <v>-5.9951193090069257E-2</v>
      </c>
      <c r="I434" s="2">
        <f t="shared" si="40"/>
        <v>-5.4907732314055303E-2</v>
      </c>
      <c r="J434">
        <f t="shared" si="41"/>
        <v>1</v>
      </c>
    </row>
    <row r="435" spans="1:10" x14ac:dyDescent="0.55000000000000004">
      <c r="A435" s="1">
        <v>41918</v>
      </c>
      <c r="B435">
        <v>1964.8199460000001</v>
      </c>
      <c r="C435" s="4">
        <f t="shared" si="36"/>
        <v>-1.5663859381090063E-3</v>
      </c>
      <c r="E435" s="2">
        <f t="shared" si="39"/>
        <v>2.2109980478370157E-2</v>
      </c>
      <c r="F435" s="2">
        <f t="shared" si="37"/>
        <v>-5.1435506080940906E-2</v>
      </c>
      <c r="G435" s="2">
        <f t="shared" si="38"/>
        <v>-5.8927519970952143E-2</v>
      </c>
      <c r="I435" s="2">
        <f t="shared" si="40"/>
        <v>-4.0539533000400592E-2</v>
      </c>
      <c r="J435">
        <f t="shared" si="41"/>
        <v>0</v>
      </c>
    </row>
    <row r="436" spans="1:10" x14ac:dyDescent="0.55000000000000004">
      <c r="A436" s="1">
        <v>41919</v>
      </c>
      <c r="B436">
        <v>1935.099976</v>
      </c>
      <c r="C436" s="4">
        <f t="shared" si="36"/>
        <v>-1.5241618258034852E-2</v>
      </c>
      <c r="E436" s="2">
        <f t="shared" si="39"/>
        <v>2.4171003794999171E-2</v>
      </c>
      <c r="F436" s="2">
        <f t="shared" si="37"/>
        <v>-5.6230163291929418E-2</v>
      </c>
      <c r="G436" s="2">
        <f t="shared" si="38"/>
        <v>-6.4420559314431788E-2</v>
      </c>
      <c r="I436" s="2">
        <f t="shared" si="40"/>
        <v>-1.6196798622209779E-2</v>
      </c>
      <c r="J436">
        <f t="shared" si="41"/>
        <v>0</v>
      </c>
    </row>
    <row r="437" spans="1:10" x14ac:dyDescent="0.55000000000000004">
      <c r="A437" s="1">
        <v>41920</v>
      </c>
      <c r="B437">
        <v>1968.8900149999999</v>
      </c>
      <c r="C437" s="4">
        <f t="shared" si="36"/>
        <v>1.7310947462643108E-2</v>
      </c>
      <c r="E437" s="2">
        <f t="shared" si="39"/>
        <v>2.7153658378885042E-2</v>
      </c>
      <c r="F437" s="2">
        <f t="shared" si="37"/>
        <v>-6.3168855442150479E-2</v>
      </c>
      <c r="G437" s="2">
        <f t="shared" si="38"/>
        <v>-7.2369930311404415E-2</v>
      </c>
      <c r="I437" s="2">
        <f t="shared" si="40"/>
        <v>-1.4122375533124929E-2</v>
      </c>
      <c r="J437">
        <f t="shared" si="41"/>
        <v>0</v>
      </c>
    </row>
    <row r="438" spans="1:10" x14ac:dyDescent="0.55000000000000004">
      <c r="A438" s="1">
        <v>41921</v>
      </c>
      <c r="B438">
        <v>1928.209961</v>
      </c>
      <c r="C438" s="4">
        <f t="shared" si="36"/>
        <v>-2.0877848600460262E-2</v>
      </c>
      <c r="E438" s="2">
        <f t="shared" si="39"/>
        <v>3.0377516406197277E-2</v>
      </c>
      <c r="F438" s="2">
        <f t="shared" si="37"/>
        <v>-7.0668670710197792E-2</v>
      </c>
      <c r="G438" s="2">
        <f t="shared" si="38"/>
        <v>-8.0962156725796985E-2</v>
      </c>
      <c r="I438" s="2">
        <f t="shared" si="40"/>
        <v>-5.7062762377925816E-4</v>
      </c>
      <c r="J438">
        <f t="shared" si="41"/>
        <v>0</v>
      </c>
    </row>
    <row r="439" spans="1:10" x14ac:dyDescent="0.55000000000000004">
      <c r="A439" s="1">
        <v>41922</v>
      </c>
      <c r="B439">
        <v>1906.130005</v>
      </c>
      <c r="C439" s="4">
        <f t="shared" si="36"/>
        <v>-1.1517079997145095E-2</v>
      </c>
      <c r="E439" s="2">
        <f t="shared" si="39"/>
        <v>3.1060548353316588E-2</v>
      </c>
      <c r="F439" s="2">
        <f t="shared" si="37"/>
        <v>-7.2257640628280786E-2</v>
      </c>
      <c r="G439" s="2">
        <f t="shared" si="38"/>
        <v>-8.2782573471259377E-2</v>
      </c>
      <c r="I439" s="2">
        <f t="shared" si="40"/>
        <v>2.3174758129220475E-2</v>
      </c>
      <c r="J439">
        <f t="shared" si="41"/>
        <v>0</v>
      </c>
    </row>
    <row r="440" spans="1:10" x14ac:dyDescent="0.55000000000000004">
      <c r="A440" s="1">
        <v>41925</v>
      </c>
      <c r="B440">
        <v>1874.73999</v>
      </c>
      <c r="C440" s="4">
        <f t="shared" si="36"/>
        <v>-1.6605033389019107E-2</v>
      </c>
      <c r="E440" s="2">
        <f t="shared" si="39"/>
        <v>3.2532676440207769E-2</v>
      </c>
      <c r="F440" s="2">
        <f t="shared" si="37"/>
        <v>-7.568232267353589E-2</v>
      </c>
      <c r="G440" s="2">
        <f t="shared" si="38"/>
        <v>-8.6706089248441753E-2</v>
      </c>
      <c r="I440" s="2">
        <f t="shared" si="40"/>
        <v>4.6808481814293951E-2</v>
      </c>
      <c r="J440">
        <f t="shared" si="41"/>
        <v>0</v>
      </c>
    </row>
    <row r="441" spans="1:10" x14ac:dyDescent="0.55000000000000004">
      <c r="A441" s="1">
        <v>41926</v>
      </c>
      <c r="B441">
        <v>1877.6999510000001</v>
      </c>
      <c r="C441" s="4">
        <f t="shared" si="36"/>
        <v>1.5776197143493004E-3</v>
      </c>
      <c r="E441" s="2">
        <f t="shared" si="39"/>
        <v>3.2641977754618003E-2</v>
      </c>
      <c r="F441" s="2">
        <f t="shared" si="37"/>
        <v>-7.5936595553944011E-2</v>
      </c>
      <c r="G441" s="2">
        <f t="shared" si="38"/>
        <v>-8.6997399111607907E-2</v>
      </c>
      <c r="I441" s="2">
        <f t="shared" si="40"/>
        <v>4.3728165308683377E-2</v>
      </c>
      <c r="J441">
        <f t="shared" si="41"/>
        <v>0</v>
      </c>
    </row>
    <row r="442" spans="1:10" x14ac:dyDescent="0.55000000000000004">
      <c r="A442" s="1">
        <v>41927</v>
      </c>
      <c r="B442">
        <v>1862.48999</v>
      </c>
      <c r="C442" s="4">
        <f t="shared" si="36"/>
        <v>-8.1333007603821214E-3</v>
      </c>
      <c r="E442" s="2">
        <f t="shared" si="39"/>
        <v>3.2000912489034153E-2</v>
      </c>
      <c r="F442" s="2">
        <f t="shared" si="37"/>
        <v>-7.4445254736231592E-2</v>
      </c>
      <c r="G442" s="2">
        <f t="shared" si="38"/>
        <v>-8.5288831965773831E-2</v>
      </c>
      <c r="I442" s="2">
        <f t="shared" si="40"/>
        <v>6.372983066282073E-2</v>
      </c>
      <c r="J442">
        <f t="shared" si="41"/>
        <v>0</v>
      </c>
    </row>
    <row r="443" spans="1:10" x14ac:dyDescent="0.55000000000000004">
      <c r="A443" s="1">
        <v>41928</v>
      </c>
      <c r="B443">
        <v>1862.76001</v>
      </c>
      <c r="C443" s="4">
        <f t="shared" si="36"/>
        <v>1.449674521026141E-4</v>
      </c>
      <c r="E443" s="2">
        <f t="shared" si="39"/>
        <v>3.1926897795796293E-2</v>
      </c>
      <c r="F443" s="2">
        <f t="shared" si="37"/>
        <v>-7.4273070811969905E-2</v>
      </c>
      <c r="G443" s="2">
        <f t="shared" si="38"/>
        <v>-8.5091568005356277E-2</v>
      </c>
      <c r="I443" s="2">
        <f t="shared" si="40"/>
        <v>6.2198547220195577E-2</v>
      </c>
      <c r="J443">
        <f t="shared" si="41"/>
        <v>0</v>
      </c>
    </row>
    <row r="444" spans="1:10" x14ac:dyDescent="0.55000000000000004">
      <c r="A444" s="1">
        <v>41929</v>
      </c>
      <c r="B444">
        <v>1886.76001</v>
      </c>
      <c r="C444" s="4">
        <f t="shared" si="36"/>
        <v>1.2801813375545616E-2</v>
      </c>
      <c r="E444" s="2">
        <f t="shared" si="39"/>
        <v>3.3391420611174651E-2</v>
      </c>
      <c r="F444" s="2">
        <f t="shared" si="37"/>
        <v>-7.7680060350009655E-2</v>
      </c>
      <c r="G444" s="2">
        <f t="shared" si="38"/>
        <v>-8.8994814212902673E-2</v>
      </c>
      <c r="I444" s="2">
        <f t="shared" si="40"/>
        <v>5.5607530798231997E-2</v>
      </c>
      <c r="J444">
        <f t="shared" si="41"/>
        <v>0</v>
      </c>
    </row>
    <row r="445" spans="1:10" x14ac:dyDescent="0.55000000000000004">
      <c r="A445" s="1">
        <v>41932</v>
      </c>
      <c r="B445">
        <v>1904.01001</v>
      </c>
      <c r="C445" s="4">
        <f t="shared" si="36"/>
        <v>9.1011161201558465E-3</v>
      </c>
      <c r="E445" s="2">
        <f t="shared" si="39"/>
        <v>3.4398728693987843E-2</v>
      </c>
      <c r="F445" s="2">
        <f t="shared" si="37"/>
        <v>-8.002340936696628E-2</v>
      </c>
      <c r="G445" s="2">
        <f t="shared" si="38"/>
        <v>-9.1679491715216402E-2</v>
      </c>
      <c r="I445" s="2">
        <f t="shared" si="40"/>
        <v>5.816952920397972E-2</v>
      </c>
      <c r="J445">
        <f t="shared" si="41"/>
        <v>0</v>
      </c>
    </row>
    <row r="446" spans="1:10" x14ac:dyDescent="0.55000000000000004">
      <c r="A446" s="1">
        <v>41933</v>
      </c>
      <c r="B446">
        <v>1941.280029</v>
      </c>
      <c r="C446" s="4">
        <f t="shared" si="36"/>
        <v>1.9385370551728141E-2</v>
      </c>
      <c r="E446" s="2">
        <f t="shared" si="39"/>
        <v>3.7308301855839311E-2</v>
      </c>
      <c r="F446" s="2">
        <f t="shared" si="37"/>
        <v>-8.6792088706405729E-2</v>
      </c>
      <c r="G446" s="2">
        <f t="shared" si="38"/>
        <v>-9.9434086106182928E-2</v>
      </c>
      <c r="I446" s="2">
        <f t="shared" si="40"/>
        <v>3.8665229852015509E-2</v>
      </c>
      <c r="J446">
        <f t="shared" si="41"/>
        <v>0</v>
      </c>
    </row>
    <row r="447" spans="1:10" x14ac:dyDescent="0.55000000000000004">
      <c r="A447" s="1">
        <v>41934</v>
      </c>
      <c r="B447">
        <v>1927.1099850000001</v>
      </c>
      <c r="C447" s="4">
        <f t="shared" si="36"/>
        <v>-7.3261006911145487E-3</v>
      </c>
      <c r="E447" s="2">
        <f t="shared" si="39"/>
        <v>3.7415798517410642E-2</v>
      </c>
      <c r="F447" s="2">
        <f t="shared" si="37"/>
        <v>-8.7042163336518694E-2</v>
      </c>
      <c r="G447" s="2">
        <f t="shared" si="38"/>
        <v>-9.9720586208602843E-2</v>
      </c>
      <c r="I447" s="2">
        <f t="shared" si="40"/>
        <v>4.3157477294919255E-2</v>
      </c>
      <c r="J447">
        <f t="shared" si="41"/>
        <v>0</v>
      </c>
    </row>
    <row r="448" spans="1:10" x14ac:dyDescent="0.55000000000000004">
      <c r="A448" s="1">
        <v>41935</v>
      </c>
      <c r="B448">
        <v>1950.8199460000001</v>
      </c>
      <c r="C448" s="4">
        <f t="shared" si="36"/>
        <v>1.2228305755854488E-2</v>
      </c>
      <c r="E448" s="2">
        <f t="shared" si="39"/>
        <v>3.8076335952750368E-2</v>
      </c>
      <c r="F448" s="2">
        <f t="shared" si="37"/>
        <v>-8.8578803194945654E-2</v>
      </c>
      <c r="G448" s="2">
        <f t="shared" si="38"/>
        <v>-0.10148105058127029</v>
      </c>
      <c r="I448" s="2">
        <f t="shared" si="40"/>
        <v>3.6613482251235195E-2</v>
      </c>
      <c r="J448">
        <f t="shared" si="41"/>
        <v>0</v>
      </c>
    </row>
    <row r="449" spans="1:10" x14ac:dyDescent="0.55000000000000004">
      <c r="A449" s="1">
        <v>41936</v>
      </c>
      <c r="B449">
        <v>1964.579956</v>
      </c>
      <c r="C449" s="4">
        <f t="shared" si="36"/>
        <v>7.0286902960544542E-3</v>
      </c>
      <c r="E449" s="2">
        <f t="shared" si="39"/>
        <v>3.6815819896252697E-2</v>
      </c>
      <c r="F449" s="2">
        <f t="shared" si="37"/>
        <v>-8.5646404346717941E-2</v>
      </c>
      <c r="G449" s="2">
        <f t="shared" si="38"/>
        <v>-9.812152318749269E-2</v>
      </c>
      <c r="I449" s="2">
        <f t="shared" si="40"/>
        <v>3.3353195773126634E-2</v>
      </c>
      <c r="J449">
        <f t="shared" si="41"/>
        <v>0</v>
      </c>
    </row>
    <row r="450" spans="1:10" x14ac:dyDescent="0.55000000000000004">
      <c r="A450" s="1">
        <v>41939</v>
      </c>
      <c r="B450">
        <v>1961.630005</v>
      </c>
      <c r="C450" s="4">
        <f t="shared" si="36"/>
        <v>-1.5026967912613247E-3</v>
      </c>
      <c r="E450" s="2">
        <f t="shared" si="39"/>
        <v>3.6295042220943215E-2</v>
      </c>
      <c r="F450" s="2">
        <f t="shared" si="37"/>
        <v>-8.4434894308913808E-2</v>
      </c>
      <c r="G450" s="2">
        <f t="shared" si="38"/>
        <v>-9.6733546527257852E-2</v>
      </c>
      <c r="I450" s="2">
        <f t="shared" si="40"/>
        <v>3.5205417687313022E-2</v>
      </c>
      <c r="J450">
        <f t="shared" si="41"/>
        <v>0</v>
      </c>
    </row>
    <row r="451" spans="1:10" x14ac:dyDescent="0.55000000000000004">
      <c r="A451" s="1">
        <v>41940</v>
      </c>
      <c r="B451">
        <v>1985.0500489999999</v>
      </c>
      <c r="C451" s="4">
        <f t="shared" si="36"/>
        <v>1.1868364593755272E-2</v>
      </c>
      <c r="E451" s="2">
        <f t="shared" si="39"/>
        <v>3.7241714507281296E-2</v>
      </c>
      <c r="F451" s="2">
        <f t="shared" si="37"/>
        <v>-8.6637183369649776E-2</v>
      </c>
      <c r="G451" s="2">
        <f t="shared" si="38"/>
        <v>-9.9256617504806105E-2</v>
      </c>
      <c r="I451" s="2">
        <f t="shared" si="40"/>
        <v>2.6452380201190288E-2</v>
      </c>
      <c r="J451">
        <f t="shared" si="41"/>
        <v>0</v>
      </c>
    </row>
    <row r="452" spans="1:10" x14ac:dyDescent="0.55000000000000004">
      <c r="A452" s="1">
        <v>41941</v>
      </c>
      <c r="B452">
        <v>1982.3000489999999</v>
      </c>
      <c r="C452" s="4">
        <f t="shared" si="36"/>
        <v>-1.3863159905223388E-3</v>
      </c>
      <c r="E452" s="2">
        <f t="shared" si="39"/>
        <v>3.7198430803065709E-2</v>
      </c>
      <c r="F452" s="2">
        <f t="shared" si="37"/>
        <v>-8.653649041636724E-2</v>
      </c>
      <c r="G452" s="2">
        <f t="shared" si="38"/>
        <v>-9.9141257776330732E-2</v>
      </c>
      <c r="I452" s="2">
        <f t="shared" si="40"/>
        <v>2.8535147848731728E-2</v>
      </c>
      <c r="J452">
        <f t="shared" si="41"/>
        <v>0</v>
      </c>
    </row>
    <row r="453" spans="1:10" x14ac:dyDescent="0.55000000000000004">
      <c r="A453" s="1">
        <v>41942</v>
      </c>
      <c r="B453">
        <v>1994.650024</v>
      </c>
      <c r="C453" s="4">
        <f t="shared" si="36"/>
        <v>6.2107969535819749E-3</v>
      </c>
      <c r="E453" s="2">
        <f t="shared" si="39"/>
        <v>3.6059125284257115E-2</v>
      </c>
      <c r="F453" s="2">
        <f t="shared" si="37"/>
        <v>-8.3886069444803868E-2</v>
      </c>
      <c r="G453" s="2">
        <f t="shared" si="38"/>
        <v>-9.6104780707602061E-2</v>
      </c>
      <c r="I453" s="2">
        <f t="shared" si="40"/>
        <v>2.162298817451222E-2</v>
      </c>
      <c r="J453">
        <f t="shared" si="41"/>
        <v>0</v>
      </c>
    </row>
    <row r="454" spans="1:10" x14ac:dyDescent="0.55000000000000004">
      <c r="A454" s="1">
        <v>41943</v>
      </c>
      <c r="B454">
        <v>2018.0500489999999</v>
      </c>
      <c r="C454" s="4">
        <f t="shared" si="36"/>
        <v>1.166311452590388E-2</v>
      </c>
      <c r="E454" s="2">
        <f t="shared" si="39"/>
        <v>3.6761072657744844E-2</v>
      </c>
      <c r="F454" s="2">
        <f t="shared" si="37"/>
        <v>-8.5519043224805594E-2</v>
      </c>
      <c r="G454" s="2">
        <f t="shared" si="38"/>
        <v>-9.7975610847421554E-2</v>
      </c>
      <c r="I454" s="2">
        <f t="shared" si="40"/>
        <v>1.0489578050192299E-2</v>
      </c>
      <c r="J454">
        <f t="shared" si="41"/>
        <v>0</v>
      </c>
    </row>
    <row r="455" spans="1:10" x14ac:dyDescent="0.55000000000000004">
      <c r="A455" s="1">
        <v>41946</v>
      </c>
      <c r="B455">
        <v>2017.8100589999999</v>
      </c>
      <c r="C455" s="4">
        <f t="shared" ref="C455:C518" si="42">LN(B455/B454)</f>
        <v>-1.1892880023623562E-4</v>
      </c>
      <c r="E455" s="2">
        <f t="shared" si="39"/>
        <v>3.6140303811641461E-2</v>
      </c>
      <c r="F455" s="2">
        <f t="shared" si="37"/>
        <v>-8.4074918939402207E-2</v>
      </c>
      <c r="G455" s="2">
        <f t="shared" si="38"/>
        <v>-9.6321137718786823E-2</v>
      </c>
      <c r="I455" s="2">
        <f t="shared" si="40"/>
        <v>1.0848748084081979E-2</v>
      </c>
      <c r="J455">
        <f t="shared" si="41"/>
        <v>0</v>
      </c>
    </row>
    <row r="456" spans="1:10" x14ac:dyDescent="0.55000000000000004">
      <c r="A456" s="1">
        <v>41947</v>
      </c>
      <c r="B456">
        <v>2012.099976</v>
      </c>
      <c r="C456" s="4">
        <f t="shared" si="42"/>
        <v>-2.8338532482108702E-3</v>
      </c>
      <c r="E456" s="2">
        <f t="shared" si="39"/>
        <v>3.6199220208302067E-2</v>
      </c>
      <c r="F456" s="2">
        <f t="shared" si="37"/>
        <v>-8.4211978973519758E-2</v>
      </c>
      <c r="G456" s="2">
        <f t="shared" si="38"/>
        <v>-9.6478161699166676E-2</v>
      </c>
      <c r="I456" s="2">
        <f t="shared" si="40"/>
        <v>1.4417690110055505E-2</v>
      </c>
      <c r="J456">
        <f t="shared" si="41"/>
        <v>0</v>
      </c>
    </row>
    <row r="457" spans="1:10" x14ac:dyDescent="0.55000000000000004">
      <c r="A457" s="1">
        <v>41948</v>
      </c>
      <c r="B457">
        <v>2023.5699460000001</v>
      </c>
      <c r="C457" s="4">
        <f t="shared" si="42"/>
        <v>5.6843107121705662E-3</v>
      </c>
      <c r="E457" s="2">
        <f t="shared" si="39"/>
        <v>3.4296723679099791E-2</v>
      </c>
      <c r="F457" s="2">
        <f t="shared" si="37"/>
        <v>-7.9786110217439962E-2</v>
      </c>
      <c r="G457" s="2">
        <f t="shared" si="38"/>
        <v>-9.140762794953676E-2</v>
      </c>
      <c r="I457" s="2">
        <f t="shared" si="40"/>
        <v>1.3854228976946836E-2</v>
      </c>
      <c r="J457">
        <f t="shared" si="41"/>
        <v>0</v>
      </c>
    </row>
    <row r="458" spans="1:10" x14ac:dyDescent="0.55000000000000004">
      <c r="A458" s="1">
        <v>41949</v>
      </c>
      <c r="B458">
        <v>2031.209961</v>
      </c>
      <c r="C458" s="4">
        <f t="shared" si="42"/>
        <v>3.7684038179458044E-3</v>
      </c>
      <c r="E458" s="2">
        <f t="shared" si="39"/>
        <v>3.2526813210854537E-2</v>
      </c>
      <c r="F458" s="2">
        <f t="shared" si="37"/>
        <v>-7.5668682762394981E-2</v>
      </c>
      <c r="G458" s="2">
        <f t="shared" si="38"/>
        <v>-8.6690462569569512E-2</v>
      </c>
      <c r="I458" s="2">
        <f t="shared" si="40"/>
        <v>8.5835383445218728E-3</v>
      </c>
      <c r="J458">
        <f t="shared" si="41"/>
        <v>0</v>
      </c>
    </row>
    <row r="459" spans="1:10" x14ac:dyDescent="0.55000000000000004">
      <c r="A459" s="1">
        <v>41950</v>
      </c>
      <c r="B459">
        <v>2031.920044</v>
      </c>
      <c r="C459" s="4">
        <f t="shared" si="42"/>
        <v>3.4952512292501896E-4</v>
      </c>
      <c r="E459" s="2">
        <f t="shared" si="39"/>
        <v>2.8246852255568503E-2</v>
      </c>
      <c r="F459" s="2">
        <f t="shared" si="37"/>
        <v>-6.5712004693087508E-2</v>
      </c>
      <c r="G459" s="2">
        <f t="shared" si="38"/>
        <v>-7.5283510631541178E-2</v>
      </c>
      <c r="I459" s="2">
        <f t="shared" si="40"/>
        <v>1.0199177089892085E-2</v>
      </c>
      <c r="J459">
        <f t="shared" si="41"/>
        <v>0</v>
      </c>
    </row>
    <row r="460" spans="1:10" x14ac:dyDescent="0.55000000000000004">
      <c r="A460" s="1">
        <v>41953</v>
      </c>
      <c r="B460">
        <v>2038.26001</v>
      </c>
      <c r="C460" s="4">
        <f t="shared" si="42"/>
        <v>3.1153271076324886E-3</v>
      </c>
      <c r="E460" s="2">
        <f t="shared" si="39"/>
        <v>2.6359328462216024E-2</v>
      </c>
      <c r="F460" s="2">
        <f t="shared" si="37"/>
        <v>-6.1320967729220473E-2</v>
      </c>
      <c r="G460" s="2">
        <f t="shared" si="38"/>
        <v>-7.0252882217498147E-2</v>
      </c>
      <c r="I460" s="2">
        <f t="shared" si="40"/>
        <v>1.2307062585997874E-2</v>
      </c>
      <c r="J460">
        <f t="shared" si="41"/>
        <v>0</v>
      </c>
    </row>
    <row r="461" spans="1:10" x14ac:dyDescent="0.55000000000000004">
      <c r="A461" s="1">
        <v>41954</v>
      </c>
      <c r="B461">
        <v>2039.6800539999999</v>
      </c>
      <c r="C461" s="4">
        <f t="shared" si="42"/>
        <v>6.9645165701919096E-4</v>
      </c>
      <c r="E461" s="2">
        <f t="shared" si="39"/>
        <v>2.2245185773515197E-2</v>
      </c>
      <c r="F461" s="2">
        <f t="shared" si="37"/>
        <v>-5.1750040631860637E-2</v>
      </c>
      <c r="G461" s="2">
        <f t="shared" si="38"/>
        <v>-5.9287869123572701E-2</v>
      </c>
      <c r="I461" s="2">
        <f t="shared" si="40"/>
        <v>1.4470540689864727E-2</v>
      </c>
      <c r="J461">
        <f t="shared" si="41"/>
        <v>0</v>
      </c>
    </row>
    <row r="462" spans="1:10" x14ac:dyDescent="0.55000000000000004">
      <c r="A462" s="1">
        <v>41955</v>
      </c>
      <c r="B462">
        <v>2038.25</v>
      </c>
      <c r="C462" s="4">
        <f t="shared" si="42"/>
        <v>-7.0136272063750277E-4</v>
      </c>
      <c r="E462" s="2">
        <f t="shared" si="39"/>
        <v>2.242492190899964E-2</v>
      </c>
      <c r="F462" s="2">
        <f t="shared" si="37"/>
        <v>-5.2168169408533187E-2</v>
      </c>
      <c r="G462" s="2">
        <f t="shared" si="38"/>
        <v>-5.9766901871865841E-2</v>
      </c>
      <c r="I462" s="2">
        <f t="shared" si="40"/>
        <v>1.4021211851314195E-2</v>
      </c>
      <c r="J462">
        <f t="shared" si="41"/>
        <v>0</v>
      </c>
    </row>
    <row r="463" spans="1:10" x14ac:dyDescent="0.55000000000000004">
      <c r="A463" s="1">
        <v>41956</v>
      </c>
      <c r="B463">
        <v>2039.329956</v>
      </c>
      <c r="C463" s="4">
        <f t="shared" si="42"/>
        <v>5.2970440158390175E-4</v>
      </c>
      <c r="E463" s="2">
        <f t="shared" si="39"/>
        <v>2.0840109240640777E-2</v>
      </c>
      <c r="F463" s="2">
        <f t="shared" si="37"/>
        <v>-4.8481343826743552E-2</v>
      </c>
      <c r="G463" s="2">
        <f t="shared" si="38"/>
        <v>-5.5543059148155799E-2</v>
      </c>
      <c r="I463" s="2">
        <f t="shared" si="40"/>
        <v>1.6293560004653689E-2</v>
      </c>
      <c r="J463">
        <f t="shared" si="41"/>
        <v>0</v>
      </c>
    </row>
    <row r="464" spans="1:10" x14ac:dyDescent="0.55000000000000004">
      <c r="A464" s="1">
        <v>41957</v>
      </c>
      <c r="B464">
        <v>2039.8199460000001</v>
      </c>
      <c r="C464" s="4">
        <f t="shared" si="42"/>
        <v>2.4024123365344922E-4</v>
      </c>
      <c r="E464" s="2">
        <f t="shared" si="39"/>
        <v>2.0830668818074514E-2</v>
      </c>
      <c r="F464" s="2">
        <f t="shared" si="37"/>
        <v>-4.8459382119776483E-2</v>
      </c>
      <c r="G464" s="2">
        <f t="shared" si="38"/>
        <v>-5.5517898533932193E-2</v>
      </c>
      <c r="I464" s="2">
        <f t="shared" si="40"/>
        <v>1.3507654390779862E-2</v>
      </c>
      <c r="J464">
        <f t="shared" si="41"/>
        <v>0</v>
      </c>
    </row>
    <row r="465" spans="1:10" x14ac:dyDescent="0.55000000000000004">
      <c r="A465" s="1">
        <v>41960</v>
      </c>
      <c r="B465">
        <v>2041.3199460000001</v>
      </c>
      <c r="C465" s="4">
        <f t="shared" si="42"/>
        <v>7.3508877776274207E-4</v>
      </c>
      <c r="E465" s="2">
        <f t="shared" si="39"/>
        <v>2.0023797097913878E-2</v>
      </c>
      <c r="F465" s="2">
        <f t="shared" si="37"/>
        <v>-4.6582317808957108E-2</v>
      </c>
      <c r="G465" s="2">
        <f t="shared" si="38"/>
        <v>-5.3367424025360065E-2</v>
      </c>
      <c r="I465" s="2">
        <f t="shared" si="40"/>
        <v>5.9197758738564234E-3</v>
      </c>
      <c r="J465">
        <f t="shared" si="41"/>
        <v>0</v>
      </c>
    </row>
    <row r="466" spans="1:10" x14ac:dyDescent="0.55000000000000004">
      <c r="A466" s="1">
        <v>41961</v>
      </c>
      <c r="B466">
        <v>2051.8000489999999</v>
      </c>
      <c r="C466" s="4">
        <f t="shared" si="42"/>
        <v>5.1208495790618968E-3</v>
      </c>
      <c r="E466" s="2">
        <f t="shared" si="39"/>
        <v>1.9677268651357004E-2</v>
      </c>
      <c r="F466" s="2">
        <f t="shared" si="37"/>
        <v>-4.5776172094014848E-2</v>
      </c>
      <c r="G466" s="2">
        <f t="shared" si="38"/>
        <v>-5.2443856409596687E-2</v>
      </c>
      <c r="I466" s="2">
        <f t="shared" si="40"/>
        <v>7.1630933346513931E-3</v>
      </c>
      <c r="J466">
        <f t="shared" si="41"/>
        <v>0</v>
      </c>
    </row>
    <row r="467" spans="1:10" x14ac:dyDescent="0.55000000000000004">
      <c r="A467" s="1">
        <v>41962</v>
      </c>
      <c r="B467">
        <v>2048.719971</v>
      </c>
      <c r="C467" s="4">
        <f t="shared" si="42"/>
        <v>-1.5022868144790934E-3</v>
      </c>
      <c r="E467" s="2">
        <f t="shared" si="39"/>
        <v>1.6260210734159574E-2</v>
      </c>
      <c r="F467" s="2">
        <f t="shared" si="37"/>
        <v>-3.7826906672868185E-2</v>
      </c>
      <c r="G467" s="2">
        <f t="shared" si="38"/>
        <v>-4.33367136486821E-2</v>
      </c>
      <c r="I467" s="2">
        <f t="shared" si="40"/>
        <v>1.2423053839727062E-2</v>
      </c>
      <c r="J467">
        <f t="shared" si="41"/>
        <v>0</v>
      </c>
    </row>
    <row r="468" spans="1:10" x14ac:dyDescent="0.55000000000000004">
      <c r="A468" s="1">
        <v>41963</v>
      </c>
      <c r="B468">
        <v>2052.75</v>
      </c>
      <c r="C468" s="4">
        <f t="shared" si="42"/>
        <v>1.9651638682952766E-3</v>
      </c>
      <c r="E468" s="2">
        <f t="shared" si="39"/>
        <v>1.4615089325845631E-2</v>
      </c>
      <c r="F468" s="2">
        <f t="shared" si="37"/>
        <v>-3.3999781982097972E-2</v>
      </c>
      <c r="G468" s="2">
        <f t="shared" si="38"/>
        <v>-3.895213607124378E-2</v>
      </c>
      <c r="I468" s="2">
        <f t="shared" si="40"/>
        <v>9.2953183602369101E-3</v>
      </c>
      <c r="J468">
        <f t="shared" si="41"/>
        <v>0</v>
      </c>
    </row>
    <row r="469" spans="1:10" x14ac:dyDescent="0.55000000000000004">
      <c r="A469" s="1">
        <v>41964</v>
      </c>
      <c r="B469">
        <v>2063.5</v>
      </c>
      <c r="C469" s="4">
        <f t="shared" si="42"/>
        <v>5.2232126037382535E-3</v>
      </c>
      <c r="E469" s="2">
        <f t="shared" si="39"/>
        <v>1.3129204004651189E-2</v>
      </c>
      <c r="F469" s="2">
        <f t="shared" si="37"/>
        <v>-3.0543095824068788E-2</v>
      </c>
      <c r="G469" s="2">
        <f t="shared" si="38"/>
        <v>-3.4991954513196352E-2</v>
      </c>
      <c r="I469" s="2">
        <f t="shared" si="40"/>
        <v>5.7359372047438512E-3</v>
      </c>
      <c r="J469">
        <f t="shared" si="41"/>
        <v>0</v>
      </c>
    </row>
    <row r="470" spans="1:10" x14ac:dyDescent="0.55000000000000004">
      <c r="A470" s="1">
        <v>41967</v>
      </c>
      <c r="B470">
        <v>2069.4099120000001</v>
      </c>
      <c r="C470" s="4">
        <f t="shared" si="42"/>
        <v>2.8599297608858914E-3</v>
      </c>
      <c r="E470" s="2">
        <f t="shared" si="39"/>
        <v>1.2747462652503294E-2</v>
      </c>
      <c r="F470" s="2">
        <f t="shared" si="37"/>
        <v>-2.9655032641066056E-2</v>
      </c>
      <c r="G470" s="2">
        <f t="shared" si="38"/>
        <v>-3.3974537461451779E-2</v>
      </c>
      <c r="I470" s="2">
        <f t="shared" si="40"/>
        <v>-4.4070144183331189E-3</v>
      </c>
      <c r="J470">
        <f t="shared" si="41"/>
        <v>0</v>
      </c>
    </row>
    <row r="471" spans="1:10" x14ac:dyDescent="0.55000000000000004">
      <c r="A471" s="1">
        <v>41968</v>
      </c>
      <c r="B471">
        <v>2067.030029</v>
      </c>
      <c r="C471" s="4">
        <f t="shared" si="42"/>
        <v>-1.1506915591880367E-3</v>
      </c>
      <c r="E471" s="2">
        <f t="shared" si="39"/>
        <v>1.269474179948946E-2</v>
      </c>
      <c r="F471" s="2">
        <f t="shared" si="37"/>
        <v>-2.9532385596739701E-2</v>
      </c>
      <c r="G471" s="2">
        <f t="shared" si="38"/>
        <v>-3.3834025843999312E-2</v>
      </c>
      <c r="I471" s="2">
        <f t="shared" si="40"/>
        <v>-3.4941750566273803E-3</v>
      </c>
      <c r="J471">
        <f t="shared" si="41"/>
        <v>0</v>
      </c>
    </row>
    <row r="472" spans="1:10" x14ac:dyDescent="0.55000000000000004">
      <c r="A472" s="1">
        <v>41969</v>
      </c>
      <c r="B472">
        <v>2072.830078</v>
      </c>
      <c r="C472" s="4">
        <f t="shared" si="42"/>
        <v>2.8020525549233778E-3</v>
      </c>
      <c r="E472" s="2">
        <f t="shared" si="39"/>
        <v>1.073738850492028E-2</v>
      </c>
      <c r="F472" s="2">
        <f t="shared" si="37"/>
        <v>-2.4978900921171856E-2</v>
      </c>
      <c r="G472" s="2">
        <f t="shared" si="38"/>
        <v>-2.8617287843313528E-2</v>
      </c>
      <c r="I472" s="2">
        <f t="shared" si="40"/>
        <v>-2.2782348446616876E-2</v>
      </c>
      <c r="J472">
        <f t="shared" si="41"/>
        <v>0</v>
      </c>
    </row>
    <row r="473" spans="1:10" x14ac:dyDescent="0.55000000000000004">
      <c r="A473" s="1">
        <v>41971</v>
      </c>
      <c r="B473">
        <v>2067.5600589999999</v>
      </c>
      <c r="C473" s="4">
        <f t="shared" si="42"/>
        <v>-2.5456643802205699E-3</v>
      </c>
      <c r="E473" s="2">
        <f t="shared" si="39"/>
        <v>1.0951147318878201E-2</v>
      </c>
      <c r="F473" s="2">
        <f t="shared" si="37"/>
        <v>-2.5476178283580356E-2</v>
      </c>
      <c r="G473" s="2">
        <f t="shared" si="38"/>
        <v>-2.9186997834274184E-2</v>
      </c>
      <c r="I473" s="2">
        <f t="shared" si="40"/>
        <v>-1.5711250295158043E-2</v>
      </c>
      <c r="J473">
        <f t="shared" si="41"/>
        <v>0</v>
      </c>
    </row>
    <row r="474" spans="1:10" x14ac:dyDescent="0.55000000000000004">
      <c r="A474" s="1">
        <v>41974</v>
      </c>
      <c r="B474">
        <v>2053.4399410000001</v>
      </c>
      <c r="C474" s="4">
        <f t="shared" si="42"/>
        <v>-6.8527897391607124E-3</v>
      </c>
      <c r="E474" s="2">
        <f t="shared" si="39"/>
        <v>1.2093559698841955E-2</v>
      </c>
      <c r="F474" s="2">
        <f t="shared" ref="F474:F537" si="43">E474*Factor_VaR</f>
        <v>-2.8133826894986974E-2</v>
      </c>
      <c r="G474" s="2">
        <f t="shared" ref="G474:G537" si="44">E474*Factor_ES</f>
        <v>-3.2231755309353578E-2</v>
      </c>
      <c r="I474" s="2">
        <f t="shared" si="40"/>
        <v>-2.5204926348098514E-2</v>
      </c>
      <c r="J474">
        <f t="shared" si="41"/>
        <v>0</v>
      </c>
    </row>
    <row r="475" spans="1:10" x14ac:dyDescent="0.55000000000000004">
      <c r="A475" s="1">
        <v>41975</v>
      </c>
      <c r="B475">
        <v>2066.5500489999999</v>
      </c>
      <c r="C475" s="4">
        <f t="shared" si="42"/>
        <v>6.3641670398569801E-3</v>
      </c>
      <c r="E475" s="2">
        <f t="shared" ref="E475:E538" si="45">_xlfn.STDEV.S(C455:C475)*SQRT(10)</f>
        <v>1.025438873264147E-2</v>
      </c>
      <c r="F475" s="2">
        <f t="shared" si="43"/>
        <v>-2.3855275427768833E-2</v>
      </c>
      <c r="G475" s="2">
        <f t="shared" si="44"/>
        <v>-2.7329996850236047E-2</v>
      </c>
      <c r="I475" s="2">
        <f t="shared" ref="I475:I538" si="46">LN(B484/B475)</f>
        <v>-3.7931879573466366E-2</v>
      </c>
      <c r="J475">
        <f t="shared" ref="J475:J538" si="47">IF(I475&lt;F475,1,0)</f>
        <v>1</v>
      </c>
    </row>
    <row r="476" spans="1:10" x14ac:dyDescent="0.55000000000000004">
      <c r="A476" s="1">
        <v>41976</v>
      </c>
      <c r="B476">
        <v>2074.330078</v>
      </c>
      <c r="C476" s="4">
        <f t="shared" si="42"/>
        <v>3.7576736905965669E-3</v>
      </c>
      <c r="E476" s="2">
        <f t="shared" si="45"/>
        <v>1.0366466161915208E-2</v>
      </c>
      <c r="F476" s="2">
        <f t="shared" si="43"/>
        <v>-2.411600651708776E-2</v>
      </c>
      <c r="G476" s="2">
        <f t="shared" si="44"/>
        <v>-2.7628705614736414E-2</v>
      </c>
      <c r="I476" s="2">
        <f t="shared" si="46"/>
        <v>-5.0214813307149553E-2</v>
      </c>
      <c r="J476">
        <f t="shared" si="47"/>
        <v>1</v>
      </c>
    </row>
    <row r="477" spans="1:10" x14ac:dyDescent="0.55000000000000004">
      <c r="A477" s="1">
        <v>41977</v>
      </c>
      <c r="B477">
        <v>2071.919922</v>
      </c>
      <c r="C477" s="4">
        <f t="shared" si="42"/>
        <v>-1.162571611194858E-3</v>
      </c>
      <c r="E477" s="2">
        <f t="shared" si="45"/>
        <v>1.0092520662088728E-2</v>
      </c>
      <c r="F477" s="2">
        <f t="shared" si="43"/>
        <v>-2.3478713985963372E-2</v>
      </c>
      <c r="G477" s="2">
        <f t="shared" si="44"/>
        <v>-2.6898586068598879E-2</v>
      </c>
      <c r="I477" s="2">
        <f t="shared" si="46"/>
        <v>-2.8904168159196702E-2</v>
      </c>
      <c r="J477">
        <f t="shared" si="47"/>
        <v>1</v>
      </c>
    </row>
    <row r="478" spans="1:10" x14ac:dyDescent="0.55000000000000004">
      <c r="A478" s="1">
        <v>41978</v>
      </c>
      <c r="B478">
        <v>2075.3701169999999</v>
      </c>
      <c r="C478" s="4">
        <f t="shared" si="42"/>
        <v>1.6638314482451343E-3</v>
      </c>
      <c r="E478" s="2">
        <f t="shared" si="45"/>
        <v>9.6078865680632956E-3</v>
      </c>
      <c r="F478" s="2">
        <f t="shared" si="43"/>
        <v>-2.2351286491639599E-2</v>
      </c>
      <c r="G478" s="2">
        <f t="shared" si="44"/>
        <v>-2.5606939281202296E-2</v>
      </c>
      <c r="I478" s="2">
        <f t="shared" si="46"/>
        <v>-6.8366251238011853E-3</v>
      </c>
      <c r="J478">
        <f t="shared" si="47"/>
        <v>0</v>
      </c>
    </row>
    <row r="479" spans="1:10" x14ac:dyDescent="0.55000000000000004">
      <c r="A479" s="1">
        <v>41981</v>
      </c>
      <c r="B479">
        <v>2060.3100589999999</v>
      </c>
      <c r="C479" s="4">
        <f t="shared" si="42"/>
        <v>-7.2830218621909391E-3</v>
      </c>
      <c r="E479" s="2">
        <f t="shared" si="45"/>
        <v>1.105106976001136E-2</v>
      </c>
      <c r="F479" s="2">
        <f t="shared" si="43"/>
        <v>-2.5708632642079451E-2</v>
      </c>
      <c r="G479" s="2">
        <f t="shared" si="44"/>
        <v>-2.9453311124382275E-2</v>
      </c>
      <c r="I479" s="2">
        <f t="shared" si="46"/>
        <v>5.0060347672109271E-3</v>
      </c>
      <c r="J479">
        <f t="shared" si="47"/>
        <v>0</v>
      </c>
    </row>
    <row r="480" spans="1:10" x14ac:dyDescent="0.55000000000000004">
      <c r="A480" s="1">
        <v>41982</v>
      </c>
      <c r="B480">
        <v>2059.820068</v>
      </c>
      <c r="C480" s="4">
        <f t="shared" si="42"/>
        <v>-2.3785219748231713E-4</v>
      </c>
      <c r="E480" s="2">
        <f t="shared" si="45"/>
        <v>1.1067204012431315E-2</v>
      </c>
      <c r="F480" s="2">
        <f t="shared" si="43"/>
        <v>-2.5746166525895852E-2</v>
      </c>
      <c r="G480" s="2">
        <f t="shared" si="44"/>
        <v>-2.9496312133931942E-2</v>
      </c>
      <c r="I480" s="2">
        <f t="shared" si="46"/>
        <v>9.0471095805617508E-3</v>
      </c>
      <c r="J480">
        <f t="shared" si="47"/>
        <v>0</v>
      </c>
    </row>
    <row r="481" spans="1:10" x14ac:dyDescent="0.55000000000000004">
      <c r="A481" s="1">
        <v>41983</v>
      </c>
      <c r="B481">
        <v>2026.1400149999999</v>
      </c>
      <c r="C481" s="4">
        <f t="shared" si="42"/>
        <v>-1.6486120835066051E-2</v>
      </c>
      <c r="E481" s="2">
        <f t="shared" si="45"/>
        <v>1.6034577472985794E-2</v>
      </c>
      <c r="F481" s="2">
        <f t="shared" si="43"/>
        <v>-3.7302005215423657E-2</v>
      </c>
      <c r="G481" s="2">
        <f t="shared" si="44"/>
        <v>-4.2735355881001739E-2</v>
      </c>
      <c r="I481" s="2">
        <f t="shared" si="46"/>
        <v>2.7278069135435009E-2</v>
      </c>
      <c r="J481">
        <f t="shared" si="47"/>
        <v>0</v>
      </c>
    </row>
    <row r="482" spans="1:10" x14ac:dyDescent="0.55000000000000004">
      <c r="A482" s="1">
        <v>41984</v>
      </c>
      <c r="B482">
        <v>2035.329956</v>
      </c>
      <c r="C482" s="4">
        <f t="shared" si="42"/>
        <v>4.5254337712382214E-3</v>
      </c>
      <c r="E482" s="2">
        <f t="shared" si="45"/>
        <v>1.6365918361432408E-2</v>
      </c>
      <c r="F482" s="2">
        <f t="shared" si="43"/>
        <v>-3.8072819386844245E-2</v>
      </c>
      <c r="G482" s="2">
        <f t="shared" si="44"/>
        <v>-4.3618445616889656E-2</v>
      </c>
      <c r="I482" s="2">
        <f t="shared" si="46"/>
        <v>2.2613329153151514E-2</v>
      </c>
      <c r="J482">
        <f t="shared" si="47"/>
        <v>0</v>
      </c>
    </row>
    <row r="483" spans="1:10" x14ac:dyDescent="0.55000000000000004">
      <c r="A483" s="1">
        <v>41985</v>
      </c>
      <c r="B483">
        <v>2002.329956</v>
      </c>
      <c r="C483" s="4">
        <f t="shared" si="42"/>
        <v>-1.6346465792101281E-2</v>
      </c>
      <c r="E483" s="2">
        <f t="shared" si="45"/>
        <v>1.9843950374898011E-2</v>
      </c>
      <c r="F483" s="2">
        <f t="shared" si="43"/>
        <v>-4.6163931767215935E-2</v>
      </c>
      <c r="G483" s="2">
        <f t="shared" si="44"/>
        <v>-5.2888096539178177E-2</v>
      </c>
      <c r="I483" s="2">
        <f t="shared" si="46"/>
        <v>4.2263905061725247E-2</v>
      </c>
      <c r="J483">
        <f t="shared" si="47"/>
        <v>0</v>
      </c>
    </row>
    <row r="484" spans="1:10" x14ac:dyDescent="0.55000000000000004">
      <c r="A484" s="1">
        <v>41988</v>
      </c>
      <c r="B484">
        <v>1989.630005</v>
      </c>
      <c r="C484" s="4">
        <f t="shared" si="42"/>
        <v>-6.3627861855108849E-3</v>
      </c>
      <c r="E484" s="2">
        <f t="shared" si="45"/>
        <v>2.0172203935369646E-2</v>
      </c>
      <c r="F484" s="2">
        <f t="shared" si="43"/>
        <v>-4.6927563739765456E-2</v>
      </c>
      <c r="G484" s="2">
        <f t="shared" si="44"/>
        <v>-5.3762957928547184E-2</v>
      </c>
      <c r="I484" s="2">
        <f t="shared" si="46"/>
        <v>4.9488094279008341E-2</v>
      </c>
      <c r="J484">
        <f t="shared" si="47"/>
        <v>0</v>
      </c>
    </row>
    <row r="485" spans="1:10" x14ac:dyDescent="0.55000000000000004">
      <c r="A485" s="1">
        <v>41989</v>
      </c>
      <c r="B485">
        <v>1972.73999</v>
      </c>
      <c r="C485" s="4">
        <f t="shared" si="42"/>
        <v>-8.5252600430867614E-3</v>
      </c>
      <c r="E485" s="2">
        <f t="shared" si="45"/>
        <v>2.0762975143974335E-2</v>
      </c>
      <c r="F485" s="2">
        <f t="shared" si="43"/>
        <v>-4.8301903084947514E-2</v>
      </c>
      <c r="G485" s="2">
        <f t="shared" si="44"/>
        <v>-5.5337481353720401E-2</v>
      </c>
      <c r="I485" s="2">
        <f t="shared" si="46"/>
        <v>5.3112761624730158E-2</v>
      </c>
      <c r="J485">
        <f t="shared" si="47"/>
        <v>0</v>
      </c>
    </row>
    <row r="486" spans="1:10" x14ac:dyDescent="0.55000000000000004">
      <c r="A486" s="1">
        <v>41990</v>
      </c>
      <c r="B486">
        <v>2012.8900149999999</v>
      </c>
      <c r="C486" s="4">
        <f t="shared" si="42"/>
        <v>2.0148073536758092E-2</v>
      </c>
      <c r="E486" s="2">
        <f t="shared" si="45"/>
        <v>2.560745123841867E-2</v>
      </c>
      <c r="F486" s="2">
        <f t="shared" si="43"/>
        <v>-5.9571839748099771E-2</v>
      </c>
      <c r="G486" s="2">
        <f t="shared" si="44"/>
        <v>-6.8248979040633442E-2</v>
      </c>
      <c r="I486" s="2">
        <f t="shared" si="46"/>
        <v>2.2600304194527229E-2</v>
      </c>
      <c r="J486">
        <f t="shared" si="47"/>
        <v>0</v>
      </c>
    </row>
    <row r="487" spans="1:10" x14ac:dyDescent="0.55000000000000004">
      <c r="A487" s="1">
        <v>41991</v>
      </c>
      <c r="B487">
        <v>2061.2299800000001</v>
      </c>
      <c r="C487" s="4">
        <f t="shared" si="42"/>
        <v>2.3731374483640814E-2</v>
      </c>
      <c r="E487" s="2">
        <f t="shared" si="45"/>
        <v>3.0469688048161567E-2</v>
      </c>
      <c r="F487" s="2">
        <f t="shared" si="43"/>
        <v>-7.0883094013528269E-2</v>
      </c>
      <c r="G487" s="2">
        <f t="shared" si="44"/>
        <v>-8.1207812585960201E-2</v>
      </c>
      <c r="I487" s="2">
        <f t="shared" si="46"/>
        <v>-1.4710916787982128E-3</v>
      </c>
      <c r="J487">
        <f t="shared" si="47"/>
        <v>0</v>
      </c>
    </row>
    <row r="488" spans="1:10" x14ac:dyDescent="0.55000000000000004">
      <c r="A488" s="1">
        <v>41992</v>
      </c>
      <c r="B488">
        <v>2070.6499020000001</v>
      </c>
      <c r="C488" s="4">
        <f t="shared" si="42"/>
        <v>4.5596380288210562E-3</v>
      </c>
      <c r="E488" s="2">
        <f t="shared" si="45"/>
        <v>3.0585454765241604E-2</v>
      </c>
      <c r="F488" s="2">
        <f t="shared" si="43"/>
        <v>-7.1152407669692108E-2</v>
      </c>
      <c r="G488" s="2">
        <f t="shared" si="44"/>
        <v>-8.1516354040321926E-2</v>
      </c>
      <c r="I488" s="2">
        <f t="shared" si="46"/>
        <v>-2.447794318376437E-2</v>
      </c>
      <c r="J488">
        <f t="shared" si="47"/>
        <v>0</v>
      </c>
    </row>
    <row r="489" spans="1:10" x14ac:dyDescent="0.55000000000000004">
      <c r="A489" s="1">
        <v>41995</v>
      </c>
      <c r="B489">
        <v>2078.540039</v>
      </c>
      <c r="C489" s="4">
        <f t="shared" si="42"/>
        <v>3.8032226158686553E-3</v>
      </c>
      <c r="E489" s="2">
        <f t="shared" si="45"/>
        <v>3.0655488838419769E-2</v>
      </c>
      <c r="F489" s="2">
        <f t="shared" si="43"/>
        <v>-7.131533128694055E-2</v>
      </c>
      <c r="G489" s="2">
        <f t="shared" si="44"/>
        <v>-8.1703008852156367E-2</v>
      </c>
      <c r="I489" s="2">
        <f t="shared" si="46"/>
        <v>-3.7214420638820161E-2</v>
      </c>
      <c r="J489">
        <f t="shared" si="47"/>
        <v>0</v>
      </c>
    </row>
    <row r="490" spans="1:10" x14ac:dyDescent="0.55000000000000004">
      <c r="A490" s="1">
        <v>41996</v>
      </c>
      <c r="B490">
        <v>2082.169922</v>
      </c>
      <c r="C490" s="4">
        <f t="shared" si="42"/>
        <v>1.7448387198071571E-3</v>
      </c>
      <c r="E490" s="2">
        <f t="shared" si="45"/>
        <v>3.0486393990063025E-2</v>
      </c>
      <c r="F490" s="2">
        <f t="shared" si="43"/>
        <v>-7.0921957845954578E-2</v>
      </c>
      <c r="G490" s="2">
        <f t="shared" si="44"/>
        <v>-8.1252337262315968E-2</v>
      </c>
      <c r="I490" s="2">
        <f t="shared" si="46"/>
        <v>-2.7396523542583338E-2</v>
      </c>
      <c r="J490">
        <f t="shared" si="47"/>
        <v>0</v>
      </c>
    </row>
    <row r="491" spans="1:10" x14ac:dyDescent="0.55000000000000004">
      <c r="A491" s="1">
        <v>41997</v>
      </c>
      <c r="B491">
        <v>2081.8798830000001</v>
      </c>
      <c r="C491" s="4">
        <f t="shared" si="42"/>
        <v>-1.3930621104517706E-4</v>
      </c>
      <c r="E491" s="2">
        <f t="shared" si="45"/>
        <v>3.0437025711339393E-2</v>
      </c>
      <c r="F491" s="2">
        <f t="shared" si="43"/>
        <v>-7.0807110055700812E-2</v>
      </c>
      <c r="G491" s="2">
        <f t="shared" si="44"/>
        <v>-8.1120760925861748E-2</v>
      </c>
      <c r="I491" s="2">
        <f t="shared" si="46"/>
        <v>-9.5270487954167878E-3</v>
      </c>
      <c r="J491">
        <f t="shared" si="47"/>
        <v>0</v>
      </c>
    </row>
    <row r="492" spans="1:10" x14ac:dyDescent="0.55000000000000004">
      <c r="A492" s="1">
        <v>41999</v>
      </c>
      <c r="B492">
        <v>2088.7700199999999</v>
      </c>
      <c r="C492" s="4">
        <f t="shared" si="42"/>
        <v>3.3041101164722553E-3</v>
      </c>
      <c r="E492" s="2">
        <f t="shared" si="45"/>
        <v>3.048708094247143E-2</v>
      </c>
      <c r="F492" s="2">
        <f t="shared" si="43"/>
        <v>-7.092355593622944E-2</v>
      </c>
      <c r="G492" s="2">
        <f t="shared" si="44"/>
        <v>-8.1254168127874851E-2</v>
      </c>
      <c r="I492" s="2">
        <f t="shared" si="46"/>
        <v>-2.1270481064875477E-2</v>
      </c>
      <c r="J492">
        <f t="shared" si="47"/>
        <v>0</v>
      </c>
    </row>
    <row r="493" spans="1:10" x14ac:dyDescent="0.55000000000000004">
      <c r="A493" s="1">
        <v>42002</v>
      </c>
      <c r="B493">
        <v>2090.570068</v>
      </c>
      <c r="C493" s="4">
        <f t="shared" si="42"/>
        <v>8.6140303177227714E-4</v>
      </c>
      <c r="E493" s="2">
        <f t="shared" si="45"/>
        <v>3.0443136494654726E-2</v>
      </c>
      <c r="F493" s="2">
        <f t="shared" si="43"/>
        <v>-7.0821325863475157E-2</v>
      </c>
      <c r="G493" s="2">
        <f t="shared" si="44"/>
        <v>-8.1137047385553773E-2</v>
      </c>
      <c r="I493" s="2">
        <f t="shared" si="46"/>
        <v>-3.0258501023237207E-2</v>
      </c>
      <c r="J493">
        <f t="shared" si="47"/>
        <v>0</v>
      </c>
    </row>
    <row r="494" spans="1:10" x14ac:dyDescent="0.55000000000000004">
      <c r="A494" s="1">
        <v>42003</v>
      </c>
      <c r="B494">
        <v>2080.3500979999999</v>
      </c>
      <c r="C494" s="4">
        <f t="shared" si="42"/>
        <v>-4.9005926973648417E-3</v>
      </c>
      <c r="E494" s="2">
        <f t="shared" si="45"/>
        <v>3.060025922282145E-2</v>
      </c>
      <c r="F494" s="2">
        <f t="shared" si="43"/>
        <v>-7.1186847988109314E-2</v>
      </c>
      <c r="G494" s="2">
        <f t="shared" si="44"/>
        <v>-8.1555810880663729E-2</v>
      </c>
      <c r="I494" s="2">
        <f t="shared" si="46"/>
        <v>-2.7939794023991101E-2</v>
      </c>
      <c r="J494">
        <f t="shared" si="47"/>
        <v>0</v>
      </c>
    </row>
    <row r="495" spans="1:10" x14ac:dyDescent="0.55000000000000004">
      <c r="A495" s="1">
        <v>42004</v>
      </c>
      <c r="B495">
        <v>2058.8999020000001</v>
      </c>
      <c r="C495" s="4">
        <f t="shared" si="42"/>
        <v>-1.0364383893445015E-2</v>
      </c>
      <c r="E495" s="2">
        <f t="shared" si="45"/>
        <v>3.1102144033052725E-2</v>
      </c>
      <c r="F495" s="2">
        <f t="shared" si="43"/>
        <v>-7.2354406649404235E-2</v>
      </c>
      <c r="G495" s="2">
        <f t="shared" si="44"/>
        <v>-8.2893434276892122E-2</v>
      </c>
      <c r="I495" s="2">
        <f t="shared" si="46"/>
        <v>-2.3405438718712337E-2</v>
      </c>
      <c r="J495">
        <f t="shared" si="47"/>
        <v>0</v>
      </c>
    </row>
    <row r="496" spans="1:10" x14ac:dyDescent="0.55000000000000004">
      <c r="A496" s="1">
        <v>42006</v>
      </c>
      <c r="B496">
        <v>2058.1999510000001</v>
      </c>
      <c r="C496" s="4">
        <f t="shared" si="42"/>
        <v>-3.4002138968464108E-4</v>
      </c>
      <c r="E496" s="2">
        <f t="shared" si="45"/>
        <v>3.0772186203291699E-2</v>
      </c>
      <c r="F496" s="2">
        <f t="shared" si="43"/>
        <v>-7.1586809953616534E-2</v>
      </c>
      <c r="G496" s="2">
        <f t="shared" si="44"/>
        <v>-8.2014030669013041E-2</v>
      </c>
      <c r="I496" s="2">
        <f t="shared" si="46"/>
        <v>-3.2356320539212537E-2</v>
      </c>
      <c r="J496">
        <f t="shared" si="47"/>
        <v>0</v>
      </c>
    </row>
    <row r="497" spans="1:10" x14ac:dyDescent="0.55000000000000004">
      <c r="A497" s="1">
        <v>42009</v>
      </c>
      <c r="B497">
        <v>2020.579956</v>
      </c>
      <c r="C497" s="4">
        <f t="shared" si="42"/>
        <v>-1.8447213476145048E-2</v>
      </c>
      <c r="E497" s="2">
        <f t="shared" si="45"/>
        <v>3.3075620828448914E-2</v>
      </c>
      <c r="F497" s="2">
        <f t="shared" si="43"/>
        <v>-7.6945400196843081E-2</v>
      </c>
      <c r="G497" s="2">
        <f t="shared" si="44"/>
        <v>-8.8153144631982039E-2</v>
      </c>
      <c r="I497" s="2">
        <f t="shared" si="46"/>
        <v>-5.7421387716368193E-4</v>
      </c>
      <c r="J497">
        <f t="shared" si="47"/>
        <v>0</v>
      </c>
    </row>
    <row r="498" spans="1:10" x14ac:dyDescent="0.55000000000000004">
      <c r="A498" s="1">
        <v>42010</v>
      </c>
      <c r="B498">
        <v>2002.6099850000001</v>
      </c>
      <c r="C498" s="4">
        <f t="shared" si="42"/>
        <v>-8.9332548391871259E-3</v>
      </c>
      <c r="E498" s="2">
        <f t="shared" si="45"/>
        <v>3.3497313516151865E-2</v>
      </c>
      <c r="F498" s="2">
        <f t="shared" si="43"/>
        <v>-7.7926404084379411E-2</v>
      </c>
      <c r="G498" s="2">
        <f t="shared" si="44"/>
        <v>-8.9277039983247958E-2</v>
      </c>
      <c r="I498" s="2">
        <f t="shared" si="46"/>
        <v>9.9077934533223794E-3</v>
      </c>
      <c r="J498">
        <f t="shared" si="47"/>
        <v>0</v>
      </c>
    </row>
    <row r="499" spans="1:10" x14ac:dyDescent="0.55000000000000004">
      <c r="A499" s="1">
        <v>42011</v>
      </c>
      <c r="B499">
        <v>2025.900024</v>
      </c>
      <c r="C499" s="4">
        <f t="shared" si="42"/>
        <v>1.1562735816043841E-2</v>
      </c>
      <c r="E499" s="2">
        <f t="shared" si="45"/>
        <v>3.4658902137535155E-2</v>
      </c>
      <c r="F499" s="2">
        <f t="shared" si="43"/>
        <v>-8.0628663304244466E-2</v>
      </c>
      <c r="G499" s="2">
        <f t="shared" si="44"/>
        <v>-9.23729059769587E-2</v>
      </c>
      <c r="I499" s="2">
        <f t="shared" si="46"/>
        <v>3.0655225168206772E-3</v>
      </c>
      <c r="J499">
        <f t="shared" si="47"/>
        <v>0</v>
      </c>
    </row>
    <row r="500" spans="1:10" x14ac:dyDescent="0.55000000000000004">
      <c r="A500" s="1">
        <v>42012</v>
      </c>
      <c r="B500">
        <v>2062.139893</v>
      </c>
      <c r="C500" s="4">
        <f t="shared" si="42"/>
        <v>1.773016853612145E-2</v>
      </c>
      <c r="E500" s="2">
        <f t="shared" si="45"/>
        <v>3.6684288175641747E-2</v>
      </c>
      <c r="F500" s="2">
        <f t="shared" si="43"/>
        <v>-8.5340415808105724E-2</v>
      </c>
      <c r="G500" s="2">
        <f t="shared" si="44"/>
        <v>-9.7770964845720384E-2</v>
      </c>
      <c r="I500" s="2">
        <f t="shared" si="46"/>
        <v>4.8966694238334251E-4</v>
      </c>
      <c r="J500">
        <f t="shared" si="47"/>
        <v>0</v>
      </c>
    </row>
    <row r="501" spans="1:10" x14ac:dyDescent="0.55000000000000004">
      <c r="A501" s="1">
        <v>42013</v>
      </c>
      <c r="B501">
        <v>2044.8100589999999</v>
      </c>
      <c r="C501" s="4">
        <f t="shared" si="42"/>
        <v>-8.4393221529863015E-3</v>
      </c>
      <c r="E501" s="2">
        <f t="shared" si="45"/>
        <v>3.7149225682468548E-2</v>
      </c>
      <c r="F501" s="2">
        <f t="shared" si="43"/>
        <v>-8.6422022188674105E-2</v>
      </c>
      <c r="G501" s="2">
        <f t="shared" si="44"/>
        <v>-9.9010116288915179E-2</v>
      </c>
      <c r="I501" s="2">
        <f t="shared" si="46"/>
        <v>3.4223328075325232E-3</v>
      </c>
      <c r="J501">
        <f t="shared" si="47"/>
        <v>0</v>
      </c>
    </row>
    <row r="502" spans="1:10" x14ac:dyDescent="0.55000000000000004">
      <c r="A502" s="1">
        <v>42016</v>
      </c>
      <c r="B502">
        <v>2028.26001</v>
      </c>
      <c r="C502" s="4">
        <f t="shared" si="42"/>
        <v>-8.1266169265894958E-3</v>
      </c>
      <c r="E502" s="2">
        <f t="shared" si="45"/>
        <v>3.5755242654685701E-2</v>
      </c>
      <c r="F502" s="2">
        <f t="shared" si="43"/>
        <v>-8.3179132735542463E-2</v>
      </c>
      <c r="G502" s="2">
        <f t="shared" si="44"/>
        <v>-9.5294872723268337E-2</v>
      </c>
      <c r="I502" s="2">
        <f t="shared" si="46"/>
        <v>1.4114117961064225E-2</v>
      </c>
      <c r="J502">
        <f t="shared" si="47"/>
        <v>0</v>
      </c>
    </row>
    <row r="503" spans="1:10" x14ac:dyDescent="0.55000000000000004">
      <c r="A503" s="1">
        <v>42017</v>
      </c>
      <c r="B503">
        <v>2023.030029</v>
      </c>
      <c r="C503" s="4">
        <f t="shared" si="42"/>
        <v>-2.5818856981186258E-3</v>
      </c>
      <c r="E503" s="2">
        <f t="shared" si="45"/>
        <v>3.5646625236931427E-2</v>
      </c>
      <c r="F503" s="2">
        <f t="shared" si="43"/>
        <v>-8.2926450836666013E-2</v>
      </c>
      <c r="G503" s="2">
        <f t="shared" si="44"/>
        <v>-9.5005385581469634E-2</v>
      </c>
      <c r="I503" s="2">
        <f t="shared" si="46"/>
        <v>3.217715874841748E-3</v>
      </c>
      <c r="J503">
        <f t="shared" si="47"/>
        <v>0</v>
      </c>
    </row>
    <row r="504" spans="1:10" x14ac:dyDescent="0.55000000000000004">
      <c r="A504" s="1">
        <v>42018</v>
      </c>
      <c r="B504">
        <v>2011.2700199999999</v>
      </c>
      <c r="C504" s="4">
        <f t="shared" si="42"/>
        <v>-5.8300285881662875E-3</v>
      </c>
      <c r="E504" s="2">
        <f t="shared" si="45"/>
        <v>3.3977570943151264E-2</v>
      </c>
      <c r="F504" s="2">
        <f t="shared" si="43"/>
        <v>-7.9043649928671786E-2</v>
      </c>
      <c r="G504" s="2">
        <f t="shared" si="44"/>
        <v>-9.0557022077686747E-2</v>
      </c>
      <c r="I504" s="2">
        <f t="shared" si="46"/>
        <v>-4.5397585224470124E-3</v>
      </c>
      <c r="J504">
        <f t="shared" si="47"/>
        <v>0</v>
      </c>
    </row>
    <row r="505" spans="1:10" x14ac:dyDescent="0.55000000000000004">
      <c r="A505" s="1">
        <v>42019</v>
      </c>
      <c r="B505">
        <v>1992.670044</v>
      </c>
      <c r="C505" s="4">
        <f t="shared" si="42"/>
        <v>-9.2909032101848917E-3</v>
      </c>
      <c r="E505" s="2">
        <f t="shared" si="45"/>
        <v>3.431924050474796E-2</v>
      </c>
      <c r="F505" s="2">
        <f t="shared" si="43"/>
        <v>-7.9838492186916729E-2</v>
      </c>
      <c r="G505" s="2">
        <f t="shared" si="44"/>
        <v>-9.1467639793254257E-2</v>
      </c>
      <c r="I505" s="2">
        <f t="shared" si="46"/>
        <v>1.4240661835748342E-2</v>
      </c>
      <c r="J505">
        <f t="shared" si="47"/>
        <v>0</v>
      </c>
    </row>
    <row r="506" spans="1:10" x14ac:dyDescent="0.55000000000000004">
      <c r="A506" s="1">
        <v>42020</v>
      </c>
      <c r="B506">
        <v>2019.420044</v>
      </c>
      <c r="C506" s="4">
        <f t="shared" si="42"/>
        <v>1.3334893185903807E-2</v>
      </c>
      <c r="E506" s="2">
        <f t="shared" si="45"/>
        <v>3.4891443743857352E-2</v>
      </c>
      <c r="F506" s="2">
        <f t="shared" si="43"/>
        <v>-8.1169635975738147E-2</v>
      </c>
      <c r="G506" s="2">
        <f t="shared" si="44"/>
        <v>-9.299267586612861E-2</v>
      </c>
      <c r="I506" s="2">
        <f t="shared" si="46"/>
        <v>-1.2171330473955765E-2</v>
      </c>
      <c r="J506">
        <f t="shared" si="47"/>
        <v>0</v>
      </c>
    </row>
    <row r="507" spans="1:10" x14ac:dyDescent="0.55000000000000004">
      <c r="A507" s="1">
        <v>42024</v>
      </c>
      <c r="B507">
        <v>2022.5500489999999</v>
      </c>
      <c r="C507" s="4">
        <f t="shared" si="42"/>
        <v>1.5487524912989278E-3</v>
      </c>
      <c r="E507" s="2">
        <f t="shared" si="45"/>
        <v>3.206425688391823E-2</v>
      </c>
      <c r="F507" s="2">
        <f t="shared" si="43"/>
        <v>-7.4592615834602569E-2</v>
      </c>
      <c r="G507" s="2">
        <f t="shared" si="44"/>
        <v>-8.5457657447018873E-2</v>
      </c>
      <c r="I507" s="2">
        <f t="shared" si="46"/>
        <v>-8.4091264266217063E-4</v>
      </c>
      <c r="J507">
        <f t="shared" si="47"/>
        <v>0</v>
      </c>
    </row>
    <row r="508" spans="1:10" x14ac:dyDescent="0.55000000000000004">
      <c r="A508" s="1">
        <v>42025</v>
      </c>
      <c r="B508">
        <v>2032.119995</v>
      </c>
      <c r="C508" s="4">
        <f t="shared" si="42"/>
        <v>4.720464879542292E-3</v>
      </c>
      <c r="E508" s="2">
        <f t="shared" si="45"/>
        <v>2.7448094967783186E-2</v>
      </c>
      <c r="F508" s="2">
        <f t="shared" si="43"/>
        <v>-6.3853817374773511E-2</v>
      </c>
      <c r="G508" s="2">
        <f t="shared" si="44"/>
        <v>-7.3154662708135754E-2</v>
      </c>
      <c r="I508" s="2">
        <f t="shared" si="46"/>
        <v>8.7748607055383142E-3</v>
      </c>
      <c r="J508">
        <f t="shared" si="47"/>
        <v>0</v>
      </c>
    </row>
    <row r="509" spans="1:10" x14ac:dyDescent="0.55000000000000004">
      <c r="A509" s="1">
        <v>42026</v>
      </c>
      <c r="B509">
        <v>2063.1499020000001</v>
      </c>
      <c r="C509" s="4">
        <f t="shared" si="42"/>
        <v>1.5154312961683942E-2</v>
      </c>
      <c r="E509" s="2">
        <f t="shared" si="45"/>
        <v>2.9365500027151464E-2</v>
      </c>
      <c r="F509" s="2">
        <f t="shared" si="43"/>
        <v>-6.8314368558310065E-2</v>
      </c>
      <c r="G509" s="2">
        <f t="shared" si="44"/>
        <v>-7.8264930672364078E-2</v>
      </c>
      <c r="I509" s="2">
        <f t="shared" si="46"/>
        <v>-1.0544158568978924E-2</v>
      </c>
      <c r="J509">
        <f t="shared" si="47"/>
        <v>0</v>
      </c>
    </row>
    <row r="510" spans="1:10" x14ac:dyDescent="0.55000000000000004">
      <c r="A510" s="1">
        <v>42027</v>
      </c>
      <c r="B510">
        <v>2051.820068</v>
      </c>
      <c r="C510" s="4">
        <f t="shared" si="42"/>
        <v>-5.5066562878371269E-3</v>
      </c>
      <c r="E510" s="2">
        <f t="shared" si="45"/>
        <v>2.9437894612360047E-2</v>
      </c>
      <c r="F510" s="2">
        <f t="shared" si="43"/>
        <v>-6.8482783547702111E-2</v>
      </c>
      <c r="G510" s="2">
        <f t="shared" si="44"/>
        <v>-7.8457876720862005E-2</v>
      </c>
      <c r="I510" s="2">
        <f t="shared" si="46"/>
        <v>5.2013085422332132E-3</v>
      </c>
      <c r="J510">
        <f t="shared" si="47"/>
        <v>0</v>
      </c>
    </row>
    <row r="511" spans="1:10" x14ac:dyDescent="0.55000000000000004">
      <c r="A511" s="1">
        <v>42030</v>
      </c>
      <c r="B511">
        <v>2057.0900879999999</v>
      </c>
      <c r="C511" s="4">
        <f t="shared" si="42"/>
        <v>2.5651682269424068E-3</v>
      </c>
      <c r="E511" s="2">
        <f t="shared" si="45"/>
        <v>2.9476208212852274E-2</v>
      </c>
      <c r="F511" s="2">
        <f t="shared" si="43"/>
        <v>-6.8571914310754059E-2</v>
      </c>
      <c r="G511" s="2">
        <f t="shared" si="44"/>
        <v>-7.8559990128893878E-2</v>
      </c>
      <c r="I511" s="2">
        <f t="shared" si="46"/>
        <v>-7.8788737942633489E-4</v>
      </c>
      <c r="J511">
        <f t="shared" si="47"/>
        <v>0</v>
      </c>
    </row>
    <row r="512" spans="1:10" x14ac:dyDescent="0.55000000000000004">
      <c r="A512" s="1">
        <v>42031</v>
      </c>
      <c r="B512">
        <v>2029.5500489999999</v>
      </c>
      <c r="C512" s="4">
        <f t="shared" si="42"/>
        <v>-1.3478287784341066E-2</v>
      </c>
      <c r="E512" s="2">
        <f t="shared" si="45"/>
        <v>3.0785313668847448E-2</v>
      </c>
      <c r="F512" s="2">
        <f t="shared" si="43"/>
        <v>-7.1617349005203695E-2</v>
      </c>
      <c r="G512" s="2">
        <f t="shared" si="44"/>
        <v>-8.204901799021222E-2</v>
      </c>
      <c r="I512" s="2">
        <f t="shared" si="46"/>
        <v>8.4341608354899684E-3</v>
      </c>
      <c r="J512">
        <f t="shared" si="47"/>
        <v>0</v>
      </c>
    </row>
    <row r="513" spans="1:10" x14ac:dyDescent="0.55000000000000004">
      <c r="A513" s="1">
        <v>42032</v>
      </c>
      <c r="B513">
        <v>2002.160034</v>
      </c>
      <c r="C513" s="4">
        <f t="shared" si="42"/>
        <v>-1.358750298545512E-2</v>
      </c>
      <c r="E513" s="2">
        <f t="shared" si="45"/>
        <v>3.1738254685719926E-2</v>
      </c>
      <c r="F513" s="2">
        <f t="shared" si="43"/>
        <v>-7.3834221313891307E-2</v>
      </c>
      <c r="G513" s="2">
        <f t="shared" si="44"/>
        <v>-8.4588796388380752E-2</v>
      </c>
      <c r="I513" s="2">
        <f t="shared" si="46"/>
        <v>3.2640643542392878E-2</v>
      </c>
      <c r="J513">
        <f t="shared" si="47"/>
        <v>0</v>
      </c>
    </row>
    <row r="514" spans="1:10" x14ac:dyDescent="0.55000000000000004">
      <c r="A514" s="1">
        <v>42033</v>
      </c>
      <c r="B514">
        <v>2021.25</v>
      </c>
      <c r="C514" s="4">
        <f t="shared" si="42"/>
        <v>9.4895171480104974E-3</v>
      </c>
      <c r="E514" s="2">
        <f t="shared" si="45"/>
        <v>3.2674122960798656E-2</v>
      </c>
      <c r="F514" s="2">
        <f t="shared" si="43"/>
        <v>-7.6011376486002979E-2</v>
      </c>
      <c r="G514" s="2">
        <f t="shared" si="44"/>
        <v>-8.7083072515120583E-2</v>
      </c>
      <c r="I514" s="2">
        <f t="shared" si="46"/>
        <v>2.3122092187830276E-2</v>
      </c>
      <c r="J514">
        <f t="shared" si="47"/>
        <v>0</v>
      </c>
    </row>
    <row r="515" spans="1:10" x14ac:dyDescent="0.55000000000000004">
      <c r="A515" s="1">
        <v>42034</v>
      </c>
      <c r="B515">
        <v>1994.98999</v>
      </c>
      <c r="C515" s="4">
        <f t="shared" si="42"/>
        <v>-1.3077099123800286E-2</v>
      </c>
      <c r="E515" s="2">
        <f t="shared" si="45"/>
        <v>3.3561503049015666E-2</v>
      </c>
      <c r="F515" s="2">
        <f t="shared" si="43"/>
        <v>-7.8075731267692794E-2</v>
      </c>
      <c r="G515" s="2">
        <f t="shared" si="44"/>
        <v>-8.9448117926236553E-2</v>
      </c>
      <c r="I515" s="2">
        <f t="shared" si="46"/>
        <v>4.5797486296620775E-2</v>
      </c>
      <c r="J515">
        <f t="shared" si="47"/>
        <v>0</v>
      </c>
    </row>
    <row r="516" spans="1:10" x14ac:dyDescent="0.55000000000000004">
      <c r="A516" s="1">
        <v>42037</v>
      </c>
      <c r="B516">
        <v>2020.849976</v>
      </c>
      <c r="C516" s="4">
        <f t="shared" si="42"/>
        <v>1.2879170322592387E-2</v>
      </c>
      <c r="E516" s="2">
        <f t="shared" si="45"/>
        <v>3.4483483855786992E-2</v>
      </c>
      <c r="F516" s="2">
        <f t="shared" si="43"/>
        <v>-8.0220579357431723E-2</v>
      </c>
      <c r="G516" s="2">
        <f t="shared" si="44"/>
        <v>-9.1905381172443498E-2</v>
      </c>
      <c r="I516" s="2">
        <f t="shared" si="46"/>
        <v>3.6984775314485907E-2</v>
      </c>
      <c r="J516">
        <f t="shared" si="47"/>
        <v>0</v>
      </c>
    </row>
    <row r="517" spans="1:10" x14ac:dyDescent="0.55000000000000004">
      <c r="A517" s="1">
        <v>42038</v>
      </c>
      <c r="B517">
        <v>2050.030029</v>
      </c>
      <c r="C517" s="4">
        <f t="shared" si="42"/>
        <v>1.4336238227742741E-2</v>
      </c>
      <c r="E517" s="2">
        <f t="shared" si="45"/>
        <v>3.6051695634117045E-2</v>
      </c>
      <c r="F517" s="2">
        <f t="shared" si="43"/>
        <v>-8.3868785493995651E-2</v>
      </c>
      <c r="G517" s="2">
        <f t="shared" si="44"/>
        <v>-9.6084979204048751E-2</v>
      </c>
      <c r="I517" s="2">
        <f t="shared" si="46"/>
        <v>2.4244836948383516E-2</v>
      </c>
      <c r="J517">
        <f t="shared" si="47"/>
        <v>0</v>
      </c>
    </row>
    <row r="518" spans="1:10" x14ac:dyDescent="0.55000000000000004">
      <c r="A518" s="1">
        <v>42039</v>
      </c>
      <c r="B518">
        <v>2041.51001</v>
      </c>
      <c r="C518" s="4">
        <f t="shared" si="42"/>
        <v>-4.1647063128333371E-3</v>
      </c>
      <c r="E518" s="2">
        <f t="shared" si="45"/>
        <v>3.370601537192032E-2</v>
      </c>
      <c r="F518" s="2">
        <f t="shared" si="43"/>
        <v>-7.8411917202854731E-2</v>
      </c>
      <c r="G518" s="2">
        <f t="shared" si="44"/>
        <v>-8.9833272169242043E-2</v>
      </c>
      <c r="I518" s="2">
        <f t="shared" si="46"/>
        <v>2.8095184757070273E-2</v>
      </c>
      <c r="J518">
        <f t="shared" si="47"/>
        <v>0</v>
      </c>
    </row>
    <row r="519" spans="1:10" x14ac:dyDescent="0.55000000000000004">
      <c r="A519" s="1">
        <v>42040</v>
      </c>
      <c r="B519">
        <v>2062.5200199999999</v>
      </c>
      <c r="C519" s="4">
        <f t="shared" ref="C519:C582" si="48">LN(B519/B518)</f>
        <v>1.0238810823374916E-2</v>
      </c>
      <c r="E519" s="2">
        <f t="shared" si="45"/>
        <v>3.3622177244467824E-2</v>
      </c>
      <c r="F519" s="2">
        <f t="shared" si="43"/>
        <v>-7.8216880553292054E-2</v>
      </c>
      <c r="G519" s="2">
        <f t="shared" si="44"/>
        <v>-8.9609826791955643E-2</v>
      </c>
      <c r="I519" s="2">
        <f t="shared" si="46"/>
        <v>1.6793751964874763E-2</v>
      </c>
      <c r="J519">
        <f t="shared" si="47"/>
        <v>0</v>
      </c>
    </row>
    <row r="520" spans="1:10" x14ac:dyDescent="0.55000000000000004">
      <c r="A520" s="1">
        <v>42041</v>
      </c>
      <c r="B520">
        <v>2055.469971</v>
      </c>
      <c r="C520" s="4">
        <f t="shared" si="48"/>
        <v>-3.4240276947173063E-3</v>
      </c>
      <c r="E520" s="2">
        <f t="shared" si="45"/>
        <v>3.294166424506155E-2</v>
      </c>
      <c r="F520" s="2">
        <f t="shared" si="43"/>
        <v>-7.6633770583866112E-2</v>
      </c>
      <c r="G520" s="2">
        <f t="shared" si="44"/>
        <v>-8.7796123545938048E-2</v>
      </c>
      <c r="I520" s="2">
        <f t="shared" si="46"/>
        <v>2.6325622544038276E-2</v>
      </c>
      <c r="J520">
        <f t="shared" si="47"/>
        <v>0</v>
      </c>
    </row>
    <row r="521" spans="1:10" x14ac:dyDescent="0.55000000000000004">
      <c r="A521" s="1">
        <v>42044</v>
      </c>
      <c r="B521">
        <v>2046.73999</v>
      </c>
      <c r="C521" s="4">
        <f t="shared" si="48"/>
        <v>-4.2562395694247922E-3</v>
      </c>
      <c r="E521" s="2">
        <f t="shared" si="45"/>
        <v>3.0670720910273529E-2</v>
      </c>
      <c r="F521" s="2">
        <f t="shared" si="43"/>
        <v>-7.1350766384914791E-2</v>
      </c>
      <c r="G521" s="2">
        <f t="shared" si="44"/>
        <v>-8.1743605370061007E-2</v>
      </c>
      <c r="I521" s="2">
        <f t="shared" si="46"/>
        <v>3.0278476768186853E-2</v>
      </c>
      <c r="J521">
        <f t="shared" si="47"/>
        <v>0</v>
      </c>
    </row>
    <row r="522" spans="1:10" x14ac:dyDescent="0.55000000000000004">
      <c r="A522" s="1">
        <v>42045</v>
      </c>
      <c r="B522">
        <v>2068.5900879999999</v>
      </c>
      <c r="C522" s="4">
        <f t="shared" si="48"/>
        <v>1.0618979721447666E-2</v>
      </c>
      <c r="E522" s="2">
        <f t="shared" si="45"/>
        <v>3.097770485165072E-2</v>
      </c>
      <c r="F522" s="2">
        <f t="shared" si="43"/>
        <v>-7.2064917824302285E-2</v>
      </c>
      <c r="G522" s="2">
        <f t="shared" si="44"/>
        <v>-8.2561778970619504E-2</v>
      </c>
      <c r="I522" s="2">
        <f t="shared" si="46"/>
        <v>2.2414469345834173E-2</v>
      </c>
      <c r="J522">
        <f t="shared" si="47"/>
        <v>0</v>
      </c>
    </row>
    <row r="523" spans="1:10" x14ac:dyDescent="0.55000000000000004">
      <c r="A523" s="1">
        <v>42046</v>
      </c>
      <c r="B523">
        <v>2068.530029</v>
      </c>
      <c r="C523" s="4">
        <f t="shared" si="48"/>
        <v>-2.9034206552188216E-5</v>
      </c>
      <c r="E523" s="2">
        <f t="shared" si="45"/>
        <v>3.0341028711994567E-2</v>
      </c>
      <c r="F523" s="2">
        <f t="shared" si="43"/>
        <v>-7.0583787640360662E-2</v>
      </c>
      <c r="G523" s="2">
        <f t="shared" si="44"/>
        <v>-8.0864909723207923E-2</v>
      </c>
      <c r="I523" s="2">
        <f t="shared" si="46"/>
        <v>2.1677486610788933E-2</v>
      </c>
      <c r="J523">
        <f t="shared" si="47"/>
        <v>0</v>
      </c>
    </row>
    <row r="524" spans="1:10" x14ac:dyDescent="0.55000000000000004">
      <c r="A524" s="1">
        <v>42047</v>
      </c>
      <c r="B524">
        <v>2088.4799800000001</v>
      </c>
      <c r="C524" s="4">
        <f t="shared" si="48"/>
        <v>9.598294984990317E-3</v>
      </c>
      <c r="E524" s="2">
        <f t="shared" si="45"/>
        <v>3.0795671004160412E-2</v>
      </c>
      <c r="F524" s="2">
        <f t="shared" si="43"/>
        <v>-7.1641443770189744E-2</v>
      </c>
      <c r="G524" s="2">
        <f t="shared" si="44"/>
        <v>-8.2076622360288329E-2</v>
      </c>
      <c r="I524" s="2">
        <f t="shared" si="46"/>
        <v>1.0602073084081403E-2</v>
      </c>
      <c r="J524">
        <f t="shared" si="47"/>
        <v>0</v>
      </c>
    </row>
    <row r="525" spans="1:10" x14ac:dyDescent="0.55000000000000004">
      <c r="A525" s="1">
        <v>42048</v>
      </c>
      <c r="B525">
        <v>2096.98999</v>
      </c>
      <c r="C525" s="4">
        <f t="shared" si="48"/>
        <v>4.0664593404575655E-3</v>
      </c>
      <c r="E525" s="2">
        <f t="shared" si="45"/>
        <v>3.0369554650960015E-2</v>
      </c>
      <c r="F525" s="2">
        <f t="shared" si="43"/>
        <v>-7.0650148897827961E-2</v>
      </c>
      <c r="G525" s="2">
        <f t="shared" si="44"/>
        <v>-8.0940937055738627E-2</v>
      </c>
      <c r="I525" s="2">
        <f t="shared" si="46"/>
        <v>3.5749308060308107E-3</v>
      </c>
      <c r="J525">
        <f t="shared" si="47"/>
        <v>0</v>
      </c>
    </row>
    <row r="526" spans="1:10" x14ac:dyDescent="0.55000000000000004">
      <c r="A526" s="1">
        <v>42052</v>
      </c>
      <c r="B526">
        <v>2100.3400879999999</v>
      </c>
      <c r="C526" s="4">
        <f t="shared" si="48"/>
        <v>1.5962998616407095E-3</v>
      </c>
      <c r="E526" s="2">
        <f t="shared" si="45"/>
        <v>2.9256853414345065E-2</v>
      </c>
      <c r="F526" s="2">
        <f t="shared" si="43"/>
        <v>-6.8061618741586158E-2</v>
      </c>
      <c r="G526" s="2">
        <f t="shared" si="44"/>
        <v>-7.7975365719912468E-2</v>
      </c>
      <c r="I526" s="2">
        <f t="shared" si="46"/>
        <v>8.0848693247661928E-3</v>
      </c>
      <c r="J526">
        <f t="shared" si="47"/>
        <v>0</v>
      </c>
    </row>
    <row r="527" spans="1:10" x14ac:dyDescent="0.55000000000000004">
      <c r="A527" s="1">
        <v>42053</v>
      </c>
      <c r="B527">
        <v>2099.679932</v>
      </c>
      <c r="C527" s="4">
        <f t="shared" si="48"/>
        <v>-3.1435850414654552E-4</v>
      </c>
      <c r="E527" s="2">
        <f t="shared" si="45"/>
        <v>2.8228904171819058E-2</v>
      </c>
      <c r="F527" s="2">
        <f t="shared" si="43"/>
        <v>-6.5670251206613892E-2</v>
      </c>
      <c r="G527" s="2">
        <f t="shared" si="44"/>
        <v>-7.523567539873216E-2</v>
      </c>
      <c r="I527" s="2">
        <f t="shared" si="46"/>
        <v>3.8503548850048171E-3</v>
      </c>
      <c r="J527">
        <f t="shared" si="47"/>
        <v>0</v>
      </c>
    </row>
    <row r="528" spans="1:10" x14ac:dyDescent="0.55000000000000004">
      <c r="A528" s="1">
        <v>42054</v>
      </c>
      <c r="B528">
        <v>2097.4499510000001</v>
      </c>
      <c r="C528" s="4">
        <f t="shared" si="48"/>
        <v>-1.0626219688207137E-3</v>
      </c>
      <c r="E528" s="2">
        <f t="shared" si="45"/>
        <v>2.8300538229831616E-2</v>
      </c>
      <c r="F528" s="2">
        <f t="shared" si="43"/>
        <v>-6.5836896945180315E-2</v>
      </c>
      <c r="G528" s="2">
        <f t="shared" si="44"/>
        <v>-7.5426594490147228E-2</v>
      </c>
      <c r="I528" s="2">
        <f t="shared" si="46"/>
        <v>5.1481562305012187E-4</v>
      </c>
      <c r="J528">
        <f t="shared" si="47"/>
        <v>0</v>
      </c>
    </row>
    <row r="529" spans="1:10" x14ac:dyDescent="0.55000000000000004">
      <c r="A529" s="1">
        <v>42055</v>
      </c>
      <c r="B529">
        <v>2110.3000489999999</v>
      </c>
      <c r="C529" s="4">
        <f t="shared" si="48"/>
        <v>6.1078428844464306E-3</v>
      </c>
      <c r="E529" s="2">
        <f t="shared" si="45"/>
        <v>2.8389853063617833E-2</v>
      </c>
      <c r="F529" s="2">
        <f t="shared" si="43"/>
        <v>-6.6044674318879198E-2</v>
      </c>
      <c r="G529" s="2">
        <f t="shared" si="44"/>
        <v>-7.5664636385154249E-2</v>
      </c>
      <c r="I529" s="2">
        <f t="shared" si="46"/>
        <v>-4.3976618986392426E-3</v>
      </c>
      <c r="J529">
        <f t="shared" si="47"/>
        <v>0</v>
      </c>
    </row>
    <row r="530" spans="1:10" x14ac:dyDescent="0.55000000000000004">
      <c r="A530" s="1">
        <v>42058</v>
      </c>
      <c r="B530">
        <v>2109.6599120000001</v>
      </c>
      <c r="C530" s="4">
        <f t="shared" si="48"/>
        <v>-3.0338534527620388E-4</v>
      </c>
      <c r="E530" s="2">
        <f t="shared" si="45"/>
        <v>2.6707706467930144E-2</v>
      </c>
      <c r="F530" s="2">
        <f t="shared" si="43"/>
        <v>-6.2131416162176101E-2</v>
      </c>
      <c r="G530" s="2">
        <f t="shared" si="44"/>
        <v>-7.118137927832742E-2</v>
      </c>
      <c r="I530" s="2">
        <f t="shared" si="46"/>
        <v>-1.8369632772927236E-2</v>
      </c>
      <c r="J530">
        <f t="shared" si="47"/>
        <v>0</v>
      </c>
    </row>
    <row r="531" spans="1:10" x14ac:dyDescent="0.55000000000000004">
      <c r="A531" s="1">
        <v>42059</v>
      </c>
      <c r="B531">
        <v>2115.4799800000001</v>
      </c>
      <c r="C531" s="4">
        <f t="shared" si="48"/>
        <v>2.7549722990950704E-3</v>
      </c>
      <c r="E531" s="2">
        <f t="shared" si="45"/>
        <v>2.6297139149389522E-2</v>
      </c>
      <c r="F531" s="2">
        <f t="shared" si="43"/>
        <v>-6.1176293753538481E-2</v>
      </c>
      <c r="G531" s="2">
        <f t="shared" si="44"/>
        <v>-7.0087135260952949E-2</v>
      </c>
      <c r="I531" s="2">
        <f t="shared" si="46"/>
        <v>-1.7187942654378095E-2</v>
      </c>
      <c r="J531">
        <f t="shared" si="47"/>
        <v>0</v>
      </c>
    </row>
    <row r="532" spans="1:10" x14ac:dyDescent="0.55000000000000004">
      <c r="A532" s="1">
        <v>42060</v>
      </c>
      <c r="B532">
        <v>2113.860107</v>
      </c>
      <c r="C532" s="4">
        <f t="shared" si="48"/>
        <v>-7.6601694159734123E-4</v>
      </c>
      <c r="E532" s="2">
        <f t="shared" si="45"/>
        <v>2.632727594306751E-2</v>
      </c>
      <c r="F532" s="2">
        <f t="shared" si="43"/>
        <v>-6.1246402419441674E-2</v>
      </c>
      <c r="G532" s="2">
        <f t="shared" si="44"/>
        <v>-7.0167455843463525E-2</v>
      </c>
      <c r="I532" s="2">
        <f t="shared" si="46"/>
        <v>-3.352874691064877E-2</v>
      </c>
      <c r="J532">
        <f t="shared" si="47"/>
        <v>0</v>
      </c>
    </row>
    <row r="533" spans="1:10" x14ac:dyDescent="0.55000000000000004">
      <c r="A533" s="1">
        <v>42061</v>
      </c>
      <c r="B533">
        <v>2110.73999</v>
      </c>
      <c r="C533" s="4">
        <f t="shared" si="48"/>
        <v>-1.4771185417172892E-3</v>
      </c>
      <c r="E533" s="2">
        <f t="shared" si="45"/>
        <v>2.4174311730535348E-2</v>
      </c>
      <c r="F533" s="2">
        <f t="shared" si="43"/>
        <v>-5.6237858700731468E-2</v>
      </c>
      <c r="G533" s="2">
        <f t="shared" si="44"/>
        <v>-6.4429375624222809E-2</v>
      </c>
      <c r="I533" s="2">
        <f t="shared" si="46"/>
        <v>-3.3971149072389524E-2</v>
      </c>
      <c r="J533">
        <f t="shared" si="47"/>
        <v>0</v>
      </c>
    </row>
    <row r="534" spans="1:10" x14ac:dyDescent="0.55000000000000004">
      <c r="A534" s="1">
        <v>42062</v>
      </c>
      <c r="B534">
        <v>2104.5</v>
      </c>
      <c r="C534" s="4">
        <f t="shared" si="48"/>
        <v>-2.9606829375931087E-3</v>
      </c>
      <c r="E534" s="2">
        <f t="shared" si="45"/>
        <v>2.1769982589692007E-2</v>
      </c>
      <c r="F534" s="2">
        <f t="shared" si="43"/>
        <v>-5.0644552715436116E-2</v>
      </c>
      <c r="G534" s="2">
        <f t="shared" si="44"/>
        <v>-5.8021357598047135E-2</v>
      </c>
      <c r="I534" s="2">
        <f t="shared" si="46"/>
        <v>-1.8487763897077361E-2</v>
      </c>
      <c r="J534">
        <f t="shared" si="47"/>
        <v>0</v>
      </c>
    </row>
    <row r="535" spans="1:10" x14ac:dyDescent="0.55000000000000004">
      <c r="A535" s="1">
        <v>42065</v>
      </c>
      <c r="B535">
        <v>2117.389893</v>
      </c>
      <c r="C535" s="4">
        <f t="shared" si="48"/>
        <v>6.1062383803760925E-3</v>
      </c>
      <c r="E535" s="2">
        <f t="shared" si="45"/>
        <v>2.1337963306934431E-2</v>
      </c>
      <c r="F535" s="2">
        <f t="shared" si="43"/>
        <v>-4.963952557544838E-2</v>
      </c>
      <c r="G535" s="2">
        <f t="shared" si="44"/>
        <v>-5.6869939805641645E-2</v>
      </c>
      <c r="I535" s="2">
        <f t="shared" si="46"/>
        <v>-3.0687239451861283E-2</v>
      </c>
      <c r="J535">
        <f t="shared" si="47"/>
        <v>0</v>
      </c>
    </row>
    <row r="536" spans="1:10" x14ac:dyDescent="0.55000000000000004">
      <c r="A536" s="1">
        <v>42066</v>
      </c>
      <c r="B536">
        <v>2107.780029</v>
      </c>
      <c r="C536" s="4">
        <f t="shared" si="48"/>
        <v>-4.5488729439078276E-3</v>
      </c>
      <c r="E536" s="2">
        <f t="shared" si="45"/>
        <v>1.8961722430789623E-2</v>
      </c>
      <c r="F536" s="2">
        <f t="shared" si="43"/>
        <v>-4.4111562665019963E-2</v>
      </c>
      <c r="G536" s="2">
        <f t="shared" si="44"/>
        <v>-5.0536782622540501E-2</v>
      </c>
      <c r="I536" s="2">
        <f t="shared" si="46"/>
        <v>-1.2695457511893098E-2</v>
      </c>
      <c r="J536">
        <f t="shared" si="47"/>
        <v>0</v>
      </c>
    </row>
    <row r="537" spans="1:10" x14ac:dyDescent="0.55000000000000004">
      <c r="A537" s="1">
        <v>42067</v>
      </c>
      <c r="B537">
        <v>2098.530029</v>
      </c>
      <c r="C537" s="4">
        <f t="shared" si="48"/>
        <v>-4.3981612307754693E-3</v>
      </c>
      <c r="E537" s="2">
        <f t="shared" si="45"/>
        <v>1.8011720810774436E-2</v>
      </c>
      <c r="F537" s="2">
        <f t="shared" si="43"/>
        <v>-4.1901528415962279E-2</v>
      </c>
      <c r="G537" s="2">
        <f t="shared" si="44"/>
        <v>-4.8004838304876028E-2</v>
      </c>
      <c r="I537" s="2">
        <f t="shared" si="46"/>
        <v>-1.1622993936820879E-2</v>
      </c>
      <c r="J537">
        <f t="shared" si="47"/>
        <v>0</v>
      </c>
    </row>
    <row r="538" spans="1:10" x14ac:dyDescent="0.55000000000000004">
      <c r="A538" s="1">
        <v>42068</v>
      </c>
      <c r="B538">
        <v>2101.040039</v>
      </c>
      <c r="C538" s="4">
        <f t="shared" si="48"/>
        <v>1.1953653627569873E-3</v>
      </c>
      <c r="E538" s="2">
        <f t="shared" si="45"/>
        <v>1.5551977760369306E-2</v>
      </c>
      <c r="F538" s="2">
        <f t="shared" ref="F538:F601" si="49">E538*Factor_VaR</f>
        <v>-3.6179310399965567E-2</v>
      </c>
      <c r="G538" s="2">
        <f t="shared" ref="G538:G601" si="50">E538*Factor_ES</f>
        <v>-4.1449131126936274E-2</v>
      </c>
      <c r="I538" s="2">
        <f t="shared" si="46"/>
        <v>-7.3325765482709258E-4</v>
      </c>
      <c r="J538">
        <f t="shared" si="47"/>
        <v>0</v>
      </c>
    </row>
    <row r="539" spans="1:10" x14ac:dyDescent="0.55000000000000004">
      <c r="A539" s="1">
        <v>42069</v>
      </c>
      <c r="B539">
        <v>2071.26001</v>
      </c>
      <c r="C539" s="4">
        <f t="shared" si="48"/>
        <v>-1.4275356219564148E-2</v>
      </c>
      <c r="E539" s="2">
        <f t="shared" ref="E539:E602" si="51">_xlfn.STDEV.S(C519:C539)*SQRT(10)</f>
        <v>1.8560277915523372E-2</v>
      </c>
      <c r="F539" s="2">
        <f t="shared" si="49"/>
        <v>-4.3177663070384967E-2</v>
      </c>
      <c r="G539" s="2">
        <f t="shared" si="50"/>
        <v>-4.9466852700452896E-2</v>
      </c>
      <c r="I539" s="2">
        <f t="shared" ref="I539:I602" si="52">LN(B548/B539)</f>
        <v>8.6576096621475401E-3</v>
      </c>
      <c r="J539">
        <f t="shared" ref="J539:J602" si="53">IF(I539&lt;F539,1,0)</f>
        <v>0</v>
      </c>
    </row>
    <row r="540" spans="1:10" x14ac:dyDescent="0.55000000000000004">
      <c r="A540" s="1">
        <v>42072</v>
      </c>
      <c r="B540">
        <v>2079.429932</v>
      </c>
      <c r="C540" s="4">
        <f t="shared" si="48"/>
        <v>3.9366624176442495E-3</v>
      </c>
      <c r="E540" s="2">
        <f t="shared" si="51"/>
        <v>1.7412983661038699E-2</v>
      </c>
      <c r="F540" s="2">
        <f t="shared" si="49"/>
        <v>-4.0508657520565275E-2</v>
      </c>
      <c r="G540" s="2">
        <f t="shared" si="50"/>
        <v>-4.6409084053400343E-2</v>
      </c>
      <c r="I540" s="2">
        <f t="shared" si="52"/>
        <v>1.3693329376463673E-2</v>
      </c>
      <c r="J540">
        <f t="shared" si="53"/>
        <v>0</v>
      </c>
    </row>
    <row r="541" spans="1:10" x14ac:dyDescent="0.55000000000000004">
      <c r="A541" s="1">
        <v>42073</v>
      </c>
      <c r="B541">
        <v>2044.160034</v>
      </c>
      <c r="C541" s="4">
        <f t="shared" si="48"/>
        <v>-1.7106821197868119E-2</v>
      </c>
      <c r="E541" s="2">
        <f t="shared" si="51"/>
        <v>2.1083980832963534E-2</v>
      </c>
      <c r="F541" s="2">
        <f t="shared" si="49"/>
        <v>-4.9048673987082549E-2</v>
      </c>
      <c r="G541" s="2">
        <f t="shared" si="50"/>
        <v>-5.6193025716014408E-2</v>
      </c>
      <c r="I541" s="2">
        <f t="shared" si="52"/>
        <v>2.9052893863955997E-2</v>
      </c>
      <c r="J541">
        <f t="shared" si="53"/>
        <v>0</v>
      </c>
    </row>
    <row r="542" spans="1:10" x14ac:dyDescent="0.55000000000000004">
      <c r="A542" s="1">
        <v>42074</v>
      </c>
      <c r="B542">
        <v>2040.23999</v>
      </c>
      <c r="C542" s="4">
        <f t="shared" si="48"/>
        <v>-1.9195207034580692E-3</v>
      </c>
      <c r="E542" s="2">
        <f t="shared" si="51"/>
        <v>2.0923734968532132E-2</v>
      </c>
      <c r="F542" s="2">
        <f t="shared" si="49"/>
        <v>-4.8675886361038721E-2</v>
      </c>
      <c r="G542" s="2">
        <f t="shared" si="50"/>
        <v>-5.5765938438131837E-2</v>
      </c>
      <c r="I542" s="2">
        <f t="shared" si="52"/>
        <v>2.4814068806424065E-2</v>
      </c>
      <c r="J542">
        <f t="shared" si="53"/>
        <v>0</v>
      </c>
    </row>
    <row r="543" spans="1:10" x14ac:dyDescent="0.55000000000000004">
      <c r="A543" s="1">
        <v>42075</v>
      </c>
      <c r="B543">
        <v>2065.9499510000001</v>
      </c>
      <c r="C543" s="4">
        <f t="shared" si="48"/>
        <v>1.2522702237719055E-2</v>
      </c>
      <c r="E543" s="2">
        <f t="shared" si="51"/>
        <v>2.1448366365515434E-2</v>
      </c>
      <c r="F543" s="2">
        <f t="shared" si="49"/>
        <v>-4.9896361496065904E-2</v>
      </c>
      <c r="G543" s="2">
        <f t="shared" si="50"/>
        <v>-5.7164186037371736E-2</v>
      </c>
      <c r="I543" s="2">
        <f t="shared" si="52"/>
        <v>-2.3745598751419459E-3</v>
      </c>
      <c r="J543">
        <f t="shared" si="53"/>
        <v>0</v>
      </c>
    </row>
    <row r="544" spans="1:10" x14ac:dyDescent="0.55000000000000004">
      <c r="A544" s="1">
        <v>42076</v>
      </c>
      <c r="B544">
        <v>2053.3999020000001</v>
      </c>
      <c r="C544" s="4">
        <f t="shared" si="48"/>
        <v>-6.0932371744078879E-3</v>
      </c>
      <c r="E544" s="2">
        <f t="shared" si="51"/>
        <v>2.1848372691463391E-2</v>
      </c>
      <c r="F544" s="2">
        <f t="shared" si="49"/>
        <v>-5.0826915362037824E-2</v>
      </c>
      <c r="G544" s="2">
        <f t="shared" si="50"/>
        <v>-5.8230282897288231E-2</v>
      </c>
      <c r="I544" s="2">
        <f t="shared" si="52"/>
        <v>1.3383463112188639E-3</v>
      </c>
      <c r="J544">
        <f t="shared" si="53"/>
        <v>0</v>
      </c>
    </row>
    <row r="545" spans="1:10" x14ac:dyDescent="0.55000000000000004">
      <c r="A545" s="1">
        <v>42079</v>
      </c>
      <c r="B545">
        <v>2081.1899410000001</v>
      </c>
      <c r="C545" s="4">
        <f t="shared" si="48"/>
        <v>1.3442908996060394E-2</v>
      </c>
      <c r="E545" s="2">
        <f t="shared" si="51"/>
        <v>2.2861228143326588E-2</v>
      </c>
      <c r="F545" s="2">
        <f t="shared" si="49"/>
        <v>-5.3183169489190447E-2</v>
      </c>
      <c r="G545" s="2">
        <f t="shared" si="50"/>
        <v>-6.0929745247594022E-2</v>
      </c>
      <c r="I545" s="2">
        <f t="shared" si="52"/>
        <v>-9.7388015607209558E-3</v>
      </c>
      <c r="J545">
        <f t="shared" si="53"/>
        <v>0</v>
      </c>
    </row>
    <row r="546" spans="1:10" x14ac:dyDescent="0.55000000000000004">
      <c r="A546" s="1">
        <v>42080</v>
      </c>
      <c r="B546">
        <v>2074.280029</v>
      </c>
      <c r="C546" s="4">
        <f t="shared" si="48"/>
        <v>-3.3256976557031678E-3</v>
      </c>
      <c r="E546" s="2">
        <f t="shared" si="51"/>
        <v>2.274567929085464E-2</v>
      </c>
      <c r="F546" s="2">
        <f t="shared" si="49"/>
        <v>-5.2914362661894469E-2</v>
      </c>
      <c r="G546" s="2">
        <f t="shared" si="50"/>
        <v>-6.0621784445985788E-2</v>
      </c>
      <c r="I546" s="2">
        <f t="shared" si="52"/>
        <v>5.7492784023524543E-3</v>
      </c>
      <c r="J546">
        <f t="shared" si="53"/>
        <v>0</v>
      </c>
    </row>
    <row r="547" spans="1:10" x14ac:dyDescent="0.55000000000000004">
      <c r="A547" s="1">
        <v>42081</v>
      </c>
      <c r="B547">
        <v>2099.5</v>
      </c>
      <c r="C547" s="4">
        <f t="shared" si="48"/>
        <v>1.2085101644750693E-2</v>
      </c>
      <c r="E547" s="2">
        <f t="shared" si="51"/>
        <v>2.4329732834099893E-2</v>
      </c>
      <c r="F547" s="2">
        <f t="shared" si="49"/>
        <v>-5.6599422254589929E-2</v>
      </c>
      <c r="G547" s="2">
        <f t="shared" si="50"/>
        <v>-6.4843603949443038E-2</v>
      </c>
      <c r="I547" s="2">
        <f t="shared" si="52"/>
        <v>-1.5170509143573357E-2</v>
      </c>
      <c r="J547">
        <f t="shared" si="53"/>
        <v>0</v>
      </c>
    </row>
    <row r="548" spans="1:10" x14ac:dyDescent="0.55000000000000004">
      <c r="A548" s="1">
        <v>42082</v>
      </c>
      <c r="B548">
        <v>2089.2700199999999</v>
      </c>
      <c r="C548" s="4">
        <f t="shared" si="48"/>
        <v>-4.8844889025895554E-3</v>
      </c>
      <c r="E548" s="2">
        <f t="shared" si="51"/>
        <v>2.4560766572403799E-2</v>
      </c>
      <c r="F548" s="2">
        <f t="shared" si="49"/>
        <v>-5.7136887100524926E-2</v>
      </c>
      <c r="G548" s="2">
        <f t="shared" si="50"/>
        <v>-6.5459355068770611E-2</v>
      </c>
      <c r="I548" s="2">
        <f t="shared" si="52"/>
        <v>-1.4259274844082036E-2</v>
      </c>
      <c r="J548">
        <f t="shared" si="53"/>
        <v>0</v>
      </c>
    </row>
    <row r="549" spans="1:10" x14ac:dyDescent="0.55000000000000004">
      <c r="A549" s="1">
        <v>42083</v>
      </c>
      <c r="B549">
        <v>2108.1000979999999</v>
      </c>
      <c r="C549" s="4">
        <f t="shared" si="48"/>
        <v>8.9723821319605199E-3</v>
      </c>
      <c r="E549" s="2">
        <f t="shared" si="51"/>
        <v>2.5355391593800621E-2</v>
      </c>
      <c r="F549" s="2">
        <f t="shared" si="49"/>
        <v>-5.8985461329711081E-2</v>
      </c>
      <c r="G549" s="2">
        <f t="shared" si="50"/>
        <v>-6.7577189675797414E-2</v>
      </c>
      <c r="I549" s="2">
        <f t="shared" si="52"/>
        <v>-1.9708204444852297E-2</v>
      </c>
      <c r="J549">
        <f t="shared" si="53"/>
        <v>0</v>
      </c>
    </row>
    <row r="550" spans="1:10" x14ac:dyDescent="0.55000000000000004">
      <c r="A550" s="1">
        <v>42086</v>
      </c>
      <c r="B550">
        <v>2104.419922</v>
      </c>
      <c r="C550" s="4">
        <f t="shared" si="48"/>
        <v>-1.7472567103759362E-3</v>
      </c>
      <c r="E550" s="2">
        <f t="shared" si="51"/>
        <v>2.5023885806343574E-2</v>
      </c>
      <c r="F550" s="2">
        <f t="shared" si="49"/>
        <v>-5.8214263545828142E-2</v>
      </c>
      <c r="G550" s="2">
        <f t="shared" si="50"/>
        <v>-6.6693660451066894E-2</v>
      </c>
      <c r="I550" s="2">
        <f t="shared" si="52"/>
        <v>-1.1373875207665736E-2</v>
      </c>
      <c r="J550">
        <f t="shared" si="53"/>
        <v>0</v>
      </c>
    </row>
    <row r="551" spans="1:10" x14ac:dyDescent="0.55000000000000004">
      <c r="A551" s="1">
        <v>42087</v>
      </c>
      <c r="B551">
        <v>2091.5</v>
      </c>
      <c r="C551" s="4">
        <f t="shared" si="48"/>
        <v>-6.1583457609898215E-3</v>
      </c>
      <c r="E551" s="2">
        <f t="shared" si="51"/>
        <v>2.5367642671362871E-2</v>
      </c>
      <c r="F551" s="2">
        <f t="shared" si="49"/>
        <v>-5.9013961597952726E-2</v>
      </c>
      <c r="G551" s="2">
        <f t="shared" si="50"/>
        <v>-6.7609841247716324E-2</v>
      </c>
      <c r="I551" s="2">
        <f t="shared" si="52"/>
        <v>-7.2795621253481059E-3</v>
      </c>
      <c r="J551">
        <f t="shared" si="53"/>
        <v>0</v>
      </c>
    </row>
    <row r="552" spans="1:10" x14ac:dyDescent="0.55000000000000004">
      <c r="A552" s="1">
        <v>42088</v>
      </c>
      <c r="B552">
        <v>2061.0500489999999</v>
      </c>
      <c r="C552" s="4">
        <f t="shared" si="48"/>
        <v>-1.4665926443847035E-2</v>
      </c>
      <c r="E552" s="2">
        <f t="shared" si="51"/>
        <v>2.7071559883813198E-2</v>
      </c>
      <c r="F552" s="2">
        <f t="shared" si="49"/>
        <v>-6.2977865782678139E-2</v>
      </c>
      <c r="G552" s="2">
        <f t="shared" si="50"/>
        <v>-7.2151121402338939E-2</v>
      </c>
      <c r="I552" s="2">
        <f t="shared" si="52"/>
        <v>1.0065305770935102E-2</v>
      </c>
      <c r="J552">
        <f t="shared" si="53"/>
        <v>0</v>
      </c>
    </row>
    <row r="553" spans="1:10" x14ac:dyDescent="0.55000000000000004">
      <c r="A553" s="1">
        <v>42089</v>
      </c>
      <c r="B553">
        <v>2056.1499020000001</v>
      </c>
      <c r="C553" s="4">
        <f t="shared" si="48"/>
        <v>-2.3803309880471176E-3</v>
      </c>
      <c r="E553" s="2">
        <f t="shared" si="51"/>
        <v>2.7080309165436866E-2</v>
      </c>
      <c r="F553" s="2">
        <f t="shared" si="49"/>
        <v>-6.2998219655382742E-2</v>
      </c>
      <c r="G553" s="2">
        <f t="shared" si="50"/>
        <v>-7.2174439987722341E-2</v>
      </c>
      <c r="I553" s="2">
        <f t="shared" si="52"/>
        <v>1.6893212969574165E-2</v>
      </c>
      <c r="J553">
        <f t="shared" si="53"/>
        <v>0</v>
      </c>
    </row>
    <row r="554" spans="1:10" x14ac:dyDescent="0.55000000000000004">
      <c r="A554" s="1">
        <v>42090</v>
      </c>
      <c r="B554">
        <v>2061.0200199999999</v>
      </c>
      <c r="C554" s="4">
        <f t="shared" si="48"/>
        <v>2.3657611241204987E-3</v>
      </c>
      <c r="E554" s="2">
        <f t="shared" si="51"/>
        <v>2.7198609709851902E-2</v>
      </c>
      <c r="F554" s="2">
        <f t="shared" si="49"/>
        <v>-6.3273427875380539E-2</v>
      </c>
      <c r="G554" s="2">
        <f t="shared" si="50"/>
        <v>-7.2489734598697286E-2</v>
      </c>
      <c r="I554" s="2">
        <f t="shared" si="52"/>
        <v>1.9716828766319985E-2</v>
      </c>
      <c r="J554">
        <f t="shared" si="53"/>
        <v>0</v>
      </c>
    </row>
    <row r="555" spans="1:10" x14ac:dyDescent="0.55000000000000004">
      <c r="A555" s="1">
        <v>42093</v>
      </c>
      <c r="B555">
        <v>2086.23999</v>
      </c>
      <c r="C555" s="4">
        <f t="shared" si="48"/>
        <v>1.2162382307370311E-2</v>
      </c>
      <c r="E555" s="2">
        <f t="shared" si="51"/>
        <v>2.8654222157961654E-2</v>
      </c>
      <c r="F555" s="2">
        <f t="shared" si="49"/>
        <v>-6.6659688799468042E-2</v>
      </c>
      <c r="G555" s="2">
        <f t="shared" si="50"/>
        <v>-7.6369232895399403E-2</v>
      </c>
      <c r="I555" s="2">
        <f t="shared" si="52"/>
        <v>2.9626396164756986E-3</v>
      </c>
      <c r="J555">
        <f t="shared" si="53"/>
        <v>0</v>
      </c>
    </row>
    <row r="556" spans="1:10" x14ac:dyDescent="0.55000000000000004">
      <c r="A556" s="1">
        <v>42094</v>
      </c>
      <c r="B556">
        <v>2067.889893</v>
      </c>
      <c r="C556" s="4">
        <f t="shared" si="48"/>
        <v>-8.834685901175145E-3</v>
      </c>
      <c r="E556" s="2">
        <f t="shared" si="51"/>
        <v>2.8808541206995598E-2</v>
      </c>
      <c r="F556" s="2">
        <f t="shared" si="49"/>
        <v>-6.7018688591112166E-2</v>
      </c>
      <c r="G556" s="2">
        <f t="shared" si="50"/>
        <v>-7.6780524024884667E-2</v>
      </c>
      <c r="I556" s="2">
        <f t="shared" si="52"/>
        <v>1.342575765660123E-2</v>
      </c>
      <c r="J556">
        <f t="shared" si="53"/>
        <v>0</v>
      </c>
    </row>
    <row r="557" spans="1:10" x14ac:dyDescent="0.55000000000000004">
      <c r="A557" s="1">
        <v>42095</v>
      </c>
      <c r="B557">
        <v>2059.6899410000001</v>
      </c>
      <c r="C557" s="4">
        <f t="shared" si="48"/>
        <v>-3.9732546030981607E-3</v>
      </c>
      <c r="E557" s="2">
        <f t="shared" si="51"/>
        <v>2.8777071010401327E-2</v>
      </c>
      <c r="F557" s="2">
        <f t="shared" si="49"/>
        <v>-6.6945477966169439E-2</v>
      </c>
      <c r="G557" s="2">
        <f t="shared" si="50"/>
        <v>-7.669664965692162E-2</v>
      </c>
      <c r="I557" s="2">
        <f t="shared" si="52"/>
        <v>2.2534001341513139E-2</v>
      </c>
      <c r="J557">
        <f t="shared" si="53"/>
        <v>0</v>
      </c>
    </row>
    <row r="558" spans="1:10" x14ac:dyDescent="0.55000000000000004">
      <c r="A558" s="1">
        <v>42096</v>
      </c>
      <c r="B558">
        <v>2066.959961</v>
      </c>
      <c r="C558" s="4">
        <f t="shared" si="48"/>
        <v>3.5234525311901902E-3</v>
      </c>
      <c r="E558" s="2">
        <f t="shared" si="51"/>
        <v>2.8842110379113779E-2</v>
      </c>
      <c r="F558" s="2">
        <f t="shared" si="49"/>
        <v>-6.7096782163302601E-2</v>
      </c>
      <c r="G558" s="2">
        <f t="shared" si="50"/>
        <v>-7.6869992582414046E-2</v>
      </c>
      <c r="I558" s="2">
        <f t="shared" si="52"/>
        <v>1.8231801851990359E-2</v>
      </c>
      <c r="J558">
        <f t="shared" si="53"/>
        <v>0</v>
      </c>
    </row>
    <row r="559" spans="1:10" x14ac:dyDescent="0.55000000000000004">
      <c r="A559" s="1">
        <v>42100</v>
      </c>
      <c r="B559">
        <v>2080.6201169999999</v>
      </c>
      <c r="C559" s="4">
        <f t="shared" si="48"/>
        <v>6.5870725268106249E-3</v>
      </c>
      <c r="E559" s="2">
        <f t="shared" si="51"/>
        <v>2.9258286469051209E-2</v>
      </c>
      <c r="F559" s="2">
        <f t="shared" si="49"/>
        <v>-6.8064952525355174E-2</v>
      </c>
      <c r="G559" s="2">
        <f t="shared" si="50"/>
        <v>-7.7979185097315287E-2</v>
      </c>
      <c r="I559" s="2">
        <f t="shared" si="52"/>
        <v>2.6902542014759255E-4</v>
      </c>
      <c r="J559">
        <f t="shared" si="53"/>
        <v>0</v>
      </c>
    </row>
    <row r="560" spans="1:10" x14ac:dyDescent="0.55000000000000004">
      <c r="A560" s="1">
        <v>42101</v>
      </c>
      <c r="B560">
        <v>2076.330078</v>
      </c>
      <c r="C560" s="4">
        <f t="shared" si="48"/>
        <v>-2.0640326786721432E-3</v>
      </c>
      <c r="E560" s="2">
        <f t="shared" si="51"/>
        <v>2.7539304448361959E-2</v>
      </c>
      <c r="F560" s="2">
        <f t="shared" si="49"/>
        <v>-6.4066002356010315E-2</v>
      </c>
      <c r="G560" s="2">
        <f t="shared" si="50"/>
        <v>-7.3397754215774297E-2</v>
      </c>
      <c r="I560" s="2">
        <f t="shared" si="52"/>
        <v>1.1525806349018786E-2</v>
      </c>
      <c r="J560">
        <f t="shared" si="53"/>
        <v>0</v>
      </c>
    </row>
    <row r="561" spans="1:10" x14ac:dyDescent="0.55000000000000004">
      <c r="A561" s="1">
        <v>42102</v>
      </c>
      <c r="B561">
        <v>2081.8999020000001</v>
      </c>
      <c r="C561" s="4">
        <f t="shared" si="48"/>
        <v>2.6789414524361062E-3</v>
      </c>
      <c r="E561" s="2">
        <f t="shared" si="51"/>
        <v>2.746564688081032E-2</v>
      </c>
      <c r="F561" s="2">
        <f t="shared" si="49"/>
        <v>-6.3894649230329531E-2</v>
      </c>
      <c r="G561" s="2">
        <f t="shared" si="50"/>
        <v>-7.3201442066735664E-2</v>
      </c>
      <c r="I561" s="2">
        <f t="shared" si="52"/>
        <v>7.365162525673632E-3</v>
      </c>
      <c r="J561">
        <f t="shared" si="53"/>
        <v>0</v>
      </c>
    </row>
    <row r="562" spans="1:10" x14ac:dyDescent="0.55000000000000004">
      <c r="A562" s="1">
        <v>42103</v>
      </c>
      <c r="B562">
        <v>2091.179932</v>
      </c>
      <c r="C562" s="4">
        <f t="shared" si="48"/>
        <v>4.4475762105921478E-3</v>
      </c>
      <c r="E562" s="2">
        <f t="shared" si="51"/>
        <v>2.4609965436743309E-2</v>
      </c>
      <c r="F562" s="2">
        <f t="shared" si="49"/>
        <v>-5.7251340773986366E-2</v>
      </c>
      <c r="G562" s="2">
        <f t="shared" si="50"/>
        <v>-6.5590479882008265E-2</v>
      </c>
      <c r="I562" s="2">
        <f t="shared" si="52"/>
        <v>7.9921692279175359E-3</v>
      </c>
      <c r="J562">
        <f t="shared" si="53"/>
        <v>0</v>
      </c>
    </row>
    <row r="563" spans="1:10" x14ac:dyDescent="0.55000000000000004">
      <c r="A563" s="1">
        <v>42104</v>
      </c>
      <c r="B563">
        <v>2102.0600589999999</v>
      </c>
      <c r="C563" s="4">
        <f t="shared" si="48"/>
        <v>5.1893769208662789E-3</v>
      </c>
      <c r="E563" s="2">
        <f t="shared" si="51"/>
        <v>2.4665183103716067E-2</v>
      </c>
      <c r="F563" s="2">
        <f t="shared" si="49"/>
        <v>-5.7379796276157941E-2</v>
      </c>
      <c r="G563" s="2">
        <f t="shared" si="50"/>
        <v>-6.5737646008024064E-2</v>
      </c>
      <c r="I563" s="2">
        <f t="shared" si="52"/>
        <v>5.1577332900379609E-3</v>
      </c>
      <c r="J563">
        <f t="shared" si="53"/>
        <v>0</v>
      </c>
    </row>
    <row r="564" spans="1:10" x14ac:dyDescent="0.55000000000000004">
      <c r="A564" s="1">
        <v>42107</v>
      </c>
      <c r="B564">
        <v>2092.429932</v>
      </c>
      <c r="C564" s="4">
        <f t="shared" si="48"/>
        <v>-4.5918068424737933E-3</v>
      </c>
      <c r="E564" s="2">
        <f t="shared" si="51"/>
        <v>2.3619017416477841E-2</v>
      </c>
      <c r="F564" s="2">
        <f t="shared" si="49"/>
        <v>-5.4946050953756813E-2</v>
      </c>
      <c r="G564" s="2">
        <f t="shared" si="50"/>
        <v>-6.2949405218396745E-2</v>
      </c>
      <c r="I564" s="2">
        <f t="shared" si="52"/>
        <v>1.1999806595345353E-2</v>
      </c>
      <c r="J564">
        <f t="shared" si="53"/>
        <v>0</v>
      </c>
    </row>
    <row r="565" spans="1:10" x14ac:dyDescent="0.55000000000000004">
      <c r="A565" s="1">
        <v>42108</v>
      </c>
      <c r="B565">
        <v>2095.8400879999999</v>
      </c>
      <c r="C565" s="4">
        <f t="shared" si="48"/>
        <v>1.6284321389502543E-3</v>
      </c>
      <c r="E565" s="2">
        <f t="shared" si="51"/>
        <v>2.3119634891069246E-2</v>
      </c>
      <c r="F565" s="2">
        <f t="shared" si="49"/>
        <v>-5.3784313477439387E-2</v>
      </c>
      <c r="G565" s="2">
        <f t="shared" si="50"/>
        <v>-6.1618450911677752E-2</v>
      </c>
      <c r="I565" s="2">
        <f t="shared" si="52"/>
        <v>6.2214614667687801E-3</v>
      </c>
      <c r="J565">
        <f t="shared" si="53"/>
        <v>0</v>
      </c>
    </row>
    <row r="566" spans="1:10" x14ac:dyDescent="0.55000000000000004">
      <c r="A566" s="1">
        <v>42109</v>
      </c>
      <c r="B566">
        <v>2106.6298830000001</v>
      </c>
      <c r="C566" s="4">
        <f t="shared" si="48"/>
        <v>5.134989081813774E-3</v>
      </c>
      <c r="E566" s="2">
        <f t="shared" si="51"/>
        <v>2.1535914792091396E-2</v>
      </c>
      <c r="F566" s="2">
        <f t="shared" si="49"/>
        <v>-5.0100029592106514E-2</v>
      </c>
      <c r="G566" s="2">
        <f t="shared" si="50"/>
        <v>-5.7397520103881987E-2</v>
      </c>
      <c r="I566" s="2">
        <f t="shared" si="52"/>
        <v>3.8518768738578044E-3</v>
      </c>
      <c r="J566">
        <f t="shared" si="53"/>
        <v>0</v>
      </c>
    </row>
    <row r="567" spans="1:10" x14ac:dyDescent="0.55000000000000004">
      <c r="A567" s="1">
        <v>42110</v>
      </c>
      <c r="B567">
        <v>2104.98999</v>
      </c>
      <c r="C567" s="4">
        <f t="shared" si="48"/>
        <v>-7.7874695833246642E-4</v>
      </c>
      <c r="E567" s="2">
        <f t="shared" si="51"/>
        <v>2.137617168917624E-2</v>
      </c>
      <c r="F567" s="2">
        <f t="shared" si="49"/>
        <v>-4.9728411564247156E-2</v>
      </c>
      <c r="G567" s="2">
        <f t="shared" si="50"/>
        <v>-5.6971772785992511E-2</v>
      </c>
      <c r="I567" s="2">
        <f t="shared" si="52"/>
        <v>8.8327575694713463E-4</v>
      </c>
      <c r="J567">
        <f t="shared" si="53"/>
        <v>0</v>
      </c>
    </row>
    <row r="568" spans="1:10" x14ac:dyDescent="0.55000000000000004">
      <c r="A568" s="1">
        <v>42111</v>
      </c>
      <c r="B568">
        <v>2081.179932</v>
      </c>
      <c r="C568" s="4">
        <f t="shared" si="48"/>
        <v>-1.1375703905032222E-2</v>
      </c>
      <c r="E568" s="2">
        <f t="shared" si="51"/>
        <v>2.1258715061644787E-2</v>
      </c>
      <c r="F568" s="2">
        <f t="shared" si="49"/>
        <v>-4.945516658849735E-2</v>
      </c>
      <c r="G568" s="2">
        <f t="shared" si="50"/>
        <v>-5.6658727382295687E-2</v>
      </c>
      <c r="I568" s="2">
        <f t="shared" si="52"/>
        <v>2.0784265779554851E-3</v>
      </c>
      <c r="J568">
        <f t="shared" si="53"/>
        <v>0</v>
      </c>
    </row>
    <row r="569" spans="1:10" x14ac:dyDescent="0.55000000000000004">
      <c r="A569" s="1">
        <v>42114</v>
      </c>
      <c r="B569">
        <v>2100.3999020000001</v>
      </c>
      <c r="C569" s="4">
        <f t="shared" si="48"/>
        <v>9.1927482501988188E-3</v>
      </c>
      <c r="E569" s="2">
        <f t="shared" si="51"/>
        <v>2.1986675589485777E-2</v>
      </c>
      <c r="F569" s="2">
        <f t="shared" si="49"/>
        <v>-5.1148656014825884E-2</v>
      </c>
      <c r="G569" s="2">
        <f t="shared" si="50"/>
        <v>-5.8598887781097495E-2</v>
      </c>
      <c r="I569" s="2">
        <f t="shared" si="52"/>
        <v>3.7494547491843623E-3</v>
      </c>
      <c r="J569">
        <f t="shared" si="53"/>
        <v>0</v>
      </c>
    </row>
    <row r="570" spans="1:10" x14ac:dyDescent="0.55000000000000004">
      <c r="A570" s="1">
        <v>42115</v>
      </c>
      <c r="B570">
        <v>2097.290039</v>
      </c>
      <c r="C570" s="4">
        <f t="shared" si="48"/>
        <v>-1.4817023709090096E-3</v>
      </c>
      <c r="E570" s="2">
        <f t="shared" si="51"/>
        <v>2.1078486821780814E-2</v>
      </c>
      <c r="F570" s="2">
        <f t="shared" si="49"/>
        <v>-4.9035893005847674E-2</v>
      </c>
      <c r="G570" s="2">
        <f t="shared" si="50"/>
        <v>-5.6178383077410222E-2</v>
      </c>
      <c r="I570" s="2">
        <f t="shared" si="52"/>
        <v>8.167590186659161E-3</v>
      </c>
      <c r="J570">
        <f t="shared" si="53"/>
        <v>0</v>
      </c>
    </row>
    <row r="571" spans="1:10" x14ac:dyDescent="0.55000000000000004">
      <c r="A571" s="1">
        <v>42116</v>
      </c>
      <c r="B571">
        <v>2107.959961</v>
      </c>
      <c r="C571" s="4">
        <f t="shared" si="48"/>
        <v>5.0745829128360466E-3</v>
      </c>
      <c r="E571" s="2">
        <f t="shared" si="51"/>
        <v>2.1359163957090373E-2</v>
      </c>
      <c r="F571" s="2">
        <f t="shared" si="49"/>
        <v>-4.9688845662866937E-2</v>
      </c>
      <c r="G571" s="2">
        <f t="shared" si="50"/>
        <v>-5.6926443778437259E-2</v>
      </c>
      <c r="I571" s="2">
        <f t="shared" si="52"/>
        <v>-8.8149959439527692E-3</v>
      </c>
      <c r="J571">
        <f t="shared" si="53"/>
        <v>0</v>
      </c>
    </row>
    <row r="572" spans="1:10" x14ac:dyDescent="0.55000000000000004">
      <c r="A572" s="1">
        <v>42117</v>
      </c>
      <c r="B572">
        <v>2112.929932</v>
      </c>
      <c r="C572" s="4">
        <f t="shared" si="48"/>
        <v>2.3549409829866624E-3</v>
      </c>
      <c r="E572" s="2">
        <f t="shared" si="51"/>
        <v>2.0919300853434235E-2</v>
      </c>
      <c r="F572" s="2">
        <f t="shared" si="49"/>
        <v>-4.8665571066807481E-2</v>
      </c>
      <c r="G572" s="2">
        <f t="shared" si="50"/>
        <v>-5.5754120634572926E-2</v>
      </c>
      <c r="I572" s="2">
        <f t="shared" si="52"/>
        <v>-1.5635618263035823E-2</v>
      </c>
      <c r="J572">
        <f t="shared" si="53"/>
        <v>0</v>
      </c>
    </row>
    <row r="573" spans="1:10" x14ac:dyDescent="0.55000000000000004">
      <c r="A573" s="1">
        <v>42118</v>
      </c>
      <c r="B573">
        <v>2117.6899410000001</v>
      </c>
      <c r="C573" s="4">
        <f t="shared" si="48"/>
        <v>2.2502664628334234E-3</v>
      </c>
      <c r="E573" s="2">
        <f t="shared" si="51"/>
        <v>1.7820756618423583E-2</v>
      </c>
      <c r="F573" s="2">
        <f t="shared" si="49"/>
        <v>-4.1457279273068942E-2</v>
      </c>
      <c r="G573" s="2">
        <f t="shared" si="50"/>
        <v>-4.7495880539422532E-2</v>
      </c>
      <c r="I573" s="2">
        <f t="shared" si="52"/>
        <v>-1.4119174091141573E-2</v>
      </c>
      <c r="J573">
        <f t="shared" si="53"/>
        <v>0</v>
      </c>
    </row>
    <row r="574" spans="1:10" x14ac:dyDescent="0.55000000000000004">
      <c r="A574" s="1">
        <v>42121</v>
      </c>
      <c r="B574">
        <v>2108.919922</v>
      </c>
      <c r="C574" s="4">
        <f t="shared" si="48"/>
        <v>-4.1499129896262112E-3</v>
      </c>
      <c r="E574" s="2">
        <f t="shared" si="51"/>
        <v>1.8043480202597016E-2</v>
      </c>
      <c r="F574" s="2">
        <f t="shared" si="49"/>
        <v>-4.1975411809609564E-2</v>
      </c>
      <c r="G574" s="2">
        <f t="shared" si="50"/>
        <v>-4.8089483435961568E-2</v>
      </c>
      <c r="I574" s="2">
        <f t="shared" si="52"/>
        <v>3.3988870482908064E-3</v>
      </c>
      <c r="J574">
        <f t="shared" si="53"/>
        <v>0</v>
      </c>
    </row>
    <row r="575" spans="1:10" x14ac:dyDescent="0.55000000000000004">
      <c r="A575" s="1">
        <v>42122</v>
      </c>
      <c r="B575">
        <v>2114.76001</v>
      </c>
      <c r="C575" s="4">
        <f t="shared" si="48"/>
        <v>2.7654044889026041E-3</v>
      </c>
      <c r="E575" s="2">
        <f t="shared" si="51"/>
        <v>1.8058417539451189E-2</v>
      </c>
      <c r="F575" s="2">
        <f t="shared" si="49"/>
        <v>-4.2010161251444106E-2</v>
      </c>
      <c r="G575" s="2">
        <f t="shared" si="50"/>
        <v>-4.812929442614531E-2</v>
      </c>
      <c r="I575" s="2">
        <f t="shared" si="52"/>
        <v>-4.4690741185119658E-3</v>
      </c>
      <c r="J575">
        <f t="shared" si="53"/>
        <v>0</v>
      </c>
    </row>
    <row r="576" spans="1:10" x14ac:dyDescent="0.55000000000000004">
      <c r="A576" s="1">
        <v>42123</v>
      </c>
      <c r="B576">
        <v>2106.8500979999999</v>
      </c>
      <c r="C576" s="4">
        <f t="shared" si="48"/>
        <v>-3.7473480752430819E-3</v>
      </c>
      <c r="E576" s="2">
        <f t="shared" si="51"/>
        <v>1.6511824615526072E-2</v>
      </c>
      <c r="F576" s="2">
        <f t="shared" si="49"/>
        <v>-3.8412248090864298E-2</v>
      </c>
      <c r="G576" s="2">
        <f t="shared" si="50"/>
        <v>-4.4007314965300089E-2</v>
      </c>
      <c r="I576" s="2">
        <f t="shared" si="52"/>
        <v>-3.675722512586153E-3</v>
      </c>
      <c r="J576">
        <f t="shared" si="53"/>
        <v>0</v>
      </c>
    </row>
    <row r="577" spans="1:10" x14ac:dyDescent="0.55000000000000004">
      <c r="A577" s="1">
        <v>42124</v>
      </c>
      <c r="B577">
        <v>2085.51001</v>
      </c>
      <c r="C577" s="4">
        <f t="shared" si="48"/>
        <v>-1.0180553084023857E-2</v>
      </c>
      <c r="E577" s="2">
        <f t="shared" si="51"/>
        <v>1.6912221894884345E-2</v>
      </c>
      <c r="F577" s="2">
        <f t="shared" si="49"/>
        <v>-3.9343711450471157E-2</v>
      </c>
      <c r="G577" s="2">
        <f t="shared" si="50"/>
        <v>-4.507445379424576E-2</v>
      </c>
      <c r="I577" s="2">
        <f t="shared" si="52"/>
        <v>6.1998291467332094E-3</v>
      </c>
      <c r="J577">
        <f t="shared" si="53"/>
        <v>0</v>
      </c>
    </row>
    <row r="578" spans="1:10" x14ac:dyDescent="0.55000000000000004">
      <c r="A578" s="1">
        <v>42125</v>
      </c>
      <c r="B578">
        <v>2108.290039</v>
      </c>
      <c r="C578" s="4">
        <f t="shared" si="48"/>
        <v>1.0863776421427699E-2</v>
      </c>
      <c r="E578" s="2">
        <f t="shared" si="51"/>
        <v>1.8052829491603303E-2</v>
      </c>
      <c r="F578" s="2">
        <f t="shared" si="49"/>
        <v>-4.1997161508213136E-2</v>
      </c>
      <c r="G578" s="2">
        <f t="shared" si="50"/>
        <v>-4.8114401161021121E-2</v>
      </c>
      <c r="I578" s="2">
        <f t="shared" si="52"/>
        <v>6.0576573725035282E-3</v>
      </c>
      <c r="J578">
        <f t="shared" si="53"/>
        <v>0</v>
      </c>
    </row>
    <row r="579" spans="1:10" x14ac:dyDescent="0.55000000000000004">
      <c r="A579" s="1">
        <v>42128</v>
      </c>
      <c r="B579">
        <v>2114.48999</v>
      </c>
      <c r="C579" s="4">
        <f t="shared" si="48"/>
        <v>2.9364330665656102E-3</v>
      </c>
      <c r="E579" s="2">
        <f t="shared" si="51"/>
        <v>1.8018111137040542E-2</v>
      </c>
      <c r="F579" s="2">
        <f t="shared" si="49"/>
        <v>-4.1916394537885864E-2</v>
      </c>
      <c r="G579" s="2">
        <f t="shared" si="50"/>
        <v>-4.8021869802440456E-2</v>
      </c>
      <c r="I579" s="2">
        <f t="shared" si="52"/>
        <v>3.8893427509182539E-3</v>
      </c>
      <c r="J579">
        <f t="shared" si="53"/>
        <v>0</v>
      </c>
    </row>
    <row r="580" spans="1:10" x14ac:dyDescent="0.55000000000000004">
      <c r="A580" s="1">
        <v>42129</v>
      </c>
      <c r="B580">
        <v>2089.459961</v>
      </c>
      <c r="C580" s="4">
        <f t="shared" si="48"/>
        <v>-1.1908003217775753E-2</v>
      </c>
      <c r="E580" s="2">
        <f t="shared" si="51"/>
        <v>1.9640169347267027E-2</v>
      </c>
      <c r="F580" s="2">
        <f t="shared" si="49"/>
        <v>-4.5689866206816733E-2</v>
      </c>
      <c r="G580" s="2">
        <f t="shared" si="50"/>
        <v>-5.234497934433608E-2</v>
      </c>
      <c r="I580" s="2">
        <f t="shared" si="52"/>
        <v>1.8840658581365639E-2</v>
      </c>
      <c r="J580">
        <f t="shared" si="53"/>
        <v>0</v>
      </c>
    </row>
    <row r="581" spans="1:10" x14ac:dyDescent="0.55000000000000004">
      <c r="A581" s="1">
        <v>42130</v>
      </c>
      <c r="B581">
        <v>2080.1499020000001</v>
      </c>
      <c r="C581" s="4">
        <f t="shared" si="48"/>
        <v>-4.46568133609649E-3</v>
      </c>
      <c r="E581" s="2">
        <f t="shared" si="51"/>
        <v>1.9847539528022682E-2</v>
      </c>
      <c r="F581" s="2">
        <f t="shared" si="49"/>
        <v>-4.6172281385957116E-2</v>
      </c>
      <c r="G581" s="2">
        <f t="shared" si="50"/>
        <v>-5.2897662350086055E-2</v>
      </c>
      <c r="I581" s="2">
        <f t="shared" si="52"/>
        <v>2.2662758341597707E-2</v>
      </c>
      <c r="J581">
        <f t="shared" si="53"/>
        <v>0</v>
      </c>
    </row>
    <row r="582" spans="1:10" x14ac:dyDescent="0.55000000000000004">
      <c r="A582" s="1">
        <v>42131</v>
      </c>
      <c r="B582">
        <v>2088</v>
      </c>
      <c r="C582" s="4">
        <f t="shared" si="48"/>
        <v>3.7667106347277534E-3</v>
      </c>
      <c r="E582" s="2">
        <f t="shared" si="51"/>
        <v>1.9932564750736563E-2</v>
      </c>
      <c r="F582" s="2">
        <f t="shared" si="49"/>
        <v>-4.6370079632057401E-2</v>
      </c>
      <c r="G582" s="2">
        <f t="shared" si="50"/>
        <v>-5.312427157366309E-2</v>
      </c>
      <c r="I582" s="2">
        <f t="shared" si="52"/>
        <v>1.7965098476521085E-2</v>
      </c>
      <c r="J582">
        <f t="shared" si="53"/>
        <v>0</v>
      </c>
    </row>
    <row r="583" spans="1:10" x14ac:dyDescent="0.55000000000000004">
      <c r="A583" s="1">
        <v>42132</v>
      </c>
      <c r="B583">
        <v>2116.1000979999999</v>
      </c>
      <c r="C583" s="4">
        <f t="shared" ref="C583:C646" si="54">LN(B583/B582)</f>
        <v>1.3368148149806192E-2</v>
      </c>
      <c r="E583" s="2">
        <f t="shared" si="51"/>
        <v>2.1763107380314072E-2</v>
      </c>
      <c r="F583" s="2">
        <f t="shared" si="49"/>
        <v>-5.0628558586716173E-2</v>
      </c>
      <c r="G583" s="2">
        <f t="shared" si="50"/>
        <v>-5.8003033790013064E-2</v>
      </c>
      <c r="I583" s="2">
        <f t="shared" si="52"/>
        <v>6.9320959051038175E-3</v>
      </c>
      <c r="J583">
        <f t="shared" si="53"/>
        <v>0</v>
      </c>
    </row>
    <row r="584" spans="1:10" x14ac:dyDescent="0.55000000000000004">
      <c r="A584" s="1">
        <v>42135</v>
      </c>
      <c r="B584">
        <v>2105.330078</v>
      </c>
      <c r="C584" s="4">
        <f t="shared" si="54"/>
        <v>-5.1025566779002406E-3</v>
      </c>
      <c r="E584" s="2">
        <f t="shared" si="51"/>
        <v>2.1828189889037439E-2</v>
      </c>
      <c r="F584" s="2">
        <f t="shared" si="49"/>
        <v>-5.0779963142522019E-2</v>
      </c>
      <c r="G584" s="2">
        <f t="shared" si="50"/>
        <v>-5.8176491692262584E-2</v>
      </c>
      <c r="I584" s="2">
        <f t="shared" si="52"/>
        <v>9.7982677932573394E-3</v>
      </c>
      <c r="J584">
        <f t="shared" si="53"/>
        <v>0</v>
      </c>
    </row>
    <row r="585" spans="1:10" x14ac:dyDescent="0.55000000000000004">
      <c r="A585" s="1">
        <v>42136</v>
      </c>
      <c r="B585">
        <v>2099.1201169999999</v>
      </c>
      <c r="C585" s="4">
        <f t="shared" si="54"/>
        <v>-2.9539964693172764E-3</v>
      </c>
      <c r="E585" s="2">
        <f t="shared" si="51"/>
        <v>2.1681915935929611E-2</v>
      </c>
      <c r="F585" s="2">
        <f t="shared" si="49"/>
        <v>-5.0439679042682074E-2</v>
      </c>
      <c r="G585" s="2">
        <f t="shared" si="50"/>
        <v>-5.7786642352439598E-2</v>
      </c>
      <c r="I585" s="2">
        <f t="shared" si="52"/>
        <v>2.4170590823094406E-3</v>
      </c>
      <c r="J585">
        <f t="shared" si="53"/>
        <v>0</v>
      </c>
    </row>
    <row r="586" spans="1:10" x14ac:dyDescent="0.55000000000000004">
      <c r="A586" s="1">
        <v>42137</v>
      </c>
      <c r="B586">
        <v>2098.4799800000001</v>
      </c>
      <c r="C586" s="4">
        <f t="shared" si="54"/>
        <v>-3.0500142470446046E-4</v>
      </c>
      <c r="E586" s="2">
        <f t="shared" si="51"/>
        <v>2.1657123421237524E-2</v>
      </c>
      <c r="F586" s="2">
        <f t="shared" si="49"/>
        <v>-5.0382003028836012E-2</v>
      </c>
      <c r="G586" s="2">
        <f t="shared" si="50"/>
        <v>-5.7720565342282253E-2</v>
      </c>
      <c r="I586" s="2">
        <f t="shared" si="52"/>
        <v>1.1842979297059594E-2</v>
      </c>
      <c r="J586">
        <f t="shared" si="53"/>
        <v>0</v>
      </c>
    </row>
    <row r="587" spans="1:10" x14ac:dyDescent="0.55000000000000004">
      <c r="A587" s="1">
        <v>42138</v>
      </c>
      <c r="B587">
        <v>2121.1000979999999</v>
      </c>
      <c r="C587" s="4">
        <f t="shared" si="54"/>
        <v>1.0721604647198088E-2</v>
      </c>
      <c r="E587" s="2">
        <f t="shared" si="51"/>
        <v>2.2632838171914988E-2</v>
      </c>
      <c r="F587" s="2">
        <f t="shared" si="49"/>
        <v>-5.2651854964744824E-2</v>
      </c>
      <c r="G587" s="2">
        <f t="shared" si="50"/>
        <v>-6.0321040295787824E-2</v>
      </c>
      <c r="I587" s="2">
        <f t="shared" si="52"/>
        <v>-1.4618907634953199E-4</v>
      </c>
      <c r="J587">
        <f t="shared" si="53"/>
        <v>0</v>
      </c>
    </row>
    <row r="588" spans="1:10" x14ac:dyDescent="0.55000000000000004">
      <c r="A588" s="1">
        <v>42139</v>
      </c>
      <c r="B588">
        <v>2122.7299800000001</v>
      </c>
      <c r="C588" s="4">
        <f t="shared" si="54"/>
        <v>7.6811844498031457E-4</v>
      </c>
      <c r="E588" s="2">
        <f t="shared" si="51"/>
        <v>2.2620255025060199E-2</v>
      </c>
      <c r="F588" s="2">
        <f t="shared" si="49"/>
        <v>-5.2622582187810442E-2</v>
      </c>
      <c r="G588" s="2">
        <f t="shared" si="50"/>
        <v>-6.0287503692790442E-2</v>
      </c>
      <c r="I588" s="2">
        <f t="shared" si="52"/>
        <v>-7.2528224757688635E-3</v>
      </c>
      <c r="J588">
        <f t="shared" si="53"/>
        <v>0</v>
      </c>
    </row>
    <row r="589" spans="1:10" x14ac:dyDescent="0.55000000000000004">
      <c r="A589" s="1">
        <v>42142</v>
      </c>
      <c r="B589">
        <v>2129.1999510000001</v>
      </c>
      <c r="C589" s="4">
        <f t="shared" si="54"/>
        <v>3.0433126126717365E-3</v>
      </c>
      <c r="E589" s="2">
        <f t="shared" si="51"/>
        <v>2.099740459644928E-2</v>
      </c>
      <c r="F589" s="2">
        <f t="shared" si="49"/>
        <v>-4.8847267543325162E-2</v>
      </c>
      <c r="G589" s="2">
        <f t="shared" si="50"/>
        <v>-5.5962282730456621E-2</v>
      </c>
      <c r="I589" s="2">
        <f t="shared" si="52"/>
        <v>-8.2387920114558675E-3</v>
      </c>
      <c r="J589">
        <f t="shared" si="53"/>
        <v>0</v>
      </c>
    </row>
    <row r="590" spans="1:10" x14ac:dyDescent="0.55000000000000004">
      <c r="A590" s="1">
        <v>42143</v>
      </c>
      <c r="B590">
        <v>2127.830078</v>
      </c>
      <c r="C590" s="4">
        <f t="shared" si="54"/>
        <v>-6.4358157586455564E-4</v>
      </c>
      <c r="E590" s="2">
        <f t="shared" si="51"/>
        <v>2.0179838177794989E-2</v>
      </c>
      <c r="F590" s="2">
        <f t="shared" si="49"/>
        <v>-4.6945323643401565E-2</v>
      </c>
      <c r="G590" s="2">
        <f t="shared" si="50"/>
        <v>-5.3783304711459208E-2</v>
      </c>
      <c r="I590" s="2">
        <f t="shared" si="52"/>
        <v>-8.6043152160192541E-3</v>
      </c>
      <c r="J590">
        <f t="shared" si="53"/>
        <v>0</v>
      </c>
    </row>
    <row r="591" spans="1:10" x14ac:dyDescent="0.55000000000000004">
      <c r="A591" s="1">
        <v>42144</v>
      </c>
      <c r="B591">
        <v>2125.8500979999999</v>
      </c>
      <c r="C591" s="4">
        <f t="shared" si="54"/>
        <v>-9.3094923034876148E-4</v>
      </c>
      <c r="E591" s="2">
        <f t="shared" si="51"/>
        <v>2.0154750638108718E-2</v>
      </c>
      <c r="F591" s="2">
        <f t="shared" si="49"/>
        <v>-4.6886961298787493E-2</v>
      </c>
      <c r="G591" s="2">
        <f t="shared" si="50"/>
        <v>-5.3716441400687355E-2</v>
      </c>
      <c r="I591" s="2">
        <f t="shared" si="52"/>
        <v>-5.5567368488521271E-3</v>
      </c>
      <c r="J591">
        <f t="shared" si="53"/>
        <v>0</v>
      </c>
    </row>
    <row r="592" spans="1:10" x14ac:dyDescent="0.55000000000000004">
      <c r="A592" s="1">
        <v>42145</v>
      </c>
      <c r="B592">
        <v>2130.820068</v>
      </c>
      <c r="C592" s="4">
        <f t="shared" si="54"/>
        <v>2.3351455783891246E-3</v>
      </c>
      <c r="E592" s="2">
        <f t="shared" si="51"/>
        <v>1.9941175296544877E-2</v>
      </c>
      <c r="F592" s="2">
        <f t="shared" si="49"/>
        <v>-4.6390110756992911E-2</v>
      </c>
      <c r="G592" s="2">
        <f t="shared" si="50"/>
        <v>-5.3147220400351407E-2</v>
      </c>
      <c r="I592" s="2">
        <f t="shared" si="52"/>
        <v>-1.6552444420163612E-2</v>
      </c>
      <c r="J592">
        <f t="shared" si="53"/>
        <v>0</v>
      </c>
    </row>
    <row r="593" spans="1:10" x14ac:dyDescent="0.55000000000000004">
      <c r="A593" s="1">
        <v>42146</v>
      </c>
      <c r="B593">
        <v>2126.0600589999999</v>
      </c>
      <c r="C593" s="4">
        <f t="shared" si="54"/>
        <v>-2.2363847897467698E-3</v>
      </c>
      <c r="E593" s="2">
        <f t="shared" si="51"/>
        <v>1.9980857061956188E-2</v>
      </c>
      <c r="F593" s="2">
        <f t="shared" si="49"/>
        <v>-4.6482424347595697E-2</v>
      </c>
      <c r="G593" s="2">
        <f t="shared" si="50"/>
        <v>-5.3252980241525631E-2</v>
      </c>
      <c r="I593" s="2">
        <f t="shared" si="52"/>
        <v>-1.5753274975063732E-2</v>
      </c>
      <c r="J593">
        <f t="shared" si="53"/>
        <v>0</v>
      </c>
    </row>
    <row r="594" spans="1:10" x14ac:dyDescent="0.55000000000000004">
      <c r="A594" s="1">
        <v>42150</v>
      </c>
      <c r="B594">
        <v>2104.1999510000001</v>
      </c>
      <c r="C594" s="4">
        <f t="shared" si="54"/>
        <v>-1.0335205180265266E-2</v>
      </c>
      <c r="E594" s="2">
        <f t="shared" si="51"/>
        <v>2.1214439175981401E-2</v>
      </c>
      <c r="F594" s="2">
        <f t="shared" si="49"/>
        <v>-4.9352165476013059E-2</v>
      </c>
      <c r="G594" s="2">
        <f t="shared" si="50"/>
        <v>-5.6540723291825634E-2</v>
      </c>
      <c r="I594" s="2">
        <f t="shared" si="52"/>
        <v>-1.1913630216153912E-2</v>
      </c>
      <c r="J594">
        <f t="shared" si="53"/>
        <v>0</v>
      </c>
    </row>
    <row r="595" spans="1:10" x14ac:dyDescent="0.55000000000000004">
      <c r="A595" s="1">
        <v>42151</v>
      </c>
      <c r="B595">
        <v>2123.4799800000001</v>
      </c>
      <c r="C595" s="4">
        <f t="shared" si="54"/>
        <v>9.1209187900458677E-3</v>
      </c>
      <c r="E595" s="2">
        <f t="shared" si="51"/>
        <v>2.1974584406832386E-2</v>
      </c>
      <c r="F595" s="2">
        <f t="shared" si="49"/>
        <v>-5.1120527717765533E-2</v>
      </c>
      <c r="G595" s="2">
        <f t="shared" si="50"/>
        <v>-5.8566662361089677E-2</v>
      </c>
      <c r="I595" s="2">
        <f t="shared" si="52"/>
        <v>-2.061628350967162E-2</v>
      </c>
      <c r="J595">
        <f t="shared" si="53"/>
        <v>0</v>
      </c>
    </row>
    <row r="596" spans="1:10" x14ac:dyDescent="0.55000000000000004">
      <c r="A596" s="1">
        <v>42152</v>
      </c>
      <c r="B596">
        <v>2120.790039</v>
      </c>
      <c r="C596" s="4">
        <f t="shared" si="54"/>
        <v>-1.2675637262110088E-3</v>
      </c>
      <c r="E596" s="2">
        <f t="shared" si="51"/>
        <v>2.1927062432536355E-2</v>
      </c>
      <c r="F596" s="2">
        <f t="shared" si="49"/>
        <v>-5.1009975073891732E-2</v>
      </c>
      <c r="G596" s="2">
        <f t="shared" si="50"/>
        <v>-5.8440006795195891E-2</v>
      </c>
      <c r="I596" s="2">
        <f t="shared" si="52"/>
        <v>-7.3782279473368004E-3</v>
      </c>
      <c r="J596">
        <f t="shared" si="53"/>
        <v>0</v>
      </c>
    </row>
    <row r="597" spans="1:10" x14ac:dyDescent="0.55000000000000004">
      <c r="A597" s="1">
        <v>42153</v>
      </c>
      <c r="B597">
        <v>2107.389893</v>
      </c>
      <c r="C597" s="4">
        <f t="shared" si="54"/>
        <v>-6.3385149544391154E-3</v>
      </c>
      <c r="E597" s="2">
        <f t="shared" si="51"/>
        <v>2.2227339337136873E-2</v>
      </c>
      <c r="F597" s="2">
        <f t="shared" si="49"/>
        <v>-5.1708523612532711E-2</v>
      </c>
      <c r="G597" s="2">
        <f t="shared" si="50"/>
        <v>-5.9240304801337192E-2</v>
      </c>
      <c r="I597" s="2">
        <f t="shared" si="52"/>
        <v>6.9740364522462425E-4</v>
      </c>
      <c r="J597">
        <f t="shared" si="53"/>
        <v>0</v>
      </c>
    </row>
    <row r="598" spans="1:10" x14ac:dyDescent="0.55000000000000004">
      <c r="A598" s="1">
        <v>42156</v>
      </c>
      <c r="B598">
        <v>2111.7299800000001</v>
      </c>
      <c r="C598" s="4">
        <f t="shared" si="54"/>
        <v>2.0573430769848127E-3</v>
      </c>
      <c r="E598" s="2">
        <f t="shared" si="51"/>
        <v>2.0991283081395529E-2</v>
      </c>
      <c r="F598" s="2">
        <f t="shared" si="49"/>
        <v>-4.8833026769793959E-2</v>
      </c>
      <c r="G598" s="2">
        <f t="shared" si="50"/>
        <v>-5.5945967668535365E-2</v>
      </c>
      <c r="I598" s="2">
        <f t="shared" si="52"/>
        <v>-8.3788140862719254E-3</v>
      </c>
      <c r="J598">
        <f t="shared" si="53"/>
        <v>0</v>
      </c>
    </row>
    <row r="599" spans="1:10" x14ac:dyDescent="0.55000000000000004">
      <c r="A599" s="1">
        <v>42157</v>
      </c>
      <c r="B599">
        <v>2109.6000979999999</v>
      </c>
      <c r="C599" s="4">
        <f t="shared" si="54"/>
        <v>-1.0091047804279632E-3</v>
      </c>
      <c r="E599" s="2">
        <f t="shared" si="51"/>
        <v>1.9642805701546789E-2</v>
      </c>
      <c r="F599" s="2">
        <f t="shared" si="49"/>
        <v>-4.5695999283990679E-2</v>
      </c>
      <c r="G599" s="2">
        <f t="shared" si="50"/>
        <v>-5.2352005755762501E-2</v>
      </c>
      <c r="I599" s="2">
        <f t="shared" si="52"/>
        <v>-1.2002998553748255E-2</v>
      </c>
      <c r="J599">
        <f t="shared" si="53"/>
        <v>0</v>
      </c>
    </row>
    <row r="600" spans="1:10" x14ac:dyDescent="0.55000000000000004">
      <c r="A600" s="1">
        <v>42158</v>
      </c>
      <c r="B600">
        <v>2114.070068</v>
      </c>
      <c r="C600" s="4">
        <f t="shared" si="54"/>
        <v>2.116629136818338E-3</v>
      </c>
      <c r="E600" s="2">
        <f t="shared" si="51"/>
        <v>1.9590222155168507E-2</v>
      </c>
      <c r="F600" s="2">
        <f t="shared" si="49"/>
        <v>-4.5573671662664038E-2</v>
      </c>
      <c r="G600" s="2">
        <f t="shared" si="50"/>
        <v>-5.2211860087955107E-2</v>
      </c>
      <c r="I600" s="2">
        <f t="shared" si="52"/>
        <v>-8.445897377036644E-3</v>
      </c>
      <c r="J600">
        <f t="shared" si="53"/>
        <v>0</v>
      </c>
    </row>
    <row r="601" spans="1:10" x14ac:dyDescent="0.55000000000000004">
      <c r="A601" s="1">
        <v>42159</v>
      </c>
      <c r="B601">
        <v>2095.8400879999999</v>
      </c>
      <c r="C601" s="4">
        <f t="shared" si="54"/>
        <v>-8.6605619929224897E-3</v>
      </c>
      <c r="E601" s="2">
        <f t="shared" si="51"/>
        <v>1.8712531147718359E-2</v>
      </c>
      <c r="F601" s="2">
        <f t="shared" si="49"/>
        <v>-4.3531857053417618E-2</v>
      </c>
      <c r="G601" s="2">
        <f t="shared" si="50"/>
        <v>-4.9872638014898975E-2</v>
      </c>
      <c r="I601" s="2">
        <f t="shared" si="52"/>
        <v>2.1923488473614325E-3</v>
      </c>
      <c r="J601">
        <f t="shared" si="53"/>
        <v>0</v>
      </c>
    </row>
    <row r="602" spans="1:10" x14ac:dyDescent="0.55000000000000004">
      <c r="A602" s="1">
        <v>42160</v>
      </c>
      <c r="B602">
        <v>2092.830078</v>
      </c>
      <c r="C602" s="4">
        <f t="shared" si="54"/>
        <v>-1.4372153446468713E-3</v>
      </c>
      <c r="E602" s="2">
        <f t="shared" si="51"/>
        <v>1.8454333087459175E-2</v>
      </c>
      <c r="F602" s="2">
        <f t="shared" ref="F602:F665" si="55">E602*Factor_VaR</f>
        <v>-4.2931198544852195E-2</v>
      </c>
      <c r="G602" s="2">
        <f t="shared" ref="G602:G665" si="56">E602*Factor_ES</f>
        <v>-4.9184488544696196E-2</v>
      </c>
      <c r="I602" s="2">
        <f t="shared" si="52"/>
        <v>1.3483564328939339E-2</v>
      </c>
      <c r="J602">
        <f t="shared" si="53"/>
        <v>0</v>
      </c>
    </row>
    <row r="603" spans="1:10" x14ac:dyDescent="0.55000000000000004">
      <c r="A603" s="1">
        <v>42163</v>
      </c>
      <c r="B603">
        <v>2079.280029</v>
      </c>
      <c r="C603" s="4">
        <f t="shared" si="54"/>
        <v>-6.4955604213555807E-3</v>
      </c>
      <c r="E603" s="2">
        <f t="shared" ref="E603:E666" si="57">_xlfn.STDEV.S(C583:C603)*SQRT(10)</f>
        <v>1.8842156897892468E-2</v>
      </c>
      <c r="F603" s="2">
        <f t="shared" si="55"/>
        <v>-4.3833411641756102E-2</v>
      </c>
      <c r="G603" s="2">
        <f t="shared" si="56"/>
        <v>-5.0218116564263005E-2</v>
      </c>
      <c r="I603" s="2">
        <f t="shared" ref="I603:I666" si="58">LN(B612/B603)</f>
        <v>1.4661509511756148E-2</v>
      </c>
      <c r="J603">
        <f t="shared" ref="J603:J666" si="59">IF(I603&lt;F603,1,0)</f>
        <v>0</v>
      </c>
    </row>
    <row r="604" spans="1:10" x14ac:dyDescent="0.55000000000000004">
      <c r="A604" s="1">
        <v>42164</v>
      </c>
      <c r="B604">
        <v>2080.1499020000001</v>
      </c>
      <c r="C604" s="4">
        <f t="shared" si="54"/>
        <v>4.1826549652815233E-4</v>
      </c>
      <c r="E604" s="2">
        <f t="shared" si="57"/>
        <v>1.6099288832158842E-2</v>
      </c>
      <c r="F604" s="2">
        <f t="shared" si="55"/>
        <v>-3.7452546348262172E-2</v>
      </c>
      <c r="G604" s="2">
        <f t="shared" si="56"/>
        <v>-4.2907824595469747E-2</v>
      </c>
      <c r="I604" s="2">
        <f t="shared" si="58"/>
        <v>2.0319612269777514E-2</v>
      </c>
      <c r="J604">
        <f t="shared" si="59"/>
        <v>0</v>
      </c>
    </row>
    <row r="605" spans="1:10" x14ac:dyDescent="0.55000000000000004">
      <c r="A605" s="1">
        <v>42165</v>
      </c>
      <c r="B605">
        <v>2105.1999510000001</v>
      </c>
      <c r="C605" s="4">
        <f t="shared" si="54"/>
        <v>1.1970491836123859E-2</v>
      </c>
      <c r="E605" s="2">
        <f t="shared" si="57"/>
        <v>1.8022371148373122E-2</v>
      </c>
      <c r="F605" s="2">
        <f t="shared" si="55"/>
        <v>-4.1926304806192798E-2</v>
      </c>
      <c r="G605" s="2">
        <f t="shared" si="56"/>
        <v>-4.8033223584644041E-2</v>
      </c>
      <c r="I605" s="2">
        <f t="shared" si="58"/>
        <v>8.9847866160057983E-3</v>
      </c>
      <c r="J605">
        <f t="shared" si="59"/>
        <v>0</v>
      </c>
    </row>
    <row r="606" spans="1:10" x14ac:dyDescent="0.55000000000000004">
      <c r="A606" s="1">
        <v>42166</v>
      </c>
      <c r="B606">
        <v>2108.860107</v>
      </c>
      <c r="C606" s="4">
        <f t="shared" si="54"/>
        <v>1.7371166381222091E-3</v>
      </c>
      <c r="E606" s="2">
        <f t="shared" si="57"/>
        <v>1.7928788124868037E-2</v>
      </c>
      <c r="F606" s="2">
        <f t="shared" si="55"/>
        <v>-4.1708598138415431E-2</v>
      </c>
      <c r="G606" s="2">
        <f t="shared" si="56"/>
        <v>-4.7783806110398293E-2</v>
      </c>
      <c r="I606" s="2">
        <f t="shared" si="58"/>
        <v>-1.3279571879056012E-4</v>
      </c>
      <c r="J606">
        <f t="shared" si="59"/>
        <v>0</v>
      </c>
    </row>
    <row r="607" spans="1:10" x14ac:dyDescent="0.55000000000000004">
      <c r="A607" s="1">
        <v>42167</v>
      </c>
      <c r="B607">
        <v>2094.110107</v>
      </c>
      <c r="C607" s="4">
        <f t="shared" si="54"/>
        <v>-7.0188746545117725E-3</v>
      </c>
      <c r="E607" s="2">
        <f t="shared" si="57"/>
        <v>1.8612738040834471E-2</v>
      </c>
      <c r="F607" s="2">
        <f t="shared" si="55"/>
        <v>-4.3299703571374359E-2</v>
      </c>
      <c r="G607" s="2">
        <f t="shared" si="56"/>
        <v>-4.9606669426432035E-2</v>
      </c>
      <c r="I607" s="2">
        <f t="shared" si="58"/>
        <v>3.9080750316463388E-3</v>
      </c>
      <c r="J607">
        <f t="shared" si="59"/>
        <v>0</v>
      </c>
    </row>
    <row r="608" spans="1:10" x14ac:dyDescent="0.55000000000000004">
      <c r="A608" s="1">
        <v>42170</v>
      </c>
      <c r="B608">
        <v>2084.429932</v>
      </c>
      <c r="C608" s="4">
        <f t="shared" si="54"/>
        <v>-4.6332892479042445E-3</v>
      </c>
      <c r="E608" s="2">
        <f t="shared" si="57"/>
        <v>1.7104194050427186E-2</v>
      </c>
      <c r="F608" s="2">
        <f t="shared" si="55"/>
        <v>-3.9790305466393283E-2</v>
      </c>
      <c r="G608" s="2">
        <f t="shared" si="56"/>
        <v>-4.5586097983198536E-2</v>
      </c>
      <c r="I608" s="2">
        <f t="shared" si="58"/>
        <v>8.1512082298603322E-3</v>
      </c>
      <c r="J608">
        <f t="shared" si="59"/>
        <v>0</v>
      </c>
    </row>
    <row r="609" spans="1:10" x14ac:dyDescent="0.55000000000000004">
      <c r="A609" s="1">
        <v>42171</v>
      </c>
      <c r="B609">
        <v>2096.290039</v>
      </c>
      <c r="C609" s="4">
        <f t="shared" si="54"/>
        <v>5.6737303135299989E-3</v>
      </c>
      <c r="E609" s="2">
        <f t="shared" si="57"/>
        <v>1.7659415359480752E-2</v>
      </c>
      <c r="F609" s="2">
        <f t="shared" si="55"/>
        <v>-4.1081943378332215E-2</v>
      </c>
      <c r="G609" s="2">
        <f t="shared" si="56"/>
        <v>-4.7065873816088101E-2</v>
      </c>
      <c r="I609" s="2">
        <f t="shared" si="58"/>
        <v>-1.8609491275724675E-2</v>
      </c>
      <c r="J609">
        <f t="shared" si="59"/>
        <v>0</v>
      </c>
    </row>
    <row r="610" spans="1:10" x14ac:dyDescent="0.55000000000000004">
      <c r="A610" s="1">
        <v>42172</v>
      </c>
      <c r="B610">
        <v>2100.4399410000001</v>
      </c>
      <c r="C610" s="4">
        <f t="shared" si="54"/>
        <v>1.9776842314756056E-3</v>
      </c>
      <c r="E610" s="2">
        <f t="shared" si="57"/>
        <v>1.7564641607861458E-2</v>
      </c>
      <c r="F610" s="2">
        <f t="shared" si="55"/>
        <v>-4.0861466662737794E-2</v>
      </c>
      <c r="G610" s="2">
        <f t="shared" si="56"/>
        <v>-4.6813282813272357E-2</v>
      </c>
      <c r="I610" s="2">
        <f t="shared" si="58"/>
        <v>-1.7932213564246329E-2</v>
      </c>
      <c r="J610">
        <f t="shared" si="59"/>
        <v>0</v>
      </c>
    </row>
    <row r="611" spans="1:10" x14ac:dyDescent="0.55000000000000004">
      <c r="A611" s="1">
        <v>42173</v>
      </c>
      <c r="B611">
        <v>2121.23999</v>
      </c>
      <c r="C611" s="4">
        <f t="shared" si="54"/>
        <v>9.8540001369309162E-3</v>
      </c>
      <c r="E611" s="2">
        <f t="shared" si="57"/>
        <v>1.9000909948608952E-2</v>
      </c>
      <c r="F611" s="2">
        <f t="shared" si="55"/>
        <v>-4.4202726463787895E-2</v>
      </c>
      <c r="G611" s="2">
        <f t="shared" si="56"/>
        <v>-5.0641225195032578E-2</v>
      </c>
      <c r="I611" s="2">
        <f t="shared" si="58"/>
        <v>-2.0874117001884511E-2</v>
      </c>
      <c r="J611">
        <f t="shared" si="59"/>
        <v>0</v>
      </c>
    </row>
    <row r="612" spans="1:10" x14ac:dyDescent="0.55000000000000004">
      <c r="A612" s="1">
        <v>42174</v>
      </c>
      <c r="B612">
        <v>2109.98999</v>
      </c>
      <c r="C612" s="4">
        <f t="shared" si="54"/>
        <v>-5.3176152385387195E-3</v>
      </c>
      <c r="E612" s="2">
        <f t="shared" si="57"/>
        <v>1.9329605442711943E-2</v>
      </c>
      <c r="F612" s="2">
        <f t="shared" si="55"/>
        <v>-4.4967386527701193E-2</v>
      </c>
      <c r="G612" s="2">
        <f t="shared" si="56"/>
        <v>-5.1517264425915872E-2</v>
      </c>
      <c r="I612" s="2">
        <f t="shared" si="58"/>
        <v>-1.5864572156012752E-2</v>
      </c>
      <c r="J612">
        <f t="shared" si="59"/>
        <v>0</v>
      </c>
    </row>
    <row r="613" spans="1:10" x14ac:dyDescent="0.55000000000000004">
      <c r="A613" s="1">
        <v>42177</v>
      </c>
      <c r="B613">
        <v>2122.8500979999999</v>
      </c>
      <c r="C613" s="4">
        <f t="shared" si="54"/>
        <v>6.0763682545493542E-3</v>
      </c>
      <c r="E613" s="2">
        <f t="shared" si="57"/>
        <v>1.97577624649567E-2</v>
      </c>
      <c r="F613" s="2">
        <f t="shared" si="55"/>
        <v>-4.596342870615594E-2</v>
      </c>
      <c r="G613" s="2">
        <f t="shared" si="56"/>
        <v>-5.2658388521602595E-2</v>
      </c>
      <c r="I613" s="2">
        <f t="shared" si="58"/>
        <v>-2.581017285321752E-2</v>
      </c>
      <c r="J613">
        <f t="shared" si="59"/>
        <v>0</v>
      </c>
    </row>
    <row r="614" spans="1:10" x14ac:dyDescent="0.55000000000000004">
      <c r="A614" s="1">
        <v>42178</v>
      </c>
      <c r="B614">
        <v>2124.1999510000001</v>
      </c>
      <c r="C614" s="4">
        <f t="shared" si="54"/>
        <v>6.356661823521784E-4</v>
      </c>
      <c r="E614" s="2">
        <f t="shared" si="57"/>
        <v>1.9707526750506861E-2</v>
      </c>
      <c r="F614" s="2">
        <f t="shared" si="55"/>
        <v>-4.5846562958644636E-2</v>
      </c>
      <c r="G614" s="2">
        <f t="shared" si="56"/>
        <v>-5.2524500295450888E-2</v>
      </c>
      <c r="I614" s="2">
        <f t="shared" si="58"/>
        <v>-2.0383278502443099E-2</v>
      </c>
      <c r="J614">
        <f t="shared" si="59"/>
        <v>0</v>
      </c>
    </row>
    <row r="615" spans="1:10" x14ac:dyDescent="0.55000000000000004">
      <c r="A615" s="1">
        <v>42179</v>
      </c>
      <c r="B615">
        <v>2108.580078</v>
      </c>
      <c r="C615" s="4">
        <f t="shared" si="54"/>
        <v>-7.3804656966740398E-3</v>
      </c>
      <c r="E615" s="2">
        <f t="shared" si="57"/>
        <v>1.9029695240984891E-2</v>
      </c>
      <c r="F615" s="2">
        <f t="shared" si="55"/>
        <v>-4.4269691067510303E-2</v>
      </c>
      <c r="G615" s="2">
        <f t="shared" si="56"/>
        <v>-5.0717943756272935E-2</v>
      </c>
      <c r="I615" s="2">
        <f t="shared" si="58"/>
        <v>-2.9795777629226056E-2</v>
      </c>
      <c r="J615">
        <f t="shared" si="59"/>
        <v>0</v>
      </c>
    </row>
    <row r="616" spans="1:10" x14ac:dyDescent="0.55000000000000004">
      <c r="A616" s="1">
        <v>42180</v>
      </c>
      <c r="B616">
        <v>2102.3100589999999</v>
      </c>
      <c r="C616" s="4">
        <f t="shared" si="54"/>
        <v>-2.9780039040750291E-3</v>
      </c>
      <c r="E616" s="2">
        <f t="shared" si="57"/>
        <v>1.7963315245419307E-2</v>
      </c>
      <c r="F616" s="2">
        <f t="shared" si="55"/>
        <v>-4.1788920231906626E-2</v>
      </c>
      <c r="G616" s="2">
        <f t="shared" si="56"/>
        <v>-4.7875827792091534E-2</v>
      </c>
      <c r="I616" s="2">
        <f t="shared" si="58"/>
        <v>-2.4558126023521733E-2</v>
      </c>
      <c r="J616">
        <f t="shared" si="59"/>
        <v>0</v>
      </c>
    </row>
    <row r="617" spans="1:10" x14ac:dyDescent="0.55000000000000004">
      <c r="A617" s="1">
        <v>42181</v>
      </c>
      <c r="B617">
        <v>2101.48999</v>
      </c>
      <c r="C617" s="4">
        <f t="shared" si="54"/>
        <v>-3.9015604969013028E-4</v>
      </c>
      <c r="E617" s="2">
        <f t="shared" si="57"/>
        <v>1.79542124252084E-2</v>
      </c>
      <c r="F617" s="2">
        <f t="shared" si="55"/>
        <v>-4.1767743905461209E-2</v>
      </c>
      <c r="G617" s="2">
        <f t="shared" si="56"/>
        <v>-4.7851566955665427E-2</v>
      </c>
      <c r="I617" s="2">
        <f t="shared" si="58"/>
        <v>-1.1904983877159034E-2</v>
      </c>
      <c r="J617">
        <f t="shared" si="59"/>
        <v>0</v>
      </c>
    </row>
    <row r="618" spans="1:10" x14ac:dyDescent="0.55000000000000004">
      <c r="A618" s="1">
        <v>42184</v>
      </c>
      <c r="B618">
        <v>2057.639893</v>
      </c>
      <c r="C618" s="4">
        <f t="shared" si="54"/>
        <v>-2.1086969192055022E-2</v>
      </c>
      <c r="E618" s="2">
        <f t="shared" si="57"/>
        <v>2.2649414519934356E-2</v>
      </c>
      <c r="F618" s="2">
        <f t="shared" si="55"/>
        <v>-5.2690417316719036E-2</v>
      </c>
      <c r="G618" s="2">
        <f t="shared" si="56"/>
        <v>-6.0365219578529042E-2</v>
      </c>
      <c r="I618" s="2">
        <f t="shared" si="58"/>
        <v>2.0187254076263702E-2</v>
      </c>
      <c r="J618">
        <f t="shared" si="59"/>
        <v>0</v>
      </c>
    </row>
    <row r="619" spans="1:10" x14ac:dyDescent="0.55000000000000004">
      <c r="A619" s="1">
        <v>42185</v>
      </c>
      <c r="B619">
        <v>2063.110107</v>
      </c>
      <c r="C619" s="4">
        <f t="shared" si="54"/>
        <v>2.6549619429538794E-3</v>
      </c>
      <c r="E619" s="2">
        <f t="shared" si="57"/>
        <v>2.2695273366798899E-2</v>
      </c>
      <c r="F619" s="2">
        <f t="shared" si="55"/>
        <v>-5.279710094762833E-2</v>
      </c>
      <c r="G619" s="2">
        <f t="shared" si="56"/>
        <v>-6.0487442577192428E-2</v>
      </c>
      <c r="I619" s="2">
        <f t="shared" si="58"/>
        <v>2.1975565124590569E-2</v>
      </c>
      <c r="J619">
        <f t="shared" si="59"/>
        <v>0</v>
      </c>
    </row>
    <row r="620" spans="1:10" x14ac:dyDescent="0.55000000000000004">
      <c r="A620" s="1">
        <v>42186</v>
      </c>
      <c r="B620">
        <v>2077.419922</v>
      </c>
      <c r="C620" s="4">
        <f t="shared" si="54"/>
        <v>6.9120966992928731E-3</v>
      </c>
      <c r="E620" s="2">
        <f t="shared" si="57"/>
        <v>2.3361227983259389E-2</v>
      </c>
      <c r="F620" s="2">
        <f t="shared" si="55"/>
        <v>-5.4346343053838876E-2</v>
      </c>
      <c r="G620" s="2">
        <f t="shared" si="56"/>
        <v>-6.2262344820982925E-2</v>
      </c>
      <c r="I620" s="2">
        <f t="shared" si="58"/>
        <v>1.4328212042942771E-2</v>
      </c>
      <c r="J620">
        <f t="shared" si="59"/>
        <v>0</v>
      </c>
    </row>
    <row r="621" spans="1:10" x14ac:dyDescent="0.55000000000000004">
      <c r="A621" s="1">
        <v>42187</v>
      </c>
      <c r="B621">
        <v>2076.780029</v>
      </c>
      <c r="C621" s="4">
        <f t="shared" si="54"/>
        <v>-3.0807039266700365E-4</v>
      </c>
      <c r="E621" s="2">
        <f t="shared" si="57"/>
        <v>2.3273150655079285E-2</v>
      </c>
      <c r="F621" s="2">
        <f t="shared" si="55"/>
        <v>-5.4141444548675893E-2</v>
      </c>
      <c r="G621" s="2">
        <f t="shared" si="56"/>
        <v>-6.2027601125917313E-2</v>
      </c>
      <c r="I621" s="2">
        <f t="shared" si="58"/>
        <v>2.2619016013779525E-2</v>
      </c>
      <c r="J621">
        <f t="shared" si="59"/>
        <v>0</v>
      </c>
    </row>
    <row r="622" spans="1:10" x14ac:dyDescent="0.55000000000000004">
      <c r="A622" s="1">
        <v>42191</v>
      </c>
      <c r="B622">
        <v>2068.76001</v>
      </c>
      <c r="C622" s="4">
        <f t="shared" si="54"/>
        <v>-3.8692324426552824E-3</v>
      </c>
      <c r="E622" s="2">
        <f t="shared" si="57"/>
        <v>2.2696611283516833E-2</v>
      </c>
      <c r="F622" s="2">
        <f t="shared" si="55"/>
        <v>-5.2800213407340743E-2</v>
      </c>
      <c r="G622" s="2">
        <f t="shared" si="56"/>
        <v>-6.0491008392829067E-2</v>
      </c>
      <c r="I622" s="2">
        <f t="shared" si="58"/>
        <v>2.7593820308683414E-2</v>
      </c>
      <c r="J622">
        <f t="shared" si="59"/>
        <v>0</v>
      </c>
    </row>
    <row r="623" spans="1:10" x14ac:dyDescent="0.55000000000000004">
      <c r="A623" s="1">
        <v>42192</v>
      </c>
      <c r="B623">
        <v>2081.3400879999999</v>
      </c>
      <c r="C623" s="4">
        <f t="shared" si="54"/>
        <v>6.0625605331265549E-3</v>
      </c>
      <c r="E623" s="2">
        <f t="shared" si="57"/>
        <v>2.3147051941532593E-2</v>
      </c>
      <c r="F623" s="2">
        <f t="shared" si="55"/>
        <v>-5.3848095074497261E-2</v>
      </c>
      <c r="G623" s="2">
        <f t="shared" si="56"/>
        <v>-6.1691522834572667E-2</v>
      </c>
      <c r="I623" s="2">
        <f t="shared" si="58"/>
        <v>2.2302196061691433E-2</v>
      </c>
      <c r="J623">
        <f t="shared" si="59"/>
        <v>0</v>
      </c>
    </row>
    <row r="624" spans="1:10" x14ac:dyDescent="0.55000000000000004">
      <c r="A624" s="1">
        <v>42193</v>
      </c>
      <c r="B624">
        <v>2046.6800539999999</v>
      </c>
      <c r="C624" s="4">
        <f t="shared" si="54"/>
        <v>-1.6792964823456991E-2</v>
      </c>
      <c r="E624" s="2">
        <f t="shared" si="57"/>
        <v>2.5504263950482109E-2</v>
      </c>
      <c r="F624" s="2">
        <f t="shared" si="55"/>
        <v>-5.9331790220180508E-2</v>
      </c>
      <c r="G624" s="2">
        <f t="shared" si="56"/>
        <v>-6.7973964280824917E-2</v>
      </c>
      <c r="I624" s="2">
        <f t="shared" si="58"/>
        <v>3.482436481140793E-2</v>
      </c>
      <c r="J624">
        <f t="shared" si="59"/>
        <v>0</v>
      </c>
    </row>
    <row r="625" spans="1:10" x14ac:dyDescent="0.55000000000000004">
      <c r="A625" s="1">
        <v>42194</v>
      </c>
      <c r="B625">
        <v>2051.3100589999999</v>
      </c>
      <c r="C625" s="4">
        <f t="shared" si="54"/>
        <v>2.259647701629263E-3</v>
      </c>
      <c r="E625" s="2">
        <f t="shared" si="57"/>
        <v>2.5578075326844304E-2</v>
      </c>
      <c r="F625" s="2">
        <f t="shared" si="55"/>
        <v>-5.9503501158660731E-2</v>
      </c>
      <c r="G625" s="2">
        <f t="shared" si="56"/>
        <v>-6.8170686361105445E-2</v>
      </c>
      <c r="I625" s="2">
        <f t="shared" si="58"/>
        <v>3.0174151897501448E-2</v>
      </c>
      <c r="J625">
        <f t="shared" si="59"/>
        <v>0</v>
      </c>
    </row>
    <row r="626" spans="1:10" x14ac:dyDescent="0.55000000000000004">
      <c r="A626" s="1">
        <v>42195</v>
      </c>
      <c r="B626">
        <v>2076.6201169999999</v>
      </c>
      <c r="C626" s="4">
        <f t="shared" si="54"/>
        <v>1.2262986096672604E-2</v>
      </c>
      <c r="E626" s="2">
        <f t="shared" si="57"/>
        <v>2.5651012347353282E-2</v>
      </c>
      <c r="F626" s="2">
        <f t="shared" si="55"/>
        <v>-5.9673178041260662E-2</v>
      </c>
      <c r="G626" s="2">
        <f t="shared" si="56"/>
        <v>-6.8365078108165972E-2</v>
      </c>
      <c r="I626" s="2">
        <f t="shared" si="58"/>
        <v>1.2218955588521371E-2</v>
      </c>
      <c r="J626">
        <f t="shared" si="59"/>
        <v>0</v>
      </c>
    </row>
    <row r="627" spans="1:10" x14ac:dyDescent="0.55000000000000004">
      <c r="A627" s="1">
        <v>42198</v>
      </c>
      <c r="B627">
        <v>2099.6000979999999</v>
      </c>
      <c r="C627" s="4">
        <f t="shared" si="54"/>
        <v>1.1005268761367724E-2</v>
      </c>
      <c r="E627" s="2">
        <f t="shared" si="57"/>
        <v>2.6851648328963348E-2</v>
      </c>
      <c r="F627" s="2">
        <f t="shared" si="55"/>
        <v>-6.2466275004576181E-2</v>
      </c>
      <c r="G627" s="2">
        <f t="shared" si="56"/>
        <v>-7.1565013126353119E-2</v>
      </c>
      <c r="I627" s="2">
        <f t="shared" si="58"/>
        <v>-9.547333871276804E-3</v>
      </c>
      <c r="J627">
        <f t="shared" si="59"/>
        <v>0</v>
      </c>
    </row>
    <row r="628" spans="1:10" x14ac:dyDescent="0.55000000000000004">
      <c r="A628" s="1">
        <v>42199</v>
      </c>
      <c r="B628">
        <v>2108.9499510000001</v>
      </c>
      <c r="C628" s="4">
        <f t="shared" si="54"/>
        <v>4.4432729912807552E-3</v>
      </c>
      <c r="E628" s="2">
        <f t="shared" si="57"/>
        <v>2.6561699846046616E-2</v>
      </c>
      <c r="F628" s="2">
        <f t="shared" si="55"/>
        <v>-6.1791753967761473E-2</v>
      </c>
      <c r="G628" s="2">
        <f t="shared" si="56"/>
        <v>-7.0792242429683447E-2</v>
      </c>
      <c r="I628" s="2">
        <f t="shared" si="58"/>
        <v>-1.9782361558292574E-2</v>
      </c>
      <c r="J628">
        <f t="shared" si="59"/>
        <v>0</v>
      </c>
    </row>
    <row r="629" spans="1:10" x14ac:dyDescent="0.55000000000000004">
      <c r="A629" s="1">
        <v>42200</v>
      </c>
      <c r="B629">
        <v>2107.3999020000001</v>
      </c>
      <c r="C629" s="4">
        <f t="shared" si="54"/>
        <v>-7.35256382355035E-4</v>
      </c>
      <c r="E629" s="2">
        <f t="shared" si="57"/>
        <v>2.6332261235473699E-2</v>
      </c>
      <c r="F629" s="2">
        <f t="shared" si="55"/>
        <v>-6.1257999943832284E-2</v>
      </c>
      <c r="G629" s="2">
        <f t="shared" si="56"/>
        <v>-7.0180742644784508E-2</v>
      </c>
      <c r="I629" s="2">
        <f t="shared" si="58"/>
        <v>-6.7370315780853418E-3</v>
      </c>
      <c r="J629">
        <f t="shared" si="59"/>
        <v>0</v>
      </c>
    </row>
    <row r="630" spans="1:10" x14ac:dyDescent="0.55000000000000004">
      <c r="A630" s="1">
        <v>42201</v>
      </c>
      <c r="B630">
        <v>2124.290039</v>
      </c>
      <c r="C630" s="4">
        <f t="shared" si="54"/>
        <v>7.9827335781697557E-3</v>
      </c>
      <c r="E630" s="2">
        <f t="shared" si="57"/>
        <v>2.6604932350097837E-2</v>
      </c>
      <c r="F630" s="2">
        <f t="shared" si="55"/>
        <v>-6.1892327811650494E-2</v>
      </c>
      <c r="G630" s="2">
        <f t="shared" si="56"/>
        <v>-7.0907465699480754E-2</v>
      </c>
      <c r="I630" s="2">
        <f t="shared" si="58"/>
        <v>-7.4276223993068055E-3</v>
      </c>
      <c r="J630">
        <f t="shared" si="59"/>
        <v>0</v>
      </c>
    </row>
    <row r="631" spans="1:10" x14ac:dyDescent="0.55000000000000004">
      <c r="A631" s="1">
        <v>42202</v>
      </c>
      <c r="B631">
        <v>2126.639893</v>
      </c>
      <c r="C631" s="4">
        <f t="shared" si="54"/>
        <v>1.1055718522485251E-3</v>
      </c>
      <c r="E631" s="2">
        <f t="shared" si="57"/>
        <v>2.6589676072060711E-2</v>
      </c>
      <c r="F631" s="2">
        <f t="shared" si="55"/>
        <v>-6.1856836401673047E-2</v>
      </c>
      <c r="G631" s="2">
        <f t="shared" si="56"/>
        <v>-7.0866804667256214E-2</v>
      </c>
      <c r="I631" s="2">
        <f t="shared" si="58"/>
        <v>-8.5048270881774024E-3</v>
      </c>
      <c r="J631">
        <f t="shared" si="59"/>
        <v>0</v>
      </c>
    </row>
    <row r="632" spans="1:10" x14ac:dyDescent="0.55000000000000004">
      <c r="A632" s="1">
        <v>42205</v>
      </c>
      <c r="B632">
        <v>2128.280029</v>
      </c>
      <c r="C632" s="4">
        <f t="shared" si="54"/>
        <v>7.7093628613465076E-4</v>
      </c>
      <c r="E632" s="2">
        <f t="shared" si="57"/>
        <v>2.5732369250719294E-2</v>
      </c>
      <c r="F632" s="2">
        <f t="shared" si="55"/>
        <v>-5.9862442500444729E-2</v>
      </c>
      <c r="G632" s="2">
        <f t="shared" si="56"/>
        <v>-6.8581910527017065E-2</v>
      </c>
      <c r="I632" s="2">
        <f t="shared" si="58"/>
        <v>-1.1549867212295775E-2</v>
      </c>
      <c r="J632">
        <f t="shared" si="59"/>
        <v>0</v>
      </c>
    </row>
    <row r="633" spans="1:10" x14ac:dyDescent="0.55000000000000004">
      <c r="A633" s="1">
        <v>42206</v>
      </c>
      <c r="B633">
        <v>2119.209961</v>
      </c>
      <c r="C633" s="4">
        <f t="shared" si="54"/>
        <v>-4.2707960737403163E-3</v>
      </c>
      <c r="E633" s="2">
        <f t="shared" si="57"/>
        <v>2.563093647768536E-2</v>
      </c>
      <c r="F633" s="2">
        <f t="shared" si="55"/>
        <v>-5.9626474584539173E-2</v>
      </c>
      <c r="G633" s="2">
        <f t="shared" si="56"/>
        <v>-6.8311571900327023E-2</v>
      </c>
      <c r="I633" s="2">
        <f t="shared" si="58"/>
        <v>-1.0039765165238041E-2</v>
      </c>
      <c r="J633">
        <f t="shared" si="59"/>
        <v>0</v>
      </c>
    </row>
    <row r="634" spans="1:10" x14ac:dyDescent="0.55000000000000004">
      <c r="A634" s="1">
        <v>42207</v>
      </c>
      <c r="B634">
        <v>2114.1499020000001</v>
      </c>
      <c r="C634" s="4">
        <f t="shared" si="54"/>
        <v>-2.3905652122773076E-3</v>
      </c>
      <c r="E634" s="2">
        <f t="shared" si="57"/>
        <v>2.5325723279520099E-2</v>
      </c>
      <c r="F634" s="2">
        <f t="shared" si="55"/>
        <v>-5.8916442509858211E-2</v>
      </c>
      <c r="G634" s="2">
        <f t="shared" si="56"/>
        <v>-6.7498117684576975E-2</v>
      </c>
      <c r="I634" s="2">
        <f t="shared" si="58"/>
        <v>-9.9014392617809508E-3</v>
      </c>
      <c r="J634">
        <f t="shared" si="59"/>
        <v>0</v>
      </c>
    </row>
    <row r="635" spans="1:10" x14ac:dyDescent="0.55000000000000004">
      <c r="A635" s="1">
        <v>42208</v>
      </c>
      <c r="B635">
        <v>2102.1499020000001</v>
      </c>
      <c r="C635" s="4">
        <f t="shared" si="54"/>
        <v>-5.6922102123075392E-3</v>
      </c>
      <c r="E635" s="2">
        <f t="shared" si="57"/>
        <v>2.559687454004311E-2</v>
      </c>
      <c r="F635" s="2">
        <f t="shared" si="55"/>
        <v>-5.9547234668319411E-2</v>
      </c>
      <c r="G635" s="2">
        <f t="shared" si="56"/>
        <v>-6.8220790024122901E-2</v>
      </c>
      <c r="I635" s="2">
        <f t="shared" si="58"/>
        <v>-1.0993906402183347E-3</v>
      </c>
      <c r="J635">
        <f t="shared" si="59"/>
        <v>0</v>
      </c>
    </row>
    <row r="636" spans="1:10" x14ac:dyDescent="0.55000000000000004">
      <c r="A636" s="1">
        <v>42209</v>
      </c>
      <c r="B636">
        <v>2079.6499020000001</v>
      </c>
      <c r="C636" s="4">
        <f t="shared" si="54"/>
        <v>-1.0761020698430391E-2</v>
      </c>
      <c r="E636" s="2">
        <f t="shared" si="57"/>
        <v>2.6151716491944914E-2</v>
      </c>
      <c r="F636" s="2">
        <f t="shared" si="55"/>
        <v>-6.0837990063554843E-2</v>
      </c>
      <c r="G636" s="2">
        <f t="shared" si="56"/>
        <v>-6.9699554794331584E-2</v>
      </c>
      <c r="I636" s="2">
        <f t="shared" si="58"/>
        <v>1.8784342785415616E-3</v>
      </c>
      <c r="J636">
        <f t="shared" si="59"/>
        <v>0</v>
      </c>
    </row>
    <row r="637" spans="1:10" x14ac:dyDescent="0.55000000000000004">
      <c r="A637" s="1">
        <v>42212</v>
      </c>
      <c r="B637">
        <v>2067.639893</v>
      </c>
      <c r="C637" s="4">
        <f t="shared" si="54"/>
        <v>-5.7917546957350231E-3</v>
      </c>
      <c r="E637" s="2">
        <f t="shared" si="57"/>
        <v>2.6347877607443802E-2</v>
      </c>
      <c r="F637" s="2">
        <f t="shared" si="55"/>
        <v>-6.1294329057565163E-2</v>
      </c>
      <c r="G637" s="2">
        <f t="shared" si="56"/>
        <v>-7.0222363399359222E-2</v>
      </c>
      <c r="I637" s="2">
        <f t="shared" si="58"/>
        <v>4.7911657499815708E-3</v>
      </c>
      <c r="J637">
        <f t="shared" si="59"/>
        <v>0</v>
      </c>
    </row>
    <row r="638" spans="1:10" x14ac:dyDescent="0.55000000000000004">
      <c r="A638" s="1">
        <v>42213</v>
      </c>
      <c r="B638">
        <v>2093.25</v>
      </c>
      <c r="C638" s="4">
        <f t="shared" si="54"/>
        <v>1.2310073597852267E-2</v>
      </c>
      <c r="E638" s="2">
        <f t="shared" si="57"/>
        <v>2.7858927936455353E-2</v>
      </c>
      <c r="F638" s="2">
        <f t="shared" si="55"/>
        <v>-6.4809557778029894E-2</v>
      </c>
      <c r="G638" s="2">
        <f t="shared" si="56"/>
        <v>-7.424961473624081E-2</v>
      </c>
      <c r="I638" s="2">
        <f t="shared" si="58"/>
        <v>5.207928127923896E-3</v>
      </c>
      <c r="J638">
        <f t="shared" si="59"/>
        <v>0</v>
      </c>
    </row>
    <row r="639" spans="1:10" x14ac:dyDescent="0.55000000000000004">
      <c r="A639" s="1">
        <v>42214</v>
      </c>
      <c r="B639">
        <v>2108.570068</v>
      </c>
      <c r="C639" s="4">
        <f t="shared" si="54"/>
        <v>7.2921427569481731E-3</v>
      </c>
      <c r="E639" s="2">
        <f t="shared" si="57"/>
        <v>2.3801492905841149E-2</v>
      </c>
      <c r="F639" s="2">
        <f t="shared" si="55"/>
        <v>-5.5370552420501713E-2</v>
      </c>
      <c r="G639" s="2">
        <f t="shared" si="56"/>
        <v>-6.3435738892647836E-2</v>
      </c>
      <c r="I639" s="2">
        <f t="shared" si="58"/>
        <v>-1.1687279652436636E-2</v>
      </c>
      <c r="J639">
        <f t="shared" si="59"/>
        <v>0</v>
      </c>
    </row>
    <row r="640" spans="1:10" x14ac:dyDescent="0.55000000000000004">
      <c r="A640" s="1">
        <v>42215</v>
      </c>
      <c r="B640">
        <v>2108.6298830000001</v>
      </c>
      <c r="C640" s="4">
        <f t="shared" si="54"/>
        <v>2.8367163378208414E-5</v>
      </c>
      <c r="E640" s="2">
        <f t="shared" si="57"/>
        <v>2.378825231219393E-2</v>
      </c>
      <c r="F640" s="2">
        <f t="shared" si="55"/>
        <v>-5.5339750193619461E-2</v>
      </c>
      <c r="G640" s="2">
        <f t="shared" si="56"/>
        <v>-6.3400450062459257E-2</v>
      </c>
      <c r="I640" s="2">
        <f t="shared" si="58"/>
        <v>-1.0766042922768459E-2</v>
      </c>
      <c r="J640">
        <f t="shared" si="59"/>
        <v>0</v>
      </c>
    </row>
    <row r="641" spans="1:10" x14ac:dyDescent="0.55000000000000004">
      <c r="A641" s="1">
        <v>42216</v>
      </c>
      <c r="B641">
        <v>2103.8400879999999</v>
      </c>
      <c r="C641" s="4">
        <f t="shared" si="54"/>
        <v>-2.2741038379837917E-3</v>
      </c>
      <c r="E641" s="2">
        <f t="shared" si="57"/>
        <v>2.349713899760103E-2</v>
      </c>
      <c r="F641" s="2">
        <f t="shared" si="55"/>
        <v>-5.466251935311129E-2</v>
      </c>
      <c r="G641" s="2">
        <f t="shared" si="56"/>
        <v>-6.2624574856406268E-2</v>
      </c>
      <c r="I641" s="2">
        <f t="shared" si="58"/>
        <v>-9.7679648330639135E-3</v>
      </c>
      <c r="J641">
        <f t="shared" si="59"/>
        <v>0</v>
      </c>
    </row>
    <row r="642" spans="1:10" x14ac:dyDescent="0.55000000000000004">
      <c r="A642" s="1">
        <v>42219</v>
      </c>
      <c r="B642">
        <v>2098.040039</v>
      </c>
      <c r="C642" s="4">
        <f t="shared" si="54"/>
        <v>-2.7606940266825457E-3</v>
      </c>
      <c r="E642" s="2">
        <f t="shared" si="57"/>
        <v>2.3605328724589012E-2</v>
      </c>
      <c r="F642" s="2">
        <f t="shared" si="55"/>
        <v>-5.4914206294482841E-2</v>
      </c>
      <c r="G642" s="2">
        <f t="shared" si="56"/>
        <v>-6.2912922116774642E-2</v>
      </c>
      <c r="I642" s="2">
        <f t="shared" si="58"/>
        <v>-3.1029387643989252E-3</v>
      </c>
      <c r="J642">
        <f t="shared" si="59"/>
        <v>0</v>
      </c>
    </row>
    <row r="643" spans="1:10" x14ac:dyDescent="0.55000000000000004">
      <c r="A643" s="1">
        <v>42220</v>
      </c>
      <c r="B643">
        <v>2093.320068</v>
      </c>
      <c r="C643" s="4">
        <f t="shared" si="54"/>
        <v>-2.2522393088201631E-3</v>
      </c>
      <c r="E643" s="2">
        <f t="shared" si="57"/>
        <v>2.3482245687216814E-2</v>
      </c>
      <c r="F643" s="2">
        <f t="shared" si="55"/>
        <v>-5.4627872332161535E-2</v>
      </c>
      <c r="G643" s="2">
        <f t="shared" si="56"/>
        <v>-6.258488120557025E-2</v>
      </c>
      <c r="I643" s="2">
        <f t="shared" si="58"/>
        <v>4.3471920904786599E-3</v>
      </c>
      <c r="J643">
        <f t="shared" si="59"/>
        <v>0</v>
      </c>
    </row>
    <row r="644" spans="1:10" x14ac:dyDescent="0.55000000000000004">
      <c r="A644" s="1">
        <v>42221</v>
      </c>
      <c r="B644">
        <v>2099.8400879999999</v>
      </c>
      <c r="C644" s="4">
        <f t="shared" si="54"/>
        <v>3.1098384092550632E-3</v>
      </c>
      <c r="E644" s="2">
        <f t="shared" si="57"/>
        <v>2.3223391840434066E-2</v>
      </c>
      <c r="F644" s="2">
        <f t="shared" si="55"/>
        <v>-5.4025688236011199E-2</v>
      </c>
      <c r="G644" s="2">
        <f t="shared" si="56"/>
        <v>-6.189498393312487E-2</v>
      </c>
      <c r="I644" s="2">
        <f t="shared" si="58"/>
        <v>-1.391629001570423E-3</v>
      </c>
      <c r="J644">
        <f t="shared" si="59"/>
        <v>0</v>
      </c>
    </row>
    <row r="645" spans="1:10" x14ac:dyDescent="0.55000000000000004">
      <c r="A645" s="1">
        <v>42222</v>
      </c>
      <c r="B645">
        <v>2083.5600589999999</v>
      </c>
      <c r="C645" s="4">
        <f t="shared" si="54"/>
        <v>-7.7831957796706099E-3</v>
      </c>
      <c r="E645" s="2">
        <f t="shared" si="57"/>
        <v>2.0564137648097051E-2</v>
      </c>
      <c r="F645" s="2">
        <f t="shared" si="55"/>
        <v>-4.7839337899133791E-2</v>
      </c>
      <c r="G645" s="2">
        <f t="shared" si="56"/>
        <v>-5.4807539659708263E-2</v>
      </c>
      <c r="I645" s="2">
        <f t="shared" si="58"/>
        <v>-1.8975698939707455E-3</v>
      </c>
      <c r="J645">
        <f t="shared" si="59"/>
        <v>0</v>
      </c>
    </row>
    <row r="646" spans="1:10" x14ac:dyDescent="0.55000000000000004">
      <c r="A646" s="1">
        <v>42223</v>
      </c>
      <c r="B646">
        <v>2077.570068</v>
      </c>
      <c r="C646" s="4">
        <f t="shared" si="54"/>
        <v>-2.8790232242949477E-3</v>
      </c>
      <c r="E646" s="2">
        <f t="shared" si="57"/>
        <v>2.069339269368714E-2</v>
      </c>
      <c r="F646" s="2">
        <f t="shared" si="55"/>
        <v>-4.8140030099651343E-2</v>
      </c>
      <c r="G646" s="2">
        <f t="shared" si="56"/>
        <v>-5.5152030207214965E-2</v>
      </c>
      <c r="I646" s="2">
        <f t="shared" si="58"/>
        <v>-2.0344507151220853E-2</v>
      </c>
      <c r="J646">
        <f t="shared" si="59"/>
        <v>0</v>
      </c>
    </row>
    <row r="647" spans="1:10" x14ac:dyDescent="0.55000000000000004">
      <c r="A647" s="1">
        <v>42226</v>
      </c>
      <c r="B647">
        <v>2104.179932</v>
      </c>
      <c r="C647" s="4">
        <f t="shared" ref="C647:C710" si="60">LN(B647/B646)</f>
        <v>1.2726835975794628E-2</v>
      </c>
      <c r="E647" s="2">
        <f t="shared" si="57"/>
        <v>2.0826093573634036E-2</v>
      </c>
      <c r="F647" s="2">
        <f t="shared" si="55"/>
        <v>-4.844873850959916E-2</v>
      </c>
      <c r="G647" s="2">
        <f t="shared" si="56"/>
        <v>-5.5505704592449433E-2</v>
      </c>
      <c r="I647" s="2">
        <f t="shared" si="58"/>
        <v>-6.5440585240254798E-2</v>
      </c>
      <c r="J647">
        <f t="shared" si="59"/>
        <v>1</v>
      </c>
    </row>
    <row r="648" spans="1:10" x14ac:dyDescent="0.55000000000000004">
      <c r="A648" s="1">
        <v>42227</v>
      </c>
      <c r="B648">
        <v>2084.070068</v>
      </c>
      <c r="C648" s="4">
        <f t="shared" si="60"/>
        <v>-9.6030650234122886E-3</v>
      </c>
      <c r="E648" s="2">
        <f t="shared" si="57"/>
        <v>2.0545168111465933E-2</v>
      </c>
      <c r="F648" s="2">
        <f t="shared" si="55"/>
        <v>-4.7795208157920446E-2</v>
      </c>
      <c r="G648" s="2">
        <f t="shared" si="56"/>
        <v>-5.4756982050679005E-2</v>
      </c>
      <c r="I648" s="2">
        <f t="shared" si="58"/>
        <v>-9.6048964708726509E-2</v>
      </c>
      <c r="J648">
        <f t="shared" si="59"/>
        <v>1</v>
      </c>
    </row>
    <row r="649" spans="1:10" x14ac:dyDescent="0.55000000000000004">
      <c r="A649" s="1">
        <v>42228</v>
      </c>
      <c r="B649">
        <v>2086.0500489999999</v>
      </c>
      <c r="C649" s="4">
        <f t="shared" si="60"/>
        <v>9.4960389304633061E-4</v>
      </c>
      <c r="E649" s="2">
        <f t="shared" si="57"/>
        <v>2.0277024834113054E-2</v>
      </c>
      <c r="F649" s="2">
        <f t="shared" si="55"/>
        <v>-4.7171413614712235E-2</v>
      </c>
      <c r="G649" s="2">
        <f t="shared" si="56"/>
        <v>-5.4042326587878109E-2</v>
      </c>
      <c r="I649" s="2">
        <f t="shared" si="58"/>
        <v>-0.11061281856568335</v>
      </c>
      <c r="J649">
        <f t="shared" si="59"/>
        <v>1</v>
      </c>
    </row>
    <row r="650" spans="1:10" x14ac:dyDescent="0.55000000000000004">
      <c r="A650" s="1">
        <v>42229</v>
      </c>
      <c r="B650">
        <v>2083.389893</v>
      </c>
      <c r="C650" s="4">
        <f t="shared" si="60"/>
        <v>-1.2760257482792195E-3</v>
      </c>
      <c r="E650" s="2">
        <f t="shared" si="57"/>
        <v>2.0283329346817786E-2</v>
      </c>
      <c r="F650" s="2">
        <f t="shared" si="55"/>
        <v>-4.7186080104439754E-2</v>
      </c>
      <c r="G650" s="2">
        <f t="shared" si="56"/>
        <v>-5.4059129375138765E-2</v>
      </c>
      <c r="I650" s="2">
        <f t="shared" si="58"/>
        <v>-7.1045493073850358E-2</v>
      </c>
      <c r="J650">
        <f t="shared" si="59"/>
        <v>1</v>
      </c>
    </row>
    <row r="651" spans="1:10" x14ac:dyDescent="0.55000000000000004">
      <c r="A651" s="1">
        <v>42230</v>
      </c>
      <c r="B651">
        <v>2091.540039</v>
      </c>
      <c r="C651" s="4">
        <f t="shared" si="60"/>
        <v>3.904332041982352E-3</v>
      </c>
      <c r="E651" s="2">
        <f t="shared" si="57"/>
        <v>1.9609995805193032E-2</v>
      </c>
      <c r="F651" s="2">
        <f t="shared" si="55"/>
        <v>-4.5619672051360617E-2</v>
      </c>
      <c r="G651" s="2">
        <f t="shared" si="56"/>
        <v>-5.2264560820000472E-2</v>
      </c>
      <c r="I651" s="2">
        <f t="shared" si="58"/>
        <v>-5.0942570837324425E-2</v>
      </c>
      <c r="J651">
        <f t="shared" si="59"/>
        <v>1</v>
      </c>
    </row>
    <row r="652" spans="1:10" x14ac:dyDescent="0.55000000000000004">
      <c r="A652" s="1">
        <v>42233</v>
      </c>
      <c r="B652">
        <v>2102.4399410000001</v>
      </c>
      <c r="C652" s="4">
        <f t="shared" si="60"/>
        <v>5.1978915460573353E-3</v>
      </c>
      <c r="E652" s="2">
        <f t="shared" si="57"/>
        <v>2.0001970391474524E-2</v>
      </c>
      <c r="F652" s="2">
        <f t="shared" si="55"/>
        <v>-4.6531541296834601E-2</v>
      </c>
      <c r="G652" s="2">
        <f t="shared" si="56"/>
        <v>-5.3309251487357899E-2</v>
      </c>
      <c r="I652" s="2">
        <f t="shared" si="58"/>
        <v>-5.5531911195025714E-2</v>
      </c>
      <c r="J652">
        <f t="shared" si="59"/>
        <v>1</v>
      </c>
    </row>
    <row r="653" spans="1:10" x14ac:dyDescent="0.55000000000000004">
      <c r="A653" s="1">
        <v>42234</v>
      </c>
      <c r="B653">
        <v>2096.919922</v>
      </c>
      <c r="C653" s="4">
        <f t="shared" si="60"/>
        <v>-2.628982682793983E-3</v>
      </c>
      <c r="E653" s="2">
        <f t="shared" si="57"/>
        <v>2.0027713184426133E-2</v>
      </c>
      <c r="F653" s="2">
        <f t="shared" si="55"/>
        <v>-4.6591427988489455E-2</v>
      </c>
      <c r="G653" s="2">
        <f t="shared" si="56"/>
        <v>-5.3377861179132527E-2</v>
      </c>
      <c r="I653" s="2">
        <f t="shared" si="58"/>
        <v>-6.1330006970724077E-2</v>
      </c>
      <c r="J653">
        <f t="shared" si="59"/>
        <v>1</v>
      </c>
    </row>
    <row r="654" spans="1:10" x14ac:dyDescent="0.55000000000000004">
      <c r="A654" s="1">
        <v>42235</v>
      </c>
      <c r="B654">
        <v>2079.610107</v>
      </c>
      <c r="C654" s="4">
        <f t="shared" si="60"/>
        <v>-8.2891366720709101E-3</v>
      </c>
      <c r="E654" s="2">
        <f t="shared" si="57"/>
        <v>2.0569865812008408E-2</v>
      </c>
      <c r="F654" s="2">
        <f t="shared" si="55"/>
        <v>-4.7852663601071134E-2</v>
      </c>
      <c r="G654" s="2">
        <f t="shared" si="56"/>
        <v>-5.4822806362164807E-2</v>
      </c>
      <c r="I654" s="2">
        <f t="shared" si="58"/>
        <v>-8.3063520071300509E-2</v>
      </c>
      <c r="J654">
        <f t="shared" si="59"/>
        <v>1</v>
      </c>
    </row>
    <row r="655" spans="1:10" x14ac:dyDescent="0.55000000000000004">
      <c r="A655" s="1">
        <v>42236</v>
      </c>
      <c r="B655">
        <v>2035.7299800000001</v>
      </c>
      <c r="C655" s="4">
        <f t="shared" si="60"/>
        <v>-2.1325960481545045E-2</v>
      </c>
      <c r="E655" s="2">
        <f t="shared" si="57"/>
        <v>2.4942232384789948E-2</v>
      </c>
      <c r="F655" s="2">
        <f t="shared" si="55"/>
        <v>-5.8024309282188706E-2</v>
      </c>
      <c r="G655" s="2">
        <f t="shared" si="56"/>
        <v>-6.6476037751942177E-2</v>
      </c>
      <c r="I655" s="2">
        <f t="shared" si="58"/>
        <v>-4.3609888563285515E-2</v>
      </c>
      <c r="J655">
        <f t="shared" si="59"/>
        <v>0</v>
      </c>
    </row>
    <row r="656" spans="1:10" x14ac:dyDescent="0.55000000000000004">
      <c r="A656" s="1">
        <v>42237</v>
      </c>
      <c r="B656">
        <v>1970.8900149999999</v>
      </c>
      <c r="C656" s="4">
        <f t="shared" si="60"/>
        <v>-3.236924211323932E-2</v>
      </c>
      <c r="E656" s="2">
        <f t="shared" si="57"/>
        <v>3.2631845357354437E-2</v>
      </c>
      <c r="F656" s="2">
        <f t="shared" si="55"/>
        <v>-7.5913024073110971E-2</v>
      </c>
      <c r="G656" s="2">
        <f t="shared" si="56"/>
        <v>-8.6970394246421043E-2</v>
      </c>
      <c r="I656" s="2">
        <f t="shared" si="58"/>
        <v>-1.0076530510171856E-2</v>
      </c>
      <c r="J656">
        <f t="shared" si="59"/>
        <v>0</v>
      </c>
    </row>
    <row r="657" spans="1:10" x14ac:dyDescent="0.55000000000000004">
      <c r="A657" s="1">
        <v>42240</v>
      </c>
      <c r="B657">
        <v>1893.209961</v>
      </c>
      <c r="C657" s="4">
        <f t="shared" si="60"/>
        <v>-4.0211444491884053E-2</v>
      </c>
      <c r="E657" s="2">
        <f t="shared" si="57"/>
        <v>4.1283734230551351E-2</v>
      </c>
      <c r="F657" s="2">
        <f t="shared" si="55"/>
        <v>-9.6040327359710215E-2</v>
      </c>
      <c r="G657" s="2">
        <f t="shared" si="56"/>
        <v>-0.11002940847126547</v>
      </c>
      <c r="I657" s="2">
        <f t="shared" si="58"/>
        <v>1.4686605321898628E-2</v>
      </c>
      <c r="J657">
        <f t="shared" si="59"/>
        <v>0</v>
      </c>
    </row>
    <row r="658" spans="1:10" x14ac:dyDescent="0.55000000000000004">
      <c r="A658" s="1">
        <v>42241</v>
      </c>
      <c r="B658">
        <v>1867.6099850000001</v>
      </c>
      <c r="C658" s="4">
        <f t="shared" si="60"/>
        <v>-1.3614249963910554E-2</v>
      </c>
      <c r="E658" s="2">
        <f t="shared" si="57"/>
        <v>4.1758880852769867E-2</v>
      </c>
      <c r="F658" s="2">
        <f t="shared" si="55"/>
        <v>-9.7145683694165957E-2</v>
      </c>
      <c r="G658" s="2">
        <f t="shared" si="56"/>
        <v>-0.11129576924880225</v>
      </c>
      <c r="I658" s="2">
        <f t="shared" si="58"/>
        <v>5.307449223708418E-2</v>
      </c>
      <c r="J658">
        <f t="shared" si="59"/>
        <v>0</v>
      </c>
    </row>
    <row r="659" spans="1:10" x14ac:dyDescent="0.55000000000000004">
      <c r="A659" s="1">
        <v>42242</v>
      </c>
      <c r="B659">
        <v>1940.51001</v>
      </c>
      <c r="C659" s="4">
        <f t="shared" si="60"/>
        <v>3.8291299743553803E-2</v>
      </c>
      <c r="E659" s="2">
        <f t="shared" si="57"/>
        <v>5.0109461039071761E-2</v>
      </c>
      <c r="F659" s="2">
        <f t="shared" si="55"/>
        <v>-0.11657203815757693</v>
      </c>
      <c r="G659" s="2">
        <f t="shared" si="56"/>
        <v>-0.13355173556133407</v>
      </c>
      <c r="I659" s="2">
        <f t="shared" si="58"/>
        <v>7.8815678350240947E-4</v>
      </c>
      <c r="J659">
        <f t="shared" si="59"/>
        <v>0</v>
      </c>
    </row>
    <row r="660" spans="1:10" x14ac:dyDescent="0.55000000000000004">
      <c r="A660" s="1">
        <v>42243</v>
      </c>
      <c r="B660">
        <v>1987.660034</v>
      </c>
      <c r="C660" s="4">
        <f t="shared" si="60"/>
        <v>2.4007254278508312E-2</v>
      </c>
      <c r="E660" s="2">
        <f t="shared" si="57"/>
        <v>5.3162013209632868E-2</v>
      </c>
      <c r="F660" s="2">
        <f t="shared" si="55"/>
        <v>-0.12367333640996052</v>
      </c>
      <c r="G660" s="2">
        <f t="shared" si="56"/>
        <v>-0.14168739760631352</v>
      </c>
      <c r="I660" s="2">
        <f t="shared" si="58"/>
        <v>-1.7955022049901334E-2</v>
      </c>
      <c r="J660">
        <f t="shared" si="59"/>
        <v>0</v>
      </c>
    </row>
    <row r="661" spans="1:10" x14ac:dyDescent="0.55000000000000004">
      <c r="A661" s="1">
        <v>42244</v>
      </c>
      <c r="B661">
        <v>1988.869995</v>
      </c>
      <c r="C661" s="4">
        <f t="shared" si="60"/>
        <v>6.0855118835607827E-4</v>
      </c>
      <c r="E661" s="2">
        <f t="shared" si="57"/>
        <v>5.3179017240349187E-2</v>
      </c>
      <c r="F661" s="2">
        <f t="shared" si="55"/>
        <v>-0.12371289370066756</v>
      </c>
      <c r="G661" s="2">
        <f t="shared" si="56"/>
        <v>-0.14173271674897867</v>
      </c>
      <c r="I661" s="2">
        <f t="shared" si="58"/>
        <v>-1.4086566673613188E-2</v>
      </c>
      <c r="J661">
        <f t="shared" si="59"/>
        <v>0</v>
      </c>
    </row>
    <row r="662" spans="1:10" x14ac:dyDescent="0.55000000000000004">
      <c r="A662" s="1">
        <v>42247</v>
      </c>
      <c r="B662">
        <v>1972.1800539999999</v>
      </c>
      <c r="C662" s="4">
        <f t="shared" si="60"/>
        <v>-8.4270784584924117E-3</v>
      </c>
      <c r="E662" s="2">
        <f t="shared" si="57"/>
        <v>5.331881811519993E-2</v>
      </c>
      <c r="F662" s="2">
        <f t="shared" si="55"/>
        <v>-0.12403811916866563</v>
      </c>
      <c r="G662" s="2">
        <f t="shared" si="56"/>
        <v>-0.14210531404063084</v>
      </c>
      <c r="I662" s="2">
        <f t="shared" si="58"/>
        <v>-9.7575296778162814E-3</v>
      </c>
      <c r="J662">
        <f t="shared" si="59"/>
        <v>0</v>
      </c>
    </row>
    <row r="663" spans="1:10" x14ac:dyDescent="0.55000000000000004">
      <c r="A663" s="1">
        <v>42248</v>
      </c>
      <c r="B663">
        <v>1913.849976</v>
      </c>
      <c r="C663" s="4">
        <f t="shared" si="60"/>
        <v>-3.0022649772647417E-2</v>
      </c>
      <c r="E663" s="2">
        <f t="shared" si="57"/>
        <v>5.6463924307553058E-2</v>
      </c>
      <c r="F663" s="2">
        <f t="shared" si="55"/>
        <v>-0.131354730272879</v>
      </c>
      <c r="G663" s="2">
        <f t="shared" si="56"/>
        <v>-0.15048765106449041</v>
      </c>
      <c r="I663" s="2">
        <f t="shared" si="58"/>
        <v>3.3014807969110022E-2</v>
      </c>
      <c r="J663">
        <f t="shared" si="59"/>
        <v>0</v>
      </c>
    </row>
    <row r="664" spans="1:10" x14ac:dyDescent="0.55000000000000004">
      <c r="A664" s="1">
        <v>42249</v>
      </c>
      <c r="B664">
        <v>1948.8599850000001</v>
      </c>
      <c r="C664" s="4">
        <f t="shared" si="60"/>
        <v>1.8127671026470109E-2</v>
      </c>
      <c r="E664" s="2">
        <f t="shared" si="57"/>
        <v>5.8559619786953059E-2</v>
      </c>
      <c r="F664" s="2">
        <f t="shared" si="55"/>
        <v>-0.13623004699601821</v>
      </c>
      <c r="G664" s="2">
        <f t="shared" si="56"/>
        <v>-0.15607309865618729</v>
      </c>
      <c r="I664" s="2">
        <f t="shared" si="58"/>
        <v>2.3554877770779092E-2</v>
      </c>
      <c r="J664">
        <f t="shared" si="59"/>
        <v>0</v>
      </c>
    </row>
    <row r="665" spans="1:10" x14ac:dyDescent="0.55000000000000004">
      <c r="A665" s="1">
        <v>42250</v>
      </c>
      <c r="B665">
        <v>1951.130005</v>
      </c>
      <c r="C665" s="4">
        <f t="shared" si="60"/>
        <v>1.1641159398742432E-3</v>
      </c>
      <c r="E665" s="2">
        <f t="shared" si="57"/>
        <v>5.8466705196610104E-2</v>
      </c>
      <c r="F665" s="2">
        <f t="shared" si="55"/>
        <v>-0.13601389533630648</v>
      </c>
      <c r="G665" s="2">
        <f t="shared" si="56"/>
        <v>-0.15582546269000525</v>
      </c>
      <c r="I665" s="2">
        <f t="shared" si="58"/>
        <v>1.9826417098381927E-2</v>
      </c>
      <c r="J665">
        <f t="shared" si="59"/>
        <v>0</v>
      </c>
    </row>
    <row r="666" spans="1:10" x14ac:dyDescent="0.55000000000000004">
      <c r="A666" s="1">
        <v>42251</v>
      </c>
      <c r="B666">
        <v>1921.219971</v>
      </c>
      <c r="C666" s="4">
        <f t="shared" si="60"/>
        <v>-1.5448308659813455E-2</v>
      </c>
      <c r="E666" s="2">
        <f t="shared" si="57"/>
        <v>5.898459297069443E-2</v>
      </c>
      <c r="F666" s="2">
        <f t="shared" ref="F666:F729" si="61">E666*Factor_VaR</f>
        <v>-0.1372186824585393</v>
      </c>
      <c r="G666" s="2">
        <f t="shared" ref="G666:G729" si="62">E666*Factor_ES</f>
        <v>-0.1572057371854948</v>
      </c>
      <c r="I666" s="2">
        <f t="shared" si="58"/>
        <v>1.897849473855321E-2</v>
      </c>
      <c r="J666">
        <f t="shared" si="59"/>
        <v>0</v>
      </c>
    </row>
    <row r="667" spans="1:10" x14ac:dyDescent="0.55000000000000004">
      <c r="A667" s="1">
        <v>42255</v>
      </c>
      <c r="B667">
        <v>1969.410034</v>
      </c>
      <c r="C667" s="4">
        <f t="shared" si="60"/>
        <v>2.477363695127497E-2</v>
      </c>
      <c r="E667" s="2">
        <f t="shared" ref="E667:E730" si="63">_xlfn.STDEV.S(C647:C667)*SQRT(10)</f>
        <v>6.2213447710112856E-2</v>
      </c>
      <c r="F667" s="2">
        <f t="shared" si="61"/>
        <v>-0.14473012181717204</v>
      </c>
      <c r="G667" s="2">
        <f t="shared" si="62"/>
        <v>-0.16581128083699279</v>
      </c>
      <c r="I667" s="2">
        <f t="shared" ref="I667:I730" si="64">LN(B676/B667)</f>
        <v>-1.2397498764996622E-3</v>
      </c>
      <c r="J667">
        <f t="shared" ref="J667:J730" si="65">IF(I667&lt;F667,1,0)</f>
        <v>0</v>
      </c>
    </row>
    <row r="668" spans="1:10" x14ac:dyDescent="0.55000000000000004">
      <c r="A668" s="1">
        <v>42256</v>
      </c>
      <c r="B668">
        <v>1942.040039</v>
      </c>
      <c r="C668" s="4">
        <f t="shared" si="60"/>
        <v>-1.3995035710028114E-2</v>
      </c>
      <c r="E668" s="2">
        <f t="shared" si="63"/>
        <v>6.1663793826309606E-2</v>
      </c>
      <c r="F668" s="2">
        <f t="shared" si="61"/>
        <v>-0.14345143567312807</v>
      </c>
      <c r="G668" s="2">
        <f t="shared" si="62"/>
        <v>-0.16434634330588035</v>
      </c>
      <c r="I668" s="2">
        <f t="shared" si="64"/>
        <v>3.6035554257857552E-4</v>
      </c>
      <c r="J668">
        <f t="shared" si="65"/>
        <v>0</v>
      </c>
    </row>
    <row r="669" spans="1:10" x14ac:dyDescent="0.55000000000000004">
      <c r="A669" s="1">
        <v>42257</v>
      </c>
      <c r="B669">
        <v>1952.290039</v>
      </c>
      <c r="C669" s="4">
        <f t="shared" si="60"/>
        <v>5.2640754451046302E-3</v>
      </c>
      <c r="E669" s="2">
        <f t="shared" si="63"/>
        <v>6.1819702446384871E-2</v>
      </c>
      <c r="F669" s="2">
        <f t="shared" si="61"/>
        <v>-0.1438141333599848</v>
      </c>
      <c r="G669" s="2">
        <f t="shared" si="62"/>
        <v>-0.16476187096010494</v>
      </c>
      <c r="I669" s="2">
        <f t="shared" si="64"/>
        <v>-6.9544638905894504E-3</v>
      </c>
      <c r="J669">
        <f t="shared" si="65"/>
        <v>0</v>
      </c>
    </row>
    <row r="670" spans="1:10" x14ac:dyDescent="0.55000000000000004">
      <c r="A670" s="1">
        <v>42258</v>
      </c>
      <c r="B670">
        <v>1961.0500489999999</v>
      </c>
      <c r="C670" s="4">
        <f t="shared" si="60"/>
        <v>4.4770065646443351E-3</v>
      </c>
      <c r="E670" s="2">
        <f t="shared" si="63"/>
        <v>6.1983240700549565E-2</v>
      </c>
      <c r="F670" s="2">
        <f t="shared" si="61"/>
        <v>-0.14419458022988518</v>
      </c>
      <c r="G670" s="2">
        <f t="shared" si="62"/>
        <v>-0.16519773311510469</v>
      </c>
      <c r="I670" s="2">
        <f t="shared" si="64"/>
        <v>-1.4800122568726346E-2</v>
      </c>
      <c r="J670">
        <f t="shared" si="65"/>
        <v>0</v>
      </c>
    </row>
    <row r="671" spans="1:10" x14ac:dyDescent="0.55000000000000004">
      <c r="A671" s="1">
        <v>42261</v>
      </c>
      <c r="B671">
        <v>1953.030029</v>
      </c>
      <c r="C671" s="4">
        <f t="shared" si="60"/>
        <v>-4.0980414626955409E-3</v>
      </c>
      <c r="E671" s="2">
        <f t="shared" si="63"/>
        <v>6.197589542303527E-2</v>
      </c>
      <c r="F671" s="2">
        <f t="shared" si="61"/>
        <v>-0.14417749255915557</v>
      </c>
      <c r="G671" s="2">
        <f t="shared" si="62"/>
        <v>-0.1651781564814736</v>
      </c>
      <c r="I671" s="2">
        <f t="shared" si="64"/>
        <v>-1.1167982692916684E-2</v>
      </c>
      <c r="J671">
        <f t="shared" si="65"/>
        <v>0</v>
      </c>
    </row>
    <row r="672" spans="1:10" x14ac:dyDescent="0.55000000000000004">
      <c r="A672" s="1">
        <v>42262</v>
      </c>
      <c r="B672">
        <v>1978.089966</v>
      </c>
      <c r="C672" s="4">
        <f t="shared" si="60"/>
        <v>1.2749687874278685E-2</v>
      </c>
      <c r="E672" s="2">
        <f t="shared" si="63"/>
        <v>6.2769579699656949E-2</v>
      </c>
      <c r="F672" s="2">
        <f t="shared" si="61"/>
        <v>-0.14602387828873406</v>
      </c>
      <c r="G672" s="2">
        <f t="shared" si="62"/>
        <v>-0.1672934838155257</v>
      </c>
      <c r="I672" s="2">
        <f t="shared" si="64"/>
        <v>-4.9918881573941601E-2</v>
      </c>
      <c r="J672">
        <f t="shared" si="65"/>
        <v>0</v>
      </c>
    </row>
    <row r="673" spans="1:10" x14ac:dyDescent="0.55000000000000004">
      <c r="A673" s="1">
        <v>42263</v>
      </c>
      <c r="B673">
        <v>1995.3100589999999</v>
      </c>
      <c r="C673" s="4">
        <f t="shared" si="60"/>
        <v>8.6677408281392605E-3</v>
      </c>
      <c r="E673" s="2">
        <f t="shared" si="63"/>
        <v>6.3031770186930167E-2</v>
      </c>
      <c r="F673" s="2">
        <f t="shared" si="61"/>
        <v>-0.14663382457139584</v>
      </c>
      <c r="G673" s="2">
        <f t="shared" si="62"/>
        <v>-0.16799227390220628</v>
      </c>
      <c r="I673" s="2">
        <f t="shared" si="64"/>
        <v>-5.7354528642828854E-2</v>
      </c>
      <c r="J673">
        <f t="shared" si="65"/>
        <v>0</v>
      </c>
    </row>
    <row r="674" spans="1:10" x14ac:dyDescent="0.55000000000000004">
      <c r="A674" s="1">
        <v>42264</v>
      </c>
      <c r="B674">
        <v>1990.1999510000001</v>
      </c>
      <c r="C674" s="4">
        <f t="shared" si="60"/>
        <v>-2.5643447325231369E-3</v>
      </c>
      <c r="E674" s="2">
        <f t="shared" si="63"/>
        <v>6.3031714928897128E-2</v>
      </c>
      <c r="F674" s="2">
        <f t="shared" si="61"/>
        <v>-0.14663369602198817</v>
      </c>
      <c r="G674" s="2">
        <f t="shared" si="62"/>
        <v>-0.16799212662849664</v>
      </c>
      <c r="I674" s="2">
        <f t="shared" si="64"/>
        <v>-3.5894285556731589E-2</v>
      </c>
      <c r="J674">
        <f t="shared" si="65"/>
        <v>0</v>
      </c>
    </row>
    <row r="675" spans="1:10" x14ac:dyDescent="0.55000000000000004">
      <c r="A675" s="1">
        <v>42265</v>
      </c>
      <c r="B675">
        <v>1958.030029</v>
      </c>
      <c r="C675" s="4">
        <f t="shared" si="60"/>
        <v>-1.6296231019642143E-2</v>
      </c>
      <c r="E675" s="2">
        <f t="shared" si="63"/>
        <v>6.3639474916201672E-2</v>
      </c>
      <c r="F675" s="2">
        <f t="shared" si="61"/>
        <v>-0.14804755717638118</v>
      </c>
      <c r="G675" s="2">
        <f t="shared" si="62"/>
        <v>-0.16961192854666068</v>
      </c>
      <c r="I675" s="2">
        <f t="shared" si="64"/>
        <v>-1.762611585438666E-2</v>
      </c>
      <c r="J675">
        <f t="shared" si="65"/>
        <v>0</v>
      </c>
    </row>
    <row r="676" spans="1:10" x14ac:dyDescent="0.55000000000000004">
      <c r="A676" s="1">
        <v>42268</v>
      </c>
      <c r="B676">
        <v>1966.969971</v>
      </c>
      <c r="C676" s="4">
        <f t="shared" si="60"/>
        <v>4.5553923362219801E-3</v>
      </c>
      <c r="E676" s="2">
        <f t="shared" si="63"/>
        <v>6.2379932760023064E-2</v>
      </c>
      <c r="F676" s="2">
        <f t="shared" si="61"/>
        <v>-0.14511742395909025</v>
      </c>
      <c r="G676" s="2">
        <f t="shared" si="62"/>
        <v>-0.16625499679201347</v>
      </c>
      <c r="I676" s="2">
        <f t="shared" si="64"/>
        <v>-7.9677152041115213E-3</v>
      </c>
      <c r="J676">
        <f t="shared" si="65"/>
        <v>0</v>
      </c>
    </row>
    <row r="677" spans="1:10" x14ac:dyDescent="0.55000000000000004">
      <c r="A677" s="1">
        <v>42269</v>
      </c>
      <c r="B677">
        <v>1942.73999</v>
      </c>
      <c r="C677" s="4">
        <f t="shared" si="60"/>
        <v>-1.2394930290949867E-2</v>
      </c>
      <c r="E677" s="2">
        <f t="shared" si="63"/>
        <v>5.8884393902814421E-2</v>
      </c>
      <c r="F677" s="2">
        <f t="shared" si="61"/>
        <v>-0.13698558456999577</v>
      </c>
      <c r="G677" s="2">
        <f t="shared" si="62"/>
        <v>-0.156938686629781</v>
      </c>
      <c r="I677" s="2">
        <f t="shared" si="64"/>
        <v>2.2551808872000884E-2</v>
      </c>
      <c r="J677">
        <f t="shared" si="65"/>
        <v>0</v>
      </c>
    </row>
    <row r="678" spans="1:10" x14ac:dyDescent="0.55000000000000004">
      <c r="A678" s="1">
        <v>42270</v>
      </c>
      <c r="B678">
        <v>1938.76001</v>
      </c>
      <c r="C678" s="4">
        <f t="shared" si="60"/>
        <v>-2.0507439880633901E-3</v>
      </c>
      <c r="E678" s="2">
        <f t="shared" si="63"/>
        <v>5.1502075796485483E-2</v>
      </c>
      <c r="F678" s="2">
        <f t="shared" si="61"/>
        <v>-0.11981174453784424</v>
      </c>
      <c r="G678" s="2">
        <f t="shared" si="62"/>
        <v>-0.13726333241279312</v>
      </c>
      <c r="I678" s="2">
        <f t="shared" si="64"/>
        <v>2.1007863457044387E-2</v>
      </c>
      <c r="J678">
        <f t="shared" si="65"/>
        <v>0</v>
      </c>
    </row>
    <row r="679" spans="1:10" x14ac:dyDescent="0.55000000000000004">
      <c r="A679" s="1">
        <v>42271</v>
      </c>
      <c r="B679">
        <v>1932.23999</v>
      </c>
      <c r="C679" s="4">
        <f t="shared" si="60"/>
        <v>-3.3686521134926087E-3</v>
      </c>
      <c r="E679" s="2">
        <f t="shared" si="63"/>
        <v>5.0511039261370981E-2</v>
      </c>
      <c r="F679" s="2">
        <f t="shared" si="61"/>
        <v>-0.11750624880128382</v>
      </c>
      <c r="G679" s="2">
        <f t="shared" si="62"/>
        <v>-0.13462202183940594</v>
      </c>
      <c r="I679" s="2">
        <f t="shared" si="64"/>
        <v>3.2380035373067939E-2</v>
      </c>
      <c r="J679">
        <f t="shared" si="65"/>
        <v>0</v>
      </c>
    </row>
    <row r="680" spans="1:10" x14ac:dyDescent="0.55000000000000004">
      <c r="A680" s="1">
        <v>42272</v>
      </c>
      <c r="B680">
        <v>1931.339966</v>
      </c>
      <c r="C680" s="4">
        <f t="shared" si="60"/>
        <v>-4.6590158688575067E-4</v>
      </c>
      <c r="E680" s="2">
        <f t="shared" si="63"/>
        <v>4.2957938238951922E-2</v>
      </c>
      <c r="F680" s="2">
        <f t="shared" si="61"/>
        <v>-9.9935108295363548E-2</v>
      </c>
      <c r="G680" s="2">
        <f t="shared" si="62"/>
        <v>-0.11449149699445466</v>
      </c>
      <c r="I680" s="2">
        <f t="shared" si="64"/>
        <v>4.1625717275480485E-2</v>
      </c>
      <c r="J680">
        <f t="shared" si="65"/>
        <v>0</v>
      </c>
    </row>
    <row r="681" spans="1:10" x14ac:dyDescent="0.55000000000000004">
      <c r="A681" s="1">
        <v>42275</v>
      </c>
      <c r="B681">
        <v>1881.7700199999999</v>
      </c>
      <c r="C681" s="4">
        <f t="shared" si="60"/>
        <v>-2.6001211006746214E-2</v>
      </c>
      <c r="E681" s="2">
        <f t="shared" si="63"/>
        <v>4.2713204974061038E-2</v>
      </c>
      <c r="F681" s="2">
        <f t="shared" si="61"/>
        <v>-9.9365773584877554E-2</v>
      </c>
      <c r="G681" s="2">
        <f t="shared" si="62"/>
        <v>-0.11383923389686748</v>
      </c>
      <c r="I681" s="2">
        <f t="shared" si="64"/>
        <v>6.8351776873657039E-2</v>
      </c>
      <c r="J681">
        <f t="shared" si="65"/>
        <v>0</v>
      </c>
    </row>
    <row r="682" spans="1:10" x14ac:dyDescent="0.55000000000000004">
      <c r="A682" s="1">
        <v>42276</v>
      </c>
      <c r="B682">
        <v>1884.089966</v>
      </c>
      <c r="C682" s="4">
        <f t="shared" si="60"/>
        <v>1.2320937592521393E-3</v>
      </c>
      <c r="E682" s="2">
        <f t="shared" si="63"/>
        <v>4.273883486557923E-2</v>
      </c>
      <c r="F682" s="2">
        <f t="shared" si="61"/>
        <v>-9.9425397628522802E-2</v>
      </c>
      <c r="G682" s="2">
        <f t="shared" si="62"/>
        <v>-0.11390754268374176</v>
      </c>
      <c r="I682" s="2">
        <f t="shared" si="64"/>
        <v>6.8394347448235082E-2</v>
      </c>
      <c r="J682">
        <f t="shared" si="65"/>
        <v>0</v>
      </c>
    </row>
    <row r="683" spans="1:10" x14ac:dyDescent="0.55000000000000004">
      <c r="A683" s="1">
        <v>42277</v>
      </c>
      <c r="B683">
        <v>1920.030029</v>
      </c>
      <c r="C683" s="4">
        <f t="shared" si="60"/>
        <v>1.8895898353574289E-2</v>
      </c>
      <c r="E683" s="2">
        <f t="shared" si="63"/>
        <v>4.4969658901963222E-2</v>
      </c>
      <c r="F683" s="2">
        <f t="shared" si="61"/>
        <v>-0.10461507038292391</v>
      </c>
      <c r="G683" s="2">
        <f t="shared" si="62"/>
        <v>-0.11985313490551237</v>
      </c>
      <c r="I683" s="2">
        <f t="shared" si="64"/>
        <v>4.2649625170803201E-2</v>
      </c>
      <c r="J683">
        <f t="shared" si="65"/>
        <v>0</v>
      </c>
    </row>
    <row r="684" spans="1:10" x14ac:dyDescent="0.55000000000000004">
      <c r="A684" s="1">
        <v>42278</v>
      </c>
      <c r="B684">
        <v>1923.8199460000001</v>
      </c>
      <c r="C684" s="4">
        <f t="shared" si="60"/>
        <v>1.9719386827028343E-3</v>
      </c>
      <c r="E684" s="2">
        <f t="shared" si="63"/>
        <v>3.9874694887044877E-2</v>
      </c>
      <c r="F684" s="2">
        <f t="shared" si="61"/>
        <v>-9.2762411678504034E-2</v>
      </c>
      <c r="G684" s="2">
        <f t="shared" si="62"/>
        <v>-0.10627403681295201</v>
      </c>
      <c r="I684" s="2">
        <f t="shared" si="64"/>
        <v>3.595025566138621E-2</v>
      </c>
      <c r="J684">
        <f t="shared" si="65"/>
        <v>0</v>
      </c>
    </row>
    <row r="685" spans="1:10" x14ac:dyDescent="0.55000000000000004">
      <c r="A685" s="1">
        <v>42279</v>
      </c>
      <c r="B685">
        <v>1951.3599850000001</v>
      </c>
      <c r="C685" s="4">
        <f t="shared" si="60"/>
        <v>1.4213792986497257E-2</v>
      </c>
      <c r="E685" s="2">
        <f t="shared" si="63"/>
        <v>3.9080745556954184E-2</v>
      </c>
      <c r="F685" s="2">
        <f t="shared" si="61"/>
        <v>-9.09154093423514E-2</v>
      </c>
      <c r="G685" s="2">
        <f t="shared" si="62"/>
        <v>-0.10415800305839429</v>
      </c>
      <c r="I685" s="2">
        <f t="shared" si="64"/>
        <v>3.6480013970061287E-2</v>
      </c>
      <c r="J685">
        <f t="shared" si="65"/>
        <v>0</v>
      </c>
    </row>
    <row r="686" spans="1:10" x14ac:dyDescent="0.55000000000000004">
      <c r="A686" s="1">
        <v>42282</v>
      </c>
      <c r="B686">
        <v>1987.0500489999999</v>
      </c>
      <c r="C686" s="4">
        <f t="shared" si="60"/>
        <v>1.8124593785162658E-2</v>
      </c>
      <c r="E686" s="2">
        <f t="shared" si="63"/>
        <v>4.1024299687714559E-2</v>
      </c>
      <c r="F686" s="2">
        <f t="shared" si="61"/>
        <v>-9.5436792362529096E-2</v>
      </c>
      <c r="G686" s="2">
        <f t="shared" si="62"/>
        <v>-0.10933796352769684</v>
      </c>
      <c r="I686" s="2">
        <f t="shared" si="64"/>
        <v>2.2915481559385928E-2</v>
      </c>
      <c r="J686">
        <f t="shared" si="65"/>
        <v>0</v>
      </c>
    </row>
    <row r="687" spans="1:10" x14ac:dyDescent="0.55000000000000004">
      <c r="A687" s="1">
        <v>42283</v>
      </c>
      <c r="B687">
        <v>1979.920044</v>
      </c>
      <c r="C687" s="4">
        <f t="shared" si="60"/>
        <v>-3.5946894030197459E-3</v>
      </c>
      <c r="E687" s="2">
        <f t="shared" si="63"/>
        <v>3.9452330770796393E-2</v>
      </c>
      <c r="F687" s="2">
        <f t="shared" si="61"/>
        <v>-9.1779845814598235E-2</v>
      </c>
      <c r="G687" s="2">
        <f t="shared" si="62"/>
        <v>-0.10514835197032654</v>
      </c>
      <c r="I687" s="2">
        <f t="shared" si="64"/>
        <v>2.6780679990840703E-2</v>
      </c>
      <c r="J687">
        <f t="shared" si="65"/>
        <v>0</v>
      </c>
    </row>
    <row r="688" spans="1:10" x14ac:dyDescent="0.55000000000000004">
      <c r="A688" s="1">
        <v>42284</v>
      </c>
      <c r="B688">
        <v>1995.829956</v>
      </c>
      <c r="C688" s="4">
        <f t="shared" si="60"/>
        <v>8.0035198025308167E-3</v>
      </c>
      <c r="E688" s="2">
        <f t="shared" si="63"/>
        <v>3.6041447577541366E-2</v>
      </c>
      <c r="F688" s="2">
        <f t="shared" si="61"/>
        <v>-8.384494494936777E-2</v>
      </c>
      <c r="G688" s="2">
        <f t="shared" si="62"/>
        <v>-9.6057666083663243E-2</v>
      </c>
      <c r="I688" s="2">
        <f t="shared" si="64"/>
        <v>1.7355059451596468E-2</v>
      </c>
      <c r="J688">
        <f t="shared" si="65"/>
        <v>0</v>
      </c>
    </row>
    <row r="689" spans="1:10" x14ac:dyDescent="0.55000000000000004">
      <c r="A689" s="1">
        <v>42285</v>
      </c>
      <c r="B689">
        <v>2013.4300539999999</v>
      </c>
      <c r="C689" s="4">
        <f t="shared" si="60"/>
        <v>8.7797803155266266E-3</v>
      </c>
      <c r="E689" s="2">
        <f t="shared" si="63"/>
        <v>3.4825216207096478E-2</v>
      </c>
      <c r="F689" s="2">
        <f t="shared" si="61"/>
        <v>-8.1015567686391524E-2</v>
      </c>
      <c r="G689" s="2">
        <f t="shared" si="62"/>
        <v>-9.2816166235153527E-2</v>
      </c>
      <c r="I689" s="2">
        <f t="shared" si="64"/>
        <v>2.7328297928924015E-3</v>
      </c>
      <c r="J689">
        <f t="shared" si="65"/>
        <v>0</v>
      </c>
    </row>
    <row r="690" spans="1:10" x14ac:dyDescent="0.55000000000000004">
      <c r="A690" s="1">
        <v>42286</v>
      </c>
      <c r="B690">
        <v>2014.8900149999999</v>
      </c>
      <c r="C690" s="4">
        <f t="shared" si="60"/>
        <v>7.2484859143041565E-4</v>
      </c>
      <c r="E690" s="2">
        <f t="shared" si="63"/>
        <v>3.4734937323670313E-2</v>
      </c>
      <c r="F690" s="2">
        <f t="shared" si="61"/>
        <v>-8.0805547597862279E-2</v>
      </c>
      <c r="G690" s="2">
        <f t="shared" si="62"/>
        <v>-9.2575554955046116E-2</v>
      </c>
      <c r="I690" s="2">
        <f t="shared" si="64"/>
        <v>1.8498828529465002E-2</v>
      </c>
      <c r="J690">
        <f t="shared" si="65"/>
        <v>0</v>
      </c>
    </row>
    <row r="691" spans="1:10" x14ac:dyDescent="0.55000000000000004">
      <c r="A691" s="1">
        <v>42289</v>
      </c>
      <c r="B691">
        <v>2017.459961</v>
      </c>
      <c r="C691" s="4">
        <f t="shared" si="60"/>
        <v>1.2746643338301428E-3</v>
      </c>
      <c r="E691" s="2">
        <f t="shared" si="63"/>
        <v>3.4668071679882194E-2</v>
      </c>
      <c r="F691" s="2">
        <f t="shared" si="61"/>
        <v>-8.0649994849589415E-2</v>
      </c>
      <c r="G691" s="2">
        <f t="shared" si="62"/>
        <v>-9.2397344641222026E-2</v>
      </c>
      <c r="I691" s="2">
        <f t="shared" si="64"/>
        <v>2.8194117884837482E-2</v>
      </c>
      <c r="J691">
        <f t="shared" si="65"/>
        <v>0</v>
      </c>
    </row>
    <row r="692" spans="1:10" x14ac:dyDescent="0.55000000000000004">
      <c r="A692" s="1">
        <v>42290</v>
      </c>
      <c r="B692">
        <v>2003.6899410000001</v>
      </c>
      <c r="C692" s="4">
        <f t="shared" si="60"/>
        <v>-6.8488239238575872E-3</v>
      </c>
      <c r="E692" s="2">
        <f t="shared" si="63"/>
        <v>3.4935168768334891E-2</v>
      </c>
      <c r="F692" s="2">
        <f t="shared" si="61"/>
        <v>-8.1271355593473857E-2</v>
      </c>
      <c r="G692" s="2">
        <f t="shared" si="62"/>
        <v>-9.3109211801366151E-2</v>
      </c>
      <c r="I692" s="2">
        <f t="shared" si="64"/>
        <v>3.3128009146757897E-2</v>
      </c>
      <c r="J692">
        <f t="shared" si="65"/>
        <v>0</v>
      </c>
    </row>
    <row r="693" spans="1:10" x14ac:dyDescent="0.55000000000000004">
      <c r="A693" s="1">
        <v>42291</v>
      </c>
      <c r="B693">
        <v>1994.23999</v>
      </c>
      <c r="C693" s="4">
        <f t="shared" si="60"/>
        <v>-4.7274308267142729E-3</v>
      </c>
      <c r="E693" s="2">
        <f t="shared" si="63"/>
        <v>3.4123348114879451E-2</v>
      </c>
      <c r="F693" s="2">
        <f t="shared" si="61"/>
        <v>-7.9382778342205348E-2</v>
      </c>
      <c r="G693" s="2">
        <f t="shared" si="62"/>
        <v>-9.0945547395776719E-2</v>
      </c>
      <c r="I693" s="2">
        <f t="shared" si="64"/>
        <v>3.5298054139081998E-2</v>
      </c>
      <c r="J693">
        <f t="shared" si="65"/>
        <v>0</v>
      </c>
    </row>
    <row r="694" spans="1:10" x14ac:dyDescent="0.55000000000000004">
      <c r="A694" s="1">
        <v>42292</v>
      </c>
      <c r="B694">
        <v>2023.8599850000001</v>
      </c>
      <c r="C694" s="4">
        <f t="shared" si="60"/>
        <v>1.474355129517228E-2</v>
      </c>
      <c r="E694" s="2">
        <f t="shared" si="63"/>
        <v>3.510402611448854E-2</v>
      </c>
      <c r="F694" s="2">
        <f t="shared" si="61"/>
        <v>-8.1664176521714565E-2</v>
      </c>
      <c r="G694" s="2">
        <f t="shared" si="62"/>
        <v>-9.3559250400334859E-2</v>
      </c>
      <c r="I694" s="2">
        <f t="shared" si="64"/>
        <v>3.2324991292289565E-2</v>
      </c>
      <c r="J694">
        <f t="shared" si="65"/>
        <v>0</v>
      </c>
    </row>
    <row r="695" spans="1:10" x14ac:dyDescent="0.55000000000000004">
      <c r="A695" s="1">
        <v>42293</v>
      </c>
      <c r="B695">
        <v>2033.1099850000001</v>
      </c>
      <c r="C695" s="4">
        <f t="shared" si="60"/>
        <v>4.5600613744872197E-3</v>
      </c>
      <c r="E695" s="2">
        <f t="shared" si="63"/>
        <v>3.5119416623899641E-2</v>
      </c>
      <c r="F695" s="2">
        <f t="shared" si="61"/>
        <v>-8.1699980200563488E-2</v>
      </c>
      <c r="G695" s="2">
        <f t="shared" si="62"/>
        <v>-9.3600269186017326E-2</v>
      </c>
      <c r="I695" s="2">
        <f t="shared" si="64"/>
        <v>2.731505432034833E-2</v>
      </c>
      <c r="J695">
        <f t="shared" si="65"/>
        <v>0</v>
      </c>
    </row>
    <row r="696" spans="1:10" x14ac:dyDescent="0.55000000000000004">
      <c r="A696" s="1">
        <v>42296</v>
      </c>
      <c r="B696">
        <v>2033.660034</v>
      </c>
      <c r="C696" s="4">
        <f t="shared" si="60"/>
        <v>2.7050902843496526E-4</v>
      </c>
      <c r="E696" s="2">
        <f t="shared" si="63"/>
        <v>3.2821692164292225E-2</v>
      </c>
      <c r="F696" s="2">
        <f t="shared" si="61"/>
        <v>-7.6354673788824143E-2</v>
      </c>
      <c r="G696" s="2">
        <f t="shared" si="62"/>
        <v>-8.7476373956271641E-2</v>
      </c>
      <c r="I696" s="2">
        <f t="shared" si="64"/>
        <v>2.2223063452948239E-2</v>
      </c>
      <c r="J696">
        <f t="shared" si="65"/>
        <v>0</v>
      </c>
    </row>
    <row r="697" spans="1:10" x14ac:dyDescent="0.55000000000000004">
      <c r="A697" s="1">
        <v>42297</v>
      </c>
      <c r="B697">
        <v>2030.7700199999999</v>
      </c>
      <c r="C697" s="4">
        <f t="shared" si="60"/>
        <v>-1.4221007367133545E-3</v>
      </c>
      <c r="E697" s="2">
        <f t="shared" si="63"/>
        <v>3.2830406556706965E-2</v>
      </c>
      <c r="F697" s="2">
        <f t="shared" si="61"/>
        <v>-7.6374946497091728E-2</v>
      </c>
      <c r="G697" s="2">
        <f t="shared" si="62"/>
        <v>-8.7499599554935401E-2</v>
      </c>
      <c r="I697" s="2">
        <f t="shared" si="64"/>
        <v>3.5449040813050794E-2</v>
      </c>
      <c r="J697">
        <f t="shared" si="65"/>
        <v>0</v>
      </c>
    </row>
    <row r="698" spans="1:10" x14ac:dyDescent="0.55000000000000004">
      <c r="A698" s="1">
        <v>42298</v>
      </c>
      <c r="B698">
        <v>2018.9399410000001</v>
      </c>
      <c r="C698" s="4">
        <f t="shared" si="60"/>
        <v>-5.8424493431773871E-3</v>
      </c>
      <c r="E698" s="2">
        <f t="shared" si="63"/>
        <v>3.1734890586127003E-2</v>
      </c>
      <c r="F698" s="2">
        <f t="shared" si="61"/>
        <v>-7.3826395247955243E-2</v>
      </c>
      <c r="G698" s="2">
        <f t="shared" si="62"/>
        <v>-8.4579830390145688E-2</v>
      </c>
      <c r="I698" s="2">
        <f t="shared" si="64"/>
        <v>4.4015842969984419E-2</v>
      </c>
      <c r="J698">
        <f t="shared" si="65"/>
        <v>0</v>
      </c>
    </row>
    <row r="699" spans="1:10" x14ac:dyDescent="0.55000000000000004">
      <c r="A699" s="1">
        <v>42299</v>
      </c>
      <c r="B699">
        <v>2052.51001</v>
      </c>
      <c r="C699" s="4">
        <f t="shared" si="60"/>
        <v>1.6490847328002923E-2</v>
      </c>
      <c r="E699" s="2">
        <f t="shared" si="63"/>
        <v>3.3148450020625032E-2</v>
      </c>
      <c r="F699" s="2">
        <f t="shared" si="61"/>
        <v>-7.7114826233230113E-2</v>
      </c>
      <c r="G699" s="2">
        <f t="shared" si="62"/>
        <v>-8.8347248994969832E-2</v>
      </c>
      <c r="I699" s="2">
        <f t="shared" si="64"/>
        <v>2.3973328925197705E-2</v>
      </c>
      <c r="J699">
        <f t="shared" si="65"/>
        <v>0</v>
      </c>
    </row>
    <row r="700" spans="1:10" x14ac:dyDescent="0.55000000000000004">
      <c r="A700" s="1">
        <v>42300</v>
      </c>
      <c r="B700">
        <v>2075.1499020000001</v>
      </c>
      <c r="C700" s="4">
        <f t="shared" si="60"/>
        <v>1.0969953689202727E-2</v>
      </c>
      <c r="E700" s="2">
        <f t="shared" si="63"/>
        <v>3.330902929394125E-2</v>
      </c>
      <c r="F700" s="2">
        <f t="shared" si="61"/>
        <v>-7.7488389484324308E-2</v>
      </c>
      <c r="G700" s="2">
        <f t="shared" si="62"/>
        <v>-8.8775224874212216E-2</v>
      </c>
      <c r="I700" s="2">
        <f t="shared" si="64"/>
        <v>1.1870585457393562E-2</v>
      </c>
      <c r="J700">
        <f t="shared" si="65"/>
        <v>0</v>
      </c>
    </row>
    <row r="701" spans="1:10" x14ac:dyDescent="0.55000000000000004">
      <c r="A701" s="1">
        <v>42303</v>
      </c>
      <c r="B701">
        <v>2071.179932</v>
      </c>
      <c r="C701" s="4">
        <f t="shared" si="60"/>
        <v>-1.9149326619372631E-3</v>
      </c>
      <c r="E701" s="2">
        <f t="shared" si="63"/>
        <v>3.3407931463361767E-2</v>
      </c>
      <c r="F701" s="2">
        <f t="shared" si="61"/>
        <v>-7.7718470335893755E-2</v>
      </c>
      <c r="G701" s="2">
        <f t="shared" si="62"/>
        <v>-8.9038818936151787E-2</v>
      </c>
      <c r="I701" s="2">
        <f t="shared" si="64"/>
        <v>1.3437836086294175E-2</v>
      </c>
      <c r="J701">
        <f t="shared" si="65"/>
        <v>0</v>
      </c>
    </row>
    <row r="702" spans="1:10" x14ac:dyDescent="0.55000000000000004">
      <c r="A702" s="1">
        <v>42304</v>
      </c>
      <c r="B702">
        <v>2065.889893</v>
      </c>
      <c r="C702" s="4">
        <f t="shared" si="60"/>
        <v>-2.5573858343901608E-3</v>
      </c>
      <c r="E702" s="2">
        <f t="shared" si="63"/>
        <v>2.6271716933833469E-2</v>
      </c>
      <c r="F702" s="2">
        <f t="shared" si="61"/>
        <v>-6.1117152836426249E-2</v>
      </c>
      <c r="G702" s="2">
        <f t="shared" si="62"/>
        <v>-7.0019379972052959E-2</v>
      </c>
      <c r="I702" s="2">
        <f t="shared" si="64"/>
        <v>6.1239312859209328E-3</v>
      </c>
      <c r="J702">
        <f t="shared" si="65"/>
        <v>0</v>
      </c>
    </row>
    <row r="703" spans="1:10" x14ac:dyDescent="0.55000000000000004">
      <c r="A703" s="1">
        <v>42305</v>
      </c>
      <c r="B703">
        <v>2090.3500979999999</v>
      </c>
      <c r="C703" s="4">
        <f t="shared" si="60"/>
        <v>1.1770488448379798E-2</v>
      </c>
      <c r="E703" s="2">
        <f t="shared" si="63"/>
        <v>2.66313210192991E-2</v>
      </c>
      <c r="F703" s="2">
        <f t="shared" si="61"/>
        <v>-6.195371703614562E-2</v>
      </c>
      <c r="G703" s="2">
        <f t="shared" si="62"/>
        <v>-7.0977796780635968E-2</v>
      </c>
      <c r="I703" s="2">
        <f t="shared" si="64"/>
        <v>-4.1371018062615096E-3</v>
      </c>
      <c r="J703">
        <f t="shared" si="65"/>
        <v>0</v>
      </c>
    </row>
    <row r="704" spans="1:10" x14ac:dyDescent="0.55000000000000004">
      <c r="A704" s="1">
        <v>42306</v>
      </c>
      <c r="B704">
        <v>2089.4099120000001</v>
      </c>
      <c r="C704" s="4">
        <f t="shared" si="60"/>
        <v>-4.4987559745411469E-4</v>
      </c>
      <c r="E704" s="2">
        <f t="shared" si="63"/>
        <v>2.4851423417264141E-2</v>
      </c>
      <c r="F704" s="2">
        <f t="shared" si="61"/>
        <v>-5.7813056033641202E-2</v>
      </c>
      <c r="G704" s="2">
        <f t="shared" si="62"/>
        <v>-6.6234013691692392E-2</v>
      </c>
      <c r="I704" s="2">
        <f t="shared" si="64"/>
        <v>-6.9205336729868264E-3</v>
      </c>
      <c r="J704">
        <f t="shared" si="65"/>
        <v>0</v>
      </c>
    </row>
    <row r="705" spans="1:10" x14ac:dyDescent="0.55000000000000004">
      <c r="A705" s="1">
        <v>42307</v>
      </c>
      <c r="B705">
        <v>2079.360107</v>
      </c>
      <c r="C705" s="4">
        <f t="shared" si="60"/>
        <v>-4.8214818389651134E-3</v>
      </c>
      <c r="E705" s="2">
        <f t="shared" si="63"/>
        <v>2.5564079175848749E-2</v>
      </c>
      <c r="F705" s="2">
        <f t="shared" si="61"/>
        <v>-5.9470941242547468E-2</v>
      </c>
      <c r="G705" s="2">
        <f t="shared" si="62"/>
        <v>-6.8133383819472079E-2</v>
      </c>
      <c r="I705" s="2">
        <f t="shared" si="64"/>
        <v>-1.618821502555208E-2</v>
      </c>
      <c r="J705">
        <f t="shared" si="65"/>
        <v>0</v>
      </c>
    </row>
    <row r="706" spans="1:10" x14ac:dyDescent="0.55000000000000004">
      <c r="A706" s="1">
        <v>42310</v>
      </c>
      <c r="B706">
        <v>2104.0500489999999</v>
      </c>
      <c r="C706" s="4">
        <f t="shared" si="60"/>
        <v>1.1803876623389281E-2</v>
      </c>
      <c r="E706" s="2">
        <f t="shared" si="63"/>
        <v>2.5118833502038685E-2</v>
      </c>
      <c r="F706" s="2">
        <f t="shared" si="61"/>
        <v>-5.843514491585354E-2</v>
      </c>
      <c r="G706" s="2">
        <f t="shared" si="62"/>
        <v>-6.6946715049633509E-2</v>
      </c>
      <c r="I706" s="2">
        <f t="shared" si="64"/>
        <v>-3.9262732257093341E-2</v>
      </c>
      <c r="J706">
        <f t="shared" si="65"/>
        <v>0</v>
      </c>
    </row>
    <row r="707" spans="1:10" x14ac:dyDescent="0.55000000000000004">
      <c r="A707" s="1">
        <v>42311</v>
      </c>
      <c r="B707">
        <v>2109.790039</v>
      </c>
      <c r="C707" s="4">
        <f t="shared" si="60"/>
        <v>2.7243528137560241E-3</v>
      </c>
      <c r="E707" s="2">
        <f t="shared" si="63"/>
        <v>2.2803901743468427E-2</v>
      </c>
      <c r="F707" s="2">
        <f t="shared" si="61"/>
        <v>-5.3049808340753998E-2</v>
      </c>
      <c r="G707" s="2">
        <f t="shared" si="62"/>
        <v>-6.0776958926692055E-2</v>
      </c>
      <c r="I707" s="2">
        <f t="shared" si="64"/>
        <v>-2.7193782443583763E-2</v>
      </c>
      <c r="J707">
        <f t="shared" si="65"/>
        <v>0</v>
      </c>
    </row>
    <row r="708" spans="1:10" x14ac:dyDescent="0.55000000000000004">
      <c r="A708" s="1">
        <v>42312</v>
      </c>
      <c r="B708">
        <v>2102.3100589999999</v>
      </c>
      <c r="C708" s="4">
        <f t="shared" si="60"/>
        <v>-3.5516667167835828E-3</v>
      </c>
      <c r="E708" s="2">
        <f t="shared" si="63"/>
        <v>2.2797836947034553E-2</v>
      </c>
      <c r="F708" s="2">
        <f t="shared" si="61"/>
        <v>-5.3035699514463568E-2</v>
      </c>
      <c r="G708" s="2">
        <f t="shared" si="62"/>
        <v>-6.0760795031236492E-2</v>
      </c>
      <c r="I708" s="2">
        <f t="shared" si="64"/>
        <v>-2.498239274531204E-2</v>
      </c>
      <c r="J708">
        <f t="shared" si="65"/>
        <v>0</v>
      </c>
    </row>
    <row r="709" spans="1:10" x14ac:dyDescent="0.55000000000000004">
      <c r="A709" s="1">
        <v>42313</v>
      </c>
      <c r="B709">
        <v>2099.929932</v>
      </c>
      <c r="C709" s="4">
        <f t="shared" si="60"/>
        <v>-1.1327897786013324E-3</v>
      </c>
      <c r="E709" s="2">
        <f t="shared" si="63"/>
        <v>2.2637635755420746E-2</v>
      </c>
      <c r="F709" s="2">
        <f t="shared" si="61"/>
        <v>-5.2663015812933978E-2</v>
      </c>
      <c r="G709" s="2">
        <f t="shared" si="62"/>
        <v>-6.0333826815347373E-2</v>
      </c>
      <c r="I709" s="2">
        <f t="shared" si="64"/>
        <v>-7.8163729514032238E-3</v>
      </c>
      <c r="J709">
        <f t="shared" si="65"/>
        <v>0</v>
      </c>
    </row>
    <row r="710" spans="1:10" x14ac:dyDescent="0.55000000000000004">
      <c r="A710" s="1">
        <v>42314</v>
      </c>
      <c r="B710">
        <v>2099.1999510000001</v>
      </c>
      <c r="C710" s="4">
        <f t="shared" si="60"/>
        <v>-3.4768203303673869E-4</v>
      </c>
      <c r="E710" s="2">
        <f t="shared" si="63"/>
        <v>2.2228270886603171E-2</v>
      </c>
      <c r="F710" s="2">
        <f t="shared" si="61"/>
        <v>-5.17106907206532E-2</v>
      </c>
      <c r="G710" s="2">
        <f t="shared" si="62"/>
        <v>-5.9242787566974771E-2</v>
      </c>
      <c r="I710" s="2">
        <f t="shared" si="64"/>
        <v>-8.5924312999659004E-3</v>
      </c>
      <c r="J710">
        <f t="shared" si="65"/>
        <v>0</v>
      </c>
    </row>
    <row r="711" spans="1:10" x14ac:dyDescent="0.55000000000000004">
      <c r="A711" s="1">
        <v>42317</v>
      </c>
      <c r="B711">
        <v>2078.580078</v>
      </c>
      <c r="C711" s="4">
        <f t="shared" ref="C711:C774" si="66">LN(B711/B710)</f>
        <v>-9.871290634763304E-3</v>
      </c>
      <c r="E711" s="2">
        <f t="shared" si="63"/>
        <v>2.3683970769998421E-2</v>
      </c>
      <c r="F711" s="2">
        <f t="shared" si="61"/>
        <v>-5.5097155049631238E-2</v>
      </c>
      <c r="G711" s="2">
        <f t="shared" si="62"/>
        <v>-6.3122518896199797E-2</v>
      </c>
      <c r="I711" s="2">
        <f t="shared" si="64"/>
        <v>5.0818147873923723E-3</v>
      </c>
      <c r="J711">
        <f t="shared" si="65"/>
        <v>0</v>
      </c>
    </row>
    <row r="712" spans="1:10" x14ac:dyDescent="0.55000000000000004">
      <c r="A712" s="1">
        <v>42318</v>
      </c>
      <c r="B712">
        <v>2081.719971</v>
      </c>
      <c r="C712" s="4">
        <f t="shared" si="66"/>
        <v>1.5094553561973928E-3</v>
      </c>
      <c r="E712" s="2">
        <f t="shared" si="63"/>
        <v>2.3683497623755149E-2</v>
      </c>
      <c r="F712" s="2">
        <f t="shared" si="61"/>
        <v>-5.5096054346874097E-2</v>
      </c>
      <c r="G712" s="2">
        <f t="shared" si="62"/>
        <v>-6.3121257866832231E-2</v>
      </c>
      <c r="I712" s="2">
        <f t="shared" si="64"/>
        <v>2.3367355820966369E-3</v>
      </c>
      <c r="J712">
        <f t="shared" si="65"/>
        <v>0</v>
      </c>
    </row>
    <row r="713" spans="1:10" x14ac:dyDescent="0.55000000000000004">
      <c r="A713" s="1">
        <v>42319</v>
      </c>
      <c r="B713">
        <v>2075</v>
      </c>
      <c r="C713" s="4">
        <f t="shared" si="66"/>
        <v>-3.2333074641793741E-3</v>
      </c>
      <c r="E713" s="2">
        <f t="shared" si="63"/>
        <v>2.3172665451783325E-2</v>
      </c>
      <c r="F713" s="2">
        <f t="shared" si="61"/>
        <v>-5.3907681009615772E-2</v>
      </c>
      <c r="G713" s="2">
        <f t="shared" si="62"/>
        <v>-6.1759787962092916E-2</v>
      </c>
      <c r="I713" s="2">
        <f t="shared" si="64"/>
        <v>6.791293140755948E-3</v>
      </c>
      <c r="J713">
        <f t="shared" si="65"/>
        <v>0</v>
      </c>
    </row>
    <row r="714" spans="1:10" x14ac:dyDescent="0.55000000000000004">
      <c r="A714" s="1">
        <v>42320</v>
      </c>
      <c r="B714">
        <v>2045.969971</v>
      </c>
      <c r="C714" s="4">
        <f t="shared" si="66"/>
        <v>-1.4089163191530417E-2</v>
      </c>
      <c r="E714" s="2">
        <f t="shared" si="63"/>
        <v>2.526961602833061E-2</v>
      </c>
      <c r="F714" s="2">
        <f t="shared" si="61"/>
        <v>-5.8785917525335268E-2</v>
      </c>
      <c r="G714" s="2">
        <f t="shared" si="62"/>
        <v>-6.7348580638706745E-2</v>
      </c>
      <c r="I714" s="2">
        <f t="shared" si="64"/>
        <v>2.0751315425620503E-2</v>
      </c>
      <c r="J714">
        <f t="shared" si="65"/>
        <v>0</v>
      </c>
    </row>
    <row r="715" spans="1:10" x14ac:dyDescent="0.55000000000000004">
      <c r="A715" s="1">
        <v>42321</v>
      </c>
      <c r="B715">
        <v>2023.040039</v>
      </c>
      <c r="C715" s="4">
        <f t="shared" si="66"/>
        <v>-1.1270640608151911E-2</v>
      </c>
      <c r="E715" s="2">
        <f t="shared" si="63"/>
        <v>2.4677760200145785E-2</v>
      </c>
      <c r="F715" s="2">
        <f t="shared" si="61"/>
        <v>-5.7409054977698819E-2</v>
      </c>
      <c r="G715" s="2">
        <f t="shared" si="62"/>
        <v>-6.577116648542855E-2</v>
      </c>
      <c r="I715" s="2">
        <f t="shared" si="64"/>
        <v>3.2615397481171184E-2</v>
      </c>
      <c r="J715">
        <f t="shared" si="65"/>
        <v>0</v>
      </c>
    </row>
    <row r="716" spans="1:10" x14ac:dyDescent="0.55000000000000004">
      <c r="A716" s="1">
        <v>42324</v>
      </c>
      <c r="B716">
        <v>2053.1899410000001</v>
      </c>
      <c r="C716" s="4">
        <f t="shared" si="66"/>
        <v>1.4793302627265626E-2</v>
      </c>
      <c r="E716" s="2">
        <f t="shared" si="63"/>
        <v>2.6565387602262857E-2</v>
      </c>
      <c r="F716" s="2">
        <f t="shared" si="61"/>
        <v>-6.1800332971595102E-2</v>
      </c>
      <c r="G716" s="2">
        <f t="shared" si="62"/>
        <v>-7.080207103755097E-2</v>
      </c>
      <c r="I716" s="2">
        <f t="shared" si="64"/>
        <v>1.3170294863556828E-2</v>
      </c>
      <c r="J716">
        <f t="shared" si="65"/>
        <v>0</v>
      </c>
    </row>
    <row r="717" spans="1:10" x14ac:dyDescent="0.55000000000000004">
      <c r="A717" s="1">
        <v>42325</v>
      </c>
      <c r="B717">
        <v>2050.4399410000001</v>
      </c>
      <c r="C717" s="4">
        <f t="shared" si="66"/>
        <v>-1.3402770185119402E-3</v>
      </c>
      <c r="E717" s="2">
        <f t="shared" si="63"/>
        <v>2.6594613637975762E-2</v>
      </c>
      <c r="F717" s="2">
        <f t="shared" si="61"/>
        <v>-6.1868322897642464E-2</v>
      </c>
      <c r="G717" s="2">
        <f t="shared" si="62"/>
        <v>-7.0879964267932999E-2</v>
      </c>
      <c r="I717" s="2">
        <f t="shared" si="64"/>
        <v>2.513451097055585E-2</v>
      </c>
      <c r="J717">
        <f t="shared" si="65"/>
        <v>0</v>
      </c>
    </row>
    <row r="718" spans="1:10" x14ac:dyDescent="0.55000000000000004">
      <c r="A718" s="1">
        <v>42326</v>
      </c>
      <c r="B718">
        <v>2083.580078</v>
      </c>
      <c r="C718" s="4">
        <f t="shared" si="66"/>
        <v>1.6033230015307577E-2</v>
      </c>
      <c r="E718" s="2">
        <f t="shared" si="63"/>
        <v>2.8648033375307212E-2</v>
      </c>
      <c r="F718" s="2">
        <f t="shared" si="61"/>
        <v>-6.6645291538096979E-2</v>
      </c>
      <c r="G718" s="2">
        <f t="shared" si="62"/>
        <v>-7.6352738551868776E-2</v>
      </c>
      <c r="I718" s="2">
        <f t="shared" si="64"/>
        <v>-1.955311660667711E-3</v>
      </c>
      <c r="J718">
        <f t="shared" si="65"/>
        <v>0</v>
      </c>
    </row>
    <row r="719" spans="1:10" x14ac:dyDescent="0.55000000000000004">
      <c r="A719" s="1">
        <v>42327</v>
      </c>
      <c r="B719">
        <v>2081.23999</v>
      </c>
      <c r="C719" s="4">
        <f t="shared" si="66"/>
        <v>-1.1237403815994775E-3</v>
      </c>
      <c r="E719" s="2">
        <f t="shared" si="63"/>
        <v>2.8248456971064151E-2</v>
      </c>
      <c r="F719" s="2">
        <f t="shared" si="61"/>
        <v>-6.5715737819569256E-2</v>
      </c>
      <c r="G719" s="2">
        <f t="shared" si="62"/>
        <v>-7.5287787519280169E-2</v>
      </c>
      <c r="I719" s="2">
        <f t="shared" si="64"/>
        <v>-1.5309397927405669E-2</v>
      </c>
      <c r="J719">
        <f t="shared" si="65"/>
        <v>0</v>
      </c>
    </row>
    <row r="720" spans="1:10" x14ac:dyDescent="0.55000000000000004">
      <c r="A720" s="1">
        <v>42328</v>
      </c>
      <c r="B720">
        <v>2089.169922</v>
      </c>
      <c r="C720" s="4">
        <f t="shared" si="66"/>
        <v>3.8029554525950086E-3</v>
      </c>
      <c r="E720" s="2">
        <f t="shared" si="63"/>
        <v>2.6148835075301368E-2</v>
      </c>
      <c r="F720" s="2">
        <f t="shared" si="61"/>
        <v>-6.0831286886071909E-2</v>
      </c>
      <c r="G720" s="2">
        <f t="shared" si="62"/>
        <v>-6.9691875242693213E-2</v>
      </c>
      <c r="I720" s="2">
        <f t="shared" si="64"/>
        <v>1.2055028811100658E-3</v>
      </c>
      <c r="J720">
        <f t="shared" si="65"/>
        <v>0</v>
      </c>
    </row>
    <row r="721" spans="1:10" x14ac:dyDescent="0.55000000000000004">
      <c r="A721" s="1">
        <v>42331</v>
      </c>
      <c r="B721">
        <v>2086.5900879999999</v>
      </c>
      <c r="C721" s="4">
        <f t="shared" si="66"/>
        <v>-1.2356238490984315E-3</v>
      </c>
      <c r="E721" s="2">
        <f t="shared" si="63"/>
        <v>2.5121653804771934E-2</v>
      </c>
      <c r="F721" s="2">
        <f t="shared" si="61"/>
        <v>-5.844170592112119E-2</v>
      </c>
      <c r="G721" s="2">
        <f t="shared" si="62"/>
        <v>-6.6954231720478152E-2</v>
      </c>
      <c r="I721" s="2">
        <f t="shared" si="64"/>
        <v>-4.5729172089883979E-3</v>
      </c>
      <c r="J721">
        <f t="shared" si="65"/>
        <v>0</v>
      </c>
    </row>
    <row r="722" spans="1:10" x14ac:dyDescent="0.55000000000000004">
      <c r="A722" s="1">
        <v>42332</v>
      </c>
      <c r="B722">
        <v>2089.139893</v>
      </c>
      <c r="C722" s="4">
        <f t="shared" si="66"/>
        <v>1.2212500944798874E-3</v>
      </c>
      <c r="E722" s="2">
        <f t="shared" si="63"/>
        <v>2.5078965231287383E-2</v>
      </c>
      <c r="F722" s="2">
        <f t="shared" si="61"/>
        <v>-5.8342397448949569E-2</v>
      </c>
      <c r="G722" s="2">
        <f t="shared" si="62"/>
        <v>-6.6840458134427128E-2</v>
      </c>
      <c r="I722" s="2">
        <f t="shared" si="64"/>
        <v>-1.2305219703040396E-2</v>
      </c>
      <c r="J722">
        <f t="shared" si="65"/>
        <v>0</v>
      </c>
    </row>
    <row r="723" spans="1:10" x14ac:dyDescent="0.55000000000000004">
      <c r="A723" s="1">
        <v>42333</v>
      </c>
      <c r="B723">
        <v>2088.8701169999999</v>
      </c>
      <c r="C723" s="4">
        <f t="shared" si="66"/>
        <v>-1.2914090666574113E-4</v>
      </c>
      <c r="E723" s="2">
        <f t="shared" si="63"/>
        <v>2.4991078023324505E-2</v>
      </c>
      <c r="F723" s="2">
        <f t="shared" si="61"/>
        <v>-5.8137941229549739E-2</v>
      </c>
      <c r="G723" s="2">
        <f t="shared" si="62"/>
        <v>-6.6606221147764474E-2</v>
      </c>
      <c r="I723" s="2">
        <f t="shared" si="64"/>
        <v>-1.9945165272300731E-2</v>
      </c>
      <c r="J723">
        <f t="shared" si="65"/>
        <v>0</v>
      </c>
    </row>
    <row r="724" spans="1:10" x14ac:dyDescent="0.55000000000000004">
      <c r="A724" s="1">
        <v>42335</v>
      </c>
      <c r="B724">
        <v>2090.110107</v>
      </c>
      <c r="C724" s="4">
        <f t="shared" si="66"/>
        <v>5.934414473988609E-4</v>
      </c>
      <c r="E724" s="2">
        <f t="shared" si="63"/>
        <v>2.3629879307998581E-2</v>
      </c>
      <c r="F724" s="2">
        <f t="shared" si="61"/>
        <v>-5.497131949200415E-2</v>
      </c>
      <c r="G724" s="2">
        <f t="shared" si="62"/>
        <v>-6.2978354331677824E-2</v>
      </c>
      <c r="I724" s="2">
        <f t="shared" si="64"/>
        <v>-1.8289750312283939E-2</v>
      </c>
      <c r="J724">
        <f t="shared" si="65"/>
        <v>0</v>
      </c>
    </row>
    <row r="725" spans="1:10" x14ac:dyDescent="0.55000000000000004">
      <c r="A725" s="1">
        <v>42338</v>
      </c>
      <c r="B725">
        <v>2080.4099120000001</v>
      </c>
      <c r="C725" s="4">
        <f t="shared" si="66"/>
        <v>-4.6517999903487525E-3</v>
      </c>
      <c r="E725" s="2">
        <f t="shared" si="63"/>
        <v>2.3846305060807756E-2</v>
      </c>
      <c r="F725" s="2">
        <f t="shared" si="61"/>
        <v>-5.5474801081939466E-2</v>
      </c>
      <c r="G725" s="2">
        <f t="shared" si="62"/>
        <v>-6.3555172248064826E-2</v>
      </c>
      <c r="I725" s="2">
        <f t="shared" si="64"/>
        <v>-3.3251817907574033E-2</v>
      </c>
      <c r="J725">
        <f t="shared" si="65"/>
        <v>0</v>
      </c>
    </row>
    <row r="726" spans="1:10" x14ac:dyDescent="0.55000000000000004">
      <c r="A726" s="1">
        <v>42339</v>
      </c>
      <c r="B726">
        <v>2102.6298830000001</v>
      </c>
      <c r="C726" s="4">
        <f t="shared" si="66"/>
        <v>1.0623939088487118E-2</v>
      </c>
      <c r="E726" s="2">
        <f t="shared" si="63"/>
        <v>2.4717440885022729E-2</v>
      </c>
      <c r="F726" s="2">
        <f t="shared" si="61"/>
        <v>-5.7501366054602786E-2</v>
      </c>
      <c r="G726" s="2">
        <f t="shared" si="62"/>
        <v>-6.5876923446762575E-2</v>
      </c>
      <c r="I726" s="2">
        <f t="shared" si="64"/>
        <v>-3.9131469074680333E-2</v>
      </c>
      <c r="J726">
        <f t="shared" si="65"/>
        <v>0</v>
      </c>
    </row>
    <row r="727" spans="1:10" x14ac:dyDescent="0.55000000000000004">
      <c r="A727" s="1">
        <v>42340</v>
      </c>
      <c r="B727">
        <v>2079.51001</v>
      </c>
      <c r="C727" s="4">
        <f t="shared" si="66"/>
        <v>-1.1056592615916112E-2</v>
      </c>
      <c r="E727" s="2">
        <f t="shared" si="63"/>
        <v>2.4537358923074366E-2</v>
      </c>
      <c r="F727" s="2">
        <f t="shared" si="61"/>
        <v>-5.7082432765271106E-2</v>
      </c>
      <c r="G727" s="2">
        <f t="shared" si="62"/>
        <v>-6.5396969001777799E-2</v>
      </c>
      <c r="I727" s="2">
        <f t="shared" si="64"/>
        <v>-1.7512296239864091E-2</v>
      </c>
      <c r="J727">
        <f t="shared" si="65"/>
        <v>0</v>
      </c>
    </row>
    <row r="728" spans="1:10" x14ac:dyDescent="0.55000000000000004">
      <c r="A728" s="1">
        <v>42341</v>
      </c>
      <c r="B728">
        <v>2049.6201169999999</v>
      </c>
      <c r="C728" s="4">
        <f t="shared" si="66"/>
        <v>-1.4477826648337327E-2</v>
      </c>
      <c r="E728" s="2">
        <f t="shared" si="63"/>
        <v>2.6201506835722244E-2</v>
      </c>
      <c r="F728" s="2">
        <f t="shared" si="61"/>
        <v>-6.0953819723948997E-2</v>
      </c>
      <c r="G728" s="2">
        <f t="shared" si="62"/>
        <v>-6.9832256018566921E-2</v>
      </c>
      <c r="I728" s="2">
        <f t="shared" si="64"/>
        <v>1.1376165973825765E-2</v>
      </c>
      <c r="J728">
        <f t="shared" si="65"/>
        <v>0</v>
      </c>
    </row>
    <row r="729" spans="1:10" x14ac:dyDescent="0.55000000000000004">
      <c r="A729" s="1">
        <v>42342</v>
      </c>
      <c r="B729">
        <v>2091.6899410000001</v>
      </c>
      <c r="C729" s="4">
        <f t="shared" si="66"/>
        <v>2.0317856261110587E-2</v>
      </c>
      <c r="E729" s="2">
        <f t="shared" si="63"/>
        <v>3.0098861751451881E-2</v>
      </c>
      <c r="F729" s="2">
        <f t="shared" si="61"/>
        <v>-7.0020423046539257E-2</v>
      </c>
      <c r="G729" s="2">
        <f t="shared" si="62"/>
        <v>-8.0219486339969559E-2</v>
      </c>
      <c r="I729" s="2">
        <f t="shared" si="64"/>
        <v>-2.4096466577632213E-2</v>
      </c>
      <c r="J729">
        <f t="shared" si="65"/>
        <v>0</v>
      </c>
    </row>
    <row r="730" spans="1:10" x14ac:dyDescent="0.55000000000000004">
      <c r="A730" s="1">
        <v>42345</v>
      </c>
      <c r="B730">
        <v>2077.070068</v>
      </c>
      <c r="C730" s="4">
        <f t="shared" si="66"/>
        <v>-7.0140439391970736E-3</v>
      </c>
      <c r="E730" s="2">
        <f t="shared" si="63"/>
        <v>3.0457451968009301E-2</v>
      </c>
      <c r="F730" s="2">
        <f t="shared" ref="F730:F793" si="67">E730*Factor_VaR</f>
        <v>-7.0854628634479458E-2</v>
      </c>
      <c r="G730" s="2">
        <f t="shared" ref="G730:G793" si="68">E730*Factor_ES</f>
        <v>-8.117520098513839E-2</v>
      </c>
      <c r="I730" s="2">
        <f t="shared" si="64"/>
        <v>-3.5039917732017402E-2</v>
      </c>
      <c r="J730">
        <f t="shared" si="65"/>
        <v>0</v>
      </c>
    </row>
    <row r="731" spans="1:10" x14ac:dyDescent="0.55000000000000004">
      <c r="A731" s="1">
        <v>42346</v>
      </c>
      <c r="B731">
        <v>2063.5900879999999</v>
      </c>
      <c r="C731" s="4">
        <f t="shared" si="66"/>
        <v>-6.5110523995720879E-3</v>
      </c>
      <c r="E731" s="2">
        <f t="shared" ref="E731:E794" si="69">_xlfn.STDEV.S(C711:C731)*SQRT(10)</f>
        <v>3.0735580196445737E-2</v>
      </c>
      <c r="F731" s="2">
        <f t="shared" si="67"/>
        <v>-7.1501651647413303E-2</v>
      </c>
      <c r="G731" s="2">
        <f t="shared" si="68"/>
        <v>-8.1916468339567172E-2</v>
      </c>
      <c r="I731" s="2">
        <f t="shared" ref="I731:I794" si="70">LN(B740/B731)</f>
        <v>-2.0780558895853469E-2</v>
      </c>
      <c r="J731">
        <f t="shared" ref="J731:J794" si="71">IF(I731&lt;F731,1,0)</f>
        <v>0</v>
      </c>
    </row>
    <row r="732" spans="1:10" x14ac:dyDescent="0.55000000000000004">
      <c r="A732" s="1">
        <v>42347</v>
      </c>
      <c r="B732">
        <v>2047.619995</v>
      </c>
      <c r="C732" s="4">
        <f t="shared" si="66"/>
        <v>-7.769086475925991E-3</v>
      </c>
      <c r="E732" s="2">
        <f t="shared" si="69"/>
        <v>3.0458849865273713E-2</v>
      </c>
      <c r="F732" s="2">
        <f t="shared" si="67"/>
        <v>-7.0857880629808648E-2</v>
      </c>
      <c r="G732" s="2">
        <f t="shared" si="68"/>
        <v>-8.1178926660927506E-2</v>
      </c>
      <c r="I732" s="2">
        <f t="shared" si="70"/>
        <v>-4.2333764778932472E-3</v>
      </c>
      <c r="J732">
        <f t="shared" si="71"/>
        <v>0</v>
      </c>
    </row>
    <row r="733" spans="1:10" x14ac:dyDescent="0.55000000000000004">
      <c r="A733" s="1">
        <v>42348</v>
      </c>
      <c r="B733">
        <v>2052.2299800000001</v>
      </c>
      <c r="C733" s="4">
        <f t="shared" si="66"/>
        <v>2.2488564074157492E-3</v>
      </c>
      <c r="E733" s="2">
        <f t="shared" si="69"/>
        <v>3.0490102546213507E-2</v>
      </c>
      <c r="F733" s="2">
        <f t="shared" si="67"/>
        <v>-7.0930585237671012E-2</v>
      </c>
      <c r="G733" s="2">
        <f t="shared" si="68"/>
        <v>-8.1262221306168239E-2</v>
      </c>
      <c r="I733" s="2">
        <f t="shared" si="70"/>
        <v>5.8593634663675863E-3</v>
      </c>
      <c r="J733">
        <f t="shared" si="71"/>
        <v>0</v>
      </c>
    </row>
    <row r="734" spans="1:10" x14ac:dyDescent="0.55000000000000004">
      <c r="A734" s="1">
        <v>42349</v>
      </c>
      <c r="B734">
        <v>2012.369995</v>
      </c>
      <c r="C734" s="4">
        <f t="shared" si="66"/>
        <v>-1.961386758563884E-2</v>
      </c>
      <c r="E734" s="2">
        <f t="shared" si="69"/>
        <v>3.3154991722041283E-2</v>
      </c>
      <c r="F734" s="2">
        <f t="shared" si="67"/>
        <v>-7.7130044506412407E-2</v>
      </c>
      <c r="G734" s="2">
        <f t="shared" si="68"/>
        <v>-8.8364683937584426E-2</v>
      </c>
      <c r="I734" s="2">
        <f t="shared" si="70"/>
        <v>2.3873315564700289E-2</v>
      </c>
      <c r="J734">
        <f t="shared" si="71"/>
        <v>0</v>
      </c>
    </row>
    <row r="735" spans="1:10" x14ac:dyDescent="0.55000000000000004">
      <c r="A735" s="1">
        <v>42352</v>
      </c>
      <c r="B735">
        <v>2021.9399410000001</v>
      </c>
      <c r="C735" s="4">
        <f t="shared" si="66"/>
        <v>4.7442879213808178E-3</v>
      </c>
      <c r="E735" s="2">
        <f t="shared" si="69"/>
        <v>3.2098227945371059E-2</v>
      </c>
      <c r="F735" s="2">
        <f t="shared" si="67"/>
        <v>-7.4671644341192264E-2</v>
      </c>
      <c r="G735" s="2">
        <f t="shared" si="68"/>
        <v>-8.5548197120002945E-2</v>
      </c>
      <c r="I735" s="2">
        <f t="shared" si="70"/>
        <v>1.6948091300733117E-2</v>
      </c>
      <c r="J735">
        <f t="shared" si="71"/>
        <v>0</v>
      </c>
    </row>
    <row r="736" spans="1:10" x14ac:dyDescent="0.55000000000000004">
      <c r="A736" s="1">
        <v>42353</v>
      </c>
      <c r="B736">
        <v>2043.410034</v>
      </c>
      <c r="C736" s="4">
        <f t="shared" si="66"/>
        <v>1.0562580218900188E-2</v>
      </c>
      <c r="E736" s="2">
        <f t="shared" si="69"/>
        <v>3.1992189814602896E-2</v>
      </c>
      <c r="F736" s="2">
        <f t="shared" si="67"/>
        <v>-7.442496276111249E-2</v>
      </c>
      <c r="G736" s="2">
        <f t="shared" si="68"/>
        <v>-8.5265584293879634E-2</v>
      </c>
      <c r="I736" s="2">
        <f t="shared" si="70"/>
        <v>1.6959175051871465E-2</v>
      </c>
      <c r="J736">
        <f t="shared" si="71"/>
        <v>0</v>
      </c>
    </row>
    <row r="737" spans="1:10" x14ac:dyDescent="0.55000000000000004">
      <c r="A737" s="1">
        <v>42354</v>
      </c>
      <c r="B737">
        <v>2073.070068</v>
      </c>
      <c r="C737" s="4">
        <f t="shared" si="66"/>
        <v>1.4410635565352437E-2</v>
      </c>
      <c r="E737" s="2">
        <f t="shared" si="69"/>
        <v>3.1907547574349507E-2</v>
      </c>
      <c r="F737" s="2">
        <f t="shared" si="67"/>
        <v>-7.4228055465444961E-2</v>
      </c>
      <c r="G737" s="2">
        <f t="shared" si="68"/>
        <v>-8.5039995795156309E-2</v>
      </c>
      <c r="I737" s="2">
        <f t="shared" si="70"/>
        <v>-4.6948592987351755E-3</v>
      </c>
      <c r="J737">
        <f t="shared" si="71"/>
        <v>0</v>
      </c>
    </row>
    <row r="738" spans="1:10" x14ac:dyDescent="0.55000000000000004">
      <c r="A738" s="1">
        <v>42355</v>
      </c>
      <c r="B738">
        <v>2041.8900149999999</v>
      </c>
      <c r="C738" s="4">
        <f t="shared" si="66"/>
        <v>-1.5154776290347281E-2</v>
      </c>
      <c r="E738" s="2">
        <f t="shared" si="69"/>
        <v>3.3672274845980128E-2</v>
      </c>
      <c r="F738" s="2">
        <f t="shared" si="67"/>
        <v>-7.8333425002064749E-2</v>
      </c>
      <c r="G738" s="2">
        <f t="shared" si="68"/>
        <v>-8.9743346919506237E-2</v>
      </c>
      <c r="I738" s="2">
        <f t="shared" si="70"/>
        <v>1.0034319558460633E-3</v>
      </c>
      <c r="J738">
        <f t="shared" si="71"/>
        <v>0</v>
      </c>
    </row>
    <row r="739" spans="1:10" x14ac:dyDescent="0.55000000000000004">
      <c r="A739" s="1">
        <v>42356</v>
      </c>
      <c r="B739">
        <v>2005.5500489999999</v>
      </c>
      <c r="C739" s="4">
        <f t="shared" si="66"/>
        <v>-1.7957495093582236E-2</v>
      </c>
      <c r="E739" s="2">
        <f t="shared" si="69"/>
        <v>3.3648974809961714E-2</v>
      </c>
      <c r="F739" s="2">
        <f t="shared" si="67"/>
        <v>-7.8279221012808237E-2</v>
      </c>
      <c r="G739" s="2">
        <f t="shared" si="68"/>
        <v>-8.9681247663509961E-2</v>
      </c>
      <c r="I739" s="2">
        <f t="shared" si="70"/>
        <v>3.5388853611020578E-3</v>
      </c>
      <c r="J739">
        <f t="shared" si="71"/>
        <v>0</v>
      </c>
    </row>
    <row r="740" spans="1:10" x14ac:dyDescent="0.55000000000000004">
      <c r="A740" s="1">
        <v>42359</v>
      </c>
      <c r="B740">
        <v>2021.150024</v>
      </c>
      <c r="C740" s="4">
        <f t="shared" si="66"/>
        <v>7.7483064365918945E-3</v>
      </c>
      <c r="E740" s="2">
        <f t="shared" si="69"/>
        <v>3.429127867944947E-2</v>
      </c>
      <c r="F740" s="2">
        <f t="shared" si="67"/>
        <v>-7.9773443254079285E-2</v>
      </c>
      <c r="G740" s="2">
        <f t="shared" si="68"/>
        <v>-9.1393115936468733E-2</v>
      </c>
      <c r="I740" s="2">
        <f t="shared" si="70"/>
        <v>-2.1992168158602005E-3</v>
      </c>
      <c r="J740">
        <f t="shared" si="71"/>
        <v>0</v>
      </c>
    </row>
    <row r="741" spans="1:10" x14ac:dyDescent="0.55000000000000004">
      <c r="A741" s="1">
        <v>42360</v>
      </c>
      <c r="B741">
        <v>2038.969971</v>
      </c>
      <c r="C741" s="4">
        <f t="shared" si="66"/>
        <v>8.7780959420341153E-3</v>
      </c>
      <c r="E741" s="2">
        <f t="shared" si="69"/>
        <v>3.4835894564998048E-2</v>
      </c>
      <c r="F741" s="2">
        <f t="shared" si="67"/>
        <v>-8.1040409261594087E-2</v>
      </c>
      <c r="G741" s="2">
        <f t="shared" si="68"/>
        <v>-9.2844626194632796E-2</v>
      </c>
      <c r="I741" s="2">
        <f t="shared" si="70"/>
        <v>-2.4179475673750544E-2</v>
      </c>
      <c r="J741">
        <f t="shared" si="71"/>
        <v>0</v>
      </c>
    </row>
    <row r="742" spans="1:10" x14ac:dyDescent="0.55000000000000004">
      <c r="A742" s="1">
        <v>42361</v>
      </c>
      <c r="B742">
        <v>2064.290039</v>
      </c>
      <c r="C742" s="4">
        <f t="shared" si="66"/>
        <v>1.2341596351676601E-2</v>
      </c>
      <c r="E742" s="2">
        <f t="shared" si="69"/>
        <v>3.6059251817027099E-2</v>
      </c>
      <c r="F742" s="2">
        <f t="shared" si="67"/>
        <v>-8.3886363804044323E-2</v>
      </c>
      <c r="G742" s="2">
        <f t="shared" si="68"/>
        <v>-9.6105117942740625E-2</v>
      </c>
      <c r="I742" s="2">
        <f t="shared" si="70"/>
        <v>-6.0506888570057746E-2</v>
      </c>
      <c r="J742">
        <f t="shared" si="71"/>
        <v>0</v>
      </c>
    </row>
    <row r="743" spans="1:10" x14ac:dyDescent="0.55000000000000004">
      <c r="A743" s="1">
        <v>42362</v>
      </c>
      <c r="B743">
        <v>2060.98999</v>
      </c>
      <c r="C743" s="4">
        <f t="shared" si="66"/>
        <v>-1.5999154873061849E-3</v>
      </c>
      <c r="E743" s="2">
        <f t="shared" si="69"/>
        <v>3.6044012078211181E-2</v>
      </c>
      <c r="F743" s="2">
        <f t="shared" si="67"/>
        <v>-8.3850910870048964E-2</v>
      </c>
      <c r="G743" s="2">
        <f t="shared" si="68"/>
        <v>-9.6064500990848442E-2</v>
      </c>
      <c r="I743" s="2">
        <f t="shared" si="70"/>
        <v>-6.9804510775533707E-2</v>
      </c>
      <c r="J743">
        <f t="shared" si="71"/>
        <v>0</v>
      </c>
    </row>
    <row r="744" spans="1:10" x14ac:dyDescent="0.55000000000000004">
      <c r="A744" s="1">
        <v>42366</v>
      </c>
      <c r="B744">
        <v>2056.5</v>
      </c>
      <c r="C744" s="4">
        <f t="shared" si="66"/>
        <v>-2.1809363425864849E-3</v>
      </c>
      <c r="E744" s="2">
        <f t="shared" si="69"/>
        <v>3.6057107687341029E-2</v>
      </c>
      <c r="F744" s="2">
        <f t="shared" si="67"/>
        <v>-8.3881375812507458E-2</v>
      </c>
      <c r="G744" s="2">
        <f t="shared" si="68"/>
        <v>-9.6099403408301309E-2</v>
      </c>
      <c r="I744" s="2">
        <f t="shared" si="70"/>
        <v>-6.6770665954236891E-2</v>
      </c>
      <c r="J744">
        <f t="shared" si="71"/>
        <v>0</v>
      </c>
    </row>
    <row r="745" spans="1:10" x14ac:dyDescent="0.55000000000000004">
      <c r="A745" s="1">
        <v>42367</v>
      </c>
      <c r="B745">
        <v>2078.360107</v>
      </c>
      <c r="C745" s="4">
        <f t="shared" si="66"/>
        <v>1.0573663970038498E-2</v>
      </c>
      <c r="E745" s="2">
        <f t="shared" si="69"/>
        <v>3.6890254907312812E-2</v>
      </c>
      <c r="F745" s="2">
        <f t="shared" si="67"/>
        <v>-8.5819566076451859E-2</v>
      </c>
      <c r="G745" s="2">
        <f t="shared" si="68"/>
        <v>-9.8319907378970103E-2</v>
      </c>
      <c r="I745" s="2">
        <f t="shared" si="70"/>
        <v>-6.957181568582653E-2</v>
      </c>
      <c r="J745">
        <f t="shared" si="71"/>
        <v>0</v>
      </c>
    </row>
    <row r="746" spans="1:10" x14ac:dyDescent="0.55000000000000004">
      <c r="A746" s="1">
        <v>42368</v>
      </c>
      <c r="B746">
        <v>2063.360107</v>
      </c>
      <c r="C746" s="4">
        <f t="shared" si="66"/>
        <v>-7.2433987852541376E-3</v>
      </c>
      <c r="E746" s="2">
        <f t="shared" si="69"/>
        <v>3.708704699128694E-2</v>
      </c>
      <c r="F746" s="2">
        <f t="shared" si="67"/>
        <v>-8.6277372922633128E-2</v>
      </c>
      <c r="G746" s="2">
        <f t="shared" si="68"/>
        <v>-9.8844397641177958E-2</v>
      </c>
      <c r="I746" s="2">
        <f t="shared" si="70"/>
        <v>-8.7610792284637612E-2</v>
      </c>
      <c r="J746">
        <f t="shared" si="71"/>
        <v>1</v>
      </c>
    </row>
    <row r="747" spans="1:10" x14ac:dyDescent="0.55000000000000004">
      <c r="A747" s="1">
        <v>42369</v>
      </c>
      <c r="B747">
        <v>2043.9399410000001</v>
      </c>
      <c r="C747" s="4">
        <f t="shared" si="66"/>
        <v>-9.4564850357659186E-3</v>
      </c>
      <c r="E747" s="2">
        <f t="shared" si="69"/>
        <v>3.669139118124471E-2</v>
      </c>
      <c r="F747" s="2">
        <f t="shared" si="67"/>
        <v>-8.5356939870089479E-2</v>
      </c>
      <c r="G747" s="2">
        <f t="shared" si="68"/>
        <v>-9.7789895776253397E-2</v>
      </c>
      <c r="I747" s="2">
        <f t="shared" si="70"/>
        <v>-6.159624606393678E-2</v>
      </c>
      <c r="J747">
        <f t="shared" si="71"/>
        <v>0</v>
      </c>
    </row>
    <row r="748" spans="1:10" x14ac:dyDescent="0.55000000000000004">
      <c r="A748" s="1">
        <v>42373</v>
      </c>
      <c r="B748">
        <v>2012.660034</v>
      </c>
      <c r="C748" s="4">
        <f t="shared" si="66"/>
        <v>-1.5422041688326272E-2</v>
      </c>
      <c r="E748" s="2">
        <f t="shared" si="69"/>
        <v>3.7386027504572775E-2</v>
      </c>
      <c r="F748" s="2">
        <f t="shared" si="67"/>
        <v>-8.6972905604095277E-2</v>
      </c>
      <c r="G748" s="2">
        <f t="shared" si="68"/>
        <v>-9.9641240505187356E-2</v>
      </c>
      <c r="I748" s="2">
        <f t="shared" si="70"/>
        <v>-6.800997719635446E-2</v>
      </c>
      <c r="J748">
        <f t="shared" si="71"/>
        <v>0</v>
      </c>
    </row>
    <row r="749" spans="1:10" x14ac:dyDescent="0.55000000000000004">
      <c r="A749" s="1">
        <v>42374</v>
      </c>
      <c r="B749">
        <v>2016.709961</v>
      </c>
      <c r="C749" s="4">
        <f t="shared" si="66"/>
        <v>2.0102042596295308E-3</v>
      </c>
      <c r="E749" s="2">
        <f t="shared" si="69"/>
        <v>3.6250705738742187E-2</v>
      </c>
      <c r="F749" s="2">
        <f t="shared" si="67"/>
        <v>-8.4331752227802995E-2</v>
      </c>
      <c r="G749" s="2">
        <f t="shared" si="68"/>
        <v>-9.6615380934895675E-2</v>
      </c>
      <c r="I749" s="2">
        <f t="shared" si="70"/>
        <v>-6.9488501268539699E-2</v>
      </c>
      <c r="J749">
        <f t="shared" si="71"/>
        <v>0</v>
      </c>
    </row>
    <row r="750" spans="1:10" x14ac:dyDescent="0.55000000000000004">
      <c r="A750" s="1">
        <v>42375</v>
      </c>
      <c r="B750">
        <v>1990.26001</v>
      </c>
      <c r="C750" s="4">
        <f t="shared" si="66"/>
        <v>-1.3202162915856163E-2</v>
      </c>
      <c r="E750" s="2">
        <f t="shared" si="69"/>
        <v>3.3797408475324073E-2</v>
      </c>
      <c r="F750" s="2">
        <f t="shared" si="67"/>
        <v>-7.862452935466005E-2</v>
      </c>
      <c r="G750" s="2">
        <f t="shared" si="68"/>
        <v>-9.0076853068433715E-2</v>
      </c>
      <c r="I750" s="2">
        <f t="shared" si="70"/>
        <v>-6.804910437892582E-2</v>
      </c>
      <c r="J750">
        <f t="shared" si="71"/>
        <v>0</v>
      </c>
    </row>
    <row r="751" spans="1:10" x14ac:dyDescent="0.55000000000000004">
      <c r="A751" s="1">
        <v>42376</v>
      </c>
      <c r="B751">
        <v>1943.089966</v>
      </c>
      <c r="C751" s="4">
        <f t="shared" si="66"/>
        <v>-2.3985816544630535E-2</v>
      </c>
      <c r="E751" s="2">
        <f t="shared" si="69"/>
        <v>3.6855064461937183E-2</v>
      </c>
      <c r="F751" s="2">
        <f t="shared" si="67"/>
        <v>-8.5737700858665708E-2</v>
      </c>
      <c r="G751" s="2">
        <f t="shared" si="68"/>
        <v>-9.8226117803954974E-2</v>
      </c>
      <c r="I751" s="2">
        <f t="shared" si="70"/>
        <v>-3.8881299294336598E-2</v>
      </c>
      <c r="J751">
        <f t="shared" si="71"/>
        <v>0</v>
      </c>
    </row>
    <row r="752" spans="1:10" x14ac:dyDescent="0.55000000000000004">
      <c r="A752" s="1">
        <v>42377</v>
      </c>
      <c r="B752">
        <v>1922.030029</v>
      </c>
      <c r="C752" s="4">
        <f t="shared" si="66"/>
        <v>-1.0897537692782108E-2</v>
      </c>
      <c r="E752" s="2">
        <f t="shared" si="69"/>
        <v>3.7176484872725957E-2</v>
      </c>
      <c r="F752" s="2">
        <f t="shared" si="67"/>
        <v>-8.6485436547977509E-2</v>
      </c>
      <c r="G752" s="2">
        <f t="shared" si="68"/>
        <v>-9.9082767482789214E-2</v>
      </c>
      <c r="I752" s="2">
        <f t="shared" si="70"/>
        <v>-7.9030348110779962E-3</v>
      </c>
      <c r="J752">
        <f t="shared" si="71"/>
        <v>0</v>
      </c>
    </row>
    <row r="753" spans="1:10" x14ac:dyDescent="0.55000000000000004">
      <c r="A753" s="1">
        <v>42380</v>
      </c>
      <c r="B753">
        <v>1923.670044</v>
      </c>
      <c r="C753" s="4">
        <f t="shared" si="66"/>
        <v>8.529084787104222E-4</v>
      </c>
      <c r="E753" s="2">
        <f t="shared" si="69"/>
        <v>3.714408152015411E-2</v>
      </c>
      <c r="F753" s="2">
        <f t="shared" si="67"/>
        <v>-8.6410055077610196E-2</v>
      </c>
      <c r="G753" s="2">
        <f t="shared" si="68"/>
        <v>-9.8996406067514739E-2</v>
      </c>
      <c r="I753" s="2">
        <f t="shared" si="70"/>
        <v>-2.4517488274605134E-2</v>
      </c>
      <c r="J753">
        <f t="shared" si="71"/>
        <v>0</v>
      </c>
    </row>
    <row r="754" spans="1:10" x14ac:dyDescent="0.55000000000000004">
      <c r="A754" s="1">
        <v>42381</v>
      </c>
      <c r="B754">
        <v>1938.6800539999999</v>
      </c>
      <c r="C754" s="4">
        <f t="shared" si="66"/>
        <v>7.7725142384488712E-3</v>
      </c>
      <c r="E754" s="2">
        <f t="shared" si="69"/>
        <v>3.7723443627053911E-2</v>
      </c>
      <c r="F754" s="2">
        <f t="shared" si="67"/>
        <v>-8.7757852883296364E-2</v>
      </c>
      <c r="G754" s="2">
        <f t="shared" si="68"/>
        <v>-0.10054052195482409</v>
      </c>
      <c r="I754" s="2">
        <f t="shared" si="70"/>
        <v>-1.8244764591991636E-2</v>
      </c>
      <c r="J754">
        <f t="shared" si="71"/>
        <v>0</v>
      </c>
    </row>
    <row r="755" spans="1:10" x14ac:dyDescent="0.55000000000000004">
      <c r="A755" s="1">
        <v>42382</v>
      </c>
      <c r="B755">
        <v>1890.280029</v>
      </c>
      <c r="C755" s="4">
        <f t="shared" si="66"/>
        <v>-2.5282375384065234E-2</v>
      </c>
      <c r="E755" s="2">
        <f t="shared" si="69"/>
        <v>3.9168561951540642E-2</v>
      </c>
      <c r="F755" s="2">
        <f t="shared" si="67"/>
        <v>-9.1119700825203542E-2</v>
      </c>
      <c r="G755" s="2">
        <f t="shared" si="68"/>
        <v>-0.10439205131324612</v>
      </c>
      <c r="I755" s="2">
        <f t="shared" si="70"/>
        <v>-3.885311661294486E-3</v>
      </c>
      <c r="J755">
        <f t="shared" si="71"/>
        <v>0</v>
      </c>
    </row>
    <row r="756" spans="1:10" x14ac:dyDescent="0.55000000000000004">
      <c r="A756" s="1">
        <v>42383</v>
      </c>
      <c r="B756">
        <v>1921.839966</v>
      </c>
      <c r="C756" s="4">
        <f t="shared" si="66"/>
        <v>1.6558061184935031E-2</v>
      </c>
      <c r="E756" s="2">
        <f t="shared" si="69"/>
        <v>4.1132632454530707E-2</v>
      </c>
      <c r="F756" s="2">
        <f t="shared" si="67"/>
        <v>-9.5688812064300799E-2</v>
      </c>
      <c r="G756" s="2">
        <f t="shared" si="68"/>
        <v>-0.10962669201781525</v>
      </c>
      <c r="I756" s="2">
        <f t="shared" si="70"/>
        <v>-1.4930022223040127E-2</v>
      </c>
      <c r="J756">
        <f t="shared" si="71"/>
        <v>0</v>
      </c>
    </row>
    <row r="757" spans="1:10" x14ac:dyDescent="0.55000000000000004">
      <c r="A757" s="1">
        <v>42384</v>
      </c>
      <c r="B757">
        <v>1880.329956</v>
      </c>
      <c r="C757" s="4">
        <f t="shared" si="66"/>
        <v>-2.183577282074398E-2</v>
      </c>
      <c r="E757" s="2">
        <f t="shared" si="69"/>
        <v>4.2085443092625588E-2</v>
      </c>
      <c r="F757" s="2">
        <f t="shared" si="67"/>
        <v>-9.7905381066596325E-2</v>
      </c>
      <c r="G757" s="2">
        <f t="shared" si="68"/>
        <v>-0.11216612293046571</v>
      </c>
      <c r="I757" s="2">
        <f t="shared" si="70"/>
        <v>3.1364401657145304E-2</v>
      </c>
      <c r="J757">
        <f t="shared" si="71"/>
        <v>0</v>
      </c>
    </row>
    <row r="758" spans="1:10" x14ac:dyDescent="0.55000000000000004">
      <c r="A758" s="1">
        <v>42388</v>
      </c>
      <c r="B758">
        <v>1881.329956</v>
      </c>
      <c r="C758" s="4">
        <f t="shared" si="66"/>
        <v>5.316801874443635E-4</v>
      </c>
      <c r="E758" s="2">
        <f t="shared" si="69"/>
        <v>4.0099092999392884E-2</v>
      </c>
      <c r="F758" s="2">
        <f t="shared" si="67"/>
        <v>-9.3284439750103601E-2</v>
      </c>
      <c r="G758" s="2">
        <f t="shared" si="68"/>
        <v>-0.10687210266198191</v>
      </c>
      <c r="I758" s="2">
        <f t="shared" si="70"/>
        <v>3.0389386805381322E-2</v>
      </c>
      <c r="J758">
        <f t="shared" si="71"/>
        <v>0</v>
      </c>
    </row>
    <row r="759" spans="1:10" x14ac:dyDescent="0.55000000000000004">
      <c r="A759" s="1">
        <v>42389</v>
      </c>
      <c r="B759">
        <v>1859.329956</v>
      </c>
      <c r="C759" s="4">
        <f t="shared" si="66"/>
        <v>-1.1762766026242346E-2</v>
      </c>
      <c r="E759" s="2">
        <f t="shared" si="69"/>
        <v>3.9720111133071688E-2</v>
      </c>
      <c r="F759" s="2">
        <f t="shared" si="67"/>
        <v>-9.2402796091087258E-2</v>
      </c>
      <c r="G759" s="2">
        <f t="shared" si="68"/>
        <v>-0.10586204019186267</v>
      </c>
      <c r="I759" s="2">
        <f t="shared" si="70"/>
        <v>2.3231183896965723E-2</v>
      </c>
      <c r="J759">
        <f t="shared" si="71"/>
        <v>0</v>
      </c>
    </row>
    <row r="760" spans="1:10" x14ac:dyDescent="0.55000000000000004">
      <c r="A760" s="1">
        <v>42390</v>
      </c>
      <c r="B760">
        <v>1868.98999</v>
      </c>
      <c r="C760" s="4">
        <f t="shared" si="66"/>
        <v>5.1819885399586188E-3</v>
      </c>
      <c r="E760" s="2">
        <f t="shared" si="69"/>
        <v>3.8991424484615712E-2</v>
      </c>
      <c r="F760" s="2">
        <f t="shared" si="67"/>
        <v>-9.0707617455609749E-2</v>
      </c>
      <c r="G760" s="2">
        <f t="shared" si="68"/>
        <v>-0.1039199445363978</v>
      </c>
      <c r="I760" s="2">
        <f t="shared" si="70"/>
        <v>2.3028815379356082E-2</v>
      </c>
      <c r="J760">
        <f t="shared" si="71"/>
        <v>0</v>
      </c>
    </row>
    <row r="761" spans="1:10" x14ac:dyDescent="0.55000000000000004">
      <c r="A761" s="1">
        <v>42391</v>
      </c>
      <c r="B761">
        <v>1906.900024</v>
      </c>
      <c r="C761" s="4">
        <f t="shared" si="66"/>
        <v>2.0080726790476438E-2</v>
      </c>
      <c r="E761" s="2">
        <f t="shared" si="69"/>
        <v>4.1589941661735248E-2</v>
      </c>
      <c r="F761" s="2">
        <f t="shared" si="67"/>
        <v>-9.6752672366260381E-2</v>
      </c>
      <c r="G761" s="2">
        <f t="shared" si="68"/>
        <v>-0.11084551251685679</v>
      </c>
      <c r="I761" s="2">
        <f t="shared" si="70"/>
        <v>4.4736569468985903E-3</v>
      </c>
      <c r="J761">
        <f t="shared" si="71"/>
        <v>0</v>
      </c>
    </row>
    <row r="762" spans="1:10" x14ac:dyDescent="0.55000000000000004">
      <c r="A762" s="1">
        <v>42394</v>
      </c>
      <c r="B762">
        <v>1877.079956</v>
      </c>
      <c r="C762" s="4">
        <f t="shared" si="66"/>
        <v>-1.5761544984816713E-2</v>
      </c>
      <c r="E762" s="2">
        <f t="shared" si="69"/>
        <v>4.1630222103845684E-2</v>
      </c>
      <c r="F762" s="2">
        <f t="shared" si="67"/>
        <v>-9.684637868712942E-2</v>
      </c>
      <c r="G762" s="2">
        <f t="shared" si="68"/>
        <v>-0.11095286795116951</v>
      </c>
      <c r="I762" s="2">
        <f t="shared" si="70"/>
        <v>1.5810438365147579E-3</v>
      </c>
      <c r="J762">
        <f t="shared" si="71"/>
        <v>0</v>
      </c>
    </row>
    <row r="763" spans="1:10" x14ac:dyDescent="0.55000000000000004">
      <c r="A763" s="1">
        <v>42395</v>
      </c>
      <c r="B763">
        <v>1903.630005</v>
      </c>
      <c r="C763" s="4">
        <f t="shared" si="66"/>
        <v>1.4045237921062189E-2</v>
      </c>
      <c r="E763" s="2">
        <f t="shared" si="69"/>
        <v>4.1978500069010979E-2</v>
      </c>
      <c r="F763" s="2">
        <f t="shared" si="67"/>
        <v>-9.765659439096698E-2</v>
      </c>
      <c r="G763" s="2">
        <f t="shared" si="68"/>
        <v>-0.11188109838392807</v>
      </c>
      <c r="I763" s="2">
        <f t="shared" si="70"/>
        <v>-2.6719252318212205E-2</v>
      </c>
      <c r="J763">
        <f t="shared" si="71"/>
        <v>0</v>
      </c>
    </row>
    <row r="764" spans="1:10" x14ac:dyDescent="0.55000000000000004">
      <c r="A764" s="1">
        <v>42396</v>
      </c>
      <c r="B764">
        <v>1882.9499510000001</v>
      </c>
      <c r="C764" s="4">
        <f t="shared" si="66"/>
        <v>-1.0922922453367977E-2</v>
      </c>
      <c r="E764" s="2">
        <f t="shared" si="69"/>
        <v>4.2220013168519921E-2</v>
      </c>
      <c r="F764" s="2">
        <f t="shared" si="67"/>
        <v>-9.821843787656262E-2</v>
      </c>
      <c r="G764" s="2">
        <f t="shared" si="68"/>
        <v>-0.11252477909673929</v>
      </c>
      <c r="I764" s="2">
        <f t="shared" si="70"/>
        <v>-1.6460170258673947E-2</v>
      </c>
      <c r="J764">
        <f t="shared" si="71"/>
        <v>0</v>
      </c>
    </row>
    <row r="765" spans="1:10" x14ac:dyDescent="0.55000000000000004">
      <c r="A765" s="1">
        <v>42397</v>
      </c>
      <c r="B765">
        <v>1893.3599850000001</v>
      </c>
      <c r="C765" s="4">
        <f t="shared" si="66"/>
        <v>5.5133506231893649E-3</v>
      </c>
      <c r="E765" s="2">
        <f t="shared" si="69"/>
        <v>4.2743921056290664E-2</v>
      </c>
      <c r="F765" s="2">
        <f t="shared" si="67"/>
        <v>-9.943722987747132E-2</v>
      </c>
      <c r="G765" s="2">
        <f t="shared" si="68"/>
        <v>-0.11392109839922587</v>
      </c>
      <c r="I765" s="2">
        <f t="shared" si="70"/>
        <v>-2.2162489236210579E-2</v>
      </c>
      <c r="J765">
        <f t="shared" si="71"/>
        <v>0</v>
      </c>
    </row>
    <row r="766" spans="1:10" x14ac:dyDescent="0.55000000000000004">
      <c r="A766" s="1">
        <v>42398</v>
      </c>
      <c r="B766">
        <v>1940.23999</v>
      </c>
      <c r="C766" s="4">
        <f t="shared" si="66"/>
        <v>2.4458651059441346E-2</v>
      </c>
      <c r="E766" s="2">
        <f t="shared" si="69"/>
        <v>4.6046857537146213E-2</v>
      </c>
      <c r="F766" s="2">
        <f t="shared" si="67"/>
        <v>-0.10712100913780155</v>
      </c>
      <c r="G766" s="2">
        <f t="shared" si="68"/>
        <v>-0.12272408470800208</v>
      </c>
      <c r="I766" s="2">
        <f t="shared" si="70"/>
        <v>-5.8998587464964183E-2</v>
      </c>
      <c r="J766">
        <f t="shared" si="71"/>
        <v>0</v>
      </c>
    </row>
    <row r="767" spans="1:10" x14ac:dyDescent="0.55000000000000004">
      <c r="A767" s="1">
        <v>42401</v>
      </c>
      <c r="B767">
        <v>1939.380005</v>
      </c>
      <c r="C767" s="4">
        <f t="shared" si="66"/>
        <v>-4.433346643196018E-4</v>
      </c>
      <c r="E767" s="2">
        <f t="shared" si="69"/>
        <v>4.5992877247185454E-2</v>
      </c>
      <c r="F767" s="2">
        <f t="shared" si="67"/>
        <v>-0.10699543220501123</v>
      </c>
      <c r="G767" s="2">
        <f t="shared" si="68"/>
        <v>-0.12258021643919867</v>
      </c>
      <c r="I767" s="2">
        <f t="shared" si="70"/>
        <v>-3.9225237722900722E-2</v>
      </c>
      <c r="J767">
        <f t="shared" si="71"/>
        <v>0</v>
      </c>
    </row>
    <row r="768" spans="1:10" x14ac:dyDescent="0.55000000000000004">
      <c r="A768" s="1">
        <v>42402</v>
      </c>
      <c r="B768">
        <v>1903.030029</v>
      </c>
      <c r="C768" s="4">
        <f t="shared" si="66"/>
        <v>-1.8920968934657827E-2</v>
      </c>
      <c r="E768" s="2">
        <f t="shared" si="69"/>
        <v>4.7112343145688088E-2</v>
      </c>
      <c r="F768" s="2">
        <f t="shared" si="67"/>
        <v>-0.10959969931805406</v>
      </c>
      <c r="G768" s="2">
        <f t="shared" si="68"/>
        <v>-0.1255638169518879</v>
      </c>
      <c r="I768" s="2">
        <f t="shared" si="70"/>
        <v>-3.9225309162068209E-3</v>
      </c>
      <c r="J768">
        <f t="shared" si="71"/>
        <v>0</v>
      </c>
    </row>
    <row r="769" spans="1:10" x14ac:dyDescent="0.55000000000000004">
      <c r="A769" s="1">
        <v>42403</v>
      </c>
      <c r="B769">
        <v>1912.530029</v>
      </c>
      <c r="C769" s="4">
        <f t="shared" si="66"/>
        <v>4.9796200223488655E-3</v>
      </c>
      <c r="E769" s="2">
        <f t="shared" si="69"/>
        <v>4.6610492112397095E-2</v>
      </c>
      <c r="F769" s="2">
        <f t="shared" si="67"/>
        <v>-0.10843221923367236</v>
      </c>
      <c r="G769" s="2">
        <f t="shared" si="68"/>
        <v>-0.12422628357796074</v>
      </c>
      <c r="I769" s="2">
        <f t="shared" si="70"/>
        <v>7.443959565915103E-3</v>
      </c>
      <c r="J769">
        <f t="shared" si="71"/>
        <v>0</v>
      </c>
    </row>
    <row r="770" spans="1:10" x14ac:dyDescent="0.55000000000000004">
      <c r="A770" s="1">
        <v>42404</v>
      </c>
      <c r="B770">
        <v>1915.4499510000001</v>
      </c>
      <c r="C770" s="4">
        <f t="shared" si="66"/>
        <v>1.5255683580189725E-3</v>
      </c>
      <c r="E770" s="2">
        <f t="shared" si="69"/>
        <v>4.6588603009474226E-2</v>
      </c>
      <c r="F770" s="2">
        <f t="shared" si="67"/>
        <v>-0.10838129756562308</v>
      </c>
      <c r="G770" s="2">
        <f t="shared" si="68"/>
        <v>-0.1241679447408507</v>
      </c>
      <c r="I770" s="2">
        <f t="shared" si="70"/>
        <v>1.2417592054667678E-3</v>
      </c>
      <c r="J770">
        <f t="shared" si="71"/>
        <v>0</v>
      </c>
    </row>
    <row r="771" spans="1:10" x14ac:dyDescent="0.55000000000000004">
      <c r="A771" s="1">
        <v>42405</v>
      </c>
      <c r="B771">
        <v>1880.0500489999999</v>
      </c>
      <c r="C771" s="4">
        <f t="shared" si="66"/>
        <v>-1.8654158095200504E-2</v>
      </c>
      <c r="E771" s="2">
        <f t="shared" si="69"/>
        <v>4.736302596157637E-2</v>
      </c>
      <c r="F771" s="2">
        <f t="shared" si="67"/>
        <v>-0.11018287475385434</v>
      </c>
      <c r="G771" s="2">
        <f t="shared" si="68"/>
        <v>-0.12623193679279335</v>
      </c>
      <c r="I771" s="2">
        <f t="shared" si="70"/>
        <v>1.9869883892579238E-2</v>
      </c>
      <c r="J771">
        <f t="shared" si="71"/>
        <v>0</v>
      </c>
    </row>
    <row r="772" spans="1:10" x14ac:dyDescent="0.55000000000000004">
      <c r="A772" s="1">
        <v>42408</v>
      </c>
      <c r="B772">
        <v>1853.4399410000001</v>
      </c>
      <c r="C772" s="4">
        <f t="shared" si="66"/>
        <v>-1.4255058233664721E-2</v>
      </c>
      <c r="E772" s="2">
        <f t="shared" si="69"/>
        <v>4.5621728610100255E-2</v>
      </c>
      <c r="F772" s="2">
        <f t="shared" si="67"/>
        <v>-0.10613201136217493</v>
      </c>
      <c r="G772" s="2">
        <f t="shared" si="68"/>
        <v>-0.1215910310916392</v>
      </c>
      <c r="I772" s="2">
        <f t="shared" si="70"/>
        <v>4.8475673380121445E-2</v>
      </c>
      <c r="J772">
        <f t="shared" si="71"/>
        <v>0</v>
      </c>
    </row>
    <row r="773" spans="1:10" x14ac:dyDescent="0.55000000000000004">
      <c r="A773" s="1">
        <v>42409</v>
      </c>
      <c r="B773">
        <v>1852.209961</v>
      </c>
      <c r="C773" s="4">
        <f t="shared" si="66"/>
        <v>-6.638403938297871E-4</v>
      </c>
      <c r="E773" s="2">
        <f t="shared" si="69"/>
        <v>4.5196347453093755E-2</v>
      </c>
      <c r="F773" s="2">
        <f t="shared" si="67"/>
        <v>-0.10514242681191582</v>
      </c>
      <c r="G773" s="2">
        <f t="shared" si="68"/>
        <v>-0.12045730523198547</v>
      </c>
      <c r="I773" s="2">
        <f t="shared" si="70"/>
        <v>3.6606936447142066E-2</v>
      </c>
      <c r="J773">
        <f t="shared" si="71"/>
        <v>0</v>
      </c>
    </row>
    <row r="774" spans="1:10" x14ac:dyDescent="0.55000000000000004">
      <c r="A774" s="1">
        <v>42410</v>
      </c>
      <c r="B774">
        <v>1851.8599850000001</v>
      </c>
      <c r="C774" s="4">
        <f t="shared" si="66"/>
        <v>-1.8896835434723531E-4</v>
      </c>
      <c r="E774" s="2">
        <f t="shared" si="69"/>
        <v>4.5171919344100142E-2</v>
      </c>
      <c r="F774" s="2">
        <f t="shared" si="67"/>
        <v>-0.10508559853249169</v>
      </c>
      <c r="G774" s="2">
        <f t="shared" si="68"/>
        <v>-0.1203921994358957</v>
      </c>
      <c r="I774" s="2">
        <f t="shared" si="70"/>
        <v>4.1225864681205537E-2</v>
      </c>
      <c r="J774">
        <f t="shared" si="71"/>
        <v>0</v>
      </c>
    </row>
    <row r="775" spans="1:10" x14ac:dyDescent="0.55000000000000004">
      <c r="A775" s="1">
        <v>42411</v>
      </c>
      <c r="B775">
        <v>1829.079956</v>
      </c>
      <c r="C775" s="4">
        <f t="shared" ref="C775:C838" si="72">LN(B775/B774)</f>
        <v>-1.2377447169312198E-2</v>
      </c>
      <c r="E775" s="2">
        <f t="shared" si="69"/>
        <v>4.5174388646564208E-2</v>
      </c>
      <c r="F775" s="2">
        <f t="shared" si="67"/>
        <v>-0.10509134298902933</v>
      </c>
      <c r="G775" s="2">
        <f t="shared" si="68"/>
        <v>-0.12039878062082293</v>
      </c>
      <c r="I775" s="2">
        <f t="shared" si="70"/>
        <v>6.4887678403840784E-2</v>
      </c>
      <c r="J775">
        <f t="shared" si="71"/>
        <v>0</v>
      </c>
    </row>
    <row r="776" spans="1:10" x14ac:dyDescent="0.55000000000000004">
      <c r="A776" s="1">
        <v>42412</v>
      </c>
      <c r="B776">
        <v>1864.780029</v>
      </c>
      <c r="C776" s="4">
        <f t="shared" si="72"/>
        <v>1.933001507774379E-2</v>
      </c>
      <c r="E776" s="2">
        <f t="shared" si="69"/>
        <v>4.4544264437294326E-2</v>
      </c>
      <c r="F776" s="2">
        <f t="shared" si="67"/>
        <v>-0.10362545487441269</v>
      </c>
      <c r="G776" s="2">
        <f t="shared" si="68"/>
        <v>-0.11871937357827683</v>
      </c>
      <c r="I776" s="2">
        <f t="shared" si="70"/>
        <v>4.3685798172825745E-2</v>
      </c>
      <c r="J776">
        <f t="shared" si="71"/>
        <v>0</v>
      </c>
    </row>
    <row r="777" spans="1:10" x14ac:dyDescent="0.55000000000000004">
      <c r="A777" s="1">
        <v>42416</v>
      </c>
      <c r="B777">
        <v>1895.579956</v>
      </c>
      <c r="C777" s="4">
        <f t="shared" si="72"/>
        <v>1.638173787203618E-2</v>
      </c>
      <c r="E777" s="2">
        <f t="shared" si="69"/>
        <v>4.4510366079843176E-2</v>
      </c>
      <c r="F777" s="2">
        <f t="shared" si="67"/>
        <v>-0.10354659550262273</v>
      </c>
      <c r="G777" s="2">
        <f t="shared" si="68"/>
        <v>-0.11862902767599803</v>
      </c>
      <c r="I777" s="2">
        <f t="shared" si="70"/>
        <v>1.9149928878393375E-2</v>
      </c>
      <c r="J777">
        <f t="shared" si="71"/>
        <v>0</v>
      </c>
    </row>
    <row r="778" spans="1:10" x14ac:dyDescent="0.55000000000000004">
      <c r="A778" s="1">
        <v>42417</v>
      </c>
      <c r="B778">
        <v>1926.8199460000001</v>
      </c>
      <c r="C778" s="4">
        <f t="shared" si="72"/>
        <v>1.6346110504470802E-2</v>
      </c>
      <c r="E778" s="2">
        <f t="shared" si="69"/>
        <v>4.3205022455552709E-2</v>
      </c>
      <c r="F778" s="2">
        <f t="shared" si="67"/>
        <v>-0.10050991213736184</v>
      </c>
      <c r="G778" s="2">
        <f t="shared" si="68"/>
        <v>-0.11515002584853908</v>
      </c>
      <c r="I778" s="2">
        <f t="shared" si="70"/>
        <v>2.6392204227433609E-2</v>
      </c>
      <c r="J778">
        <f t="shared" si="71"/>
        <v>0</v>
      </c>
    </row>
    <row r="779" spans="1:10" x14ac:dyDescent="0.55000000000000004">
      <c r="A779" s="1">
        <v>42418</v>
      </c>
      <c r="B779">
        <v>1917.829956</v>
      </c>
      <c r="C779" s="4">
        <f t="shared" si="72"/>
        <v>-4.6766320024294265E-3</v>
      </c>
      <c r="E779" s="2">
        <f t="shared" si="69"/>
        <v>4.3392160958343966E-2</v>
      </c>
      <c r="F779" s="2">
        <f t="shared" si="67"/>
        <v>-0.10094526139548146</v>
      </c>
      <c r="G779" s="2">
        <f t="shared" si="68"/>
        <v>-0.11564878738617834</v>
      </c>
      <c r="I779" s="2">
        <f t="shared" si="70"/>
        <v>3.515478579514443E-2</v>
      </c>
      <c r="J779">
        <f t="shared" si="71"/>
        <v>0</v>
      </c>
    </row>
    <row r="780" spans="1:10" x14ac:dyDescent="0.55000000000000004">
      <c r="A780" s="1">
        <v>42419</v>
      </c>
      <c r="B780">
        <v>1917.780029</v>
      </c>
      <c r="C780" s="4">
        <f t="shared" si="72"/>
        <v>-2.6033408087892532E-5</v>
      </c>
      <c r="E780" s="2">
        <f t="shared" si="69"/>
        <v>4.242263006294654E-2</v>
      </c>
      <c r="F780" s="2">
        <f t="shared" si="67"/>
        <v>-9.8689795258156743E-2</v>
      </c>
      <c r="G780" s="2">
        <f t="shared" si="68"/>
        <v>-0.11306479364376512</v>
      </c>
      <c r="I780" s="2">
        <f t="shared" si="70"/>
        <v>3.86734534023562E-2</v>
      </c>
      <c r="J780">
        <f t="shared" si="71"/>
        <v>0</v>
      </c>
    </row>
    <row r="781" spans="1:10" x14ac:dyDescent="0.55000000000000004">
      <c r="A781" s="1">
        <v>42422</v>
      </c>
      <c r="B781">
        <v>1945.5</v>
      </c>
      <c r="C781" s="4">
        <f t="shared" si="72"/>
        <v>1.43507312538776E-2</v>
      </c>
      <c r="E781" s="2">
        <f t="shared" si="69"/>
        <v>4.3286364117904395E-2</v>
      </c>
      <c r="F781" s="2">
        <f t="shared" si="67"/>
        <v>-0.10069914114064463</v>
      </c>
      <c r="G781" s="2">
        <f t="shared" si="68"/>
        <v>-0.11536681764703879</v>
      </c>
      <c r="I781" s="2">
        <f t="shared" si="70"/>
        <v>2.7623162104949157E-2</v>
      </c>
      <c r="J781">
        <f t="shared" si="71"/>
        <v>0</v>
      </c>
    </row>
    <row r="782" spans="1:10" x14ac:dyDescent="0.55000000000000004">
      <c r="A782" s="1">
        <v>42423</v>
      </c>
      <c r="B782">
        <v>1921.2700199999999</v>
      </c>
      <c r="C782" s="4">
        <f t="shared" si="72"/>
        <v>-1.2532577326809282E-2</v>
      </c>
      <c r="E782" s="2">
        <f t="shared" si="69"/>
        <v>4.2280114138050252E-2</v>
      </c>
      <c r="F782" s="2">
        <f t="shared" si="67"/>
        <v>-9.8358253639257293E-2</v>
      </c>
      <c r="G782" s="2">
        <f t="shared" si="68"/>
        <v>-0.11268496020073153</v>
      </c>
      <c r="I782" s="2">
        <f t="shared" si="70"/>
        <v>4.1040362466894742E-2</v>
      </c>
      <c r="J782">
        <f t="shared" si="71"/>
        <v>0</v>
      </c>
    </row>
    <row r="783" spans="1:10" x14ac:dyDescent="0.55000000000000004">
      <c r="A783" s="1">
        <v>42424</v>
      </c>
      <c r="B783">
        <v>1929.8000489999999</v>
      </c>
      <c r="C783" s="4">
        <f t="shared" si="72"/>
        <v>4.4299598797164323E-3</v>
      </c>
      <c r="E783" s="2">
        <f t="shared" si="69"/>
        <v>4.0697439810011116E-2</v>
      </c>
      <c r="F783" s="2">
        <f t="shared" si="67"/>
        <v>-9.467640258092444E-2</v>
      </c>
      <c r="G783" s="2">
        <f t="shared" si="68"/>
        <v>-0.10846681658164163</v>
      </c>
      <c r="I783" s="2">
        <f t="shared" si="70"/>
        <v>2.5306646532503228E-2</v>
      </c>
      <c r="J783">
        <f t="shared" si="71"/>
        <v>0</v>
      </c>
    </row>
    <row r="784" spans="1:10" x14ac:dyDescent="0.55000000000000004">
      <c r="A784" s="1">
        <v>42425</v>
      </c>
      <c r="B784">
        <v>1951.6999510000001</v>
      </c>
      <c r="C784" s="4">
        <f t="shared" si="72"/>
        <v>1.1284366553322904E-2</v>
      </c>
      <c r="E784" s="2">
        <f t="shared" si="69"/>
        <v>4.0308508109830096E-2</v>
      </c>
      <c r="F784" s="2">
        <f t="shared" si="67"/>
        <v>-9.3771612147061228E-2</v>
      </c>
      <c r="G784" s="2">
        <f t="shared" si="68"/>
        <v>-0.10743023581431917</v>
      </c>
      <c r="I784" s="2">
        <f t="shared" si="70"/>
        <v>1.9061952761399197E-2</v>
      </c>
      <c r="J784">
        <f t="shared" si="71"/>
        <v>0</v>
      </c>
    </row>
    <row r="785" spans="1:10" x14ac:dyDescent="0.55000000000000004">
      <c r="A785" s="1">
        <v>42426</v>
      </c>
      <c r="B785">
        <v>1948.0500489999999</v>
      </c>
      <c r="C785" s="4">
        <f t="shared" si="72"/>
        <v>-1.8718651532711654E-3</v>
      </c>
      <c r="E785" s="2">
        <f t="shared" si="69"/>
        <v>3.942300995066874E-2</v>
      </c>
      <c r="F785" s="2">
        <f t="shared" si="67"/>
        <v>-9.1711635387029131E-2</v>
      </c>
      <c r="G785" s="2">
        <f t="shared" si="68"/>
        <v>-0.10507020612052233</v>
      </c>
      <c r="I785" s="2">
        <f t="shared" si="70"/>
        <v>2.1089610448683915E-2</v>
      </c>
      <c r="J785">
        <f t="shared" si="71"/>
        <v>0</v>
      </c>
    </row>
    <row r="786" spans="1:10" x14ac:dyDescent="0.55000000000000004">
      <c r="A786" s="1">
        <v>42429</v>
      </c>
      <c r="B786">
        <v>1932.2299800000001</v>
      </c>
      <c r="C786" s="4">
        <f t="shared" si="72"/>
        <v>-8.1541314223962831E-3</v>
      </c>
      <c r="E786" s="2">
        <f t="shared" si="69"/>
        <v>3.9873472361893238E-2</v>
      </c>
      <c r="F786" s="2">
        <f t="shared" si="67"/>
        <v>-9.275956765971656E-2</v>
      </c>
      <c r="G786" s="2">
        <f t="shared" si="68"/>
        <v>-0.10627077853891785</v>
      </c>
      <c r="I786" s="2">
        <f t="shared" si="70"/>
        <v>4.5506287404324414E-2</v>
      </c>
      <c r="J786">
        <f t="shared" si="71"/>
        <v>0</v>
      </c>
    </row>
    <row r="787" spans="1:10" x14ac:dyDescent="0.55000000000000004">
      <c r="A787" s="1">
        <v>42430</v>
      </c>
      <c r="B787">
        <v>1978.349976</v>
      </c>
      <c r="C787" s="4">
        <f t="shared" si="72"/>
        <v>2.3588385853510946E-2</v>
      </c>
      <c r="E787" s="2">
        <f t="shared" si="69"/>
        <v>3.9620841624866641E-2</v>
      </c>
      <c r="F787" s="2">
        <f t="shared" si="67"/>
        <v>-9.2171860681717357E-2</v>
      </c>
      <c r="G787" s="2">
        <f t="shared" si="68"/>
        <v>-0.10559746709859458</v>
      </c>
      <c r="I787" s="2">
        <f t="shared" si="70"/>
        <v>2.0656133309169555E-2</v>
      </c>
      <c r="J787">
        <f t="shared" si="71"/>
        <v>0</v>
      </c>
    </row>
    <row r="788" spans="1:10" x14ac:dyDescent="0.55000000000000004">
      <c r="A788" s="1">
        <v>42431</v>
      </c>
      <c r="B788">
        <v>1986.4499510000001</v>
      </c>
      <c r="C788" s="4">
        <f t="shared" si="72"/>
        <v>4.0859495652811485E-3</v>
      </c>
      <c r="E788" s="2">
        <f t="shared" si="69"/>
        <v>3.9665811129197703E-2</v>
      </c>
      <c r="F788" s="2">
        <f t="shared" si="67"/>
        <v>-9.2276475392514601E-2</v>
      </c>
      <c r="G788" s="2">
        <f t="shared" si="68"/>
        <v>-0.10571731982153772</v>
      </c>
      <c r="I788" s="2">
        <f t="shared" si="70"/>
        <v>1.473155277888775E-2</v>
      </c>
      <c r="J788">
        <f t="shared" si="71"/>
        <v>0</v>
      </c>
    </row>
    <row r="789" spans="1:10" x14ac:dyDescent="0.55000000000000004">
      <c r="A789" s="1">
        <v>42432</v>
      </c>
      <c r="B789">
        <v>1993.400024</v>
      </c>
      <c r="C789" s="4">
        <f t="shared" si="72"/>
        <v>3.4926341991238E-3</v>
      </c>
      <c r="E789" s="2">
        <f t="shared" si="69"/>
        <v>3.691772053515914E-2</v>
      </c>
      <c r="F789" s="2">
        <f t="shared" si="67"/>
        <v>-8.5883460681401361E-2</v>
      </c>
      <c r="G789" s="2">
        <f t="shared" si="68"/>
        <v>-9.8393108770306145E-2</v>
      </c>
      <c r="I789" s="2">
        <f t="shared" si="70"/>
        <v>1.6823646464598892E-2</v>
      </c>
      <c r="J789">
        <f t="shared" si="71"/>
        <v>0</v>
      </c>
    </row>
    <row r="790" spans="1:10" x14ac:dyDescent="0.55000000000000004">
      <c r="A790" s="1">
        <v>42433</v>
      </c>
      <c r="B790">
        <v>1999.98999</v>
      </c>
      <c r="C790" s="4">
        <f t="shared" si="72"/>
        <v>3.300439956470432E-3</v>
      </c>
      <c r="E790" s="2">
        <f t="shared" si="69"/>
        <v>3.687287400275218E-2</v>
      </c>
      <c r="F790" s="2">
        <f t="shared" si="67"/>
        <v>-8.5779132046078316E-2</v>
      </c>
      <c r="G790" s="2">
        <f t="shared" si="68"/>
        <v>-9.8273583792135105E-2</v>
      </c>
      <c r="I790" s="2">
        <f t="shared" si="70"/>
        <v>2.0096789518336936E-2</v>
      </c>
      <c r="J790">
        <f t="shared" si="71"/>
        <v>0</v>
      </c>
    </row>
    <row r="791" spans="1:10" x14ac:dyDescent="0.55000000000000004">
      <c r="A791" s="1">
        <v>42436</v>
      </c>
      <c r="B791">
        <v>2001.76001</v>
      </c>
      <c r="C791" s="4">
        <f t="shared" si="72"/>
        <v>8.8462303513638313E-4</v>
      </c>
      <c r="E791" s="2">
        <f t="shared" si="69"/>
        <v>3.6880772998992749E-2</v>
      </c>
      <c r="F791" s="2">
        <f t="shared" si="67"/>
        <v>-8.5797507859189617E-2</v>
      </c>
      <c r="G791" s="2">
        <f t="shared" si="68"/>
        <v>-9.8294636196915475E-2</v>
      </c>
      <c r="I791" s="2">
        <f t="shared" si="70"/>
        <v>2.3608133585181993E-2</v>
      </c>
      <c r="J791">
        <f t="shared" si="71"/>
        <v>0</v>
      </c>
    </row>
    <row r="792" spans="1:10" x14ac:dyDescent="0.55000000000000004">
      <c r="A792" s="1">
        <v>42437</v>
      </c>
      <c r="B792">
        <v>1979.26001</v>
      </c>
      <c r="C792" s="4">
        <f t="shared" si="72"/>
        <v>-1.1303756054675167E-2</v>
      </c>
      <c r="E792" s="2">
        <f t="shared" si="69"/>
        <v>3.5119465273231176E-2</v>
      </c>
      <c r="F792" s="2">
        <f t="shared" si="67"/>
        <v>-8.1700093375832478E-2</v>
      </c>
      <c r="G792" s="2">
        <f t="shared" si="68"/>
        <v>-9.3600398846215738E-2</v>
      </c>
      <c r="I792" s="2">
        <f t="shared" si="70"/>
        <v>3.5896981772689622E-2</v>
      </c>
      <c r="J792">
        <f t="shared" si="71"/>
        <v>0</v>
      </c>
    </row>
    <row r="793" spans="1:10" x14ac:dyDescent="0.55000000000000004">
      <c r="A793" s="1">
        <v>42438</v>
      </c>
      <c r="B793">
        <v>1989.26001</v>
      </c>
      <c r="C793" s="4">
        <f t="shared" si="72"/>
        <v>5.0396727822188481E-3</v>
      </c>
      <c r="E793" s="2">
        <f t="shared" si="69"/>
        <v>3.299029989862276E-2</v>
      </c>
      <c r="F793" s="2">
        <f t="shared" si="67"/>
        <v>-7.6746914033130817E-2</v>
      </c>
      <c r="G793" s="2">
        <f t="shared" si="68"/>
        <v>-8.7925747289809383E-2</v>
      </c>
      <c r="I793" s="2">
        <f t="shared" si="70"/>
        <v>2.9979536009995991E-2</v>
      </c>
      <c r="J793">
        <f t="shared" si="71"/>
        <v>0</v>
      </c>
    </row>
    <row r="794" spans="1:10" x14ac:dyDescent="0.55000000000000004">
      <c r="A794" s="1">
        <v>42439</v>
      </c>
      <c r="B794">
        <v>1989.5699460000001</v>
      </c>
      <c r="C794" s="4">
        <f t="shared" si="72"/>
        <v>1.557925340134523E-4</v>
      </c>
      <c r="E794" s="2">
        <f t="shared" si="69"/>
        <v>3.294503754367626E-2</v>
      </c>
      <c r="F794" s="2">
        <f t="shared" ref="F794:F857" si="73">E794*Factor_VaR</f>
        <v>-7.6641618049926946E-2</v>
      </c>
      <c r="G794" s="2">
        <f t="shared" ref="G794:G857" si="74">E794*Factor_ES</f>
        <v>-8.7805114061405967E-2</v>
      </c>
      <c r="I794" s="2">
        <f t="shared" si="70"/>
        <v>2.3417233892152497E-2</v>
      </c>
      <c r="J794">
        <f t="shared" si="71"/>
        <v>0</v>
      </c>
    </row>
    <row r="795" spans="1:10" x14ac:dyDescent="0.55000000000000004">
      <c r="A795" s="1">
        <v>42440</v>
      </c>
      <c r="B795">
        <v>2022.1899410000001</v>
      </c>
      <c r="C795" s="4">
        <f t="shared" si="72"/>
        <v>1.6262545533244185E-2</v>
      </c>
      <c r="E795" s="2">
        <f t="shared" ref="E795:E858" si="75">_xlfn.STDEV.S(C775:C795)*SQRT(10)</f>
        <v>3.3986831100720406E-2</v>
      </c>
      <c r="F795" s="2">
        <f t="shared" si="73"/>
        <v>-7.9065192276546042E-2</v>
      </c>
      <c r="G795" s="2">
        <f t="shared" si="74"/>
        <v>-9.0581702249640031E-2</v>
      </c>
      <c r="I795" s="2">
        <f t="shared" ref="I795:I858" si="76">LN(B804/B795)</f>
        <v>6.7765463493054019E-3</v>
      </c>
      <c r="J795">
        <f t="shared" ref="J795:J858" si="77">IF(I795&lt;F795,1,0)</f>
        <v>0</v>
      </c>
    </row>
    <row r="796" spans="1:10" x14ac:dyDescent="0.55000000000000004">
      <c r="A796" s="1">
        <v>42443</v>
      </c>
      <c r="B796">
        <v>2019.6400149999999</v>
      </c>
      <c r="C796" s="4">
        <f t="shared" si="72"/>
        <v>-1.261768241643932E-3</v>
      </c>
      <c r="E796" s="2">
        <f t="shared" si="75"/>
        <v>3.2090236565705164E-2</v>
      </c>
      <c r="F796" s="2">
        <f t="shared" si="73"/>
        <v>-7.4653053612095857E-2</v>
      </c>
      <c r="G796" s="2">
        <f t="shared" si="74"/>
        <v>-8.5526898494917403E-2</v>
      </c>
      <c r="I796" s="2">
        <f t="shared" si="76"/>
        <v>8.5834217629353997E-3</v>
      </c>
      <c r="J796">
        <f t="shared" si="77"/>
        <v>0</v>
      </c>
    </row>
    <row r="797" spans="1:10" x14ac:dyDescent="0.55000000000000004">
      <c r="A797" s="1">
        <v>42444</v>
      </c>
      <c r="B797">
        <v>2015.9300539999999</v>
      </c>
      <c r="C797" s="4">
        <f t="shared" si="72"/>
        <v>-1.8386309650007115E-3</v>
      </c>
      <c r="E797" s="2">
        <f t="shared" si="75"/>
        <v>3.0559476428396952E-2</v>
      </c>
      <c r="F797" s="2">
        <f t="shared" si="73"/>
        <v>-7.1091973021002439E-2</v>
      </c>
      <c r="G797" s="2">
        <f t="shared" si="74"/>
        <v>-8.144711657696356E-2</v>
      </c>
      <c r="I797" s="2">
        <f t="shared" si="76"/>
        <v>1.9200064811849403E-2</v>
      </c>
      <c r="J797">
        <f t="shared" si="77"/>
        <v>0</v>
      </c>
    </row>
    <row r="798" spans="1:10" x14ac:dyDescent="0.55000000000000004">
      <c r="A798" s="1">
        <v>42445</v>
      </c>
      <c r="B798">
        <v>2027.219971</v>
      </c>
      <c r="C798" s="4">
        <f t="shared" si="72"/>
        <v>5.584727884835018E-3</v>
      </c>
      <c r="E798" s="2">
        <f t="shared" si="75"/>
        <v>2.9199160833725302E-2</v>
      </c>
      <c r="F798" s="2">
        <f t="shared" si="73"/>
        <v>-6.7927405729313439E-2</v>
      </c>
      <c r="G798" s="2">
        <f t="shared" si="74"/>
        <v>-7.782160345404468E-2</v>
      </c>
      <c r="I798" s="2">
        <f t="shared" si="76"/>
        <v>1.7956216723255272E-2</v>
      </c>
      <c r="J798">
        <f t="shared" si="77"/>
        <v>0</v>
      </c>
    </row>
    <row r="799" spans="1:10" x14ac:dyDescent="0.55000000000000004">
      <c r="A799" s="1">
        <v>42446</v>
      </c>
      <c r="B799">
        <v>2040.589966</v>
      </c>
      <c r="C799" s="4">
        <f t="shared" si="72"/>
        <v>6.5735830102084192E-3</v>
      </c>
      <c r="E799" s="2">
        <f t="shared" si="75"/>
        <v>2.7741122576787434E-2</v>
      </c>
      <c r="F799" s="2">
        <f t="shared" si="73"/>
        <v>-6.4535501530015818E-2</v>
      </c>
      <c r="G799" s="2">
        <f t="shared" si="74"/>
        <v>-7.3935639891653873E-2</v>
      </c>
      <c r="I799" s="2">
        <f t="shared" si="76"/>
        <v>9.3407913229121842E-3</v>
      </c>
      <c r="J799">
        <f t="shared" si="77"/>
        <v>0</v>
      </c>
    </row>
    <row r="800" spans="1:10" x14ac:dyDescent="0.55000000000000004">
      <c r="A800" s="1">
        <v>42447</v>
      </c>
      <c r="B800">
        <v>2049.580078</v>
      </c>
      <c r="C800" s="4">
        <f t="shared" si="72"/>
        <v>4.3959671019814534E-3</v>
      </c>
      <c r="E800" s="2">
        <f t="shared" si="75"/>
        <v>2.7231457374721012E-2</v>
      </c>
      <c r="F800" s="2">
        <f t="shared" si="73"/>
        <v>-6.3349842970715997E-2</v>
      </c>
      <c r="G800" s="2">
        <f t="shared" si="74"/>
        <v>-7.2577280195106439E-2</v>
      </c>
      <c r="I800" s="2">
        <f t="shared" si="76"/>
        <v>1.1255783258093566E-2</v>
      </c>
      <c r="J800">
        <f t="shared" si="77"/>
        <v>0</v>
      </c>
    </row>
    <row r="801" spans="1:10" x14ac:dyDescent="0.55000000000000004">
      <c r="A801" s="1">
        <v>42450</v>
      </c>
      <c r="B801">
        <v>2051.6000979999999</v>
      </c>
      <c r="C801" s="4">
        <f t="shared" si="72"/>
        <v>9.8509213283250836E-4</v>
      </c>
      <c r="E801" s="2">
        <f t="shared" si="75"/>
        <v>2.7181128647929514E-2</v>
      </c>
      <c r="F801" s="2">
        <f t="shared" si="73"/>
        <v>-6.3232760844141422E-2</v>
      </c>
      <c r="G801" s="2">
        <f t="shared" si="74"/>
        <v>-7.2443144072461746E-2</v>
      </c>
      <c r="I801" s="2">
        <f t="shared" si="76"/>
        <v>7.0572113133813693E-3</v>
      </c>
      <c r="J801">
        <f t="shared" si="77"/>
        <v>0</v>
      </c>
    </row>
    <row r="802" spans="1:10" x14ac:dyDescent="0.55000000000000004">
      <c r="A802" s="1">
        <v>42451</v>
      </c>
      <c r="B802">
        <v>2049.8000489999999</v>
      </c>
      <c r="C802" s="4">
        <f t="shared" si="72"/>
        <v>-8.7777298047479432E-4</v>
      </c>
      <c r="E802" s="2">
        <f t="shared" si="75"/>
        <v>2.6069511287019214E-2</v>
      </c>
      <c r="F802" s="2">
        <f t="shared" si="73"/>
        <v>-6.0646752159840854E-2</v>
      </c>
      <c r="G802" s="2">
        <f t="shared" si="74"/>
        <v>-6.9480461482163608E-2</v>
      </c>
      <c r="I802" s="2">
        <f t="shared" si="76"/>
        <v>-2.2613141819480004E-3</v>
      </c>
      <c r="J802">
        <f t="shared" si="77"/>
        <v>0</v>
      </c>
    </row>
    <row r="803" spans="1:10" x14ac:dyDescent="0.55000000000000004">
      <c r="A803" s="1">
        <v>42452</v>
      </c>
      <c r="B803">
        <v>2036.709961</v>
      </c>
      <c r="C803" s="4">
        <f t="shared" si="72"/>
        <v>-6.4065095838299205E-3</v>
      </c>
      <c r="E803" s="2">
        <f t="shared" si="75"/>
        <v>2.460651093558346E-2</v>
      </c>
      <c r="F803" s="2">
        <f t="shared" si="73"/>
        <v>-5.7243304402557281E-2</v>
      </c>
      <c r="G803" s="2">
        <f t="shared" si="74"/>
        <v>-6.5581272945517036E-2</v>
      </c>
      <c r="I803" s="2">
        <f t="shared" si="76"/>
        <v>1.4597993254231759E-2</v>
      </c>
      <c r="J803">
        <f t="shared" si="77"/>
        <v>0</v>
      </c>
    </row>
    <row r="804" spans="1:10" x14ac:dyDescent="0.55000000000000004">
      <c r="A804" s="1">
        <v>42453</v>
      </c>
      <c r="B804">
        <v>2035.9399410000001</v>
      </c>
      <c r="C804" s="4">
        <f t="shared" si="72"/>
        <v>-3.7814200960276936E-4</v>
      </c>
      <c r="E804" s="2">
        <f t="shared" si="75"/>
        <v>2.4668779348501039E-2</v>
      </c>
      <c r="F804" s="2">
        <f t="shared" si="73"/>
        <v>-5.7388162392567992E-2</v>
      </c>
      <c r="G804" s="2">
        <f t="shared" si="74"/>
        <v>-6.5747230719624974E-2</v>
      </c>
      <c r="I804" s="2">
        <f t="shared" si="76"/>
        <v>2.9280612587536128E-3</v>
      </c>
      <c r="J804">
        <f t="shared" si="77"/>
        <v>0</v>
      </c>
    </row>
    <row r="805" spans="1:10" x14ac:dyDescent="0.55000000000000004">
      <c r="A805" s="1">
        <v>42457</v>
      </c>
      <c r="B805">
        <v>2037.0500489999999</v>
      </c>
      <c r="C805" s="4">
        <f t="shared" si="72"/>
        <v>5.4510717198609884E-4</v>
      </c>
      <c r="E805" s="2">
        <f t="shared" si="75"/>
        <v>2.386762245398634E-2</v>
      </c>
      <c r="F805" s="2">
        <f t="shared" si="73"/>
        <v>-5.5524392754240558E-2</v>
      </c>
      <c r="G805" s="2">
        <f t="shared" si="74"/>
        <v>-6.3611987364364395E-2</v>
      </c>
      <c r="I805" s="2">
        <f t="shared" si="76"/>
        <v>5.1656569816019892E-3</v>
      </c>
      <c r="J805">
        <f t="shared" si="77"/>
        <v>0</v>
      </c>
    </row>
    <row r="806" spans="1:10" x14ac:dyDescent="0.55000000000000004">
      <c r="A806" s="1">
        <v>42458</v>
      </c>
      <c r="B806">
        <v>2055.01001</v>
      </c>
      <c r="C806" s="4">
        <f t="shared" si="72"/>
        <v>8.7780120839133745E-3</v>
      </c>
      <c r="E806" s="2">
        <f t="shared" si="75"/>
        <v>2.4125324588719969E-2</v>
      </c>
      <c r="F806" s="2">
        <f t="shared" si="73"/>
        <v>-5.6123897567513917E-2</v>
      </c>
      <c r="G806" s="2">
        <f t="shared" si="74"/>
        <v>-6.429881509385646E-2</v>
      </c>
      <c r="I806" s="2">
        <f t="shared" si="76"/>
        <v>-6.355901308911437E-3</v>
      </c>
      <c r="J806">
        <f t="shared" si="77"/>
        <v>0</v>
      </c>
    </row>
    <row r="807" spans="1:10" x14ac:dyDescent="0.55000000000000004">
      <c r="A807" s="1">
        <v>42459</v>
      </c>
      <c r="B807">
        <v>2063.9499510000001</v>
      </c>
      <c r="C807" s="4">
        <f t="shared" si="72"/>
        <v>4.3408797962407337E-3</v>
      </c>
      <c r="E807" s="2">
        <f t="shared" si="75"/>
        <v>2.2862345549230841E-2</v>
      </c>
      <c r="F807" s="2">
        <f t="shared" si="73"/>
        <v>-5.3185768964040245E-2</v>
      </c>
      <c r="G807" s="2">
        <f t="shared" si="74"/>
        <v>-6.093272335781004E-2</v>
      </c>
      <c r="I807" s="2">
        <f t="shared" si="76"/>
        <v>-1.0810269649906648E-3</v>
      </c>
      <c r="J807">
        <f t="shared" si="77"/>
        <v>0</v>
      </c>
    </row>
    <row r="808" spans="1:10" x14ac:dyDescent="0.55000000000000004">
      <c r="A808" s="1">
        <v>42460</v>
      </c>
      <c r="B808">
        <v>2059.73999</v>
      </c>
      <c r="C808" s="4">
        <f t="shared" si="72"/>
        <v>-2.0418423901345938E-3</v>
      </c>
      <c r="E808" s="2">
        <f t="shared" si="75"/>
        <v>1.764686957186435E-2</v>
      </c>
      <c r="F808" s="2">
        <f t="shared" si="73"/>
        <v>-4.1052757511982632E-2</v>
      </c>
      <c r="G808" s="2">
        <f t="shared" si="74"/>
        <v>-4.7032436782932868E-2</v>
      </c>
      <c r="I808" s="2">
        <f t="shared" si="76"/>
        <v>1.0950885109734359E-2</v>
      </c>
      <c r="J808">
        <f t="shared" si="77"/>
        <v>0</v>
      </c>
    </row>
    <row r="809" spans="1:10" x14ac:dyDescent="0.55000000000000004">
      <c r="A809" s="1">
        <v>42461</v>
      </c>
      <c r="B809">
        <v>2072.780029</v>
      </c>
      <c r="C809" s="4">
        <f t="shared" si="72"/>
        <v>6.310959037162926E-3</v>
      </c>
      <c r="E809" s="2">
        <f t="shared" si="75"/>
        <v>1.7849063961133119E-2</v>
      </c>
      <c r="F809" s="2">
        <f t="shared" si="73"/>
        <v>-4.1523131999601018E-2</v>
      </c>
      <c r="G809" s="2">
        <f t="shared" si="74"/>
        <v>-4.7571325269211991E-2</v>
      </c>
      <c r="I809" s="2">
        <f t="shared" si="76"/>
        <v>4.8128383001395875E-3</v>
      </c>
      <c r="J809">
        <f t="shared" si="77"/>
        <v>0</v>
      </c>
    </row>
    <row r="810" spans="1:10" x14ac:dyDescent="0.55000000000000004">
      <c r="A810" s="1">
        <v>42464</v>
      </c>
      <c r="B810">
        <v>2066.1298830000001</v>
      </c>
      <c r="C810" s="4">
        <f t="shared" si="72"/>
        <v>-3.2134798118797336E-3</v>
      </c>
      <c r="E810" s="2">
        <f t="shared" si="75"/>
        <v>1.8170511523281519E-2</v>
      </c>
      <c r="F810" s="2">
        <f t="shared" si="73"/>
        <v>-4.2270930852420563E-2</v>
      </c>
      <c r="G810" s="2">
        <f t="shared" si="74"/>
        <v>-4.8428047311849902E-2</v>
      </c>
      <c r="I810" s="2">
        <f t="shared" si="76"/>
        <v>7.0415484531296492E-3</v>
      </c>
      <c r="J810">
        <f t="shared" si="77"/>
        <v>0</v>
      </c>
    </row>
    <row r="811" spans="1:10" x14ac:dyDescent="0.55000000000000004">
      <c r="A811" s="1">
        <v>42465</v>
      </c>
      <c r="B811">
        <v>2045.170044</v>
      </c>
      <c r="C811" s="4">
        <f t="shared" si="72"/>
        <v>-1.019629847580408E-2</v>
      </c>
      <c r="E811" s="2">
        <f t="shared" si="75"/>
        <v>1.9884608132185743E-2</v>
      </c>
      <c r="F811" s="2">
        <f t="shared" si="73"/>
        <v>-4.6258515854445514E-2</v>
      </c>
      <c r="G811" s="2">
        <f t="shared" si="74"/>
        <v>-5.2996457593901446E-2</v>
      </c>
      <c r="I811" s="2">
        <f t="shared" si="76"/>
        <v>2.375757282023739E-2</v>
      </c>
      <c r="J811">
        <f t="shared" si="77"/>
        <v>0</v>
      </c>
    </row>
    <row r="812" spans="1:10" x14ac:dyDescent="0.55000000000000004">
      <c r="A812" s="1">
        <v>42466</v>
      </c>
      <c r="B812">
        <v>2066.6599120000001</v>
      </c>
      <c r="C812" s="4">
        <f t="shared" si="72"/>
        <v>1.0452797852349736E-2</v>
      </c>
      <c r="E812" s="2">
        <f t="shared" si="75"/>
        <v>2.09112156668863E-2</v>
      </c>
      <c r="F812" s="2">
        <f t="shared" si="73"/>
        <v>-4.8646762110270469E-2</v>
      </c>
      <c r="G812" s="2">
        <f t="shared" si="74"/>
        <v>-5.5732571995385366E-2</v>
      </c>
      <c r="I812" s="2">
        <f t="shared" si="76"/>
        <v>1.6384512900343987E-2</v>
      </c>
      <c r="J812">
        <f t="shared" si="77"/>
        <v>0</v>
      </c>
    </row>
    <row r="813" spans="1:10" x14ac:dyDescent="0.55000000000000004">
      <c r="A813" s="1">
        <v>42467</v>
      </c>
      <c r="B813">
        <v>2041.910034</v>
      </c>
      <c r="C813" s="4">
        <f t="shared" si="72"/>
        <v>-1.2048074005081098E-2</v>
      </c>
      <c r="E813" s="2">
        <f t="shared" si="75"/>
        <v>2.1144437646296015E-2</v>
      </c>
      <c r="F813" s="2">
        <f t="shared" si="73"/>
        <v>-4.9189317566249856E-2</v>
      </c>
      <c r="G813" s="2">
        <f t="shared" si="74"/>
        <v>-5.6354155214908143E-2</v>
      </c>
      <c r="I813" s="2">
        <f t="shared" si="76"/>
        <v>2.9193841709341778E-2</v>
      </c>
      <c r="J813">
        <f t="shared" si="77"/>
        <v>0</v>
      </c>
    </row>
    <row r="814" spans="1:10" x14ac:dyDescent="0.55000000000000004">
      <c r="A814" s="1">
        <v>42468</v>
      </c>
      <c r="B814">
        <v>2047.599976</v>
      </c>
      <c r="C814" s="4">
        <f t="shared" si="72"/>
        <v>2.7827028948345474E-3</v>
      </c>
      <c r="E814" s="2">
        <f t="shared" si="75"/>
        <v>2.1011609205151213E-2</v>
      </c>
      <c r="F814" s="2">
        <f t="shared" si="73"/>
        <v>-4.8880312404580482E-2</v>
      </c>
      <c r="G814" s="2">
        <f t="shared" si="74"/>
        <v>-5.6000140853569011E-2</v>
      </c>
      <c r="I814" s="2">
        <f t="shared" si="76"/>
        <v>2.1203575896595234E-2</v>
      </c>
      <c r="J814">
        <f t="shared" si="77"/>
        <v>0</v>
      </c>
    </row>
    <row r="815" spans="1:10" x14ac:dyDescent="0.55000000000000004">
      <c r="A815" s="1">
        <v>42471</v>
      </c>
      <c r="B815">
        <v>2041.98999</v>
      </c>
      <c r="C815" s="4">
        <f t="shared" si="72"/>
        <v>-2.7435462066001262E-3</v>
      </c>
      <c r="E815" s="2">
        <f t="shared" si="75"/>
        <v>2.1190322887181857E-2</v>
      </c>
      <c r="F815" s="2">
        <f t="shared" si="73"/>
        <v>-4.9296062598834484E-2</v>
      </c>
      <c r="G815" s="2">
        <f t="shared" si="74"/>
        <v>-5.6476448558917085E-2</v>
      </c>
      <c r="I815" s="2">
        <f t="shared" si="76"/>
        <v>2.3994980847096312E-2</v>
      </c>
      <c r="J815">
        <f t="shared" si="77"/>
        <v>0</v>
      </c>
    </row>
    <row r="816" spans="1:10" x14ac:dyDescent="0.55000000000000004">
      <c r="A816" s="1">
        <v>42472</v>
      </c>
      <c r="B816">
        <v>2061.719971</v>
      </c>
      <c r="C816" s="4">
        <f t="shared" si="72"/>
        <v>9.6157541401615809E-3</v>
      </c>
      <c r="E816" s="2">
        <f t="shared" si="75"/>
        <v>1.9240722734935895E-2</v>
      </c>
      <c r="F816" s="2">
        <f t="shared" si="73"/>
        <v>-4.4760614429427394E-2</v>
      </c>
      <c r="G816" s="2">
        <f t="shared" si="74"/>
        <v>-5.1280374233151148E-2</v>
      </c>
      <c r="I816" s="2">
        <f t="shared" si="76"/>
        <v>1.2565537115999377E-2</v>
      </c>
      <c r="J816">
        <f t="shared" si="77"/>
        <v>0</v>
      </c>
    </row>
    <row r="817" spans="1:10" x14ac:dyDescent="0.55000000000000004">
      <c r="A817" s="1">
        <v>42473</v>
      </c>
      <c r="B817">
        <v>2082.419922</v>
      </c>
      <c r="C817" s="4">
        <f t="shared" si="72"/>
        <v>9.9900696845903383E-3</v>
      </c>
      <c r="E817" s="2">
        <f t="shared" si="75"/>
        <v>2.0147528024144414E-2</v>
      </c>
      <c r="F817" s="2">
        <f t="shared" si="73"/>
        <v>-4.6870158986146618E-2</v>
      </c>
      <c r="G817" s="2">
        <f t="shared" si="74"/>
        <v>-5.3697191689949693E-2</v>
      </c>
      <c r="I817" s="2">
        <f t="shared" si="76"/>
        <v>4.4464675534118311E-3</v>
      </c>
      <c r="J817">
        <f t="shared" si="77"/>
        <v>0</v>
      </c>
    </row>
    <row r="818" spans="1:10" x14ac:dyDescent="0.55000000000000004">
      <c r="A818" s="1">
        <v>42474</v>
      </c>
      <c r="B818">
        <v>2082.780029</v>
      </c>
      <c r="C818" s="4">
        <f t="shared" si="72"/>
        <v>1.7291222756818405E-4</v>
      </c>
      <c r="E818" s="2">
        <f t="shared" si="75"/>
        <v>2.0030452283341039E-2</v>
      </c>
      <c r="F818" s="2">
        <f t="shared" si="73"/>
        <v>-4.6597800085426931E-2</v>
      </c>
      <c r="G818" s="2">
        <f t="shared" si="74"/>
        <v>-5.3385161425560539E-2</v>
      </c>
      <c r="I818" s="2">
        <f t="shared" si="76"/>
        <v>5.9215493556909939E-3</v>
      </c>
      <c r="J818">
        <f t="shared" si="77"/>
        <v>0</v>
      </c>
    </row>
    <row r="819" spans="1:10" x14ac:dyDescent="0.55000000000000004">
      <c r="A819" s="1">
        <v>42475</v>
      </c>
      <c r="B819">
        <v>2080.7299800000001</v>
      </c>
      <c r="C819" s="4">
        <f t="shared" si="72"/>
        <v>-9.8476965888961271E-4</v>
      </c>
      <c r="E819" s="2">
        <f t="shared" si="75"/>
        <v>1.9881832400806633E-2</v>
      </c>
      <c r="F819" s="2">
        <f t="shared" si="73"/>
        <v>-4.6252058537652817E-2</v>
      </c>
      <c r="G819" s="2">
        <f t="shared" si="74"/>
        <v>-5.2989059714629839E-2</v>
      </c>
      <c r="I819" s="2">
        <f t="shared" si="76"/>
        <v>-2.3673166872049713E-3</v>
      </c>
      <c r="J819">
        <f t="shared" si="77"/>
        <v>0</v>
      </c>
    </row>
    <row r="820" spans="1:10" x14ac:dyDescent="0.55000000000000004">
      <c r="A820" s="1">
        <v>42478</v>
      </c>
      <c r="B820">
        <v>2094.3400879999999</v>
      </c>
      <c r="C820" s="4">
        <f t="shared" si="72"/>
        <v>6.5197258913036061E-3</v>
      </c>
      <c r="E820" s="2">
        <f t="shared" si="75"/>
        <v>1.9874642733984031E-2</v>
      </c>
      <c r="F820" s="2">
        <f t="shared" si="73"/>
        <v>-4.6235332871524995E-2</v>
      </c>
      <c r="G820" s="2">
        <f t="shared" si="74"/>
        <v>-5.2969897814614239E-2</v>
      </c>
      <c r="I820" s="2">
        <f t="shared" si="76"/>
        <v>-1.3962991921552172E-2</v>
      </c>
      <c r="J820">
        <f t="shared" si="77"/>
        <v>0</v>
      </c>
    </row>
    <row r="821" spans="1:10" x14ac:dyDescent="0.55000000000000004">
      <c r="A821" s="1">
        <v>42479</v>
      </c>
      <c r="B821">
        <v>2100.8000489999999</v>
      </c>
      <c r="C821" s="4">
        <f t="shared" si="72"/>
        <v>3.0797379324564098E-3</v>
      </c>
      <c r="E821" s="2">
        <f t="shared" si="75"/>
        <v>1.9790651651771175E-2</v>
      </c>
      <c r="F821" s="2">
        <f t="shared" si="73"/>
        <v>-4.6039940395980729E-2</v>
      </c>
      <c r="G821" s="2">
        <f t="shared" si="74"/>
        <v>-5.2746044782300536E-2</v>
      </c>
      <c r="I821" s="2">
        <f t="shared" si="76"/>
        <v>-9.2631230673270431E-3</v>
      </c>
      <c r="J821">
        <f t="shared" si="77"/>
        <v>0</v>
      </c>
    </row>
    <row r="822" spans="1:10" x14ac:dyDescent="0.55000000000000004">
      <c r="A822" s="1">
        <v>42480</v>
      </c>
      <c r="B822">
        <v>2102.3999020000001</v>
      </c>
      <c r="C822" s="4">
        <f t="shared" si="72"/>
        <v>7.6125480391681512E-4</v>
      </c>
      <c r="E822" s="2">
        <f t="shared" si="75"/>
        <v>1.9792330548747423E-2</v>
      </c>
      <c r="F822" s="2">
        <f t="shared" si="73"/>
        <v>-4.6043846094392153E-2</v>
      </c>
      <c r="G822" s="2">
        <f t="shared" si="74"/>
        <v>-5.2750519378521633E-2</v>
      </c>
      <c r="I822" s="2">
        <f t="shared" si="76"/>
        <v>-1.8738877523168346E-2</v>
      </c>
      <c r="J822">
        <f t="shared" si="77"/>
        <v>0</v>
      </c>
    </row>
    <row r="823" spans="1:10" x14ac:dyDescent="0.55000000000000004">
      <c r="A823" s="1">
        <v>42481</v>
      </c>
      <c r="B823">
        <v>2091.4799800000001</v>
      </c>
      <c r="C823" s="4">
        <f t="shared" si="72"/>
        <v>-5.2075629179119901E-3</v>
      </c>
      <c r="E823" s="2">
        <f t="shared" si="75"/>
        <v>2.0236283487364285E-2</v>
      </c>
      <c r="F823" s="2">
        <f t="shared" si="73"/>
        <v>-4.7076635069317675E-2</v>
      </c>
      <c r="G823" s="2">
        <f t="shared" si="74"/>
        <v>-5.3933742750523296E-2</v>
      </c>
      <c r="I823" s="2">
        <f t="shared" si="76"/>
        <v>-1.9485897311271594E-2</v>
      </c>
      <c r="J823">
        <f t="shared" si="77"/>
        <v>0</v>
      </c>
    </row>
    <row r="824" spans="1:10" x14ac:dyDescent="0.55000000000000004">
      <c r="A824" s="1">
        <v>42482</v>
      </c>
      <c r="B824">
        <v>2091.580078</v>
      </c>
      <c r="C824" s="4">
        <f t="shared" si="72"/>
        <v>4.7858743900950742E-5</v>
      </c>
      <c r="E824" s="2">
        <f t="shared" si="75"/>
        <v>1.9539904731143611E-2</v>
      </c>
      <c r="F824" s="2">
        <f t="shared" si="73"/>
        <v>-4.5456615830256508E-2</v>
      </c>
      <c r="G824" s="2">
        <f t="shared" si="74"/>
        <v>-5.2077754089443956E-2</v>
      </c>
      <c r="I824" s="2">
        <f t="shared" si="76"/>
        <v>-1.9772792565117873E-2</v>
      </c>
      <c r="J824">
        <f t="shared" si="77"/>
        <v>0</v>
      </c>
    </row>
    <row r="825" spans="1:10" x14ac:dyDescent="0.55000000000000004">
      <c r="A825" s="1">
        <v>42485</v>
      </c>
      <c r="B825">
        <v>2087.790039</v>
      </c>
      <c r="C825" s="4">
        <f t="shared" si="72"/>
        <v>-1.8136895909355406E-3</v>
      </c>
      <c r="E825" s="2">
        <f t="shared" si="75"/>
        <v>1.9625221527096944E-2</v>
      </c>
      <c r="F825" s="2">
        <f t="shared" si="73"/>
        <v>-4.565509237714252E-2</v>
      </c>
      <c r="G825" s="2">
        <f t="shared" si="74"/>
        <v>-5.2305140414018778E-2</v>
      </c>
      <c r="I825" s="2">
        <f t="shared" si="76"/>
        <v>-1.4789492306986738E-2</v>
      </c>
      <c r="J825">
        <f t="shared" si="77"/>
        <v>0</v>
      </c>
    </row>
    <row r="826" spans="1:10" x14ac:dyDescent="0.55000000000000004">
      <c r="A826" s="1">
        <v>42486</v>
      </c>
      <c r="B826">
        <v>2091.6999510000001</v>
      </c>
      <c r="C826" s="4">
        <f t="shared" si="72"/>
        <v>1.8710001220028356E-3</v>
      </c>
      <c r="E826" s="2">
        <f t="shared" si="75"/>
        <v>1.9624509989292313E-2</v>
      </c>
      <c r="F826" s="2">
        <f t="shared" si="73"/>
        <v>-4.5653437092683415E-2</v>
      </c>
      <c r="G826" s="2">
        <f t="shared" si="74"/>
        <v>-5.230324402346187E-2</v>
      </c>
      <c r="I826" s="2">
        <f t="shared" si="76"/>
        <v>-1.5907279523792422E-2</v>
      </c>
      <c r="J826">
        <f t="shared" si="77"/>
        <v>0</v>
      </c>
    </row>
    <row r="827" spans="1:10" x14ac:dyDescent="0.55000000000000004">
      <c r="A827" s="1">
        <v>42487</v>
      </c>
      <c r="B827">
        <v>2095.1499020000001</v>
      </c>
      <c r="C827" s="4">
        <f t="shared" si="72"/>
        <v>1.64799402984732E-3</v>
      </c>
      <c r="E827" s="2">
        <f t="shared" si="75"/>
        <v>1.8860829529266283E-2</v>
      </c>
      <c r="F827" s="2">
        <f t="shared" si="73"/>
        <v>-4.3876850678055329E-2</v>
      </c>
      <c r="G827" s="2">
        <f t="shared" si="74"/>
        <v>-5.0267882861400499E-2</v>
      </c>
      <c r="I827" s="2">
        <f t="shared" si="76"/>
        <v>-5.1489079178709809E-3</v>
      </c>
      <c r="J827">
        <f t="shared" si="77"/>
        <v>0</v>
      </c>
    </row>
    <row r="828" spans="1:10" x14ac:dyDescent="0.55000000000000004">
      <c r="A828" s="1">
        <v>42488</v>
      </c>
      <c r="B828">
        <v>2075.8100589999999</v>
      </c>
      <c r="C828" s="4">
        <f t="shared" si="72"/>
        <v>-9.2736357017856857E-3</v>
      </c>
      <c r="E828" s="2">
        <f t="shared" si="75"/>
        <v>1.9935831536718844E-2</v>
      </c>
      <c r="F828" s="2">
        <f t="shared" si="73"/>
        <v>-4.6377679312682232E-2</v>
      </c>
      <c r="G828" s="2">
        <f t="shared" si="74"/>
        <v>-5.3132978211663066E-2</v>
      </c>
      <c r="I828" s="2">
        <f t="shared" si="76"/>
        <v>-5.4827952660771824E-3</v>
      </c>
      <c r="J828">
        <f t="shared" si="77"/>
        <v>0</v>
      </c>
    </row>
    <row r="829" spans="1:10" x14ac:dyDescent="0.55000000000000004">
      <c r="A829" s="1">
        <v>42489</v>
      </c>
      <c r="B829">
        <v>2065.3000489999999</v>
      </c>
      <c r="C829" s="4">
        <f t="shared" si="72"/>
        <v>-5.0759493430435152E-3</v>
      </c>
      <c r="E829" s="2">
        <f t="shared" si="75"/>
        <v>2.0219894230439607E-2</v>
      </c>
      <c r="F829" s="2">
        <f t="shared" si="73"/>
        <v>-4.7038507956313841E-2</v>
      </c>
      <c r="G829" s="2">
        <f t="shared" si="74"/>
        <v>-5.3890062102967644E-2</v>
      </c>
      <c r="I829" s="2">
        <f t="shared" si="76"/>
        <v>-5.7632542565800877E-4</v>
      </c>
      <c r="J829">
        <f t="shared" si="77"/>
        <v>0</v>
      </c>
    </row>
    <row r="830" spans="1:10" x14ac:dyDescent="0.55000000000000004">
      <c r="A830" s="1">
        <v>42492</v>
      </c>
      <c r="B830">
        <v>2081.429932</v>
      </c>
      <c r="C830" s="4">
        <f t="shared" si="72"/>
        <v>7.7796067866815026E-3</v>
      </c>
      <c r="E830" s="2">
        <f t="shared" si="75"/>
        <v>2.0468299305754795E-2</v>
      </c>
      <c r="F830" s="2">
        <f t="shared" si="73"/>
        <v>-4.7616384575174288E-2</v>
      </c>
      <c r="G830" s="2">
        <f t="shared" si="74"/>
        <v>-5.4552111309697678E-2</v>
      </c>
      <c r="I830" s="2">
        <f t="shared" si="76"/>
        <v>-1.6870366341484064E-2</v>
      </c>
      <c r="J830">
        <f t="shared" si="77"/>
        <v>0</v>
      </c>
    </row>
    <row r="831" spans="1:10" x14ac:dyDescent="0.55000000000000004">
      <c r="A831" s="1">
        <v>42493</v>
      </c>
      <c r="B831">
        <v>2063.3701169999999</v>
      </c>
      <c r="C831" s="4">
        <f t="shared" si="72"/>
        <v>-8.7144996519244577E-3</v>
      </c>
      <c r="E831" s="2">
        <f t="shared" si="75"/>
        <v>2.1263341176338688E-2</v>
      </c>
      <c r="F831" s="2">
        <f t="shared" si="73"/>
        <v>-4.946592854058058E-2</v>
      </c>
      <c r="G831" s="2">
        <f t="shared" si="74"/>
        <v>-5.667105690317787E-2</v>
      </c>
      <c r="I831" s="2">
        <f t="shared" si="76"/>
        <v>1.5931098189074357E-3</v>
      </c>
      <c r="J831">
        <f t="shared" si="77"/>
        <v>0</v>
      </c>
    </row>
    <row r="832" spans="1:10" x14ac:dyDescent="0.55000000000000004">
      <c r="A832" s="1">
        <v>42494</v>
      </c>
      <c r="B832">
        <v>2051.1201169999999</v>
      </c>
      <c r="C832" s="4">
        <f t="shared" si="72"/>
        <v>-5.9545827060152288E-3</v>
      </c>
      <c r="E832" s="2">
        <f t="shared" si="75"/>
        <v>2.0438139516848024E-2</v>
      </c>
      <c r="F832" s="2">
        <f t="shared" si="73"/>
        <v>-4.7546222414369496E-2</v>
      </c>
      <c r="G832" s="2">
        <f t="shared" si="74"/>
        <v>-5.4471729440303353E-2</v>
      </c>
      <c r="I832" s="2">
        <f t="shared" si="76"/>
        <v>-1.9081709437871234E-3</v>
      </c>
      <c r="J832">
        <f t="shared" si="77"/>
        <v>0</v>
      </c>
    </row>
    <row r="833" spans="1:10" x14ac:dyDescent="0.55000000000000004">
      <c r="A833" s="1">
        <v>42495</v>
      </c>
      <c r="B833">
        <v>2050.6298830000001</v>
      </c>
      <c r="C833" s="4">
        <f t="shared" si="72"/>
        <v>-2.3903650994534542E-4</v>
      </c>
      <c r="E833" s="2">
        <f t="shared" si="75"/>
        <v>1.9022957761521214E-2</v>
      </c>
      <c r="F833" s="2">
        <f t="shared" si="73"/>
        <v>-4.4254017346483585E-2</v>
      </c>
      <c r="G833" s="2">
        <f t="shared" si="74"/>
        <v>-5.0699987026006338E-2</v>
      </c>
      <c r="I833" s="2">
        <f t="shared" si="76"/>
        <v>-1.4639767207390159E-3</v>
      </c>
      <c r="J833">
        <f t="shared" si="77"/>
        <v>0</v>
      </c>
    </row>
    <row r="834" spans="1:10" x14ac:dyDescent="0.55000000000000004">
      <c r="A834" s="1">
        <v>42496</v>
      </c>
      <c r="B834">
        <v>2057.139893</v>
      </c>
      <c r="C834" s="4">
        <f t="shared" si="72"/>
        <v>3.1696106671955265E-3</v>
      </c>
      <c r="E834" s="2">
        <f t="shared" si="75"/>
        <v>1.715945803810252E-2</v>
      </c>
      <c r="F834" s="2">
        <f t="shared" si="73"/>
        <v>-3.9918868726632813E-2</v>
      </c>
      <c r="G834" s="2">
        <f t="shared" si="74"/>
        <v>-4.5733387563150839E-2</v>
      </c>
      <c r="I834" s="2">
        <f t="shared" si="76"/>
        <v>-8.3471819985227024E-3</v>
      </c>
      <c r="J834">
        <f t="shared" si="77"/>
        <v>0</v>
      </c>
    </row>
    <row r="835" spans="1:10" x14ac:dyDescent="0.55000000000000004">
      <c r="A835" s="1">
        <v>42499</v>
      </c>
      <c r="B835">
        <v>2058.6899410000001</v>
      </c>
      <c r="C835" s="4">
        <f t="shared" si="72"/>
        <v>7.532129051973039E-4</v>
      </c>
      <c r="E835" s="2">
        <f t="shared" si="75"/>
        <v>1.7072756812279745E-2</v>
      </c>
      <c r="F835" s="2">
        <f t="shared" si="73"/>
        <v>-3.9717171514263266E-2</v>
      </c>
      <c r="G835" s="2">
        <f t="shared" si="74"/>
        <v>-4.5502311456087977E-2</v>
      </c>
      <c r="I835" s="2">
        <f t="shared" si="76"/>
        <v>-3.0989358253854528E-3</v>
      </c>
      <c r="J835">
        <f t="shared" si="77"/>
        <v>0</v>
      </c>
    </row>
    <row r="836" spans="1:10" x14ac:dyDescent="0.55000000000000004">
      <c r="A836" s="1">
        <v>42500</v>
      </c>
      <c r="B836">
        <v>2084.389893</v>
      </c>
      <c r="C836" s="4">
        <f t="shared" si="72"/>
        <v>1.2406365635768817E-2</v>
      </c>
      <c r="E836" s="2">
        <f t="shared" si="75"/>
        <v>1.8849746672610898E-2</v>
      </c>
      <c r="F836" s="2">
        <f t="shared" si="73"/>
        <v>-4.3851068098036773E-2</v>
      </c>
      <c r="G836" s="2">
        <f t="shared" si="74"/>
        <v>-5.0238344831842564E-2</v>
      </c>
      <c r="I836" s="2">
        <f t="shared" si="76"/>
        <v>-1.7592937884666274E-2</v>
      </c>
      <c r="J836">
        <f t="shared" si="77"/>
        <v>0</v>
      </c>
    </row>
    <row r="837" spans="1:10" x14ac:dyDescent="0.55000000000000004">
      <c r="A837" s="1">
        <v>42501</v>
      </c>
      <c r="B837">
        <v>2064.459961</v>
      </c>
      <c r="C837" s="4">
        <f t="shared" si="72"/>
        <v>-9.6075230499917813E-3</v>
      </c>
      <c r="E837" s="2">
        <f t="shared" si="75"/>
        <v>1.9111462747933128E-2</v>
      </c>
      <c r="F837" s="2">
        <f t="shared" si="73"/>
        <v>-4.4459910733464954E-2</v>
      </c>
      <c r="G837" s="2">
        <f t="shared" si="74"/>
        <v>-5.0935870515791369E-2</v>
      </c>
      <c r="I837" s="2">
        <f t="shared" si="76"/>
        <v>5.6032229255158833E-3</v>
      </c>
      <c r="J837">
        <f t="shared" si="77"/>
        <v>0</v>
      </c>
    </row>
    <row r="838" spans="1:10" x14ac:dyDescent="0.55000000000000004">
      <c r="A838" s="1">
        <v>42502</v>
      </c>
      <c r="B838">
        <v>2064.110107</v>
      </c>
      <c r="C838" s="4">
        <f t="shared" si="72"/>
        <v>-1.6947950262444553E-4</v>
      </c>
      <c r="E838" s="2">
        <f t="shared" si="75"/>
        <v>1.7707247348184744E-2</v>
      </c>
      <c r="F838" s="2">
        <f t="shared" si="73"/>
        <v>-4.1193217223564893E-2</v>
      </c>
      <c r="G838" s="2">
        <f t="shared" si="74"/>
        <v>-4.7193355632381979E-2</v>
      </c>
      <c r="I838" s="2">
        <f t="shared" si="76"/>
        <v>1.2723231854144134E-2</v>
      </c>
      <c r="J838">
        <f t="shared" si="77"/>
        <v>0</v>
      </c>
    </row>
    <row r="839" spans="1:10" x14ac:dyDescent="0.55000000000000004">
      <c r="A839" s="1">
        <v>42503</v>
      </c>
      <c r="B839">
        <v>2046.6099850000001</v>
      </c>
      <c r="C839" s="4">
        <f t="shared" ref="C839:C902" si="78">LN(B839/B838)</f>
        <v>-8.514434129144554E-3</v>
      </c>
      <c r="E839" s="2">
        <f t="shared" si="75"/>
        <v>1.8556107551772023E-2</v>
      </c>
      <c r="F839" s="2">
        <f t="shared" si="73"/>
        <v>-4.3167961353538037E-2</v>
      </c>
      <c r="G839" s="2">
        <f t="shared" si="74"/>
        <v>-4.9455737846982796E-2</v>
      </c>
      <c r="I839" s="2">
        <f t="shared" si="76"/>
        <v>2.1027200127722488E-2</v>
      </c>
      <c r="J839">
        <f t="shared" si="77"/>
        <v>0</v>
      </c>
    </row>
    <row r="840" spans="1:10" x14ac:dyDescent="0.55000000000000004">
      <c r="A840" s="1">
        <v>42506</v>
      </c>
      <c r="B840">
        <v>2066.6599120000001</v>
      </c>
      <c r="C840" s="4">
        <f t="shared" si="78"/>
        <v>9.7489765084672747E-3</v>
      </c>
      <c r="E840" s="2">
        <f t="shared" si="75"/>
        <v>1.9939326333729152E-2</v>
      </c>
      <c r="F840" s="2">
        <f t="shared" si="73"/>
        <v>-4.6385809426277368E-2</v>
      </c>
      <c r="G840" s="2">
        <f t="shared" si="74"/>
        <v>-5.314229254465494E-2</v>
      </c>
      <c r="I840" s="2">
        <f t="shared" si="76"/>
        <v>1.5555918587767885E-2</v>
      </c>
      <c r="J840">
        <f t="shared" si="77"/>
        <v>0</v>
      </c>
    </row>
    <row r="841" spans="1:10" x14ac:dyDescent="0.55000000000000004">
      <c r="A841" s="1">
        <v>42507</v>
      </c>
      <c r="B841">
        <v>2047.209961</v>
      </c>
      <c r="C841" s="4">
        <f t="shared" si="78"/>
        <v>-9.4558634687098679E-3</v>
      </c>
      <c r="E841" s="2">
        <f t="shared" si="75"/>
        <v>2.0243311756748268E-2</v>
      </c>
      <c r="F841" s="2">
        <f t="shared" si="73"/>
        <v>-4.7092985268857288E-2</v>
      </c>
      <c r="G841" s="2">
        <f t="shared" si="74"/>
        <v>-5.3952474494085481E-2</v>
      </c>
      <c r="I841" s="2">
        <f t="shared" si="76"/>
        <v>2.4006013160384577E-2</v>
      </c>
      <c r="J841">
        <f t="shared" si="77"/>
        <v>0</v>
      </c>
    </row>
    <row r="842" spans="1:10" x14ac:dyDescent="0.55000000000000004">
      <c r="A842" s="1">
        <v>42508</v>
      </c>
      <c r="B842">
        <v>2047.630005</v>
      </c>
      <c r="C842" s="4">
        <f t="shared" si="78"/>
        <v>2.0515771310288176E-4</v>
      </c>
      <c r="E842" s="2">
        <f t="shared" si="75"/>
        <v>2.004390168898804E-2</v>
      </c>
      <c r="F842" s="2">
        <f t="shared" si="73"/>
        <v>-4.6629088081660941E-2</v>
      </c>
      <c r="G842" s="2">
        <f t="shared" si="74"/>
        <v>-5.3421006781490921E-2</v>
      </c>
      <c r="I842" s="2">
        <f t="shared" si="76"/>
        <v>2.4935254123629524E-2</v>
      </c>
      <c r="J842">
        <f t="shared" si="77"/>
        <v>0</v>
      </c>
    </row>
    <row r="843" spans="1:10" x14ac:dyDescent="0.55000000000000004">
      <c r="A843" s="1">
        <v>42509</v>
      </c>
      <c r="B843">
        <v>2040.040039</v>
      </c>
      <c r="C843" s="4">
        <f t="shared" si="78"/>
        <v>-3.7135946105880755E-3</v>
      </c>
      <c r="E843" s="2">
        <f t="shared" si="75"/>
        <v>2.0060516076089923E-2</v>
      </c>
      <c r="F843" s="2">
        <f t="shared" si="73"/>
        <v>-4.6667738925773902E-2</v>
      </c>
      <c r="G843" s="2">
        <f t="shared" si="74"/>
        <v>-5.3465287445994866E-2</v>
      </c>
      <c r="I843" s="2">
        <f t="shared" si="76"/>
        <v>3.1469545072074896E-2</v>
      </c>
      <c r="J843">
        <f t="shared" si="77"/>
        <v>0</v>
      </c>
    </row>
    <row r="844" spans="1:10" x14ac:dyDescent="0.55000000000000004">
      <c r="A844" s="1">
        <v>42510</v>
      </c>
      <c r="B844">
        <v>2052.320068</v>
      </c>
      <c r="C844" s="4">
        <f t="shared" si="78"/>
        <v>6.0014590783345695E-3</v>
      </c>
      <c r="E844" s="2">
        <f t="shared" si="75"/>
        <v>2.0492775885414032E-2</v>
      </c>
      <c r="F844" s="2">
        <f t="shared" si="73"/>
        <v>-4.7673325614228337E-2</v>
      </c>
      <c r="G844" s="2">
        <f t="shared" si="74"/>
        <v>-5.4617346289805475E-2</v>
      </c>
      <c r="I844" s="2">
        <f t="shared" si="76"/>
        <v>2.2552023735040002E-2</v>
      </c>
      <c r="J844">
        <f t="shared" si="77"/>
        <v>0</v>
      </c>
    </row>
    <row r="845" spans="1:10" x14ac:dyDescent="0.55000000000000004">
      <c r="A845" s="1">
        <v>42513</v>
      </c>
      <c r="B845">
        <v>2048.040039</v>
      </c>
      <c r="C845" s="4">
        <f t="shared" si="78"/>
        <v>-2.0876364235120157E-3</v>
      </c>
      <c r="E845" s="2">
        <f t="shared" si="75"/>
        <v>2.0496370401555723E-2</v>
      </c>
      <c r="F845" s="2">
        <f t="shared" si="73"/>
        <v>-4.7681687709212772E-2</v>
      </c>
      <c r="G845" s="2">
        <f t="shared" si="74"/>
        <v>-5.4626926394226311E-2</v>
      </c>
      <c r="I845" s="2">
        <f t="shared" si="76"/>
        <v>2.9524988536741962E-2</v>
      </c>
      <c r="J845">
        <f t="shared" si="77"/>
        <v>0</v>
      </c>
    </row>
    <row r="846" spans="1:10" x14ac:dyDescent="0.55000000000000004">
      <c r="A846" s="1">
        <v>42514</v>
      </c>
      <c r="B846">
        <v>2076.0600589999999</v>
      </c>
      <c r="C846" s="4">
        <f t="shared" si="78"/>
        <v>1.3588637760190403E-2</v>
      </c>
      <c r="E846" s="2">
        <f t="shared" si="75"/>
        <v>2.2815844440915573E-2</v>
      </c>
      <c r="F846" s="2">
        <f t="shared" si="73"/>
        <v>-5.3077591209570479E-2</v>
      </c>
      <c r="G846" s="2">
        <f t="shared" si="74"/>
        <v>-6.0808788603928188E-2</v>
      </c>
      <c r="I846" s="2">
        <f t="shared" si="76"/>
        <v>1.7224966546373018E-2</v>
      </c>
      <c r="J846">
        <f t="shared" si="77"/>
        <v>0</v>
      </c>
    </row>
    <row r="847" spans="1:10" x14ac:dyDescent="0.55000000000000004">
      <c r="A847" s="1">
        <v>42515</v>
      </c>
      <c r="B847">
        <v>2090.540039</v>
      </c>
      <c r="C847" s="4">
        <f t="shared" si="78"/>
        <v>6.9505294260036226E-3</v>
      </c>
      <c r="E847" s="2">
        <f t="shared" si="75"/>
        <v>2.3317715563957953E-2</v>
      </c>
      <c r="F847" s="2">
        <f t="shared" si="73"/>
        <v>-5.424511802970261E-2</v>
      </c>
      <c r="G847" s="2">
        <f t="shared" si="74"/>
        <v>-6.2146375521060733E-2</v>
      </c>
      <c r="I847" s="2">
        <f t="shared" si="76"/>
        <v>1.3578538915071098E-2</v>
      </c>
      <c r="J847">
        <f t="shared" si="77"/>
        <v>0</v>
      </c>
    </row>
    <row r="848" spans="1:10" x14ac:dyDescent="0.55000000000000004">
      <c r="A848" s="1">
        <v>42516</v>
      </c>
      <c r="B848">
        <v>2090.1000979999999</v>
      </c>
      <c r="C848" s="4">
        <f t="shared" si="78"/>
        <v>-2.1046585556623991E-4</v>
      </c>
      <c r="E848" s="2">
        <f t="shared" si="75"/>
        <v>2.3286235017653385E-2</v>
      </c>
      <c r="F848" s="2">
        <f t="shared" si="73"/>
        <v>-5.4171883327733331E-2</v>
      </c>
      <c r="G848" s="2">
        <f t="shared" si="74"/>
        <v>-6.20624735690498E-2</v>
      </c>
      <c r="I848" s="2">
        <f t="shared" si="76"/>
        <v>1.2069769039642587E-2</v>
      </c>
      <c r="J848">
        <f t="shared" si="77"/>
        <v>0</v>
      </c>
    </row>
    <row r="849" spans="1:10" x14ac:dyDescent="0.55000000000000004">
      <c r="A849" s="1">
        <v>42517</v>
      </c>
      <c r="B849">
        <v>2099.0600589999999</v>
      </c>
      <c r="C849" s="4">
        <f t="shared" si="78"/>
        <v>4.2776949685127815E-3</v>
      </c>
      <c r="E849" s="2">
        <f t="shared" si="75"/>
        <v>2.2485167950674078E-2</v>
      </c>
      <c r="F849" s="2">
        <f t="shared" si="73"/>
        <v>-5.2308322659501888E-2</v>
      </c>
      <c r="G849" s="2">
        <f t="shared" si="74"/>
        <v>-5.9927469622136555E-2</v>
      </c>
      <c r="I849" s="2">
        <f t="shared" si="76"/>
        <v>-1.4254582889070197E-3</v>
      </c>
      <c r="J849">
        <f t="shared" si="77"/>
        <v>0</v>
      </c>
    </row>
    <row r="850" spans="1:10" x14ac:dyDescent="0.55000000000000004">
      <c r="A850" s="1">
        <v>42521</v>
      </c>
      <c r="B850">
        <v>2096.9499510000001</v>
      </c>
      <c r="C850" s="4">
        <f t="shared" si="78"/>
        <v>-1.0057688960932291E-3</v>
      </c>
      <c r="E850" s="2">
        <f t="shared" si="75"/>
        <v>2.2150681994356766E-2</v>
      </c>
      <c r="F850" s="2">
        <f t="shared" si="73"/>
        <v>-5.1530191966126591E-2</v>
      </c>
      <c r="G850" s="2">
        <f t="shared" si="74"/>
        <v>-5.9035997651359653E-2</v>
      </c>
      <c r="I850" s="2">
        <f t="shared" si="76"/>
        <v>-8.5679878156707783E-3</v>
      </c>
      <c r="J850">
        <f t="shared" si="77"/>
        <v>0</v>
      </c>
    </row>
    <row r="851" spans="1:10" x14ac:dyDescent="0.55000000000000004">
      <c r="A851" s="1">
        <v>42522</v>
      </c>
      <c r="B851">
        <v>2099.330078</v>
      </c>
      <c r="C851" s="4">
        <f t="shared" si="78"/>
        <v>1.1343986763476727E-3</v>
      </c>
      <c r="E851" s="2">
        <f t="shared" si="75"/>
        <v>2.1559130659206178E-2</v>
      </c>
      <c r="F851" s="2">
        <f t="shared" si="73"/>
        <v>-5.0154037775213003E-2</v>
      </c>
      <c r="G851" s="2">
        <f t="shared" si="74"/>
        <v>-5.7459395032916305E-2</v>
      </c>
      <c r="I851" s="2">
        <f t="shared" si="76"/>
        <v>-1.1502891932557036E-2</v>
      </c>
      <c r="J851">
        <f t="shared" si="77"/>
        <v>0</v>
      </c>
    </row>
    <row r="852" spans="1:10" x14ac:dyDescent="0.55000000000000004">
      <c r="A852" s="1">
        <v>42523</v>
      </c>
      <c r="B852">
        <v>2105.26001</v>
      </c>
      <c r="C852" s="4">
        <f t="shared" si="78"/>
        <v>2.820696337857359E-3</v>
      </c>
      <c r="E852" s="2">
        <f t="shared" si="75"/>
        <v>2.056529146452089E-2</v>
      </c>
      <c r="F852" s="2">
        <f t="shared" si="73"/>
        <v>-4.784202207751842E-2</v>
      </c>
      <c r="G852" s="2">
        <f t="shared" si="74"/>
        <v>-5.4810614811241075E-2</v>
      </c>
      <c r="I852" s="2">
        <f t="shared" si="76"/>
        <v>-1.616599716105846E-2</v>
      </c>
      <c r="J852">
        <f t="shared" si="77"/>
        <v>0</v>
      </c>
    </row>
    <row r="853" spans="1:10" x14ac:dyDescent="0.55000000000000004">
      <c r="A853" s="1">
        <v>42524</v>
      </c>
      <c r="B853">
        <v>2099.1298830000001</v>
      </c>
      <c r="C853" s="4">
        <f t="shared" si="78"/>
        <v>-2.9160622587003754E-3</v>
      </c>
      <c r="E853" s="2">
        <f t="shared" si="75"/>
        <v>2.015754228438791E-2</v>
      </c>
      <c r="F853" s="2">
        <f t="shared" si="73"/>
        <v>-4.6893455639174166E-2</v>
      </c>
      <c r="G853" s="2">
        <f t="shared" si="74"/>
        <v>-5.3723881696350659E-2</v>
      </c>
      <c r="I853" s="2">
        <f t="shared" si="76"/>
        <v>-1.012184190410194E-2</v>
      </c>
      <c r="J853">
        <f t="shared" si="77"/>
        <v>0</v>
      </c>
    </row>
    <row r="854" spans="1:10" x14ac:dyDescent="0.55000000000000004">
      <c r="A854" s="1">
        <v>42527</v>
      </c>
      <c r="B854">
        <v>2109.4099120000001</v>
      </c>
      <c r="C854" s="4">
        <f t="shared" si="78"/>
        <v>4.8853283781898054E-3</v>
      </c>
      <c r="E854" s="2">
        <f t="shared" si="75"/>
        <v>2.0296801271505172E-2</v>
      </c>
      <c r="F854" s="2">
        <f t="shared" si="73"/>
        <v>-4.7217420487795488E-2</v>
      </c>
      <c r="G854" s="2">
        <f t="shared" si="74"/>
        <v>-5.4095034748815586E-2</v>
      </c>
      <c r="I854" s="2">
        <f t="shared" si="76"/>
        <v>-1.8270454170778088E-2</v>
      </c>
      <c r="J854">
        <f t="shared" si="77"/>
        <v>0</v>
      </c>
    </row>
    <row r="855" spans="1:10" x14ac:dyDescent="0.55000000000000004">
      <c r="A855" s="1">
        <v>42528</v>
      </c>
      <c r="B855">
        <v>2112.1298830000001</v>
      </c>
      <c r="C855" s="4">
        <f t="shared" si="78"/>
        <v>1.2886157698214313E-3</v>
      </c>
      <c r="E855" s="2">
        <f t="shared" si="75"/>
        <v>2.0253748851861261E-2</v>
      </c>
      <c r="F855" s="2">
        <f t="shared" si="73"/>
        <v>-4.7117265582884565E-2</v>
      </c>
      <c r="G855" s="2">
        <f t="shared" si="74"/>
        <v>-5.3980291439980635E-2</v>
      </c>
      <c r="I855" s="2">
        <f t="shared" si="76"/>
        <v>-1.3767687305509832E-2</v>
      </c>
      <c r="J855">
        <f t="shared" si="77"/>
        <v>0</v>
      </c>
    </row>
    <row r="856" spans="1:10" x14ac:dyDescent="0.55000000000000004">
      <c r="A856" s="1">
        <v>42529</v>
      </c>
      <c r="B856">
        <v>2119.1201169999999</v>
      </c>
      <c r="C856" s="4">
        <f t="shared" si="78"/>
        <v>3.3041017947016116E-3</v>
      </c>
      <c r="E856" s="2">
        <f t="shared" si="75"/>
        <v>2.0298518679456076E-2</v>
      </c>
      <c r="F856" s="2">
        <f t="shared" si="73"/>
        <v>-4.722141577613094E-2</v>
      </c>
      <c r="G856" s="2">
        <f t="shared" si="74"/>
        <v>-5.4099611984486332E-2</v>
      </c>
      <c r="I856" s="2">
        <f t="shared" si="76"/>
        <v>-1.4363398660562092E-2</v>
      </c>
      <c r="J856">
        <f t="shared" si="77"/>
        <v>0</v>
      </c>
    </row>
    <row r="857" spans="1:10" x14ac:dyDescent="0.55000000000000004">
      <c r="A857" s="1">
        <v>42530</v>
      </c>
      <c r="B857">
        <v>2115.4799800000001</v>
      </c>
      <c r="C857" s="4">
        <f t="shared" si="78"/>
        <v>-1.7192357309944891E-3</v>
      </c>
      <c r="E857" s="2">
        <f t="shared" si="75"/>
        <v>1.8741890935744319E-2</v>
      </c>
      <c r="F857" s="2">
        <f t="shared" si="73"/>
        <v>-4.3600158133874099E-2</v>
      </c>
      <c r="G857" s="2">
        <f t="shared" si="74"/>
        <v>-4.9950887721945759E-2</v>
      </c>
      <c r="I857" s="2">
        <f t="shared" si="76"/>
        <v>-1.4297091843999394E-2</v>
      </c>
      <c r="J857">
        <f t="shared" si="77"/>
        <v>0</v>
      </c>
    </row>
    <row r="858" spans="1:10" x14ac:dyDescent="0.55000000000000004">
      <c r="A858" s="1">
        <v>42531</v>
      </c>
      <c r="B858">
        <v>2096.070068</v>
      </c>
      <c r="C858" s="4">
        <f t="shared" si="78"/>
        <v>-9.2175323600370163E-3</v>
      </c>
      <c r="E858" s="2">
        <f t="shared" si="75"/>
        <v>1.8636230925070794E-2</v>
      </c>
      <c r="F858" s="2">
        <f t="shared" ref="F858:F921" si="79">E858*Factor_VaR</f>
        <v>-4.3354356192672611E-2</v>
      </c>
      <c r="G858" s="2">
        <f t="shared" ref="G858:G921" si="80">E858*Factor_ES</f>
        <v>-4.9669282661498684E-2</v>
      </c>
      <c r="I858" s="2">
        <f t="shared" si="76"/>
        <v>8.1960075003565686E-3</v>
      </c>
      <c r="J858">
        <f t="shared" si="77"/>
        <v>0</v>
      </c>
    </row>
    <row r="859" spans="1:10" x14ac:dyDescent="0.55000000000000004">
      <c r="A859" s="1">
        <v>42534</v>
      </c>
      <c r="B859">
        <v>2079.0600589999999</v>
      </c>
      <c r="C859" s="4">
        <f t="shared" si="78"/>
        <v>-8.1482984228569144E-3</v>
      </c>
      <c r="E859" s="2">
        <f t="shared" ref="E859:E922" si="81">_xlfn.STDEV.S(C839:C859)*SQRT(10)</f>
        <v>1.9615040606494757E-2</v>
      </c>
      <c r="F859" s="2">
        <f t="shared" si="79"/>
        <v>-4.5631408014143844E-2</v>
      </c>
      <c r="G859" s="2">
        <f t="shared" si="80"/>
        <v>-5.2278006224429831E-2</v>
      </c>
      <c r="I859" s="2">
        <f t="shared" ref="I859:I922" si="82">LN(B868/B859)</f>
        <v>-2.023648680051077E-2</v>
      </c>
      <c r="J859">
        <f t="shared" ref="J859:J922" si="83">IF(I859&lt;F859,1,0)</f>
        <v>0</v>
      </c>
    </row>
    <row r="860" spans="1:10" x14ac:dyDescent="0.55000000000000004">
      <c r="A860" s="1">
        <v>42535</v>
      </c>
      <c r="B860">
        <v>2075.320068</v>
      </c>
      <c r="C860" s="4">
        <f t="shared" si="78"/>
        <v>-1.8005054405386205E-3</v>
      </c>
      <c r="E860" s="2">
        <f t="shared" si="81"/>
        <v>1.8621020827213567E-2</v>
      </c>
      <c r="F860" s="2">
        <f t="shared" si="79"/>
        <v>-4.3318972213858498E-2</v>
      </c>
      <c r="G860" s="2">
        <f t="shared" si="80"/>
        <v>-4.9628744708689602E-2</v>
      </c>
      <c r="I860" s="2">
        <f t="shared" si="82"/>
        <v>-3.6698227814722317E-2</v>
      </c>
      <c r="J860">
        <f t="shared" si="83"/>
        <v>0</v>
      </c>
    </row>
    <row r="861" spans="1:10" x14ac:dyDescent="0.55000000000000004">
      <c r="A861" s="1">
        <v>42536</v>
      </c>
      <c r="B861">
        <v>2071.5</v>
      </c>
      <c r="C861" s="4">
        <f t="shared" si="78"/>
        <v>-1.8424088906440429E-3</v>
      </c>
      <c r="E861" s="2">
        <f t="shared" si="81"/>
        <v>1.7475944305196427E-2</v>
      </c>
      <c r="F861" s="2">
        <f t="shared" si="79"/>
        <v>-4.0655125881249844E-2</v>
      </c>
      <c r="G861" s="2">
        <f t="shared" si="80"/>
        <v>-4.6576886762209516E-2</v>
      </c>
      <c r="I861" s="2">
        <f t="shared" si="82"/>
        <v>-1.7241697200497594E-2</v>
      </c>
      <c r="J861">
        <f t="shared" si="83"/>
        <v>0</v>
      </c>
    </row>
    <row r="862" spans="1:10" x14ac:dyDescent="0.55000000000000004">
      <c r="A862" s="1">
        <v>42537</v>
      </c>
      <c r="B862">
        <v>2077.98999</v>
      </c>
      <c r="C862" s="4">
        <f t="shared" si="78"/>
        <v>3.1280929982563338E-3</v>
      </c>
      <c r="E862" s="2">
        <f t="shared" si="81"/>
        <v>1.6137604961373311E-2</v>
      </c>
      <c r="F862" s="2">
        <f t="shared" si="79"/>
        <v>-3.7541682994001728E-2</v>
      </c>
      <c r="G862" s="2">
        <f t="shared" si="80"/>
        <v>-4.3009944743052149E-2</v>
      </c>
      <c r="I862" s="2">
        <f t="shared" si="82"/>
        <v>-3.480547089386144E-3</v>
      </c>
      <c r="J862">
        <f t="shared" si="83"/>
        <v>0</v>
      </c>
    </row>
    <row r="863" spans="1:10" x14ac:dyDescent="0.55000000000000004">
      <c r="A863" s="1">
        <v>42538</v>
      </c>
      <c r="B863">
        <v>2071.219971</v>
      </c>
      <c r="C863" s="4">
        <f t="shared" si="78"/>
        <v>-3.2632838884862482E-3</v>
      </c>
      <c r="E863" s="2">
        <f t="shared" si="81"/>
        <v>1.6367776380158995E-2</v>
      </c>
      <c r="F863" s="2">
        <f t="shared" si="79"/>
        <v>-3.8077141784758767E-2</v>
      </c>
      <c r="G863" s="2">
        <f t="shared" si="80"/>
        <v>-4.3623397608399755E-2</v>
      </c>
      <c r="I863" s="2">
        <f t="shared" si="82"/>
        <v>1.3256599521199239E-2</v>
      </c>
      <c r="J863">
        <f t="shared" si="83"/>
        <v>0</v>
      </c>
    </row>
    <row r="864" spans="1:10" x14ac:dyDescent="0.55000000000000004">
      <c r="A864" s="1">
        <v>42541</v>
      </c>
      <c r="B864">
        <v>2083.25</v>
      </c>
      <c r="C864" s="4">
        <f t="shared" si="78"/>
        <v>5.7913826350895967E-3</v>
      </c>
      <c r="E864" s="2">
        <f t="shared" si="81"/>
        <v>1.6445153529599535E-2</v>
      </c>
      <c r="F864" s="2">
        <f t="shared" si="79"/>
        <v>-3.8257147951859104E-2</v>
      </c>
      <c r="G864" s="2">
        <f t="shared" si="80"/>
        <v>-4.3829623187088683E-2</v>
      </c>
      <c r="I864" s="2">
        <f t="shared" si="82"/>
        <v>9.411923298413229E-3</v>
      </c>
      <c r="J864">
        <f t="shared" si="83"/>
        <v>0</v>
      </c>
    </row>
    <row r="865" spans="1:10" x14ac:dyDescent="0.55000000000000004">
      <c r="A865" s="1">
        <v>42542</v>
      </c>
      <c r="B865">
        <v>2088.8999020000001</v>
      </c>
      <c r="C865" s="4">
        <f t="shared" si="78"/>
        <v>2.7083904396495474E-3</v>
      </c>
      <c r="E865" s="2">
        <f t="shared" si="81"/>
        <v>1.6097532920353652E-2</v>
      </c>
      <c r="F865" s="2">
        <f t="shared" si="79"/>
        <v>-3.7448461486567164E-2</v>
      </c>
      <c r="G865" s="2">
        <f t="shared" si="80"/>
        <v>-4.2903144739326556E-2</v>
      </c>
      <c r="I865" s="2">
        <f t="shared" si="82"/>
        <v>-1.6749596281065109E-4</v>
      </c>
      <c r="J865">
        <f t="shared" si="83"/>
        <v>0</v>
      </c>
    </row>
    <row r="866" spans="1:10" x14ac:dyDescent="0.55000000000000004">
      <c r="A866" s="1">
        <v>42543</v>
      </c>
      <c r="B866">
        <v>2085.4499510000001</v>
      </c>
      <c r="C866" s="4">
        <f t="shared" si="78"/>
        <v>-1.6529289144317837E-3</v>
      </c>
      <c r="E866" s="2">
        <f t="shared" si="81"/>
        <v>1.6060738914941166E-2</v>
      </c>
      <c r="F866" s="2">
        <f t="shared" si="79"/>
        <v>-3.7362865830298381E-2</v>
      </c>
      <c r="G866" s="2">
        <f t="shared" si="80"/>
        <v>-4.2805081356101199E-2</v>
      </c>
      <c r="I866" s="2">
        <f t="shared" si="82"/>
        <v>6.824119704360164E-3</v>
      </c>
      <c r="J866">
        <f t="shared" si="83"/>
        <v>0</v>
      </c>
    </row>
    <row r="867" spans="1:10" x14ac:dyDescent="0.55000000000000004">
      <c r="A867" s="1">
        <v>42544</v>
      </c>
      <c r="B867">
        <v>2113.320068</v>
      </c>
      <c r="C867" s="4">
        <f t="shared" si="78"/>
        <v>1.3275566984318879E-2</v>
      </c>
      <c r="E867" s="2">
        <f t="shared" si="81"/>
        <v>1.5937680504896936E-2</v>
      </c>
      <c r="F867" s="2">
        <f t="shared" si="79"/>
        <v>-3.7076589159709142E-2</v>
      </c>
      <c r="G867" s="2">
        <f t="shared" si="80"/>
        <v>-4.2477106081651311E-2</v>
      </c>
      <c r="I867" s="2">
        <f t="shared" si="82"/>
        <v>-7.3234051073030812E-3</v>
      </c>
      <c r="J867">
        <f t="shared" si="83"/>
        <v>0</v>
      </c>
    </row>
    <row r="868" spans="1:10" x14ac:dyDescent="0.55000000000000004">
      <c r="A868" s="1">
        <v>42545</v>
      </c>
      <c r="B868">
        <v>2037.410034</v>
      </c>
      <c r="C868" s="4">
        <f t="shared" si="78"/>
        <v>-3.6580792723724311E-2</v>
      </c>
      <c r="E868" s="2">
        <f t="shared" si="81"/>
        <v>2.9844382934026956E-2</v>
      </c>
      <c r="F868" s="2">
        <f t="shared" si="79"/>
        <v>-6.9428416790634356E-2</v>
      </c>
      <c r="G868" s="2">
        <f t="shared" si="80"/>
        <v>-7.9541249395768648E-2</v>
      </c>
      <c r="I868" s="2">
        <f t="shared" si="82"/>
        <v>4.4395574184875414E-2</v>
      </c>
      <c r="J868">
        <f t="shared" si="83"/>
        <v>0</v>
      </c>
    </row>
    <row r="869" spans="1:10" x14ac:dyDescent="0.55000000000000004">
      <c r="A869" s="1">
        <v>42548</v>
      </c>
      <c r="B869">
        <v>2000.540039</v>
      </c>
      <c r="C869" s="4">
        <f t="shared" si="78"/>
        <v>-1.8262246454750181E-2</v>
      </c>
      <c r="E869" s="2">
        <f t="shared" si="81"/>
        <v>3.2055143394957013E-2</v>
      </c>
      <c r="F869" s="2">
        <f t="shared" si="79"/>
        <v>-7.4571414688932539E-2</v>
      </c>
      <c r="G869" s="2">
        <f t="shared" si="80"/>
        <v>-8.5433368176239435E-2</v>
      </c>
      <c r="I869" s="2">
        <f t="shared" si="82"/>
        <v>6.6060640061838663E-2</v>
      </c>
      <c r="J869">
        <f t="shared" si="83"/>
        <v>0</v>
      </c>
    </row>
    <row r="870" spans="1:10" x14ac:dyDescent="0.55000000000000004">
      <c r="A870" s="1">
        <v>42549</v>
      </c>
      <c r="B870">
        <v>2036.089966</v>
      </c>
      <c r="C870" s="4">
        <f t="shared" si="78"/>
        <v>1.7614121723580567E-2</v>
      </c>
      <c r="E870" s="2">
        <f t="shared" si="81"/>
        <v>3.4598980111152242E-2</v>
      </c>
      <c r="F870" s="2">
        <f t="shared" si="79"/>
        <v>-8.0489263825560348E-2</v>
      </c>
      <c r="G870" s="2">
        <f t="shared" si="80"/>
        <v>-9.221320179224296E-2</v>
      </c>
      <c r="I870" s="2">
        <f t="shared" si="82"/>
        <v>5.543136089280714E-2</v>
      </c>
      <c r="J870">
        <f t="shared" si="83"/>
        <v>0</v>
      </c>
    </row>
    <row r="871" spans="1:10" x14ac:dyDescent="0.55000000000000004">
      <c r="A871" s="1">
        <v>42550</v>
      </c>
      <c r="B871">
        <v>2070.7700199999999</v>
      </c>
      <c r="C871" s="4">
        <f t="shared" si="78"/>
        <v>1.6889243109367773E-2</v>
      </c>
      <c r="E871" s="2">
        <f t="shared" si="81"/>
        <v>3.6844772295487473E-2</v>
      </c>
      <c r="F871" s="2">
        <f t="shared" si="79"/>
        <v>-8.5713757699126147E-2</v>
      </c>
      <c r="G871" s="2">
        <f t="shared" si="80"/>
        <v>-9.8198687121933206E-2</v>
      </c>
      <c r="I871" s="2">
        <f t="shared" si="82"/>
        <v>3.867687642935775E-2</v>
      </c>
      <c r="J871">
        <f t="shared" si="83"/>
        <v>0</v>
      </c>
    </row>
    <row r="872" spans="1:10" x14ac:dyDescent="0.55000000000000004">
      <c r="A872" s="1">
        <v>42551</v>
      </c>
      <c r="B872">
        <v>2098.860107</v>
      </c>
      <c r="C872" s="4">
        <f t="shared" si="78"/>
        <v>1.3473862722098988E-2</v>
      </c>
      <c r="E872" s="2">
        <f t="shared" si="81"/>
        <v>3.8097547898142396E-2</v>
      </c>
      <c r="F872" s="2">
        <f t="shared" si="79"/>
        <v>-8.8628149559012659E-2</v>
      </c>
      <c r="G872" s="2">
        <f t="shared" si="80"/>
        <v>-0.10153758465812912</v>
      </c>
      <c r="I872" s="2">
        <f t="shared" si="82"/>
        <v>3.0448436341993242E-2</v>
      </c>
      <c r="J872">
        <f t="shared" si="83"/>
        <v>0</v>
      </c>
    </row>
    <row r="873" spans="1:10" x14ac:dyDescent="0.55000000000000004">
      <c r="A873" s="1">
        <v>42552</v>
      </c>
      <c r="B873">
        <v>2102.9499510000001</v>
      </c>
      <c r="C873" s="4">
        <f t="shared" si="78"/>
        <v>1.9467064123035718E-3</v>
      </c>
      <c r="E873" s="2">
        <f t="shared" si="81"/>
        <v>3.8069834773570808E-2</v>
      </c>
      <c r="F873" s="2">
        <f t="shared" si="79"/>
        <v>-8.8563679190582528E-2</v>
      </c>
      <c r="G873" s="2">
        <f t="shared" si="80"/>
        <v>-0.10146372363852092</v>
      </c>
      <c r="I873" s="2">
        <f t="shared" si="82"/>
        <v>2.7572350761399033E-2</v>
      </c>
      <c r="J873">
        <f t="shared" si="83"/>
        <v>0</v>
      </c>
    </row>
    <row r="874" spans="1:10" x14ac:dyDescent="0.55000000000000004">
      <c r="A874" s="1">
        <v>42556</v>
      </c>
      <c r="B874">
        <v>2088.5500489999999</v>
      </c>
      <c r="C874" s="4">
        <f t="shared" si="78"/>
        <v>-6.8710288215743185E-3</v>
      </c>
      <c r="E874" s="2">
        <f t="shared" si="81"/>
        <v>3.831562265906694E-2</v>
      </c>
      <c r="F874" s="2">
        <f t="shared" si="79"/>
        <v>-8.9135467315471437E-2</v>
      </c>
      <c r="G874" s="2">
        <f t="shared" si="80"/>
        <v>-0.10211879751094521</v>
      </c>
      <c r="I874" s="2">
        <f t="shared" si="82"/>
        <v>3.6822841707953032E-2</v>
      </c>
      <c r="J874">
        <f t="shared" si="83"/>
        <v>0</v>
      </c>
    </row>
    <row r="875" spans="1:10" x14ac:dyDescent="0.55000000000000004">
      <c r="A875" s="1">
        <v>42557</v>
      </c>
      <c r="B875">
        <v>2099.7299800000001</v>
      </c>
      <c r="C875" s="4">
        <f t="shared" si="78"/>
        <v>5.3386867527391987E-3</v>
      </c>
      <c r="E875" s="2">
        <f t="shared" si="81"/>
        <v>3.8347212427031048E-2</v>
      </c>
      <c r="F875" s="2">
        <f t="shared" si="79"/>
        <v>-8.9208956105016182E-2</v>
      </c>
      <c r="G875" s="2">
        <f t="shared" si="80"/>
        <v>-0.10220299056052315</v>
      </c>
      <c r="I875" s="2">
        <f t="shared" si="82"/>
        <v>3.0047950122904937E-2</v>
      </c>
      <c r="J875">
        <f t="shared" si="83"/>
        <v>0</v>
      </c>
    </row>
    <row r="876" spans="1:10" x14ac:dyDescent="0.55000000000000004">
      <c r="A876" s="1">
        <v>42558</v>
      </c>
      <c r="B876">
        <v>2097.8999020000001</v>
      </c>
      <c r="C876" s="4">
        <f t="shared" si="78"/>
        <v>-8.7195782734437023E-4</v>
      </c>
      <c r="E876" s="2">
        <f t="shared" si="81"/>
        <v>3.8333721839468177E-2</v>
      </c>
      <c r="F876" s="2">
        <f t="shared" si="79"/>
        <v>-8.9177572305319738E-2</v>
      </c>
      <c r="G876" s="2">
        <f t="shared" si="80"/>
        <v>-0.10216703544655059</v>
      </c>
      <c r="I876" s="2">
        <f t="shared" si="82"/>
        <v>3.51811166189289E-2</v>
      </c>
      <c r="J876">
        <f t="shared" si="83"/>
        <v>0</v>
      </c>
    </row>
    <row r="877" spans="1:10" x14ac:dyDescent="0.55000000000000004">
      <c r="A877" s="1">
        <v>42559</v>
      </c>
      <c r="B877">
        <v>2129.8999020000001</v>
      </c>
      <c r="C877" s="4">
        <f t="shared" si="78"/>
        <v>1.5138186568454184E-2</v>
      </c>
      <c r="E877" s="2">
        <f t="shared" si="81"/>
        <v>3.9737552744489528E-2</v>
      </c>
      <c r="F877" s="2">
        <f t="shared" si="79"/>
        <v>-9.2443371346728989E-2</v>
      </c>
      <c r="G877" s="2">
        <f t="shared" si="80"/>
        <v>-0.10590852557461349</v>
      </c>
      <c r="I877" s="2">
        <f t="shared" si="82"/>
        <v>1.6423860035968463E-2</v>
      </c>
      <c r="J877">
        <f t="shared" si="83"/>
        <v>0</v>
      </c>
    </row>
    <row r="878" spans="1:10" x14ac:dyDescent="0.55000000000000004">
      <c r="A878" s="1">
        <v>42562</v>
      </c>
      <c r="B878">
        <v>2137.1599120000001</v>
      </c>
      <c r="C878" s="4">
        <f t="shared" si="78"/>
        <v>3.4028194222132059E-3</v>
      </c>
      <c r="E878" s="2">
        <f t="shared" si="81"/>
        <v>3.976836126440144E-2</v>
      </c>
      <c r="F878" s="2">
        <f t="shared" si="79"/>
        <v>-9.2515042681528409E-2</v>
      </c>
      <c r="G878" s="2">
        <f t="shared" si="80"/>
        <v>-0.10599063644188272</v>
      </c>
      <c r="I878" s="2">
        <f t="shared" si="82"/>
        <v>1.7564667209041193E-2</v>
      </c>
      <c r="J878">
        <f t="shared" si="83"/>
        <v>0</v>
      </c>
    </row>
    <row r="879" spans="1:10" x14ac:dyDescent="0.55000000000000004">
      <c r="A879" s="1">
        <v>42563</v>
      </c>
      <c r="B879">
        <v>2152.139893</v>
      </c>
      <c r="C879" s="4">
        <f t="shared" si="78"/>
        <v>6.9848425545492024E-3</v>
      </c>
      <c r="E879" s="2">
        <f t="shared" si="81"/>
        <v>3.9361377236074573E-2</v>
      </c>
      <c r="F879" s="2">
        <f t="shared" si="79"/>
        <v>-9.1568256252461622E-2</v>
      </c>
      <c r="G879" s="2">
        <f t="shared" si="80"/>
        <v>-0.10490594260958595</v>
      </c>
      <c r="I879" s="2">
        <f t="shared" si="82"/>
        <v>7.5638058348893788E-3</v>
      </c>
      <c r="J879">
        <f t="shared" si="83"/>
        <v>0</v>
      </c>
    </row>
    <row r="880" spans="1:10" x14ac:dyDescent="0.55000000000000004">
      <c r="A880" s="1">
        <v>42564</v>
      </c>
      <c r="B880">
        <v>2152.429932</v>
      </c>
      <c r="C880" s="4">
        <f t="shared" si="78"/>
        <v>1.3475864591820549E-4</v>
      </c>
      <c r="E880" s="2">
        <f t="shared" si="81"/>
        <v>3.8782519139475981E-2</v>
      </c>
      <c r="F880" s="2">
        <f t="shared" si="79"/>
        <v>-9.022163095006816E-2</v>
      </c>
      <c r="G880" s="2">
        <f t="shared" si="80"/>
        <v>-0.10336317001053139</v>
      </c>
      <c r="I880" s="2">
        <f t="shared" si="82"/>
        <v>7.7517797315289723E-3</v>
      </c>
      <c r="J880">
        <f t="shared" si="83"/>
        <v>0</v>
      </c>
    </row>
    <row r="881" spans="1:10" x14ac:dyDescent="0.55000000000000004">
      <c r="A881" s="1">
        <v>42565</v>
      </c>
      <c r="B881">
        <v>2163.75</v>
      </c>
      <c r="C881" s="4">
        <f t="shared" si="78"/>
        <v>5.2454226347346793E-3</v>
      </c>
      <c r="E881" s="2">
        <f t="shared" si="81"/>
        <v>3.877372475066268E-2</v>
      </c>
      <c r="F881" s="2">
        <f t="shared" si="79"/>
        <v>-9.0201172142348851E-2</v>
      </c>
      <c r="G881" s="2">
        <f t="shared" si="80"/>
        <v>-0.10333973120546618</v>
      </c>
      <c r="I881" s="2">
        <f t="shared" si="82"/>
        <v>1.3070959266177472E-3</v>
      </c>
      <c r="J881">
        <f t="shared" si="83"/>
        <v>0</v>
      </c>
    </row>
    <row r="882" spans="1:10" x14ac:dyDescent="0.55000000000000004">
      <c r="A882" s="1">
        <v>42566</v>
      </c>
      <c r="B882">
        <v>2161.73999</v>
      </c>
      <c r="C882" s="4">
        <f t="shared" si="78"/>
        <v>-9.2937916829076938E-4</v>
      </c>
      <c r="E882" s="2">
        <f t="shared" si="81"/>
        <v>3.8733736088943149E-2</v>
      </c>
      <c r="F882" s="2">
        <f t="shared" si="79"/>
        <v>-9.010814460417188E-2</v>
      </c>
      <c r="G882" s="2">
        <f t="shared" si="80"/>
        <v>-0.10323315342425128</v>
      </c>
      <c r="I882" s="2">
        <f t="shared" si="82"/>
        <v>3.8413957879023996E-3</v>
      </c>
      <c r="J882">
        <f t="shared" si="83"/>
        <v>0</v>
      </c>
    </row>
    <row r="883" spans="1:10" x14ac:dyDescent="0.55000000000000004">
      <c r="A883" s="1">
        <v>42569</v>
      </c>
      <c r="B883">
        <v>2166.889893</v>
      </c>
      <c r="C883" s="4">
        <f t="shared" si="78"/>
        <v>2.3794621249798175E-3</v>
      </c>
      <c r="E883" s="2">
        <f t="shared" si="81"/>
        <v>3.872657354158638E-2</v>
      </c>
      <c r="F883" s="2">
        <f t="shared" si="79"/>
        <v>-9.0091482027355743E-2</v>
      </c>
      <c r="G883" s="2">
        <f t="shared" si="80"/>
        <v>-0.10321406380303602</v>
      </c>
      <c r="I883" s="2">
        <f t="shared" si="82"/>
        <v>3.0919137515213338E-3</v>
      </c>
      <c r="J883">
        <f t="shared" si="83"/>
        <v>0</v>
      </c>
    </row>
    <row r="884" spans="1:10" x14ac:dyDescent="0.55000000000000004">
      <c r="A884" s="1">
        <v>42570</v>
      </c>
      <c r="B884">
        <v>2163.780029</v>
      </c>
      <c r="C884" s="4">
        <f t="shared" si="78"/>
        <v>-1.4362048323089381E-3</v>
      </c>
      <c r="E884" s="2">
        <f t="shared" si="81"/>
        <v>3.8622921961465044E-2</v>
      </c>
      <c r="F884" s="2">
        <f t="shared" si="79"/>
        <v>-8.9850352394299504E-2</v>
      </c>
      <c r="G884" s="2">
        <f t="shared" si="80"/>
        <v>-0.10293781161169664</v>
      </c>
      <c r="I884" s="2">
        <f t="shared" si="82"/>
        <v>3.2575243285752607E-3</v>
      </c>
      <c r="J884">
        <f t="shared" si="83"/>
        <v>0</v>
      </c>
    </row>
    <row r="885" spans="1:10" x14ac:dyDescent="0.55000000000000004">
      <c r="A885" s="1">
        <v>42571</v>
      </c>
      <c r="B885">
        <v>2173.0200199999999</v>
      </c>
      <c r="C885" s="4">
        <f t="shared" si="78"/>
        <v>4.2612086686796488E-3</v>
      </c>
      <c r="E885" s="2">
        <f t="shared" si="81"/>
        <v>3.856382816879278E-2</v>
      </c>
      <c r="F885" s="2">
        <f t="shared" si="79"/>
        <v>-8.9712879675347371E-2</v>
      </c>
      <c r="G885" s="2">
        <f t="shared" si="80"/>
        <v>-0.10278031483546651</v>
      </c>
      <c r="I885" s="2">
        <f t="shared" si="82"/>
        <v>-7.3856253407871874E-3</v>
      </c>
      <c r="J885">
        <f t="shared" si="83"/>
        <v>0</v>
      </c>
    </row>
    <row r="886" spans="1:10" x14ac:dyDescent="0.55000000000000004">
      <c r="A886" s="1">
        <v>42572</v>
      </c>
      <c r="B886">
        <v>2165.169922</v>
      </c>
      <c r="C886" s="4">
        <f t="shared" si="78"/>
        <v>-3.6190700145063283E-3</v>
      </c>
      <c r="E886" s="2">
        <f t="shared" si="81"/>
        <v>3.8753174336545279E-2</v>
      </c>
      <c r="F886" s="2">
        <f t="shared" si="79"/>
        <v>-9.0153364730156185E-2</v>
      </c>
      <c r="G886" s="2">
        <f t="shared" si="80"/>
        <v>-0.10328496024176048</v>
      </c>
      <c r="I886" s="2">
        <f t="shared" si="82"/>
        <v>-6.3751250146277139E-4</v>
      </c>
      <c r="J886">
        <f t="shared" si="83"/>
        <v>0</v>
      </c>
    </row>
    <row r="887" spans="1:10" x14ac:dyDescent="0.55000000000000004">
      <c r="A887" s="1">
        <v>42573</v>
      </c>
      <c r="B887">
        <v>2175.030029</v>
      </c>
      <c r="C887" s="4">
        <f t="shared" si="78"/>
        <v>4.543626595285696E-3</v>
      </c>
      <c r="E887" s="2">
        <f t="shared" si="81"/>
        <v>3.8720391917712267E-2</v>
      </c>
      <c r="F887" s="2">
        <f t="shared" si="79"/>
        <v>-9.0077101419798092E-2</v>
      </c>
      <c r="G887" s="2">
        <f t="shared" si="80"/>
        <v>-0.10319758853908674</v>
      </c>
      <c r="I887" s="2">
        <f t="shared" si="82"/>
        <v>-4.9685897683750145E-3</v>
      </c>
      <c r="J887">
        <f t="shared" si="83"/>
        <v>0</v>
      </c>
    </row>
    <row r="888" spans="1:10" x14ac:dyDescent="0.55000000000000004">
      <c r="A888" s="1">
        <v>42576</v>
      </c>
      <c r="B888">
        <v>2168.4799800000001</v>
      </c>
      <c r="C888" s="4">
        <f t="shared" si="78"/>
        <v>-3.0160188196025378E-3</v>
      </c>
      <c r="E888" s="2">
        <f t="shared" si="81"/>
        <v>3.7973743719397102E-2</v>
      </c>
      <c r="F888" s="2">
        <f t="shared" si="79"/>
        <v>-8.8340137970991175E-2</v>
      </c>
      <c r="G888" s="2">
        <f t="shared" si="80"/>
        <v>-0.10120762176093716</v>
      </c>
      <c r="I888" s="2">
        <f t="shared" si="82"/>
        <v>6.6141262547116664E-3</v>
      </c>
      <c r="J888">
        <f t="shared" si="83"/>
        <v>0</v>
      </c>
    </row>
    <row r="889" spans="1:10" x14ac:dyDescent="0.55000000000000004">
      <c r="A889" s="1">
        <v>42577</v>
      </c>
      <c r="B889">
        <v>2169.179932</v>
      </c>
      <c r="C889" s="4">
        <f t="shared" si="78"/>
        <v>3.2273254255773474E-4</v>
      </c>
      <c r="E889" s="2">
        <f t="shared" si="81"/>
        <v>2.6368073600815167E-2</v>
      </c>
      <c r="F889" s="2">
        <f t="shared" si="79"/>
        <v>-6.1341311963808778E-2</v>
      </c>
      <c r="G889" s="2">
        <f t="shared" si="80"/>
        <v>-7.0276189760892588E-2</v>
      </c>
      <c r="I889" s="2">
        <f t="shared" si="82"/>
        <v>5.383816699950114E-3</v>
      </c>
      <c r="J889">
        <f t="shared" si="83"/>
        <v>0</v>
      </c>
    </row>
    <row r="890" spans="1:10" x14ac:dyDescent="0.55000000000000004">
      <c r="A890" s="1">
        <v>42578</v>
      </c>
      <c r="B890">
        <v>2166.580078</v>
      </c>
      <c r="C890" s="4">
        <f t="shared" si="78"/>
        <v>-1.1992611701764468E-3</v>
      </c>
      <c r="E890" s="2">
        <f t="shared" si="81"/>
        <v>2.1711446781552672E-2</v>
      </c>
      <c r="F890" s="2">
        <f t="shared" si="79"/>
        <v>-5.0508378062615912E-2</v>
      </c>
      <c r="G890" s="2">
        <f t="shared" si="80"/>
        <v>-5.7865347962194183E-2</v>
      </c>
      <c r="I890" s="2">
        <f t="shared" si="82"/>
        <v>6.9727955558150914E-3</v>
      </c>
      <c r="J890">
        <f t="shared" si="83"/>
        <v>0</v>
      </c>
    </row>
    <row r="891" spans="1:10" x14ac:dyDescent="0.55000000000000004">
      <c r="A891" s="1">
        <v>42579</v>
      </c>
      <c r="B891">
        <v>2170.0600589999999</v>
      </c>
      <c r="C891" s="4">
        <f t="shared" si="78"/>
        <v>1.6049206929937636E-3</v>
      </c>
      <c r="E891" s="2">
        <f t="shared" si="81"/>
        <v>1.9293201339898838E-2</v>
      </c>
      <c r="F891" s="2">
        <f t="shared" si="79"/>
        <v>-4.4882697920515559E-2</v>
      </c>
      <c r="G891" s="2">
        <f t="shared" si="80"/>
        <v>-5.1420240211098381E-2</v>
      </c>
      <c r="I891" s="2">
        <f t="shared" si="82"/>
        <v>2.4990777990244557E-3</v>
      </c>
      <c r="J891">
        <f t="shared" si="83"/>
        <v>0</v>
      </c>
    </row>
    <row r="892" spans="1:10" x14ac:dyDescent="0.55000000000000004">
      <c r="A892" s="1">
        <v>42580</v>
      </c>
      <c r="B892">
        <v>2173.6000979999999</v>
      </c>
      <c r="C892" s="4">
        <f t="shared" si="78"/>
        <v>1.6299800885987742E-3</v>
      </c>
      <c r="E892" s="2">
        <f t="shared" si="81"/>
        <v>1.6483093995585937E-2</v>
      </c>
      <c r="F892" s="2">
        <f t="shared" si="79"/>
        <v>-3.834541067424669E-2</v>
      </c>
      <c r="G892" s="2">
        <f t="shared" si="80"/>
        <v>-4.393074211703564E-2</v>
      </c>
      <c r="I892" s="2">
        <f t="shared" si="82"/>
        <v>5.5925128920099728E-3</v>
      </c>
      <c r="J892">
        <f t="shared" si="83"/>
        <v>0</v>
      </c>
    </row>
    <row r="893" spans="1:10" x14ac:dyDescent="0.55000000000000004">
      <c r="A893" s="1">
        <v>42583</v>
      </c>
      <c r="B893">
        <v>2170.8400879999999</v>
      </c>
      <c r="C893" s="4">
        <f t="shared" si="78"/>
        <v>-1.2705942552551364E-3</v>
      </c>
      <c r="E893" s="2">
        <f t="shared" si="81"/>
        <v>1.4511324652895936E-2</v>
      </c>
      <c r="F893" s="2">
        <f t="shared" si="79"/>
        <v>-3.3758389255780903E-2</v>
      </c>
      <c r="G893" s="2">
        <f t="shared" si="80"/>
        <v>-3.8675582464898252E-2</v>
      </c>
      <c r="I893" s="2">
        <f t="shared" si="82"/>
        <v>6.0667438676403652E-3</v>
      </c>
      <c r="J893">
        <f t="shared" si="83"/>
        <v>0</v>
      </c>
    </row>
    <row r="894" spans="1:10" x14ac:dyDescent="0.55000000000000004">
      <c r="A894" s="1">
        <v>42584</v>
      </c>
      <c r="B894">
        <v>2157.030029</v>
      </c>
      <c r="C894" s="4">
        <f t="shared" si="78"/>
        <v>-6.3819410006827546E-3</v>
      </c>
      <c r="E894" s="2">
        <f t="shared" si="81"/>
        <v>1.5516767696120528E-2</v>
      </c>
      <c r="F894" s="2">
        <f t="shared" si="79"/>
        <v>-3.6097399541855583E-2</v>
      </c>
      <c r="G894" s="2">
        <f t="shared" si="80"/>
        <v>-4.1355289263700433E-2</v>
      </c>
      <c r="I894" s="2">
        <f t="shared" si="82"/>
        <v>1.5237700927196491E-2</v>
      </c>
      <c r="J894">
        <f t="shared" si="83"/>
        <v>0</v>
      </c>
    </row>
    <row r="895" spans="1:10" x14ac:dyDescent="0.55000000000000004">
      <c r="A895" s="1">
        <v>42585</v>
      </c>
      <c r="B895">
        <v>2163.790039</v>
      </c>
      <c r="C895" s="4">
        <f t="shared" si="78"/>
        <v>3.1290428248181399E-3</v>
      </c>
      <c r="E895" s="2">
        <f t="shared" si="81"/>
        <v>1.4407910988762406E-2</v>
      </c>
      <c r="F895" s="2">
        <f t="shared" si="79"/>
        <v>-3.3517813098077096E-2</v>
      </c>
      <c r="G895" s="2">
        <f t="shared" si="80"/>
        <v>-3.8399964367249566E-2</v>
      </c>
      <c r="I895" s="2">
        <f t="shared" si="82"/>
        <v>6.6145158850356624E-3</v>
      </c>
      <c r="J895">
        <f t="shared" si="83"/>
        <v>0</v>
      </c>
    </row>
    <row r="896" spans="1:10" x14ac:dyDescent="0.55000000000000004">
      <c r="A896" s="1">
        <v>42586</v>
      </c>
      <c r="B896">
        <v>2164.25</v>
      </c>
      <c r="C896" s="4">
        <f t="shared" si="78"/>
        <v>2.1254932837361468E-4</v>
      </c>
      <c r="E896" s="2">
        <f t="shared" si="81"/>
        <v>1.4190599715402374E-2</v>
      </c>
      <c r="F896" s="2">
        <f t="shared" si="79"/>
        <v>-3.3012271479290874E-2</v>
      </c>
      <c r="G896" s="2">
        <f t="shared" si="80"/>
        <v>-3.7820786361490409E-2</v>
      </c>
      <c r="I896" s="2">
        <f t="shared" si="82"/>
        <v>8.2688128566777083E-3</v>
      </c>
      <c r="J896">
        <f t="shared" si="83"/>
        <v>0</v>
      </c>
    </row>
    <row r="897" spans="1:10" x14ac:dyDescent="0.55000000000000004">
      <c r="A897" s="1">
        <v>42587</v>
      </c>
      <c r="B897">
        <v>2182.8701169999999</v>
      </c>
      <c r="C897" s="4">
        <f t="shared" si="78"/>
        <v>8.566697203483924E-3</v>
      </c>
      <c r="E897" s="2">
        <f t="shared" si="81"/>
        <v>1.4898423122054257E-2</v>
      </c>
      <c r="F897" s="2">
        <f t="shared" si="79"/>
        <v>-3.4658914956551823E-2</v>
      </c>
      <c r="G897" s="2">
        <f t="shared" si="80"/>
        <v>-3.9707277304899008E-2</v>
      </c>
      <c r="I897" s="2">
        <f t="shared" si="82"/>
        <v>1.8993174278661535E-3</v>
      </c>
      <c r="J897">
        <f t="shared" si="83"/>
        <v>0</v>
      </c>
    </row>
    <row r="898" spans="1:10" x14ac:dyDescent="0.55000000000000004">
      <c r="A898" s="1">
        <v>42590</v>
      </c>
      <c r="B898">
        <v>2180.889893</v>
      </c>
      <c r="C898" s="4">
        <f t="shared" si="78"/>
        <v>-9.0757701220377175E-4</v>
      </c>
      <c r="E898" s="2">
        <f t="shared" si="81"/>
        <v>1.1489098334060201E-2</v>
      </c>
      <c r="F898" s="2">
        <f t="shared" si="79"/>
        <v>-2.6727639484087115E-2</v>
      </c>
      <c r="G898" s="2">
        <f t="shared" si="80"/>
        <v>-3.0620744879937246E-2</v>
      </c>
      <c r="I898" s="2">
        <f t="shared" si="82"/>
        <v>1.3655845711123479E-3</v>
      </c>
      <c r="J898">
        <f t="shared" si="83"/>
        <v>0</v>
      </c>
    </row>
    <row r="899" spans="1:10" x14ac:dyDescent="0.55000000000000004">
      <c r="A899" s="1">
        <v>42591</v>
      </c>
      <c r="B899">
        <v>2181.73999</v>
      </c>
      <c r="C899" s="4">
        <f t="shared" si="78"/>
        <v>3.8971768568868799E-4</v>
      </c>
      <c r="E899" s="2">
        <f t="shared" si="81"/>
        <v>1.1378226828184021E-2</v>
      </c>
      <c r="F899" s="2">
        <f t="shared" si="79"/>
        <v>-2.6469713792100356E-2</v>
      </c>
      <c r="G899" s="2">
        <f t="shared" si="80"/>
        <v>-3.0325250142476053E-2</v>
      </c>
      <c r="I899" s="2">
        <f t="shared" si="82"/>
        <v>4.123852812440243E-4</v>
      </c>
      <c r="J899">
        <f t="shared" si="83"/>
        <v>0</v>
      </c>
    </row>
    <row r="900" spans="1:10" x14ac:dyDescent="0.55000000000000004">
      <c r="A900" s="1">
        <v>42592</v>
      </c>
      <c r="B900">
        <v>2175.48999</v>
      </c>
      <c r="C900" s="4">
        <f t="shared" si="78"/>
        <v>-2.8687970637969228E-3</v>
      </c>
      <c r="E900" s="2">
        <f t="shared" si="81"/>
        <v>1.0796309126398042E-2</v>
      </c>
      <c r="F900" s="2">
        <f t="shared" si="79"/>
        <v>-2.511597078368381E-2</v>
      </c>
      <c r="G900" s="2">
        <f t="shared" si="80"/>
        <v>-2.877432308367606E-2</v>
      </c>
      <c r="I900" s="2">
        <f t="shared" si="82"/>
        <v>5.2310491729299696E-3</v>
      </c>
      <c r="J900">
        <f t="shared" si="83"/>
        <v>0</v>
      </c>
    </row>
    <row r="901" spans="1:10" x14ac:dyDescent="0.55000000000000004">
      <c r="A901" s="1">
        <v>42593</v>
      </c>
      <c r="B901">
        <v>2185.790039</v>
      </c>
      <c r="C901" s="4">
        <f t="shared" si="78"/>
        <v>4.7234151815842293E-3</v>
      </c>
      <c r="E901" s="2">
        <f t="shared" si="81"/>
        <v>1.1173505908500013E-2</v>
      </c>
      <c r="F901" s="2">
        <f t="shared" si="79"/>
        <v>-2.5993461715821779E-2</v>
      </c>
      <c r="G901" s="2">
        <f t="shared" si="80"/>
        <v>-2.9779627947334235E-2</v>
      </c>
      <c r="I901" s="2">
        <f t="shared" si="82"/>
        <v>-4.7464212978838797E-3</v>
      </c>
      <c r="J901">
        <f t="shared" si="83"/>
        <v>0</v>
      </c>
    </row>
    <row r="902" spans="1:10" x14ac:dyDescent="0.55000000000000004">
      <c r="A902" s="1">
        <v>42594</v>
      </c>
      <c r="B902">
        <v>2184.0500489999999</v>
      </c>
      <c r="C902" s="4">
        <f t="shared" si="78"/>
        <v>-7.9636327962473777E-4</v>
      </c>
      <c r="E902" s="2">
        <f t="shared" si="81"/>
        <v>1.072207295155099E-2</v>
      </c>
      <c r="F902" s="2">
        <f t="shared" si="79"/>
        <v>-2.4943271616151449E-2</v>
      </c>
      <c r="G902" s="2">
        <f t="shared" si="80"/>
        <v>-2.8576468830473697E-2</v>
      </c>
      <c r="I902" s="2">
        <f t="shared" si="82"/>
        <v>-5.316218091507556E-3</v>
      </c>
      <c r="J902">
        <f t="shared" si="83"/>
        <v>0</v>
      </c>
    </row>
    <row r="903" spans="1:10" x14ac:dyDescent="0.55000000000000004">
      <c r="A903" s="1">
        <v>42597</v>
      </c>
      <c r="B903">
        <v>2190.1499020000001</v>
      </c>
      <c r="C903" s="4">
        <f t="shared" ref="C903:C966" si="84">LN(B903/B902)</f>
        <v>2.7890160588736079E-3</v>
      </c>
      <c r="E903" s="2">
        <f t="shared" si="81"/>
        <v>1.0790625886687293E-2</v>
      </c>
      <c r="F903" s="2">
        <f t="shared" si="79"/>
        <v>-2.5102749591065045E-2</v>
      </c>
      <c r="G903" s="2">
        <f t="shared" si="80"/>
        <v>-2.8759176113198972E-2</v>
      </c>
      <c r="I903" s="2">
        <f t="shared" si="82"/>
        <v>-9.6852985545621134E-3</v>
      </c>
      <c r="J903">
        <f t="shared" si="83"/>
        <v>0</v>
      </c>
    </row>
    <row r="904" spans="1:10" x14ac:dyDescent="0.55000000000000004">
      <c r="A904" s="1">
        <v>42598</v>
      </c>
      <c r="B904">
        <v>2178.1499020000001</v>
      </c>
      <c r="C904" s="4">
        <f t="shared" si="84"/>
        <v>-5.4941422173428317E-3</v>
      </c>
      <c r="E904" s="2">
        <f t="shared" si="81"/>
        <v>1.1494293477456013E-2</v>
      </c>
      <c r="F904" s="2">
        <f t="shared" si="79"/>
        <v>-2.6739725194881298E-2</v>
      </c>
      <c r="G904" s="2">
        <f t="shared" si="80"/>
        <v>-3.0634590976115768E-2</v>
      </c>
      <c r="I904" s="2">
        <f t="shared" si="82"/>
        <v>1.023272206263732E-3</v>
      </c>
      <c r="J904">
        <f t="shared" si="83"/>
        <v>0</v>
      </c>
    </row>
    <row r="905" spans="1:10" x14ac:dyDescent="0.55000000000000004">
      <c r="A905" s="1">
        <v>42599</v>
      </c>
      <c r="B905">
        <v>2182.219971</v>
      </c>
      <c r="C905" s="4">
        <f t="shared" si="84"/>
        <v>1.8668463000156262E-3</v>
      </c>
      <c r="E905" s="2">
        <f t="shared" si="81"/>
        <v>1.147845886605945E-2</v>
      </c>
      <c r="F905" s="2">
        <f t="shared" si="79"/>
        <v>-2.6702888380322642E-2</v>
      </c>
      <c r="G905" s="2">
        <f t="shared" si="80"/>
        <v>-3.0592388569821646E-2</v>
      </c>
      <c r="I905" s="2">
        <f t="shared" si="82"/>
        <v>-2.7991656730312294E-3</v>
      </c>
      <c r="J905">
        <f t="shared" si="83"/>
        <v>0</v>
      </c>
    </row>
    <row r="906" spans="1:10" x14ac:dyDescent="0.55000000000000004">
      <c r="A906" s="1">
        <v>42600</v>
      </c>
      <c r="B906">
        <v>2187.0200199999999</v>
      </c>
      <c r="C906" s="4">
        <f t="shared" si="84"/>
        <v>2.1972017746725615E-3</v>
      </c>
      <c r="E906" s="2">
        <f t="shared" si="81"/>
        <v>1.1217064623885253E-2</v>
      </c>
      <c r="F906" s="2">
        <f t="shared" si="79"/>
        <v>-2.6094794440754181E-2</v>
      </c>
      <c r="G906" s="2">
        <f t="shared" si="80"/>
        <v>-2.9895720635578975E-2</v>
      </c>
      <c r="I906" s="2">
        <f t="shared" si="82"/>
        <v>-7.375058546274218E-3</v>
      </c>
      <c r="J906">
        <f t="shared" si="83"/>
        <v>0</v>
      </c>
    </row>
    <row r="907" spans="1:10" x14ac:dyDescent="0.55000000000000004">
      <c r="A907" s="1">
        <v>42601</v>
      </c>
      <c r="B907">
        <v>2183.8701169999999</v>
      </c>
      <c r="C907" s="4">
        <f t="shared" si="84"/>
        <v>-1.4413098689576487E-3</v>
      </c>
      <c r="E907" s="2">
        <f t="shared" si="81"/>
        <v>1.0933137432124438E-2</v>
      </c>
      <c r="F907" s="2">
        <f t="shared" si="79"/>
        <v>-2.5434281021819022E-2</v>
      </c>
      <c r="G907" s="2">
        <f t="shared" si="80"/>
        <v>-2.9138997884098052E-2</v>
      </c>
      <c r="I907" s="2">
        <f t="shared" si="82"/>
        <v>-5.9751341818930917E-3</v>
      </c>
      <c r="J907">
        <f t="shared" si="83"/>
        <v>0</v>
      </c>
    </row>
    <row r="908" spans="1:10" x14ac:dyDescent="0.55000000000000004">
      <c r="A908" s="1">
        <v>42604</v>
      </c>
      <c r="B908">
        <v>2182.639893</v>
      </c>
      <c r="C908" s="4">
        <f t="shared" si="84"/>
        <v>-5.6348160417969207E-4</v>
      </c>
      <c r="E908" s="2">
        <f t="shared" si="81"/>
        <v>1.0528076031117189E-2</v>
      </c>
      <c r="F908" s="2">
        <f t="shared" si="79"/>
        <v>-2.4491967292729806E-2</v>
      </c>
      <c r="G908" s="2">
        <f t="shared" si="80"/>
        <v>-2.8059428238133535E-2</v>
      </c>
      <c r="I908" s="2">
        <f t="shared" si="82"/>
        <v>-1.2194109993682496E-3</v>
      </c>
      <c r="J908">
        <f t="shared" si="83"/>
        <v>0</v>
      </c>
    </row>
    <row r="909" spans="1:10" x14ac:dyDescent="0.55000000000000004">
      <c r="A909" s="1">
        <v>42605</v>
      </c>
      <c r="B909">
        <v>2186.8999020000001</v>
      </c>
      <c r="C909" s="4">
        <f t="shared" si="84"/>
        <v>1.9498668278891155E-3</v>
      </c>
      <c r="E909" s="2">
        <f t="shared" si="81"/>
        <v>1.0333447707343258E-2</v>
      </c>
      <c r="F909" s="2">
        <f t="shared" si="79"/>
        <v>-2.4039194105490186E-2</v>
      </c>
      <c r="G909" s="2">
        <f t="shared" si="80"/>
        <v>-2.754070482961125E-2</v>
      </c>
      <c r="I909" s="2">
        <f t="shared" si="82"/>
        <v>-1.9203545661280024E-4</v>
      </c>
      <c r="J909">
        <f t="shared" si="83"/>
        <v>0</v>
      </c>
    </row>
    <row r="910" spans="1:10" x14ac:dyDescent="0.55000000000000004">
      <c r="A910" s="1">
        <v>42606</v>
      </c>
      <c r="B910">
        <v>2175.4399410000001</v>
      </c>
      <c r="C910" s="4">
        <f t="shared" si="84"/>
        <v>-5.2540552892296902E-3</v>
      </c>
      <c r="E910" s="2">
        <f t="shared" si="81"/>
        <v>1.1047007640375875E-2</v>
      </c>
      <c r="F910" s="2">
        <f t="shared" si="79"/>
        <v>-2.5699182738701341E-2</v>
      </c>
      <c r="G910" s="2">
        <f t="shared" si="80"/>
        <v>-2.9442484763129783E-2</v>
      </c>
      <c r="I910" s="2">
        <f t="shared" si="82"/>
        <v>4.9156240586785537E-3</v>
      </c>
      <c r="J910">
        <f t="shared" si="83"/>
        <v>0</v>
      </c>
    </row>
    <row r="911" spans="1:10" x14ac:dyDescent="0.55000000000000004">
      <c r="A911" s="1">
        <v>42607</v>
      </c>
      <c r="B911">
        <v>2172.469971</v>
      </c>
      <c r="C911" s="4">
        <f t="shared" si="84"/>
        <v>-1.3661600732483932E-3</v>
      </c>
      <c r="E911" s="2">
        <f t="shared" si="81"/>
        <v>1.1057698690661042E-2</v>
      </c>
      <c r="F911" s="2">
        <f t="shared" si="79"/>
        <v>-2.5724053840803503E-2</v>
      </c>
      <c r="G911" s="2">
        <f t="shared" si="80"/>
        <v>-2.9470978550349809E-2</v>
      </c>
      <c r="I911" s="2">
        <f t="shared" si="82"/>
        <v>4.0562960682821178E-3</v>
      </c>
      <c r="J911">
        <f t="shared" si="83"/>
        <v>0</v>
      </c>
    </row>
    <row r="912" spans="1:10" x14ac:dyDescent="0.55000000000000004">
      <c r="A912" s="1">
        <v>42608</v>
      </c>
      <c r="B912">
        <v>2169.040039</v>
      </c>
      <c r="C912" s="4">
        <f t="shared" si="84"/>
        <v>-1.5800644041810373E-3</v>
      </c>
      <c r="E912" s="2">
        <f t="shared" si="81"/>
        <v>1.1063604187225261E-2</v>
      </c>
      <c r="F912" s="2">
        <f t="shared" si="79"/>
        <v>-2.573779208018083E-2</v>
      </c>
      <c r="G912" s="2">
        <f t="shared" si="80"/>
        <v>-2.9486717879792766E-2</v>
      </c>
      <c r="I912" s="2">
        <f t="shared" si="82"/>
        <v>-1.9191381826244119E-2</v>
      </c>
      <c r="J912">
        <f t="shared" si="83"/>
        <v>0</v>
      </c>
    </row>
    <row r="913" spans="1:10" x14ac:dyDescent="0.55000000000000004">
      <c r="A913" s="1">
        <v>42611</v>
      </c>
      <c r="B913">
        <v>2180.3798830000001</v>
      </c>
      <c r="C913" s="4">
        <f t="shared" si="84"/>
        <v>5.2144285434831354E-3</v>
      </c>
      <c r="E913" s="2">
        <f t="shared" si="81"/>
        <v>1.1595015775201478E-2</v>
      </c>
      <c r="F913" s="2">
        <f t="shared" si="79"/>
        <v>-2.6974040298109968E-2</v>
      </c>
      <c r="G913" s="2">
        <f t="shared" si="80"/>
        <v>-3.0903036044066978E-2</v>
      </c>
      <c r="I913" s="2">
        <f t="shared" si="82"/>
        <v>-9.8354233561648262E-3</v>
      </c>
      <c r="J913">
        <f t="shared" si="83"/>
        <v>0</v>
      </c>
    </row>
    <row r="914" spans="1:10" x14ac:dyDescent="0.55000000000000004">
      <c r="A914" s="1">
        <v>42612</v>
      </c>
      <c r="B914">
        <v>2176.1201169999999</v>
      </c>
      <c r="C914" s="4">
        <f t="shared" si="84"/>
        <v>-1.9555915792795644E-3</v>
      </c>
      <c r="E914" s="2">
        <f t="shared" si="81"/>
        <v>1.1646448737017335E-2</v>
      </c>
      <c r="F914" s="2">
        <f t="shared" si="79"/>
        <v>-2.7093691259485912E-2</v>
      </c>
      <c r="G914" s="2">
        <f t="shared" si="80"/>
        <v>-3.10401151738986E-2</v>
      </c>
      <c r="I914" s="2">
        <f t="shared" si="82"/>
        <v>-2.2821579805769425E-2</v>
      </c>
      <c r="J914">
        <f t="shared" si="83"/>
        <v>0</v>
      </c>
    </row>
    <row r="915" spans="1:10" x14ac:dyDescent="0.55000000000000004">
      <c r="A915" s="1">
        <v>42613</v>
      </c>
      <c r="B915">
        <v>2170.9499510000001</v>
      </c>
      <c r="C915" s="4">
        <f t="shared" si="84"/>
        <v>-2.3786910985704626E-3</v>
      </c>
      <c r="E915" s="2">
        <f t="shared" si="81"/>
        <v>1.0828647066072932E-2</v>
      </c>
      <c r="F915" s="2">
        <f t="shared" si="79"/>
        <v>-2.5191200080897352E-2</v>
      </c>
      <c r="G915" s="2">
        <f t="shared" si="80"/>
        <v>-2.8860510160497579E-2</v>
      </c>
      <c r="I915" s="2">
        <f t="shared" si="82"/>
        <v>-2.1030738106882281E-2</v>
      </c>
      <c r="J915">
        <f t="shared" si="83"/>
        <v>0</v>
      </c>
    </row>
    <row r="916" spans="1:10" x14ac:dyDescent="0.55000000000000004">
      <c r="A916" s="1">
        <v>42614</v>
      </c>
      <c r="B916">
        <v>2170.860107</v>
      </c>
      <c r="C916" s="4">
        <f t="shared" si="84"/>
        <v>-4.1385504576534266E-5</v>
      </c>
      <c r="E916" s="2">
        <f t="shared" si="81"/>
        <v>1.0634698615888755E-2</v>
      </c>
      <c r="F916" s="2">
        <f t="shared" si="79"/>
        <v>-2.4740008516137876E-2</v>
      </c>
      <c r="G916" s="2">
        <f t="shared" si="80"/>
        <v>-2.834359875106671E-2</v>
      </c>
      <c r="I916" s="2">
        <f t="shared" si="82"/>
        <v>-1.0930836264223412E-2</v>
      </c>
      <c r="J916">
        <f t="shared" si="83"/>
        <v>0</v>
      </c>
    </row>
    <row r="917" spans="1:10" x14ac:dyDescent="0.55000000000000004">
      <c r="A917" s="1">
        <v>42615</v>
      </c>
      <c r="B917">
        <v>2179.9799800000001</v>
      </c>
      <c r="C917" s="4">
        <f t="shared" si="84"/>
        <v>4.1922415783452651E-3</v>
      </c>
      <c r="E917" s="2">
        <f t="shared" si="81"/>
        <v>1.099392446417501E-2</v>
      </c>
      <c r="F917" s="2">
        <f t="shared" si="79"/>
        <v>-2.5575692804599124E-2</v>
      </c>
      <c r="G917" s="2">
        <f t="shared" si="80"/>
        <v>-2.9301007481919234E-2</v>
      </c>
      <c r="I917" s="2">
        <f t="shared" si="82"/>
        <v>-1.8902505798421176E-2</v>
      </c>
      <c r="J917">
        <f t="shared" si="83"/>
        <v>0</v>
      </c>
    </row>
    <row r="918" spans="1:10" x14ac:dyDescent="0.55000000000000004">
      <c r="A918" s="1">
        <v>42619</v>
      </c>
      <c r="B918">
        <v>2186.4799800000001</v>
      </c>
      <c r="C918" s="4">
        <f t="shared" si="84"/>
        <v>2.9772423706444862E-3</v>
      </c>
      <c r="E918" s="2">
        <f t="shared" si="81"/>
        <v>9.4756459864267714E-3</v>
      </c>
      <c r="F918" s="2">
        <f t="shared" si="79"/>
        <v>-2.2043648895687544E-2</v>
      </c>
      <c r="G918" s="2">
        <f t="shared" si="80"/>
        <v>-2.525449168302463E-2</v>
      </c>
      <c r="I918" s="2">
        <f t="shared" si="82"/>
        <v>-2.1898351439413547E-2</v>
      </c>
      <c r="J918">
        <f t="shared" si="83"/>
        <v>0</v>
      </c>
    </row>
    <row r="919" spans="1:10" x14ac:dyDescent="0.55000000000000004">
      <c r="A919" s="1">
        <v>42620</v>
      </c>
      <c r="B919">
        <v>2186.1599120000001</v>
      </c>
      <c r="C919" s="4">
        <f t="shared" si="84"/>
        <v>-1.4639577393839857E-4</v>
      </c>
      <c r="E919" s="2">
        <f t="shared" si="81"/>
        <v>9.4505580257711764E-3</v>
      </c>
      <c r="F919" s="2">
        <f t="shared" si="79"/>
        <v>-2.1985285571752382E-2</v>
      </c>
      <c r="G919" s="2">
        <f t="shared" si="80"/>
        <v>-2.5187627250285338E-2</v>
      </c>
      <c r="I919" s="2">
        <f t="shared" si="82"/>
        <v>-2.1452861984054813E-2</v>
      </c>
      <c r="J919">
        <f t="shared" si="83"/>
        <v>0</v>
      </c>
    </row>
    <row r="920" spans="1:10" x14ac:dyDescent="0.55000000000000004">
      <c r="A920" s="1">
        <v>42621</v>
      </c>
      <c r="B920">
        <v>2181.3000489999999</v>
      </c>
      <c r="C920" s="4">
        <f t="shared" si="84"/>
        <v>-2.2254880636449503E-3</v>
      </c>
      <c r="E920" s="2">
        <f t="shared" si="81"/>
        <v>9.5839048295864836E-3</v>
      </c>
      <c r="F920" s="2">
        <f t="shared" si="79"/>
        <v>-2.2295496625318264E-2</v>
      </c>
      <c r="G920" s="2">
        <f t="shared" si="80"/>
        <v>-2.5543023151813896E-2</v>
      </c>
      <c r="I920" s="2">
        <f t="shared" si="82"/>
        <v>-8.3693737829877487E-3</v>
      </c>
      <c r="J920">
        <f t="shared" si="83"/>
        <v>0</v>
      </c>
    </row>
    <row r="921" spans="1:10" x14ac:dyDescent="0.55000000000000004">
      <c r="A921" s="1">
        <v>42622</v>
      </c>
      <c r="B921">
        <v>2127.8100589999999</v>
      </c>
      <c r="C921" s="4">
        <f t="shared" si="84"/>
        <v>-2.482774229870716E-2</v>
      </c>
      <c r="E921" s="2">
        <f t="shared" si="81"/>
        <v>1.9602370042509726E-2</v>
      </c>
      <c r="F921" s="2">
        <f t="shared" si="79"/>
        <v>-4.5601931874554365E-2</v>
      </c>
      <c r="G921" s="2">
        <f t="shared" si="80"/>
        <v>-5.2244236637296923E-2</v>
      </c>
      <c r="I921" s="2">
        <f t="shared" si="82"/>
        <v>2.2937120685106425E-2</v>
      </c>
      <c r="J921">
        <f t="shared" si="83"/>
        <v>0</v>
      </c>
    </row>
    <row r="922" spans="1:10" x14ac:dyDescent="0.55000000000000004">
      <c r="A922" s="1">
        <v>42625</v>
      </c>
      <c r="B922">
        <v>2159.040039</v>
      </c>
      <c r="C922" s="4">
        <f t="shared" si="84"/>
        <v>1.4570387013562412E-2</v>
      </c>
      <c r="E922" s="2">
        <f t="shared" si="81"/>
        <v>2.2075511822734466E-2</v>
      </c>
      <c r="F922" s="2">
        <f t="shared" ref="F922:F985" si="85">E922*Factor_VaR</f>
        <v>-5.1355319997181771E-2</v>
      </c>
      <c r="G922" s="2">
        <f t="shared" ref="G922:G985" si="86">E922*Factor_ES</f>
        <v>-5.8835654109951903E-2</v>
      </c>
      <c r="I922" s="2">
        <f t="shared" si="82"/>
        <v>2.6134403590896598E-3</v>
      </c>
      <c r="J922">
        <f t="shared" si="83"/>
        <v>0</v>
      </c>
    </row>
    <row r="923" spans="1:10" x14ac:dyDescent="0.55000000000000004">
      <c r="A923" s="1">
        <v>42626</v>
      </c>
      <c r="B923">
        <v>2127.0200199999999</v>
      </c>
      <c r="C923" s="4">
        <f t="shared" si="84"/>
        <v>-1.4941748028884077E-2</v>
      </c>
      <c r="E923" s="2">
        <f t="shared" ref="E923:E986" si="87">_xlfn.STDEV.S(C903:C923)*SQRT(10)</f>
        <v>2.4198772838832663E-2</v>
      </c>
      <c r="F923" s="2">
        <f t="shared" si="85"/>
        <v>-5.6294763748015605E-2</v>
      </c>
      <c r="G923" s="2">
        <f t="shared" si="86"/>
        <v>-6.449456937005682E-2</v>
      </c>
      <c r="I923" s="2">
        <f t="shared" ref="I923:I986" si="88">LN(B932/B923)</f>
        <v>8.9303386179029245E-3</v>
      </c>
      <c r="J923">
        <f t="shared" ref="J923:J986" si="89">IF(I923&lt;F923,1,0)</f>
        <v>0</v>
      </c>
    </row>
    <row r="924" spans="1:10" x14ac:dyDescent="0.55000000000000004">
      <c r="A924" s="1">
        <v>42627</v>
      </c>
      <c r="B924">
        <v>2125.7700199999999</v>
      </c>
      <c r="C924" s="4">
        <f t="shared" si="84"/>
        <v>-5.8784939968330771E-4</v>
      </c>
      <c r="E924" s="2">
        <f t="shared" si="87"/>
        <v>2.4027856460380307E-2</v>
      </c>
      <c r="F924" s="2">
        <f t="shared" si="85"/>
        <v>-5.5897152794364205E-2</v>
      </c>
      <c r="G924" s="2">
        <f t="shared" si="86"/>
        <v>-6.4039043038205595E-2</v>
      </c>
      <c r="I924" s="2">
        <f t="shared" si="88"/>
        <v>1.5941683189092802E-2</v>
      </c>
      <c r="J924">
        <f t="shared" si="89"/>
        <v>0</v>
      </c>
    </row>
    <row r="925" spans="1:10" x14ac:dyDescent="0.55000000000000004">
      <c r="A925" s="1">
        <v>42628</v>
      </c>
      <c r="B925">
        <v>2147.26001</v>
      </c>
      <c r="C925" s="4">
        <f t="shared" si="84"/>
        <v>1.0058516338082277E-2</v>
      </c>
      <c r="E925" s="2">
        <f t="shared" si="87"/>
        <v>2.5083248094302707E-2</v>
      </c>
      <c r="F925" s="2">
        <f t="shared" si="85"/>
        <v>-5.8352360878220072E-2</v>
      </c>
      <c r="G925" s="2">
        <f t="shared" si="86"/>
        <v>-6.6851872820935576E-2</v>
      </c>
      <c r="I925" s="2">
        <f t="shared" si="88"/>
        <v>1.1165743201919249E-2</v>
      </c>
      <c r="J925">
        <f t="shared" si="89"/>
        <v>0</v>
      </c>
    </row>
    <row r="926" spans="1:10" x14ac:dyDescent="0.55000000000000004">
      <c r="A926" s="1">
        <v>42629</v>
      </c>
      <c r="B926">
        <v>2139.1599120000001</v>
      </c>
      <c r="C926" s="4">
        <f t="shared" si="84"/>
        <v>-3.7794279558526649E-3</v>
      </c>
      <c r="E926" s="2">
        <f t="shared" si="87"/>
        <v>2.5099191665157183E-2</v>
      </c>
      <c r="F926" s="2">
        <f t="shared" si="85"/>
        <v>-5.8389451170382002E-2</v>
      </c>
      <c r="G926" s="2">
        <f t="shared" si="86"/>
        <v>-6.689436562597692E-2</v>
      </c>
      <c r="I926" s="2">
        <f t="shared" si="88"/>
        <v>5.5800436012052295E-3</v>
      </c>
      <c r="J926">
        <f t="shared" si="89"/>
        <v>0</v>
      </c>
    </row>
    <row r="927" spans="1:10" x14ac:dyDescent="0.55000000000000004">
      <c r="A927" s="1">
        <v>42632</v>
      </c>
      <c r="B927">
        <v>2139.1201169999999</v>
      </c>
      <c r="C927" s="4">
        <f t="shared" si="84"/>
        <v>-1.8603270347706181E-5</v>
      </c>
      <c r="E927" s="2">
        <f t="shared" si="87"/>
        <v>2.5006719001618671E-2</v>
      </c>
      <c r="F927" s="2">
        <f t="shared" si="85"/>
        <v>-5.8174327586152291E-2</v>
      </c>
      <c r="G927" s="2">
        <f t="shared" si="86"/>
        <v>-6.6647907483114083E-2</v>
      </c>
      <c r="I927" s="2">
        <f t="shared" si="88"/>
        <v>1.3535039588603057E-2</v>
      </c>
      <c r="J927">
        <f t="shared" si="89"/>
        <v>0</v>
      </c>
    </row>
    <row r="928" spans="1:10" x14ac:dyDescent="0.55000000000000004">
      <c r="A928" s="1">
        <v>42633</v>
      </c>
      <c r="B928">
        <v>2139.76001</v>
      </c>
      <c r="C928" s="4">
        <f t="shared" si="84"/>
        <v>2.9909368142030094E-4</v>
      </c>
      <c r="E928" s="2">
        <f t="shared" si="87"/>
        <v>2.5022095042544643E-2</v>
      </c>
      <c r="F928" s="2">
        <f t="shared" si="85"/>
        <v>-5.8210097606271591E-2</v>
      </c>
      <c r="G928" s="2">
        <f t="shared" si="86"/>
        <v>-6.6688887707389982E-2</v>
      </c>
      <c r="I928" s="2">
        <f t="shared" si="88"/>
        <v>9.9699224299420013E-3</v>
      </c>
      <c r="J928">
        <f t="shared" si="89"/>
        <v>0</v>
      </c>
    </row>
    <row r="929" spans="1:10" x14ac:dyDescent="0.55000000000000004">
      <c r="A929" s="1">
        <v>42634</v>
      </c>
      <c r="B929">
        <v>2163.1201169999999</v>
      </c>
      <c r="C929" s="4">
        <f t="shared" si="84"/>
        <v>1.0858000137422273E-2</v>
      </c>
      <c r="E929" s="2">
        <f t="shared" si="87"/>
        <v>2.6322736044778076E-2</v>
      </c>
      <c r="F929" s="2">
        <f t="shared" si="85"/>
        <v>-6.1235841036707685E-2</v>
      </c>
      <c r="G929" s="2">
        <f t="shared" si="86"/>
        <v>-7.0155356106542527E-2</v>
      </c>
      <c r="I929" s="2">
        <f t="shared" si="88"/>
        <v>-5.855959523301358E-3</v>
      </c>
      <c r="J929">
        <f t="shared" si="89"/>
        <v>0</v>
      </c>
    </row>
    <row r="930" spans="1:10" x14ac:dyDescent="0.55000000000000004">
      <c r="A930" s="1">
        <v>42635</v>
      </c>
      <c r="B930">
        <v>2177.179932</v>
      </c>
      <c r="C930" s="4">
        <f t="shared" si="84"/>
        <v>6.478752169386928E-3</v>
      </c>
      <c r="E930" s="2">
        <f t="shared" si="87"/>
        <v>2.6709952854742699E-2</v>
      </c>
      <c r="F930" s="2">
        <f t="shared" si="85"/>
        <v>-6.2136642039361763E-2</v>
      </c>
      <c r="G930" s="2">
        <f t="shared" si="86"/>
        <v>-7.1187366348460235E-2</v>
      </c>
      <c r="I930" s="2">
        <f t="shared" si="88"/>
        <v>-8.0472255695454679E-3</v>
      </c>
      <c r="J930">
        <f t="shared" si="89"/>
        <v>0</v>
      </c>
    </row>
    <row r="931" spans="1:10" x14ac:dyDescent="0.55000000000000004">
      <c r="A931" s="1">
        <v>42636</v>
      </c>
      <c r="B931">
        <v>2164.6899410000001</v>
      </c>
      <c r="C931" s="4">
        <f t="shared" si="84"/>
        <v>-5.7532933124543554E-3</v>
      </c>
      <c r="E931" s="2">
        <f t="shared" si="87"/>
        <v>2.675924871632232E-2</v>
      </c>
      <c r="F931" s="2">
        <f t="shared" si="85"/>
        <v>-6.2251321362146526E-2</v>
      </c>
      <c r="G931" s="2">
        <f t="shared" si="86"/>
        <v>-7.1318749678742244E-2</v>
      </c>
      <c r="I931" s="2">
        <f t="shared" si="88"/>
        <v>-1.8124879705088877E-3</v>
      </c>
      <c r="J931">
        <f t="shared" si="89"/>
        <v>0</v>
      </c>
    </row>
    <row r="932" spans="1:10" x14ac:dyDescent="0.55000000000000004">
      <c r="A932" s="1">
        <v>42639</v>
      </c>
      <c r="B932">
        <v>2146.1000979999999</v>
      </c>
      <c r="C932" s="4">
        <f t="shared" si="84"/>
        <v>-8.6248497700706916E-3</v>
      </c>
      <c r="E932" s="2">
        <f t="shared" si="87"/>
        <v>2.7374284264762426E-2</v>
      </c>
      <c r="F932" s="2">
        <f t="shared" si="85"/>
        <v>-6.3682108002719715E-2</v>
      </c>
      <c r="G932" s="2">
        <f t="shared" si="86"/>
        <v>-7.2957942422444813E-2</v>
      </c>
      <c r="I932" s="2">
        <f t="shared" si="88"/>
        <v>3.5535740321888205E-3</v>
      </c>
      <c r="J932">
        <f t="shared" si="89"/>
        <v>0</v>
      </c>
    </row>
    <row r="933" spans="1:10" x14ac:dyDescent="0.55000000000000004">
      <c r="A933" s="1">
        <v>42640</v>
      </c>
      <c r="B933">
        <v>2159.929932</v>
      </c>
      <c r="C933" s="4">
        <f t="shared" si="84"/>
        <v>6.4234951715066626E-3</v>
      </c>
      <c r="E933" s="2">
        <f t="shared" si="87"/>
        <v>2.7782423500492762E-2</v>
      </c>
      <c r="F933" s="2">
        <f t="shared" si="85"/>
        <v>-6.4631581846073635E-2</v>
      </c>
      <c r="G933" s="2">
        <f t="shared" si="86"/>
        <v>-7.4045715113513308E-2</v>
      </c>
      <c r="I933" s="2">
        <f t="shared" si="88"/>
        <v>1.7254092362779248E-3</v>
      </c>
      <c r="J933">
        <f t="shared" si="89"/>
        <v>0</v>
      </c>
    </row>
    <row r="934" spans="1:10" x14ac:dyDescent="0.55000000000000004">
      <c r="A934" s="1">
        <v>42641</v>
      </c>
      <c r="B934">
        <v>2171.3701169999999</v>
      </c>
      <c r="C934" s="4">
        <f t="shared" si="84"/>
        <v>5.2825763509087575E-3</v>
      </c>
      <c r="E934" s="2">
        <f t="shared" si="87"/>
        <v>2.7789103573036589E-2</v>
      </c>
      <c r="F934" s="2">
        <f t="shared" si="85"/>
        <v>-6.4647122018634401E-2</v>
      </c>
      <c r="G934" s="2">
        <f t="shared" si="86"/>
        <v>-7.4063518842857112E-2</v>
      </c>
      <c r="I934" s="2">
        <f t="shared" si="88"/>
        <v>-1.6081744981213196E-2</v>
      </c>
      <c r="J934">
        <f t="shared" si="89"/>
        <v>0</v>
      </c>
    </row>
    <row r="935" spans="1:10" x14ac:dyDescent="0.55000000000000004">
      <c r="A935" s="1">
        <v>42642</v>
      </c>
      <c r="B935">
        <v>2151.1298830000001</v>
      </c>
      <c r="C935" s="4">
        <f t="shared" si="84"/>
        <v>-9.3651275565667449E-3</v>
      </c>
      <c r="E935" s="2">
        <f t="shared" si="87"/>
        <v>2.8485202080794414E-2</v>
      </c>
      <c r="F935" s="2">
        <f t="shared" si="85"/>
        <v>-6.6266489302279824E-2</v>
      </c>
      <c r="G935" s="2">
        <f t="shared" si="86"/>
        <v>-7.5918760585733269E-2</v>
      </c>
      <c r="I935" s="2">
        <f t="shared" si="88"/>
        <v>-5.5706848308737077E-3</v>
      </c>
      <c r="J935">
        <f t="shared" si="89"/>
        <v>0</v>
      </c>
    </row>
    <row r="936" spans="1:10" x14ac:dyDescent="0.55000000000000004">
      <c r="A936" s="1">
        <v>42643</v>
      </c>
      <c r="B936">
        <v>2168.2700199999999</v>
      </c>
      <c r="C936" s="4">
        <f t="shared" si="84"/>
        <v>7.9363927170502876E-3</v>
      </c>
      <c r="E936" s="2">
        <f t="shared" si="87"/>
        <v>2.9038093991065553E-2</v>
      </c>
      <c r="F936" s="2">
        <f t="shared" si="85"/>
        <v>-6.7552708222313462E-2</v>
      </c>
      <c r="G936" s="2">
        <f t="shared" si="86"/>
        <v>-7.7392328104987917E-2</v>
      </c>
      <c r="I936" s="2">
        <f t="shared" si="88"/>
        <v>-1.6611154047558682E-2</v>
      </c>
      <c r="J936">
        <f t="shared" si="89"/>
        <v>0</v>
      </c>
    </row>
    <row r="937" spans="1:10" x14ac:dyDescent="0.55000000000000004">
      <c r="A937" s="1">
        <v>42646</v>
      </c>
      <c r="B937">
        <v>2161.1999510000001</v>
      </c>
      <c r="C937" s="4">
        <f t="shared" si="84"/>
        <v>-3.2660234772408018E-3</v>
      </c>
      <c r="E937" s="2">
        <f t="shared" si="87"/>
        <v>2.9122263826893559E-2</v>
      </c>
      <c r="F937" s="2">
        <f t="shared" si="85"/>
        <v>-6.7748516540950307E-2</v>
      </c>
      <c r="G937" s="2">
        <f t="shared" si="86"/>
        <v>-7.7616657551436721E-2</v>
      </c>
      <c r="I937" s="2">
        <f t="shared" si="88"/>
        <v>-1.3143546711555652E-2</v>
      </c>
      <c r="J937">
        <f t="shared" si="89"/>
        <v>0</v>
      </c>
    </row>
    <row r="938" spans="1:10" x14ac:dyDescent="0.55000000000000004">
      <c r="A938" s="1">
        <v>42647</v>
      </c>
      <c r="B938">
        <v>2150.48999</v>
      </c>
      <c r="C938" s="4">
        <f t="shared" si="84"/>
        <v>-4.9678818158212078E-3</v>
      </c>
      <c r="E938" s="2">
        <f t="shared" si="87"/>
        <v>2.9115555179979467E-2</v>
      </c>
      <c r="F938" s="2">
        <f t="shared" si="85"/>
        <v>-6.7732909894464025E-2</v>
      </c>
      <c r="G938" s="2">
        <f t="shared" si="86"/>
        <v>-7.7598777665681282E-2</v>
      </c>
      <c r="I938" s="2">
        <f t="shared" si="88"/>
        <v>-1.1218282787811722E-2</v>
      </c>
      <c r="J938">
        <f t="shared" si="89"/>
        <v>0</v>
      </c>
    </row>
    <row r="939" spans="1:10" x14ac:dyDescent="0.55000000000000004">
      <c r="A939" s="1">
        <v>42648</v>
      </c>
      <c r="B939">
        <v>2159.7299800000001</v>
      </c>
      <c r="C939" s="4">
        <f t="shared" si="84"/>
        <v>4.2874861231427417E-3</v>
      </c>
      <c r="E939" s="2">
        <f t="shared" si="87"/>
        <v>2.9211020974237691E-2</v>
      </c>
      <c r="F939" s="2">
        <f t="shared" si="85"/>
        <v>-6.7954996541980256E-2</v>
      </c>
      <c r="G939" s="2">
        <f t="shared" si="86"/>
        <v>-7.785321310053829E-2</v>
      </c>
      <c r="I939" s="2">
        <f t="shared" si="88"/>
        <v>-9.3642631445950315E-3</v>
      </c>
      <c r="J939">
        <f t="shared" si="89"/>
        <v>0</v>
      </c>
    </row>
    <row r="940" spans="1:10" x14ac:dyDescent="0.55000000000000004">
      <c r="A940" s="1">
        <v>42649</v>
      </c>
      <c r="B940">
        <v>2160.7700199999999</v>
      </c>
      <c r="C940" s="4">
        <f t="shared" si="84"/>
        <v>4.8144428658220277E-4</v>
      </c>
      <c r="E940" s="2">
        <f t="shared" si="87"/>
        <v>2.9218959004489238E-2</v>
      </c>
      <c r="F940" s="2">
        <f t="shared" si="85"/>
        <v>-6.7973463161780018E-2</v>
      </c>
      <c r="G940" s="2">
        <f t="shared" si="86"/>
        <v>-7.7874369538764712E-2</v>
      </c>
      <c r="I940" s="2">
        <f t="shared" si="88"/>
        <v>-7.6561354656346711E-3</v>
      </c>
      <c r="J940">
        <f t="shared" si="89"/>
        <v>0</v>
      </c>
    </row>
    <row r="941" spans="1:10" x14ac:dyDescent="0.55000000000000004">
      <c r="A941" s="1">
        <v>42650</v>
      </c>
      <c r="B941">
        <v>2153.73999</v>
      </c>
      <c r="C941" s="4">
        <f t="shared" si="84"/>
        <v>-3.2587877673729898E-3</v>
      </c>
      <c r="E941" s="2">
        <f t="shared" si="87"/>
        <v>2.9257149373743765E-2</v>
      </c>
      <c r="F941" s="2">
        <f t="shared" si="85"/>
        <v>-6.8062307246104126E-2</v>
      </c>
      <c r="G941" s="2">
        <f t="shared" si="86"/>
        <v>-7.7976154510901882E-2</v>
      </c>
      <c r="I941" s="2">
        <f t="shared" si="88"/>
        <v>-5.7740187494175442E-3</v>
      </c>
      <c r="J941">
        <f t="shared" si="89"/>
        <v>0</v>
      </c>
    </row>
    <row r="942" spans="1:10" x14ac:dyDescent="0.55000000000000004">
      <c r="A942" s="1">
        <v>42653</v>
      </c>
      <c r="B942">
        <v>2163.6599120000001</v>
      </c>
      <c r="C942" s="4">
        <f t="shared" si="84"/>
        <v>4.5953303755956135E-3</v>
      </c>
      <c r="E942" s="2">
        <f t="shared" si="87"/>
        <v>2.3569765568571873E-2</v>
      </c>
      <c r="F942" s="2">
        <f t="shared" si="85"/>
        <v>-5.4831474022088184E-2</v>
      </c>
      <c r="G942" s="2">
        <f t="shared" si="86"/>
        <v>-6.2818139193357755E-2</v>
      </c>
      <c r="I942" s="2">
        <f t="shared" si="88"/>
        <v>-1.0453494367327891E-2</v>
      </c>
      <c r="J942">
        <f t="shared" si="89"/>
        <v>0</v>
      </c>
    </row>
    <row r="943" spans="1:10" x14ac:dyDescent="0.55000000000000004">
      <c r="A943" s="1">
        <v>42654</v>
      </c>
      <c r="B943">
        <v>2136.7299800000001</v>
      </c>
      <c r="C943" s="4">
        <f t="shared" si="84"/>
        <v>-1.2524577866582336E-2</v>
      </c>
      <c r="E943" s="2">
        <f t="shared" si="87"/>
        <v>2.3062869468029785E-2</v>
      </c>
      <c r="F943" s="2">
        <f t="shared" si="85"/>
        <v>-5.3652257356232504E-2</v>
      </c>
      <c r="G943" s="2">
        <f t="shared" si="86"/>
        <v>-6.1467159706192979E-2</v>
      </c>
      <c r="I943" s="2">
        <f t="shared" si="88"/>
        <v>6.8096781396602465E-3</v>
      </c>
      <c r="J943">
        <f t="shared" si="89"/>
        <v>0</v>
      </c>
    </row>
    <row r="944" spans="1:10" x14ac:dyDescent="0.55000000000000004">
      <c r="A944" s="1">
        <v>42655</v>
      </c>
      <c r="B944">
        <v>2139.179932</v>
      </c>
      <c r="C944" s="4">
        <f t="shared" si="84"/>
        <v>1.1459325937728834E-3</v>
      </c>
      <c r="E944" s="2">
        <f t="shared" si="87"/>
        <v>2.056014890761837E-2</v>
      </c>
      <c r="F944" s="2">
        <f t="shared" si="85"/>
        <v>-4.7830058701201106E-2</v>
      </c>
      <c r="G944" s="2">
        <f t="shared" si="86"/>
        <v>-5.479690886858448E-2</v>
      </c>
      <c r="I944" s="2">
        <f t="shared" si="88"/>
        <v>1.8587880882504273E-3</v>
      </c>
      <c r="J944">
        <f t="shared" si="89"/>
        <v>0</v>
      </c>
    </row>
    <row r="945" spans="1:10" x14ac:dyDescent="0.55000000000000004">
      <c r="A945" s="1">
        <v>42656</v>
      </c>
      <c r="B945">
        <v>2132.5500489999999</v>
      </c>
      <c r="C945" s="4">
        <f t="shared" si="84"/>
        <v>-3.104076499634731E-3</v>
      </c>
      <c r="E945" s="2">
        <f t="shared" si="87"/>
        <v>2.0685668591129549E-2</v>
      </c>
      <c r="F945" s="2">
        <f t="shared" si="85"/>
        <v>-4.8122061150087617E-2</v>
      </c>
      <c r="G945" s="2">
        <f t="shared" si="86"/>
        <v>-5.5131443929078476E-2</v>
      </c>
      <c r="I945" s="2">
        <f t="shared" si="88"/>
        <v>3.2209368857091169E-3</v>
      </c>
      <c r="J945">
        <f t="shared" si="89"/>
        <v>0</v>
      </c>
    </row>
    <row r="946" spans="1:10" x14ac:dyDescent="0.55000000000000004">
      <c r="A946" s="1">
        <v>42657</v>
      </c>
      <c r="B946">
        <v>2132.9799800000001</v>
      </c>
      <c r="C946" s="4">
        <f t="shared" si="84"/>
        <v>2.0158385876223729E-4</v>
      </c>
      <c r="E946" s="2">
        <f t="shared" si="87"/>
        <v>1.9403909090349832E-2</v>
      </c>
      <c r="F946" s="2">
        <f t="shared" si="85"/>
        <v>-4.5140242660417079E-2</v>
      </c>
      <c r="G946" s="2">
        <f t="shared" si="86"/>
        <v>-5.1715298507600371E-2</v>
      </c>
      <c r="I946" s="2">
        <f t="shared" si="88"/>
        <v>2.8156923660103605E-5</v>
      </c>
      <c r="J946">
        <f t="shared" si="89"/>
        <v>0</v>
      </c>
    </row>
    <row r="947" spans="1:10" x14ac:dyDescent="0.55000000000000004">
      <c r="A947" s="1">
        <v>42660</v>
      </c>
      <c r="B947">
        <v>2126.5</v>
      </c>
      <c r="C947" s="4">
        <f t="shared" si="84"/>
        <v>-3.0426178920773266E-3</v>
      </c>
      <c r="E947" s="2">
        <f t="shared" si="87"/>
        <v>1.9344756417015028E-2</v>
      </c>
      <c r="F947" s="2">
        <f t="shared" si="85"/>
        <v>-4.5002632964560821E-2</v>
      </c>
      <c r="G947" s="2">
        <f t="shared" si="86"/>
        <v>-5.155764480262845E-2</v>
      </c>
      <c r="I947" s="2">
        <f t="shared" si="88"/>
        <v>-4.2365346023086762E-5</v>
      </c>
      <c r="J947">
        <f t="shared" si="89"/>
        <v>0</v>
      </c>
    </row>
    <row r="948" spans="1:10" x14ac:dyDescent="0.55000000000000004">
      <c r="A948" s="1">
        <v>42661</v>
      </c>
      <c r="B948">
        <v>2139.6000979999999</v>
      </c>
      <c r="C948" s="4">
        <f t="shared" si="84"/>
        <v>6.1415057663595871E-3</v>
      </c>
      <c r="E948" s="2">
        <f t="shared" si="87"/>
        <v>1.9847321238670862E-2</v>
      </c>
      <c r="F948" s="2">
        <f t="shared" si="85"/>
        <v>-4.6171773568987586E-2</v>
      </c>
      <c r="G948" s="2">
        <f t="shared" si="86"/>
        <v>-5.2897080565305579E-2</v>
      </c>
      <c r="I948" s="2">
        <f t="shared" si="88"/>
        <v>-6.3061551068218742E-3</v>
      </c>
      <c r="J948">
        <f t="shared" si="89"/>
        <v>0</v>
      </c>
    </row>
    <row r="949" spans="1:10" x14ac:dyDescent="0.55000000000000004">
      <c r="A949" s="1">
        <v>42662</v>
      </c>
      <c r="B949">
        <v>2144.290039</v>
      </c>
      <c r="C949" s="4">
        <f t="shared" si="84"/>
        <v>2.1895719655424944E-3</v>
      </c>
      <c r="E949" s="2">
        <f t="shared" si="87"/>
        <v>1.9903850235984181E-2</v>
      </c>
      <c r="F949" s="2">
        <f t="shared" si="85"/>
        <v>-4.6303279681709088E-2</v>
      </c>
      <c r="G949" s="2">
        <f t="shared" si="86"/>
        <v>-5.3047741648945039E-2</v>
      </c>
      <c r="I949" s="2">
        <f t="shared" si="88"/>
        <v>-1.5305745878837764E-2</v>
      </c>
      <c r="J949">
        <f t="shared" si="89"/>
        <v>0</v>
      </c>
    </row>
    <row r="950" spans="1:10" x14ac:dyDescent="0.55000000000000004">
      <c r="A950" s="1">
        <v>42663</v>
      </c>
      <c r="B950">
        <v>2141.3400879999999</v>
      </c>
      <c r="C950" s="4">
        <f t="shared" si="84"/>
        <v>-1.3766710511558952E-3</v>
      </c>
      <c r="E950" s="2">
        <f t="shared" si="87"/>
        <v>1.8325689952268614E-2</v>
      </c>
      <c r="F950" s="2">
        <f t="shared" si="85"/>
        <v>-4.2631929860791687E-2</v>
      </c>
      <c r="G950" s="2">
        <f t="shared" si="86"/>
        <v>-4.8841628860786308E-2</v>
      </c>
      <c r="I950" s="2">
        <f t="shared" si="88"/>
        <v>-2.0475959615362548E-2</v>
      </c>
      <c r="J950">
        <f t="shared" si="89"/>
        <v>0</v>
      </c>
    </row>
    <row r="951" spans="1:10" x14ac:dyDescent="0.55000000000000004">
      <c r="A951" s="1">
        <v>42664</v>
      </c>
      <c r="B951">
        <v>2141.1599120000001</v>
      </c>
      <c r="C951" s="4">
        <f t="shared" si="84"/>
        <v>-8.4145242314662383E-5</v>
      </c>
      <c r="E951" s="2">
        <f t="shared" si="87"/>
        <v>1.7625526449883005E-2</v>
      </c>
      <c r="F951" s="2">
        <f t="shared" si="85"/>
        <v>-4.1003105985535936E-2</v>
      </c>
      <c r="G951" s="2">
        <f t="shared" si="86"/>
        <v>-4.6975553094228184E-2</v>
      </c>
      <c r="I951" s="2">
        <f t="shared" si="88"/>
        <v>-2.4825027254381158E-2</v>
      </c>
      <c r="J951">
        <f t="shared" si="89"/>
        <v>0</v>
      </c>
    </row>
    <row r="952" spans="1:10" x14ac:dyDescent="0.55000000000000004">
      <c r="A952" s="1">
        <v>42667</v>
      </c>
      <c r="B952">
        <v>2151.330078</v>
      </c>
      <c r="C952" s="4">
        <f t="shared" si="84"/>
        <v>4.7385946404059154E-3</v>
      </c>
      <c r="E952" s="2">
        <f t="shared" si="87"/>
        <v>1.763661268180243E-2</v>
      </c>
      <c r="F952" s="2">
        <f t="shared" si="85"/>
        <v>-4.1028896417592817E-2</v>
      </c>
      <c r="G952" s="2">
        <f t="shared" si="86"/>
        <v>-4.7005100119539837E-2</v>
      </c>
      <c r="I952" s="2">
        <f t="shared" si="88"/>
        <v>-3.1231141941766672E-2</v>
      </c>
      <c r="J952">
        <f t="shared" si="89"/>
        <v>0</v>
      </c>
    </row>
    <row r="953" spans="1:10" x14ac:dyDescent="0.55000000000000004">
      <c r="A953" s="1">
        <v>42668</v>
      </c>
      <c r="B953">
        <v>2143.1599120000001</v>
      </c>
      <c r="C953" s="4">
        <f t="shared" si="84"/>
        <v>-3.8049574576371451E-3</v>
      </c>
      <c r="E953" s="2">
        <f t="shared" si="87"/>
        <v>1.6791745819751361E-2</v>
      </c>
      <c r="F953" s="2">
        <f t="shared" si="85"/>
        <v>-3.9063442189212753E-2</v>
      </c>
      <c r="G953" s="2">
        <f t="shared" si="86"/>
        <v>-4.4753360958801329E-2</v>
      </c>
      <c r="I953" s="2">
        <f t="shared" si="88"/>
        <v>-5.4459847070982437E-3</v>
      </c>
      <c r="J953">
        <f t="shared" si="89"/>
        <v>0</v>
      </c>
    </row>
    <row r="954" spans="1:10" x14ac:dyDescent="0.55000000000000004">
      <c r="A954" s="1">
        <v>42669</v>
      </c>
      <c r="B954">
        <v>2139.429932</v>
      </c>
      <c r="C954" s="4">
        <f t="shared" si="84"/>
        <v>-1.741927702175836E-3</v>
      </c>
      <c r="E954" s="2">
        <f t="shared" si="87"/>
        <v>1.6147095473188631E-2</v>
      </c>
      <c r="F954" s="2">
        <f t="shared" si="85"/>
        <v>-3.7563761225986855E-2</v>
      </c>
      <c r="G954" s="2">
        <f t="shared" si="86"/>
        <v>-4.3035238855142342E-2</v>
      </c>
      <c r="I954" s="2">
        <f t="shared" si="88"/>
        <v>6.0821362196973253E-5</v>
      </c>
      <c r="J954">
        <f t="shared" si="89"/>
        <v>0</v>
      </c>
    </row>
    <row r="955" spans="1:10" x14ac:dyDescent="0.55000000000000004">
      <c r="A955" s="1">
        <v>42670</v>
      </c>
      <c r="B955">
        <v>2133.040039</v>
      </c>
      <c r="C955" s="4">
        <f t="shared" si="84"/>
        <v>-2.991196103286747E-3</v>
      </c>
      <c r="E955" s="2">
        <f t="shared" si="87"/>
        <v>1.5679999866387379E-2</v>
      </c>
      <c r="F955" s="2">
        <f t="shared" si="85"/>
        <v>-3.6477134354130948E-2</v>
      </c>
      <c r="G955" s="2">
        <f t="shared" si="86"/>
        <v>-4.1790335643895643E-2</v>
      </c>
      <c r="I955" s="2">
        <f t="shared" si="88"/>
        <v>1.40681372636078E-2</v>
      </c>
      <c r="J955">
        <f t="shared" si="89"/>
        <v>0</v>
      </c>
    </row>
    <row r="956" spans="1:10" x14ac:dyDescent="0.55000000000000004">
      <c r="A956" s="1">
        <v>42671</v>
      </c>
      <c r="B956">
        <v>2126.4099120000001</v>
      </c>
      <c r="C956" s="4">
        <f t="shared" si="84"/>
        <v>-3.1131401617605554E-3</v>
      </c>
      <c r="E956" s="2">
        <f t="shared" si="87"/>
        <v>1.4533653473729745E-2</v>
      </c>
      <c r="F956" s="2">
        <f t="shared" si="85"/>
        <v>-3.3810333860657474E-2</v>
      </c>
      <c r="G956" s="2">
        <f t="shared" si="86"/>
        <v>-3.8735093238184519E-2</v>
      </c>
      <c r="I956" s="2">
        <f t="shared" si="88"/>
        <v>1.9130122816855465E-2</v>
      </c>
      <c r="J956">
        <f t="shared" si="89"/>
        <v>0</v>
      </c>
    </row>
    <row r="957" spans="1:10" x14ac:dyDescent="0.55000000000000004">
      <c r="A957" s="1">
        <v>42674</v>
      </c>
      <c r="B957">
        <v>2126.1499020000001</v>
      </c>
      <c r="C957" s="4">
        <f t="shared" si="84"/>
        <v>-1.2228399443930542E-4</v>
      </c>
      <c r="E957" s="2">
        <f t="shared" si="87"/>
        <v>1.3181796043609754E-2</v>
      </c>
      <c r="F957" s="2">
        <f t="shared" si="85"/>
        <v>-3.0665443202091518E-2</v>
      </c>
      <c r="G957" s="2">
        <f t="shared" si="86"/>
        <v>-3.5132122815428719E-2</v>
      </c>
      <c r="I957" s="2">
        <f t="shared" si="88"/>
        <v>1.7853478600353825E-2</v>
      </c>
      <c r="J957">
        <f t="shared" si="89"/>
        <v>0</v>
      </c>
    </row>
    <row r="958" spans="1:10" x14ac:dyDescent="0.55000000000000004">
      <c r="A958" s="1">
        <v>42675</v>
      </c>
      <c r="B958">
        <v>2111.719971</v>
      </c>
      <c r="C958" s="4">
        <f t="shared" si="84"/>
        <v>-6.810018806473475E-3</v>
      </c>
      <c r="E958" s="2">
        <f t="shared" si="87"/>
        <v>1.3711486226450815E-2</v>
      </c>
      <c r="F958" s="2">
        <f t="shared" si="85"/>
        <v>-3.1897686832844122E-2</v>
      </c>
      <c r="G958" s="2">
        <f t="shared" si="86"/>
        <v>-3.6543853090736711E-2</v>
      </c>
      <c r="I958" s="2">
        <f t="shared" si="88"/>
        <v>2.4547987949634958E-2</v>
      </c>
      <c r="J958">
        <f t="shared" si="89"/>
        <v>0</v>
      </c>
    </row>
    <row r="959" spans="1:10" x14ac:dyDescent="0.55000000000000004">
      <c r="A959" s="1">
        <v>42676</v>
      </c>
      <c r="B959">
        <v>2097.9399410000001</v>
      </c>
      <c r="C959" s="4">
        <f t="shared" si="84"/>
        <v>-6.5468847876808331E-3</v>
      </c>
      <c r="E959" s="2">
        <f t="shared" si="87"/>
        <v>1.3974796580136844E-2</v>
      </c>
      <c r="F959" s="2">
        <f t="shared" si="85"/>
        <v>-3.251023831435456E-2</v>
      </c>
      <c r="G959" s="2">
        <f t="shared" si="86"/>
        <v>-3.724562784538072E-2</v>
      </c>
      <c r="I959" s="2">
        <f t="shared" si="88"/>
        <v>3.854782803230853E-2</v>
      </c>
      <c r="J959">
        <f t="shared" si="89"/>
        <v>0</v>
      </c>
    </row>
    <row r="960" spans="1:10" x14ac:dyDescent="0.55000000000000004">
      <c r="A960" s="1">
        <v>42677</v>
      </c>
      <c r="B960">
        <v>2088.6599120000001</v>
      </c>
      <c r="C960" s="4">
        <f t="shared" si="84"/>
        <v>-4.4332128813332093E-3</v>
      </c>
      <c r="E960" s="2">
        <f t="shared" si="87"/>
        <v>1.3558978019870209E-2</v>
      </c>
      <c r="F960" s="2">
        <f t="shared" si="85"/>
        <v>-3.1542899690691552E-2</v>
      </c>
      <c r="G960" s="2">
        <f t="shared" si="86"/>
        <v>-3.6137388218558081E-2</v>
      </c>
      <c r="I960" s="2">
        <f t="shared" si="88"/>
        <v>4.1397524011164602E-2</v>
      </c>
      <c r="J960">
        <f t="shared" si="89"/>
        <v>0</v>
      </c>
    </row>
    <row r="961" spans="1:10" x14ac:dyDescent="0.55000000000000004">
      <c r="A961" s="1">
        <v>42678</v>
      </c>
      <c r="B961">
        <v>2085.179932</v>
      </c>
      <c r="C961" s="4">
        <f t="shared" si="84"/>
        <v>-1.667520046979567E-3</v>
      </c>
      <c r="E961" s="2">
        <f t="shared" si="87"/>
        <v>1.3475395261557388E-2</v>
      </c>
      <c r="F961" s="2">
        <f t="shared" si="85"/>
        <v>-3.1348457118584049E-2</v>
      </c>
      <c r="G961" s="2">
        <f t="shared" si="86"/>
        <v>-3.5914623451102752E-2</v>
      </c>
      <c r="I961" s="2">
        <f t="shared" si="88"/>
        <v>4.7730513520227939E-2</v>
      </c>
      <c r="J961">
        <f t="shared" si="89"/>
        <v>0</v>
      </c>
    </row>
    <row r="962" spans="1:10" x14ac:dyDescent="0.55000000000000004">
      <c r="A962" s="1">
        <v>42681</v>
      </c>
      <c r="B962">
        <v>2131.5200199999999</v>
      </c>
      <c r="C962" s="4">
        <f t="shared" si="84"/>
        <v>2.198019977703114E-2</v>
      </c>
      <c r="E962" s="2">
        <f t="shared" si="87"/>
        <v>2.1106200703869506E-2</v>
      </c>
      <c r="F962" s="2">
        <f t="shared" si="85"/>
        <v>-4.9100365136526124E-2</v>
      </c>
      <c r="G962" s="2">
        <f t="shared" si="86"/>
        <v>-5.625224611595301E-2</v>
      </c>
      <c r="I962" s="2">
        <f t="shared" si="88"/>
        <v>2.336066230583133E-2</v>
      </c>
      <c r="J962">
        <f t="shared" si="89"/>
        <v>0</v>
      </c>
    </row>
    <row r="963" spans="1:10" x14ac:dyDescent="0.55000000000000004">
      <c r="A963" s="1">
        <v>42682</v>
      </c>
      <c r="B963">
        <v>2139.5600589999999</v>
      </c>
      <c r="C963" s="4">
        <f t="shared" si="84"/>
        <v>3.7648783671193967E-3</v>
      </c>
      <c r="E963" s="2">
        <f t="shared" si="87"/>
        <v>2.1013657618114651E-2</v>
      </c>
      <c r="F963" s="2">
        <f t="shared" si="85"/>
        <v>-4.8885077725723133E-2</v>
      </c>
      <c r="G963" s="2">
        <f t="shared" si="86"/>
        <v>-5.6005600283799167E-2</v>
      </c>
      <c r="I963" s="2">
        <f t="shared" si="88"/>
        <v>2.7029486330619398E-2</v>
      </c>
      <c r="J963">
        <f t="shared" si="89"/>
        <v>0</v>
      </c>
    </row>
    <row r="964" spans="1:10" x14ac:dyDescent="0.55000000000000004">
      <c r="A964" s="1">
        <v>42683</v>
      </c>
      <c r="B964">
        <v>2163.26001</v>
      </c>
      <c r="C964" s="4">
        <f t="shared" si="84"/>
        <v>1.1016119798123997E-2</v>
      </c>
      <c r="E964" s="2">
        <f t="shared" si="87"/>
        <v>2.0571350371182462E-2</v>
      </c>
      <c r="F964" s="2">
        <f t="shared" si="85"/>
        <v>-4.7856117202149578E-2</v>
      </c>
      <c r="G964" s="2">
        <f t="shared" si="86"/>
        <v>-5.4826763009275498E-2</v>
      </c>
      <c r="I964" s="2">
        <f t="shared" si="88"/>
        <v>1.8176457288188359E-2</v>
      </c>
      <c r="J964">
        <f t="shared" si="89"/>
        <v>0</v>
      </c>
    </row>
    <row r="965" spans="1:10" x14ac:dyDescent="0.55000000000000004">
      <c r="A965" s="1">
        <v>42684</v>
      </c>
      <c r="B965">
        <v>2167.4799800000001</v>
      </c>
      <c r="C965" s="4">
        <f t="shared" si="84"/>
        <v>1.948845391487013E-3</v>
      </c>
      <c r="E965" s="2">
        <f t="shared" si="87"/>
        <v>2.0589699574533847E-2</v>
      </c>
      <c r="F965" s="2">
        <f t="shared" si="85"/>
        <v>-4.7898803832356417E-2</v>
      </c>
      <c r="G965" s="2">
        <f t="shared" si="86"/>
        <v>-5.4875667306047607E-2</v>
      </c>
      <c r="I965" s="2">
        <f t="shared" si="88"/>
        <v>1.7035310372677106E-2</v>
      </c>
      <c r="J965">
        <f t="shared" si="89"/>
        <v>0</v>
      </c>
    </row>
    <row r="966" spans="1:10" x14ac:dyDescent="0.55000000000000004">
      <c r="A966" s="1">
        <v>42685</v>
      </c>
      <c r="B966">
        <v>2164.4499510000001</v>
      </c>
      <c r="C966" s="4">
        <f t="shared" si="84"/>
        <v>-1.3989282109407189E-3</v>
      </c>
      <c r="E966" s="2">
        <f t="shared" si="87"/>
        <v>2.0468517427796498E-2</v>
      </c>
      <c r="F966" s="2">
        <f t="shared" si="85"/>
        <v>-4.7616892002922281E-2</v>
      </c>
      <c r="G966" s="2">
        <f t="shared" si="86"/>
        <v>-5.4552692648563224E-2</v>
      </c>
      <c r="I966" s="2">
        <f t="shared" si="88"/>
        <v>2.23409842176947E-2</v>
      </c>
      <c r="J966">
        <f t="shared" si="89"/>
        <v>0</v>
      </c>
    </row>
    <row r="967" spans="1:10" x14ac:dyDescent="0.55000000000000004">
      <c r="A967" s="1">
        <v>42688</v>
      </c>
      <c r="B967">
        <v>2164.1999510000001</v>
      </c>
      <c r="C967" s="4">
        <f t="shared" ref="C967:C1030" si="90">LN(B967/B966)</f>
        <v>-1.1550945719234191E-4</v>
      </c>
      <c r="E967" s="2">
        <f t="shared" si="87"/>
        <v>2.0473601584999127E-2</v>
      </c>
      <c r="F967" s="2">
        <f t="shared" si="85"/>
        <v>-4.7628719521221906E-2</v>
      </c>
      <c r="G967" s="2">
        <f t="shared" si="86"/>
        <v>-5.456624294433967E-2</v>
      </c>
      <c r="I967" s="2">
        <f t="shared" si="88"/>
        <v>1.718810439968221E-2</v>
      </c>
      <c r="J967">
        <f t="shared" si="89"/>
        <v>0</v>
      </c>
    </row>
    <row r="968" spans="1:10" x14ac:dyDescent="0.55000000000000004">
      <c r="A968" s="1">
        <v>42689</v>
      </c>
      <c r="B968">
        <v>2180.389893</v>
      </c>
      <c r="C968" s="4">
        <f t="shared" si="90"/>
        <v>7.4529552949928806E-3</v>
      </c>
      <c r="E968" s="2">
        <f t="shared" si="87"/>
        <v>2.079489832681904E-2</v>
      </c>
      <c r="F968" s="2">
        <f t="shared" si="85"/>
        <v>-4.8376167513490907E-2</v>
      </c>
      <c r="G968" s="2">
        <f t="shared" si="86"/>
        <v>-5.5422563020638103E-2</v>
      </c>
      <c r="I968" s="2">
        <f t="shared" si="88"/>
        <v>1.1069551273502724E-2</v>
      </c>
      <c r="J968">
        <f t="shared" si="89"/>
        <v>0</v>
      </c>
    </row>
    <row r="969" spans="1:10" x14ac:dyDescent="0.55000000000000004">
      <c r="A969" s="1">
        <v>42690</v>
      </c>
      <c r="B969">
        <v>2176.9399410000001</v>
      </c>
      <c r="C969" s="4">
        <f t="shared" si="90"/>
        <v>-1.5835169024771387E-3</v>
      </c>
      <c r="E969" s="2">
        <f t="shared" si="87"/>
        <v>2.0557426329419707E-2</v>
      </c>
      <c r="F969" s="2">
        <f t="shared" si="85"/>
        <v>-4.7823725037196743E-2</v>
      </c>
      <c r="G969" s="2">
        <f t="shared" si="86"/>
        <v>-5.4789652653169402E-2</v>
      </c>
      <c r="I969" s="2">
        <f t="shared" si="88"/>
        <v>9.9961378551933194E-3</v>
      </c>
      <c r="J969">
        <f t="shared" si="89"/>
        <v>0</v>
      </c>
    </row>
    <row r="970" spans="1:10" x14ac:dyDescent="0.55000000000000004">
      <c r="A970" s="1">
        <v>42691</v>
      </c>
      <c r="B970">
        <v>2187.1201169999999</v>
      </c>
      <c r="C970" s="4">
        <f t="shared" si="90"/>
        <v>4.6654694620837109E-3</v>
      </c>
      <c r="E970" s="2">
        <f t="shared" si="87"/>
        <v>2.0710098928675105E-2</v>
      </c>
      <c r="F970" s="2">
        <f t="shared" si="85"/>
        <v>-4.8178894613898827E-2</v>
      </c>
      <c r="G970" s="2">
        <f t="shared" si="86"/>
        <v>-5.519655566470489E-2</v>
      </c>
      <c r="I970" s="2">
        <f t="shared" si="88"/>
        <v>1.808945184537126E-3</v>
      </c>
      <c r="J970">
        <f t="shared" si="89"/>
        <v>0</v>
      </c>
    </row>
    <row r="971" spans="1:10" x14ac:dyDescent="0.55000000000000004">
      <c r="A971" s="1">
        <v>42692</v>
      </c>
      <c r="B971">
        <v>2181.8999020000001</v>
      </c>
      <c r="C971" s="4">
        <f t="shared" si="90"/>
        <v>-2.3896514373653198E-3</v>
      </c>
      <c r="E971" s="2">
        <f t="shared" si="87"/>
        <v>2.0778483220891718E-2</v>
      </c>
      <c r="F971" s="2">
        <f t="shared" si="85"/>
        <v>-4.8337980266714729E-2</v>
      </c>
      <c r="G971" s="2">
        <f t="shared" si="86"/>
        <v>-5.5378813480320609E-2</v>
      </c>
      <c r="I971" s="2">
        <f t="shared" si="88"/>
        <v>4.5955243206248931E-3</v>
      </c>
      <c r="J971">
        <f t="shared" si="89"/>
        <v>0</v>
      </c>
    </row>
    <row r="972" spans="1:10" x14ac:dyDescent="0.55000000000000004">
      <c r="A972" s="1">
        <v>42695</v>
      </c>
      <c r="B972">
        <v>2198.179932</v>
      </c>
      <c r="C972" s="4">
        <f t="shared" si="90"/>
        <v>7.4337023919075753E-3</v>
      </c>
      <c r="E972" s="2">
        <f t="shared" si="87"/>
        <v>2.124402707517456E-2</v>
      </c>
      <c r="F972" s="2">
        <f t="shared" si="85"/>
        <v>-4.94209972223984E-2</v>
      </c>
      <c r="G972" s="2">
        <f t="shared" si="86"/>
        <v>-5.6619580960755235E-2</v>
      </c>
      <c r="I972" s="2">
        <f t="shared" si="88"/>
        <v>2.96624896222144E-3</v>
      </c>
      <c r="J972">
        <f t="shared" si="89"/>
        <v>0</v>
      </c>
    </row>
    <row r="973" spans="1:10" x14ac:dyDescent="0.55000000000000004">
      <c r="A973" s="1">
        <v>42696</v>
      </c>
      <c r="B973">
        <v>2202.9399410000001</v>
      </c>
      <c r="C973" s="4">
        <f t="shared" si="90"/>
        <v>2.1630907556930735E-3</v>
      </c>
      <c r="E973" s="2">
        <f t="shared" si="87"/>
        <v>2.110654875435845E-2</v>
      </c>
      <c r="F973" s="2">
        <f t="shared" si="85"/>
        <v>-4.9101174823041133E-2</v>
      </c>
      <c r="G973" s="2">
        <f t="shared" si="86"/>
        <v>-5.6253173740116139E-2</v>
      </c>
      <c r="I973" s="2">
        <f t="shared" si="88"/>
        <v>4.2082424351643213E-3</v>
      </c>
      <c r="J973">
        <f t="shared" si="89"/>
        <v>0</v>
      </c>
    </row>
    <row r="974" spans="1:10" x14ac:dyDescent="0.55000000000000004">
      <c r="A974" s="1">
        <v>42697</v>
      </c>
      <c r="B974">
        <v>2204.719971</v>
      </c>
      <c r="C974" s="4">
        <f t="shared" si="90"/>
        <v>8.0769847597577586E-4</v>
      </c>
      <c r="E974" s="2">
        <f t="shared" si="87"/>
        <v>2.0805288033938999E-2</v>
      </c>
      <c r="F974" s="2">
        <f t="shared" si="85"/>
        <v>-4.8400337586561336E-2</v>
      </c>
      <c r="G974" s="2">
        <f t="shared" si="86"/>
        <v>-5.5450253668054221E-2</v>
      </c>
      <c r="I974" s="2">
        <f t="shared" si="88"/>
        <v>1.6477903069169686E-2</v>
      </c>
      <c r="J974">
        <f t="shared" si="89"/>
        <v>0</v>
      </c>
    </row>
    <row r="975" spans="1:10" x14ac:dyDescent="0.55000000000000004">
      <c r="A975" s="1">
        <v>42699</v>
      </c>
      <c r="B975">
        <v>2213.3500979999999</v>
      </c>
      <c r="C975" s="4">
        <f t="shared" si="90"/>
        <v>3.9067456340769443E-3</v>
      </c>
      <c r="E975" s="2">
        <f t="shared" si="87"/>
        <v>2.075083290390365E-2</v>
      </c>
      <c r="F975" s="2">
        <f t="shared" si="85"/>
        <v>-4.8273656010572985E-2</v>
      </c>
      <c r="G975" s="2">
        <f t="shared" si="86"/>
        <v>-5.530511985548401E-2</v>
      </c>
      <c r="I975" s="2">
        <f t="shared" si="88"/>
        <v>1.4728172117734539E-2</v>
      </c>
      <c r="J975">
        <f t="shared" si="89"/>
        <v>0</v>
      </c>
    </row>
    <row r="976" spans="1:10" x14ac:dyDescent="0.55000000000000004">
      <c r="A976" s="1">
        <v>42702</v>
      </c>
      <c r="B976">
        <v>2201.719971</v>
      </c>
      <c r="C976" s="4">
        <f t="shared" si="90"/>
        <v>-5.2683892752049318E-3</v>
      </c>
      <c r="E976" s="2">
        <f t="shared" si="87"/>
        <v>2.106089580588081E-2</v>
      </c>
      <c r="F976" s="2">
        <f t="shared" si="85"/>
        <v>-4.8994970183406483E-2</v>
      </c>
      <c r="G976" s="2">
        <f t="shared" si="86"/>
        <v>-5.6131499501833534E-2</v>
      </c>
      <c r="I976" s="2">
        <f t="shared" si="88"/>
        <v>2.5917979975383205E-2</v>
      </c>
      <c r="J976">
        <f t="shared" si="89"/>
        <v>0</v>
      </c>
    </row>
    <row r="977" spans="1:10" x14ac:dyDescent="0.55000000000000004">
      <c r="A977" s="1">
        <v>42703</v>
      </c>
      <c r="B977">
        <v>2204.6599120000001</v>
      </c>
      <c r="C977" s="4">
        <f t="shared" si="90"/>
        <v>1.3344021688134898E-3</v>
      </c>
      <c r="E977" s="2">
        <f t="shared" si="87"/>
        <v>2.0794787032883164E-2</v>
      </c>
      <c r="F977" s="2">
        <f t="shared" si="85"/>
        <v>-4.8375908605079787E-2</v>
      </c>
      <c r="G977" s="2">
        <f t="shared" si="86"/>
        <v>-5.5422266400040207E-2</v>
      </c>
      <c r="I977" s="2">
        <f t="shared" si="88"/>
        <v>2.3445495675050412E-2</v>
      </c>
      <c r="J977">
        <f t="shared" si="89"/>
        <v>0</v>
      </c>
    </row>
    <row r="978" spans="1:10" x14ac:dyDescent="0.55000000000000004">
      <c r="A978" s="1">
        <v>42704</v>
      </c>
      <c r="B978">
        <v>2198.8100589999999</v>
      </c>
      <c r="C978" s="4">
        <f t="shared" si="90"/>
        <v>-2.6569303207866061E-3</v>
      </c>
      <c r="E978" s="2">
        <f t="shared" si="87"/>
        <v>2.0979851170313535E-2</v>
      </c>
      <c r="F978" s="2">
        <f t="shared" si="85"/>
        <v>-4.8806432167752135E-2</v>
      </c>
      <c r="G978" s="2">
        <f t="shared" si="86"/>
        <v>-5.5915499339119636E-2</v>
      </c>
      <c r="I978" s="2">
        <f t="shared" si="88"/>
        <v>3.262090930006472E-2</v>
      </c>
      <c r="J978">
        <f t="shared" si="89"/>
        <v>0</v>
      </c>
    </row>
    <row r="979" spans="1:10" x14ac:dyDescent="0.55000000000000004">
      <c r="A979" s="1">
        <v>42705</v>
      </c>
      <c r="B979">
        <v>2191.080078</v>
      </c>
      <c r="C979" s="4">
        <f t="shared" si="90"/>
        <v>-3.5217232085723734E-3</v>
      </c>
      <c r="E979" s="2">
        <f t="shared" si="87"/>
        <v>2.04364372239597E-2</v>
      </c>
      <c r="F979" s="2">
        <f t="shared" si="85"/>
        <v>-4.7542262288927752E-2</v>
      </c>
      <c r="G979" s="2">
        <f t="shared" si="86"/>
        <v>-5.4467192489297392E-2</v>
      </c>
      <c r="I979" s="2">
        <f t="shared" si="88"/>
        <v>2.7992336784343125E-2</v>
      </c>
      <c r="J979">
        <f t="shared" si="89"/>
        <v>0</v>
      </c>
    </row>
    <row r="980" spans="1:10" x14ac:dyDescent="0.55000000000000004">
      <c r="A980" s="1">
        <v>42706</v>
      </c>
      <c r="B980">
        <v>2191.9499510000001</v>
      </c>
      <c r="C980" s="4">
        <f t="shared" si="90"/>
        <v>3.9692769872242176E-4</v>
      </c>
      <c r="E980" s="2">
        <f t="shared" si="87"/>
        <v>1.9569090593628276E-2</v>
      </c>
      <c r="F980" s="2">
        <f t="shared" si="85"/>
        <v>-4.5524512299399751E-2</v>
      </c>
      <c r="G980" s="2">
        <f t="shared" si="86"/>
        <v>-5.2155540250138084E-2</v>
      </c>
      <c r="I980" s="2">
        <f t="shared" si="88"/>
        <v>3.1471116773684082E-2</v>
      </c>
      <c r="J980">
        <f t="shared" si="89"/>
        <v>0</v>
      </c>
    </row>
    <row r="981" spans="1:10" x14ac:dyDescent="0.55000000000000004">
      <c r="A981" s="1">
        <v>42709</v>
      </c>
      <c r="B981">
        <v>2204.709961</v>
      </c>
      <c r="C981" s="4">
        <f t="shared" si="90"/>
        <v>5.8044270335040676E-3</v>
      </c>
      <c r="E981" s="2">
        <f t="shared" si="87"/>
        <v>1.9133809685126492E-2</v>
      </c>
      <c r="F981" s="2">
        <f t="shared" si="85"/>
        <v>-4.4511897483296065E-2</v>
      </c>
      <c r="G981" s="2">
        <f t="shared" si="86"/>
        <v>-5.0995429572799129E-2</v>
      </c>
      <c r="I981" s="2">
        <f t="shared" si="88"/>
        <v>2.3914532961291111E-2</v>
      </c>
      <c r="J981">
        <f t="shared" si="89"/>
        <v>0</v>
      </c>
    </row>
    <row r="982" spans="1:10" x14ac:dyDescent="0.55000000000000004">
      <c r="A982" s="1">
        <v>42710</v>
      </c>
      <c r="B982">
        <v>2212.2299800000001</v>
      </c>
      <c r="C982" s="4">
        <f t="shared" si="90"/>
        <v>3.4050842286357528E-3</v>
      </c>
      <c r="E982" s="2">
        <f t="shared" si="87"/>
        <v>1.8890089113207005E-2</v>
      </c>
      <c r="F982" s="2">
        <f t="shared" si="85"/>
        <v>-4.3944918648951149E-2</v>
      </c>
      <c r="G982" s="2">
        <f t="shared" si="86"/>
        <v>-5.0345865504519312E-2</v>
      </c>
      <c r="I982" s="2">
        <f t="shared" si="88"/>
        <v>2.248262147580412E-2</v>
      </c>
      <c r="J982">
        <f t="shared" si="89"/>
        <v>0</v>
      </c>
    </row>
    <row r="983" spans="1:10" x14ac:dyDescent="0.55000000000000004">
      <c r="A983" s="1">
        <v>42711</v>
      </c>
      <c r="B983">
        <v>2241.3500979999999</v>
      </c>
      <c r="C983" s="4">
        <f t="shared" si="90"/>
        <v>1.3077359109980912E-2</v>
      </c>
      <c r="E983" s="2">
        <f t="shared" si="87"/>
        <v>1.4965526223253815E-2</v>
      </c>
      <c r="F983" s="2">
        <f t="shared" si="85"/>
        <v>-3.4815020113368962E-2</v>
      </c>
      <c r="G983" s="2">
        <f t="shared" si="86"/>
        <v>-3.9886120490216066E-2</v>
      </c>
      <c r="I983" s="2">
        <f t="shared" si="88"/>
        <v>1.3036175001404084E-2</v>
      </c>
      <c r="J983">
        <f t="shared" si="89"/>
        <v>0</v>
      </c>
    </row>
    <row r="984" spans="1:10" x14ac:dyDescent="0.55000000000000004">
      <c r="A984" s="1">
        <v>42712</v>
      </c>
      <c r="B984">
        <v>2246.1899410000001</v>
      </c>
      <c r="C984" s="4">
        <f t="shared" si="90"/>
        <v>2.1570146826418611E-3</v>
      </c>
      <c r="E984" s="2">
        <f t="shared" si="87"/>
        <v>1.4932899258697093E-2</v>
      </c>
      <c r="F984" s="2">
        <f t="shared" si="85"/>
        <v>-3.4739118443736026E-2</v>
      </c>
      <c r="G984" s="2">
        <f t="shared" si="86"/>
        <v>-3.9799163104279493E-2</v>
      </c>
      <c r="I984" s="2">
        <f t="shared" si="88"/>
        <v>8.4187746495220199E-3</v>
      </c>
      <c r="J984">
        <f t="shared" si="89"/>
        <v>0</v>
      </c>
    </row>
    <row r="985" spans="1:10" x14ac:dyDescent="0.55000000000000004">
      <c r="A985" s="1">
        <v>42713</v>
      </c>
      <c r="B985">
        <v>2259.530029</v>
      </c>
      <c r="C985" s="4">
        <f t="shared" si="90"/>
        <v>5.9214185824436353E-3</v>
      </c>
      <c r="E985" s="2">
        <f t="shared" si="87"/>
        <v>1.3821243227575487E-2</v>
      </c>
      <c r="F985" s="2">
        <f t="shared" si="85"/>
        <v>-3.2153019799071599E-2</v>
      </c>
      <c r="G985" s="2">
        <f t="shared" si="86"/>
        <v>-3.683637745013419E-2</v>
      </c>
      <c r="I985" s="2">
        <f t="shared" si="88"/>
        <v>6.3264471367306078E-4</v>
      </c>
      <c r="J985">
        <f t="shared" si="89"/>
        <v>0</v>
      </c>
    </row>
    <row r="986" spans="1:10" x14ac:dyDescent="0.55000000000000004">
      <c r="A986" s="1">
        <v>42716</v>
      </c>
      <c r="B986">
        <v>2256.959961</v>
      </c>
      <c r="C986" s="4">
        <f t="shared" si="90"/>
        <v>-1.1380821315193454E-3</v>
      </c>
      <c r="E986" s="2">
        <f t="shared" si="87"/>
        <v>1.3998171268657862E-2</v>
      </c>
      <c r="F986" s="2">
        <f t="shared" ref="F986:F1049" si="91">E986*Factor_VaR</f>
        <v>-3.2564615971301794E-2</v>
      </c>
      <c r="G986" s="2">
        <f t="shared" ref="G986:G1049" si="92">E986*Factor_ES</f>
        <v>-3.7307926065226933E-2</v>
      </c>
      <c r="I986" s="2">
        <f t="shared" si="88"/>
        <v>3.0216593250200355E-3</v>
      </c>
      <c r="J986">
        <f t="shared" si="89"/>
        <v>0</v>
      </c>
    </row>
    <row r="987" spans="1:10" x14ac:dyDescent="0.55000000000000004">
      <c r="A987" s="1">
        <v>42717</v>
      </c>
      <c r="B987">
        <v>2271.719971</v>
      </c>
      <c r="C987" s="4">
        <f t="shared" si="90"/>
        <v>6.5184833042276425E-3</v>
      </c>
      <c r="E987" s="2">
        <f t="shared" ref="E987:E1050" si="93">_xlfn.STDEV.S(C967:C987)*SQRT(10)</f>
        <v>1.4123431412872445E-2</v>
      </c>
      <c r="F987" s="2">
        <f t="shared" si="91"/>
        <v>-3.2856014641497441E-2</v>
      </c>
      <c r="G987" s="2">
        <f t="shared" si="92"/>
        <v>-3.7641769401587644E-2</v>
      </c>
      <c r="I987" s="2">
        <f t="shared" ref="I987:I1050" si="94">LN(B996/B987)</f>
        <v>-1.2509749644106125E-3</v>
      </c>
      <c r="J987">
        <f t="shared" ref="J987:J1050" si="95">IF(I987&lt;F987,1,0)</f>
        <v>0</v>
      </c>
    </row>
    <row r="988" spans="1:10" x14ac:dyDescent="0.55000000000000004">
      <c r="A988" s="1">
        <v>42718</v>
      </c>
      <c r="B988">
        <v>2253.280029</v>
      </c>
      <c r="C988" s="4">
        <f t="shared" si="90"/>
        <v>-8.1502957242938472E-3</v>
      </c>
      <c r="E988" s="2">
        <f t="shared" si="93"/>
        <v>1.5800265127617383E-2</v>
      </c>
      <c r="F988" s="2">
        <f t="shared" si="91"/>
        <v>-3.6756913188914331E-2</v>
      </c>
      <c r="G988" s="2">
        <f t="shared" si="92"/>
        <v>-4.2110866618125846E-2</v>
      </c>
      <c r="I988" s="2">
        <f t="shared" si="94"/>
        <v>-1.4923199769705908E-3</v>
      </c>
      <c r="J988">
        <f t="shared" si="95"/>
        <v>0</v>
      </c>
    </row>
    <row r="989" spans="1:10" x14ac:dyDescent="0.55000000000000004">
      <c r="A989" s="1">
        <v>42719</v>
      </c>
      <c r="B989">
        <v>2262.030029</v>
      </c>
      <c r="C989" s="4">
        <f t="shared" si="90"/>
        <v>3.8757076880631845E-3</v>
      </c>
      <c r="E989" s="2">
        <f t="shared" si="93"/>
        <v>1.5360730833818824E-2</v>
      </c>
      <c r="F989" s="2">
        <f t="shared" si="91"/>
        <v>-3.5734403518968012E-2</v>
      </c>
      <c r="G989" s="2">
        <f t="shared" si="92"/>
        <v>-4.093941981829393E-2</v>
      </c>
      <c r="I989" s="2">
        <f t="shared" si="94"/>
        <v>-5.6613753482589188E-3</v>
      </c>
      <c r="J989">
        <f t="shared" si="95"/>
        <v>0</v>
      </c>
    </row>
    <row r="990" spans="1:10" x14ac:dyDescent="0.55000000000000004">
      <c r="A990" s="1">
        <v>42720</v>
      </c>
      <c r="B990">
        <v>2258.070068</v>
      </c>
      <c r="C990" s="4">
        <f t="shared" si="90"/>
        <v>-1.7521567788889247E-3</v>
      </c>
      <c r="E990" s="2">
        <f t="shared" si="93"/>
        <v>1.5379461304378813E-2</v>
      </c>
      <c r="F990" s="2">
        <f t="shared" si="91"/>
        <v>-3.577797710933503E-2</v>
      </c>
      <c r="G990" s="2">
        <f t="shared" si="92"/>
        <v>-4.0989340268430409E-2</v>
      </c>
      <c r="I990" s="2">
        <f t="shared" si="94"/>
        <v>-8.5570534262577654E-3</v>
      </c>
      <c r="J990">
        <f t="shared" si="95"/>
        <v>0</v>
      </c>
    </row>
    <row r="991" spans="1:10" x14ac:dyDescent="0.55000000000000004">
      <c r="A991" s="1">
        <v>42723</v>
      </c>
      <c r="B991">
        <v>2262.530029</v>
      </c>
      <c r="C991" s="4">
        <f t="shared" si="90"/>
        <v>1.9731727431487977E-3</v>
      </c>
      <c r="E991" s="2">
        <f t="shared" si="93"/>
        <v>1.5235146719420138E-2</v>
      </c>
      <c r="F991" s="2">
        <f t="shared" si="91"/>
        <v>-3.5442251181423329E-2</v>
      </c>
      <c r="G991" s="2">
        <f t="shared" si="92"/>
        <v>-4.0604713036598551E-2</v>
      </c>
      <c r="I991" s="2">
        <f t="shared" si="94"/>
        <v>-2.0794594157797579E-3</v>
      </c>
      <c r="J991">
        <f t="shared" si="95"/>
        <v>0</v>
      </c>
    </row>
    <row r="992" spans="1:10" x14ac:dyDescent="0.55000000000000004">
      <c r="A992" s="1">
        <v>42724</v>
      </c>
      <c r="B992">
        <v>2270.76001</v>
      </c>
      <c r="C992" s="4">
        <f t="shared" si="90"/>
        <v>3.6309126355809252E-3</v>
      </c>
      <c r="E992" s="2">
        <f t="shared" si="93"/>
        <v>1.5008826558903829E-2</v>
      </c>
      <c r="F992" s="2">
        <f t="shared" si="91"/>
        <v>-3.4915751757153633E-2</v>
      </c>
      <c r="G992" s="2">
        <f t="shared" si="92"/>
        <v>-4.0001524544790487E-2</v>
      </c>
      <c r="I992" s="2">
        <f t="shared" si="94"/>
        <v>-4.4082254483216679E-6</v>
      </c>
      <c r="J992">
        <f t="shared" si="95"/>
        <v>0</v>
      </c>
    </row>
    <row r="993" spans="1:10" x14ac:dyDescent="0.55000000000000004">
      <c r="A993" s="1">
        <v>42725</v>
      </c>
      <c r="B993">
        <v>2265.179932</v>
      </c>
      <c r="C993" s="4">
        <f t="shared" si="90"/>
        <v>-2.4603856692401176E-3</v>
      </c>
      <c r="E993" s="2">
        <f t="shared" si="93"/>
        <v>1.4735616344055293E-2</v>
      </c>
      <c r="F993" s="2">
        <f t="shared" si="91"/>
        <v>-3.4280169754674496E-2</v>
      </c>
      <c r="G993" s="2">
        <f t="shared" si="92"/>
        <v>-3.9273364680176163E-2</v>
      </c>
      <c r="I993" s="2">
        <f t="shared" si="94"/>
        <v>1.6850098413106896E-3</v>
      </c>
      <c r="J993">
        <f t="shared" si="95"/>
        <v>0</v>
      </c>
    </row>
    <row r="994" spans="1:10" x14ac:dyDescent="0.55000000000000004">
      <c r="A994" s="1">
        <v>42726</v>
      </c>
      <c r="B994">
        <v>2260.959961</v>
      </c>
      <c r="C994" s="4">
        <f t="shared" si="90"/>
        <v>-1.8647113534051916E-3</v>
      </c>
      <c r="E994" s="2">
        <f t="shared" si="93"/>
        <v>1.4896641051405082E-2</v>
      </c>
      <c r="F994" s="2">
        <f t="shared" si="91"/>
        <v>-3.4654769240285724E-2</v>
      </c>
      <c r="G994" s="2">
        <f t="shared" si="92"/>
        <v>-3.9702527730204822E-2</v>
      </c>
      <c r="I994" s="2">
        <f t="shared" si="94"/>
        <v>7.0605101694300506E-3</v>
      </c>
      <c r="J994">
        <f t="shared" si="95"/>
        <v>0</v>
      </c>
    </row>
    <row r="995" spans="1:10" x14ac:dyDescent="0.55000000000000004">
      <c r="A995" s="1">
        <v>42727</v>
      </c>
      <c r="B995">
        <v>2263.790039</v>
      </c>
      <c r="C995" s="4">
        <f t="shared" si="90"/>
        <v>1.2509324798275364E-3</v>
      </c>
      <c r="E995" s="2">
        <f t="shared" si="93"/>
        <v>1.4893380035294154E-2</v>
      </c>
      <c r="F995" s="2">
        <f t="shared" si="91"/>
        <v>-3.4647182982388856E-2</v>
      </c>
      <c r="G995" s="2">
        <f t="shared" si="92"/>
        <v>-3.9693836470065982E-2</v>
      </c>
      <c r="I995" s="2">
        <f t="shared" si="94"/>
        <v>2.2546722724026747E-3</v>
      </c>
      <c r="J995">
        <f t="shared" si="95"/>
        <v>0</v>
      </c>
    </row>
    <row r="996" spans="1:10" x14ac:dyDescent="0.55000000000000004">
      <c r="A996" s="1">
        <v>42731</v>
      </c>
      <c r="B996">
        <v>2268.8798830000001</v>
      </c>
      <c r="C996" s="4">
        <f t="shared" si="90"/>
        <v>2.2458490147972553E-3</v>
      </c>
      <c r="E996" s="2">
        <f t="shared" si="93"/>
        <v>1.4789483348851074E-2</v>
      </c>
      <c r="F996" s="2">
        <f t="shared" si="91"/>
        <v>-3.440548314676211E-2</v>
      </c>
      <c r="G996" s="2">
        <f t="shared" si="92"/>
        <v>-3.9416931021357883E-2</v>
      </c>
      <c r="I996" s="2">
        <f t="shared" si="94"/>
        <v>8.8232576054616339E-6</v>
      </c>
      <c r="J996">
        <f t="shared" si="95"/>
        <v>0</v>
      </c>
    </row>
    <row r="997" spans="1:10" x14ac:dyDescent="0.55000000000000004">
      <c r="A997" s="1">
        <v>42732</v>
      </c>
      <c r="B997">
        <v>2249.919922</v>
      </c>
      <c r="C997" s="4">
        <f t="shared" si="90"/>
        <v>-8.3916407368539048E-3</v>
      </c>
      <c r="E997" s="2">
        <f t="shared" si="93"/>
        <v>1.560492575551839E-2</v>
      </c>
      <c r="F997" s="2">
        <f t="shared" si="91"/>
        <v>-3.6302485855915369E-2</v>
      </c>
      <c r="G997" s="2">
        <f t="shared" si="92"/>
        <v>-4.1590248123607614E-2</v>
      </c>
      <c r="I997" s="2">
        <f t="shared" si="94"/>
        <v>1.1226106377121757E-2</v>
      </c>
      <c r="J997">
        <f t="shared" si="95"/>
        <v>0</v>
      </c>
    </row>
    <row r="998" spans="1:10" x14ac:dyDescent="0.55000000000000004">
      <c r="A998" s="1">
        <v>42733</v>
      </c>
      <c r="B998">
        <v>2249.26001</v>
      </c>
      <c r="C998" s="4">
        <f t="shared" si="90"/>
        <v>-2.9334768322500485E-4</v>
      </c>
      <c r="E998" s="2">
        <f t="shared" si="93"/>
        <v>1.5629520599783609E-2</v>
      </c>
      <c r="F998" s="2">
        <f t="shared" si="91"/>
        <v>-3.6359702019584127E-2</v>
      </c>
      <c r="G998" s="2">
        <f t="shared" si="92"/>
        <v>-4.1655798302543276E-2</v>
      </c>
      <c r="I998" s="2">
        <f t="shared" si="94"/>
        <v>9.3723416456318581E-3</v>
      </c>
      <c r="J998">
        <f t="shared" si="95"/>
        <v>0</v>
      </c>
    </row>
    <row r="999" spans="1:10" x14ac:dyDescent="0.55000000000000004">
      <c r="A999" s="1">
        <v>42734</v>
      </c>
      <c r="B999">
        <v>2238.830078</v>
      </c>
      <c r="C999" s="4">
        <f t="shared" si="90"/>
        <v>-4.6478348568878983E-3</v>
      </c>
      <c r="E999" s="2">
        <f t="shared" si="93"/>
        <v>1.5917218381001998E-2</v>
      </c>
      <c r="F999" s="2">
        <f t="shared" si="91"/>
        <v>-3.7028987141287793E-2</v>
      </c>
      <c r="G999" s="2">
        <f t="shared" si="92"/>
        <v>-4.2422570429046527E-2</v>
      </c>
      <c r="I999" s="2">
        <f t="shared" si="94"/>
        <v>1.5868308262065371E-2</v>
      </c>
      <c r="J999">
        <f t="shared" si="95"/>
        <v>0</v>
      </c>
    </row>
    <row r="1000" spans="1:10" x14ac:dyDescent="0.55000000000000004">
      <c r="A1000" s="1">
        <v>42738</v>
      </c>
      <c r="B1000">
        <v>2257.830078</v>
      </c>
      <c r="C1000" s="4">
        <f t="shared" si="90"/>
        <v>8.4507667536269683E-3</v>
      </c>
      <c r="E1000" s="2">
        <f t="shared" si="93"/>
        <v>1.6406344559000099E-2</v>
      </c>
      <c r="F1000" s="2">
        <f t="shared" si="91"/>
        <v>-3.8166864785611397E-2</v>
      </c>
      <c r="G1000" s="2">
        <f t="shared" si="92"/>
        <v>-4.3726189518647068E-2</v>
      </c>
      <c r="I1000" s="2">
        <f t="shared" si="94"/>
        <v>4.4456270527722152E-3</v>
      </c>
      <c r="J1000">
        <f t="shared" si="95"/>
        <v>0</v>
      </c>
    </row>
    <row r="1001" spans="1:10" x14ac:dyDescent="0.55000000000000004">
      <c r="A1001" s="1">
        <v>42739</v>
      </c>
      <c r="B1001">
        <v>2270.75</v>
      </c>
      <c r="C1001" s="4">
        <f t="shared" si="90"/>
        <v>5.70596382591232E-3</v>
      </c>
      <c r="E1001" s="2">
        <f t="shared" si="93"/>
        <v>1.6646636927501662E-2</v>
      </c>
      <c r="F1001" s="2">
        <f t="shared" si="91"/>
        <v>-3.8725868426223241E-2</v>
      </c>
      <c r="G1001" s="2">
        <f t="shared" si="92"/>
        <v>-4.4366616739177432E-2</v>
      </c>
      <c r="I1001" s="2">
        <f t="shared" si="94"/>
        <v>5.0186369634168729E-4</v>
      </c>
      <c r="J1001">
        <f t="shared" si="95"/>
        <v>0</v>
      </c>
    </row>
    <row r="1002" spans="1:10" x14ac:dyDescent="0.55000000000000004">
      <c r="A1002" s="1">
        <v>42740</v>
      </c>
      <c r="B1002">
        <v>2269</v>
      </c>
      <c r="C1002" s="4">
        <f t="shared" si="90"/>
        <v>-7.7096760248118474E-4</v>
      </c>
      <c r="E1002" s="2">
        <f t="shared" si="93"/>
        <v>1.6449661594953181E-2</v>
      </c>
      <c r="F1002" s="2">
        <f t="shared" si="91"/>
        <v>-3.8267635280110596E-2</v>
      </c>
      <c r="G1002" s="2">
        <f t="shared" si="92"/>
        <v>-4.3841638082869221E-2</v>
      </c>
      <c r="I1002" s="2">
        <f t="shared" si="94"/>
        <v>-2.3430066906534263E-3</v>
      </c>
      <c r="J1002">
        <f t="shared" si="95"/>
        <v>0</v>
      </c>
    </row>
    <row r="1003" spans="1:10" x14ac:dyDescent="0.55000000000000004">
      <c r="A1003" s="1">
        <v>42741</v>
      </c>
      <c r="B1003">
        <v>2276.9799800000001</v>
      </c>
      <c r="C1003" s="4">
        <f t="shared" si="90"/>
        <v>3.5107889747143313E-3</v>
      </c>
      <c r="E1003" s="2">
        <f t="shared" si="93"/>
        <v>1.6456364727564624E-2</v>
      </c>
      <c r="F1003" s="2">
        <f t="shared" si="91"/>
        <v>-3.8283229098410643E-2</v>
      </c>
      <c r="G1003" s="2">
        <f t="shared" si="92"/>
        <v>-4.3859503271905236E-2</v>
      </c>
      <c r="I1003" s="2">
        <f t="shared" si="94"/>
        <v>-2.4932112457427403E-3</v>
      </c>
      <c r="J1003">
        <f t="shared" si="95"/>
        <v>0</v>
      </c>
    </row>
    <row r="1004" spans="1:10" x14ac:dyDescent="0.55000000000000004">
      <c r="A1004" s="1">
        <v>42744</v>
      </c>
      <c r="B1004">
        <v>2268.8999020000001</v>
      </c>
      <c r="C1004" s="4">
        <f t="shared" si="90"/>
        <v>-3.5549054171999466E-3</v>
      </c>
      <c r="E1004" s="2">
        <f t="shared" si="93"/>
        <v>1.4418190031398822E-2</v>
      </c>
      <c r="F1004" s="2">
        <f t="shared" si="91"/>
        <v>-3.3541725727061496E-2</v>
      </c>
      <c r="G1004" s="2">
        <f t="shared" si="92"/>
        <v>-3.8427360071684138E-2</v>
      </c>
      <c r="I1004" s="2">
        <f t="shared" si="94"/>
        <v>-1.63205572935035E-3</v>
      </c>
      <c r="J1004">
        <f t="shared" si="95"/>
        <v>0</v>
      </c>
    </row>
    <row r="1005" spans="1:10" x14ac:dyDescent="0.55000000000000004">
      <c r="A1005" s="1">
        <v>42745</v>
      </c>
      <c r="B1005">
        <v>2268.8999020000001</v>
      </c>
      <c r="C1005" s="4">
        <f t="shared" si="90"/>
        <v>0</v>
      </c>
      <c r="E1005" s="2">
        <f t="shared" si="93"/>
        <v>1.4377131324704123E-2</v>
      </c>
      <c r="F1005" s="2">
        <f t="shared" si="91"/>
        <v>-3.3446208892031412E-2</v>
      </c>
      <c r="G1005" s="2">
        <f t="shared" si="92"/>
        <v>-3.8317930406601426E-2</v>
      </c>
      <c r="I1005" s="2">
        <f t="shared" si="94"/>
        <v>4.9110847178724512E-3</v>
      </c>
      <c r="J1005">
        <f t="shared" si="95"/>
        <v>0</v>
      </c>
    </row>
    <row r="1006" spans="1:10" x14ac:dyDescent="0.55000000000000004">
      <c r="A1006" s="1">
        <v>42746</v>
      </c>
      <c r="B1006">
        <v>2275.320068</v>
      </c>
      <c r="C1006" s="4">
        <f t="shared" si="90"/>
        <v>2.825642382662228E-3</v>
      </c>
      <c r="E1006" s="2">
        <f t="shared" si="93"/>
        <v>1.3943357644328516E-2</v>
      </c>
      <c r="F1006" s="2">
        <f t="shared" si="91"/>
        <v>-3.2437100412874752E-2</v>
      </c>
      <c r="G1006" s="2">
        <f t="shared" si="92"/>
        <v>-3.716183679366436E-2</v>
      </c>
      <c r="I1006" s="2">
        <f t="shared" si="94"/>
        <v>1.0079495207215159E-2</v>
      </c>
      <c r="J1006">
        <f t="shared" si="95"/>
        <v>0</v>
      </c>
    </row>
    <row r="1007" spans="1:10" x14ac:dyDescent="0.55000000000000004">
      <c r="A1007" s="1">
        <v>42747</v>
      </c>
      <c r="B1007">
        <v>2270.4399410000001</v>
      </c>
      <c r="C1007" s="4">
        <f t="shared" si="90"/>
        <v>-2.1471124147148762E-3</v>
      </c>
      <c r="E1007" s="2">
        <f t="shared" si="93"/>
        <v>1.4013743959963533E-2</v>
      </c>
      <c r="F1007" s="2">
        <f t="shared" si="91"/>
        <v>-3.260084346861384E-2</v>
      </c>
      <c r="G1007" s="2">
        <f t="shared" si="92"/>
        <v>-3.7349430402094805E-2</v>
      </c>
      <c r="I1007" s="2">
        <f t="shared" si="94"/>
        <v>1.1490952924722374E-2</v>
      </c>
      <c r="J1007">
        <f t="shared" si="95"/>
        <v>0</v>
      </c>
    </row>
    <row r="1008" spans="1:10" x14ac:dyDescent="0.55000000000000004">
      <c r="A1008" s="1">
        <v>42748</v>
      </c>
      <c r="B1008">
        <v>2274.639893</v>
      </c>
      <c r="C1008" s="4">
        <f t="shared" si="90"/>
        <v>1.8481317595456588E-3</v>
      </c>
      <c r="E1008" s="2">
        <f t="shared" si="93"/>
        <v>1.3328635067039263E-2</v>
      </c>
      <c r="F1008" s="2">
        <f t="shared" si="91"/>
        <v>-3.1007041852072988E-2</v>
      </c>
      <c r="G1008" s="2">
        <f t="shared" si="92"/>
        <v>-3.5523478180673043E-2</v>
      </c>
      <c r="I1008" s="2">
        <f t="shared" si="94"/>
        <v>8.7759813419200743E-3</v>
      </c>
      <c r="J1008">
        <f t="shared" si="95"/>
        <v>0</v>
      </c>
    </row>
    <row r="1009" spans="1:10" x14ac:dyDescent="0.55000000000000004">
      <c r="A1009" s="1">
        <v>42752</v>
      </c>
      <c r="B1009">
        <v>2267.889893</v>
      </c>
      <c r="C1009" s="4">
        <f t="shared" si="90"/>
        <v>-2.9719144556663584E-3</v>
      </c>
      <c r="E1009" s="2">
        <f t="shared" si="93"/>
        <v>1.2161405185486408E-2</v>
      </c>
      <c r="F1009" s="2">
        <f t="shared" si="91"/>
        <v>-2.8291659098605561E-2</v>
      </c>
      <c r="G1009" s="2">
        <f t="shared" si="92"/>
        <v>-3.2412577100358372E-2</v>
      </c>
      <c r="I1009" s="2">
        <f t="shared" si="94"/>
        <v>5.7202223278209332E-3</v>
      </c>
      <c r="J1009">
        <f t="shared" si="95"/>
        <v>0</v>
      </c>
    </row>
    <row r="1010" spans="1:10" x14ac:dyDescent="0.55000000000000004">
      <c r="A1010" s="1">
        <v>42753</v>
      </c>
      <c r="B1010">
        <v>2271.889893</v>
      </c>
      <c r="C1010" s="4">
        <f t="shared" si="90"/>
        <v>1.7622004694819377E-3</v>
      </c>
      <c r="E1010" s="2">
        <f t="shared" si="93"/>
        <v>1.1936749444123497E-2</v>
      </c>
      <c r="F1010" s="2">
        <f t="shared" si="91"/>
        <v>-2.7769031692294884E-2</v>
      </c>
      <c r="G1010" s="2">
        <f t="shared" si="92"/>
        <v>-3.181382461847794E-2</v>
      </c>
      <c r="I1010" s="2">
        <f t="shared" si="94"/>
        <v>3.0677203187369764E-3</v>
      </c>
      <c r="J1010">
        <f t="shared" si="95"/>
        <v>0</v>
      </c>
    </row>
    <row r="1011" spans="1:10" x14ac:dyDescent="0.55000000000000004">
      <c r="A1011" s="1">
        <v>42754</v>
      </c>
      <c r="B1011">
        <v>2263.6899410000001</v>
      </c>
      <c r="C1011" s="4">
        <f t="shared" si="90"/>
        <v>-3.6158379894762971E-3</v>
      </c>
      <c r="E1011" s="2">
        <f t="shared" si="93"/>
        <v>1.2156948571648516E-2</v>
      </c>
      <c r="F1011" s="2">
        <f t="shared" si="91"/>
        <v>-2.8281291464478359E-2</v>
      </c>
      <c r="G1011" s="2">
        <f t="shared" si="92"/>
        <v>-3.2400699333157625E-2</v>
      </c>
      <c r="I1011" s="2">
        <f t="shared" si="94"/>
        <v>6.9818774540059223E-3</v>
      </c>
      <c r="J1011">
        <f t="shared" si="95"/>
        <v>0</v>
      </c>
    </row>
    <row r="1012" spans="1:10" x14ac:dyDescent="0.55000000000000004">
      <c r="A1012" s="1">
        <v>42755</v>
      </c>
      <c r="B1012">
        <v>2271.3100589999999</v>
      </c>
      <c r="C1012" s="4">
        <f t="shared" si="90"/>
        <v>3.360584419625029E-3</v>
      </c>
      <c r="E1012" s="2">
        <f t="shared" si="93"/>
        <v>1.229965049726092E-2</v>
      </c>
      <c r="F1012" s="2">
        <f t="shared" si="91"/>
        <v>-2.8613265785748312E-2</v>
      </c>
      <c r="G1012" s="2">
        <f t="shared" si="92"/>
        <v>-3.2781028505299806E-2</v>
      </c>
      <c r="I1012" s="2">
        <f t="shared" si="94"/>
        <v>4.1914399483846121E-3</v>
      </c>
      <c r="J1012">
        <f t="shared" si="95"/>
        <v>0</v>
      </c>
    </row>
    <row r="1013" spans="1:10" x14ac:dyDescent="0.55000000000000004">
      <c r="A1013" s="1">
        <v>42758</v>
      </c>
      <c r="B1013">
        <v>2265.1999510000001</v>
      </c>
      <c r="C1013" s="4">
        <f t="shared" si="90"/>
        <v>-2.6937499008075371E-3</v>
      </c>
      <c r="E1013" s="2">
        <f t="shared" si="93"/>
        <v>1.2187364483932775E-2</v>
      </c>
      <c r="F1013" s="2">
        <f t="shared" si="91"/>
        <v>-2.8352049457357861E-2</v>
      </c>
      <c r="G1013" s="2">
        <f t="shared" si="92"/>
        <v>-3.2481763822577635E-2</v>
      </c>
      <c r="I1013" s="2">
        <f t="shared" si="94"/>
        <v>1.4123686607443326E-2</v>
      </c>
      <c r="J1013">
        <f t="shared" si="95"/>
        <v>0</v>
      </c>
    </row>
    <row r="1014" spans="1:10" x14ac:dyDescent="0.55000000000000004">
      <c r="A1014" s="1">
        <v>42759</v>
      </c>
      <c r="B1014">
        <v>2280.070068</v>
      </c>
      <c r="C1014" s="4">
        <f t="shared" si="90"/>
        <v>6.5431404472227183E-3</v>
      </c>
      <c r="E1014" s="2">
        <f t="shared" si="93"/>
        <v>1.2885357575590941E-2</v>
      </c>
      <c r="F1014" s="2">
        <f t="shared" si="91"/>
        <v>-2.9975824202232028E-2</v>
      </c>
      <c r="G1014" s="2">
        <f t="shared" si="92"/>
        <v>-3.4342055010464979E-2</v>
      </c>
      <c r="I1014" s="2">
        <f t="shared" si="94"/>
        <v>5.4629487693063014E-3</v>
      </c>
      <c r="J1014">
        <f t="shared" si="95"/>
        <v>0</v>
      </c>
    </row>
    <row r="1015" spans="1:10" x14ac:dyDescent="0.55000000000000004">
      <c r="A1015" s="1">
        <v>42760</v>
      </c>
      <c r="B1015">
        <v>2298.3701169999999</v>
      </c>
      <c r="C1015" s="4">
        <f t="shared" si="90"/>
        <v>7.9940528720048743E-3</v>
      </c>
      <c r="E1015" s="2">
        <f t="shared" si="93"/>
        <v>1.3815071839794411E-2</v>
      </c>
      <c r="F1015" s="2">
        <f t="shared" si="91"/>
        <v>-3.2138663004227214E-2</v>
      </c>
      <c r="G1015" s="2">
        <f t="shared" si="92"/>
        <v>-3.6819929467420062E-2</v>
      </c>
      <c r="I1015" s="2">
        <f t="shared" si="94"/>
        <v>-2.3043008705683743E-3</v>
      </c>
      <c r="J1015">
        <f t="shared" si="95"/>
        <v>0</v>
      </c>
    </row>
    <row r="1016" spans="1:10" x14ac:dyDescent="0.55000000000000004">
      <c r="A1016" s="1">
        <v>42761</v>
      </c>
      <c r="B1016">
        <v>2296.679932</v>
      </c>
      <c r="C1016" s="4">
        <f t="shared" si="90"/>
        <v>-7.3565469720765909E-4</v>
      </c>
      <c r="E1016" s="2">
        <f t="shared" si="93"/>
        <v>1.3849291283629869E-2</v>
      </c>
      <c r="F1016" s="2">
        <f t="shared" si="91"/>
        <v>-3.2218269334644695E-2</v>
      </c>
      <c r="G1016" s="2">
        <f t="shared" si="92"/>
        <v>-3.6911131129130331E-2</v>
      </c>
      <c r="I1016" s="2">
        <f t="shared" si="94"/>
        <v>-8.7556391576526743E-4</v>
      </c>
      <c r="J1016">
        <f t="shared" si="95"/>
        <v>0</v>
      </c>
    </row>
    <row r="1017" spans="1:10" x14ac:dyDescent="0.55000000000000004">
      <c r="A1017" s="1">
        <v>42762</v>
      </c>
      <c r="B1017">
        <v>2294.6899410000001</v>
      </c>
      <c r="C1017" s="4">
        <f t="shared" si="90"/>
        <v>-8.668398232565737E-4</v>
      </c>
      <c r="E1017" s="2">
        <f t="shared" si="93"/>
        <v>1.3840663455531334E-2</v>
      </c>
      <c r="F1017" s="2">
        <f t="shared" si="91"/>
        <v>-3.2198198005090078E-2</v>
      </c>
      <c r="G1017" s="2">
        <f t="shared" si="92"/>
        <v>-3.6888136241682114E-2</v>
      </c>
      <c r="I1017" s="2">
        <f t="shared" si="94"/>
        <v>5.7273395077336387E-3</v>
      </c>
      <c r="J1017">
        <f t="shared" si="95"/>
        <v>0</v>
      </c>
    </row>
    <row r="1018" spans="1:10" x14ac:dyDescent="0.55000000000000004">
      <c r="A1018" s="1">
        <v>42765</v>
      </c>
      <c r="B1018">
        <v>2280.8999020000001</v>
      </c>
      <c r="C1018" s="4">
        <f t="shared" si="90"/>
        <v>-6.0276734697655744E-3</v>
      </c>
      <c r="E1018" s="2">
        <f t="shared" si="93"/>
        <v>1.3157286401608261E-2</v>
      </c>
      <c r="F1018" s="2">
        <f t="shared" si="91"/>
        <v>-3.0608425248527842E-2</v>
      </c>
      <c r="G1018" s="2">
        <f t="shared" si="92"/>
        <v>-3.5066799717566335E-2</v>
      </c>
      <c r="I1018" s="2">
        <f t="shared" si="94"/>
        <v>1.5314720029169832E-2</v>
      </c>
      <c r="J1018">
        <f t="shared" si="95"/>
        <v>0</v>
      </c>
    </row>
    <row r="1019" spans="1:10" x14ac:dyDescent="0.55000000000000004">
      <c r="A1019" s="1">
        <v>42766</v>
      </c>
      <c r="B1019">
        <v>2278.8701169999999</v>
      </c>
      <c r="C1019" s="4">
        <f t="shared" si="90"/>
        <v>-8.9030153960211638E-4</v>
      </c>
      <c r="E1019" s="2">
        <f t="shared" si="93"/>
        <v>1.318513313594934E-2</v>
      </c>
      <c r="F1019" s="2">
        <f t="shared" si="91"/>
        <v>-3.0673206439761191E-2</v>
      </c>
      <c r="G1019" s="2">
        <f t="shared" si="92"/>
        <v>-3.5141016833932184E-2</v>
      </c>
      <c r="I1019" s="2">
        <f t="shared" si="94"/>
        <v>2.1437155004365695E-2</v>
      </c>
      <c r="J1019">
        <f t="shared" si="95"/>
        <v>0</v>
      </c>
    </row>
    <row r="1020" spans="1:10" x14ac:dyDescent="0.55000000000000004">
      <c r="A1020" s="1">
        <v>42767</v>
      </c>
      <c r="B1020">
        <v>2279.5500489999999</v>
      </c>
      <c r="C1020" s="4">
        <f t="shared" si="90"/>
        <v>2.9831914579263465E-4</v>
      </c>
      <c r="E1020" s="2">
        <f t="shared" si="93"/>
        <v>1.2626486946363404E-2</v>
      </c>
      <c r="F1020" s="2">
        <f t="shared" si="91"/>
        <v>-2.937360106427693E-2</v>
      </c>
      <c r="G1020" s="2">
        <f t="shared" si="92"/>
        <v>-3.3652113009447746E-2</v>
      </c>
      <c r="I1020" s="2">
        <f t="shared" si="94"/>
        <v>2.5138163000771516E-2</v>
      </c>
      <c r="J1020">
        <f t="shared" si="95"/>
        <v>0</v>
      </c>
    </row>
    <row r="1021" spans="1:10" x14ac:dyDescent="0.55000000000000004">
      <c r="A1021" s="1">
        <v>42768</v>
      </c>
      <c r="B1021">
        <v>2280.8500979999999</v>
      </c>
      <c r="C1021" s="4">
        <f t="shared" si="90"/>
        <v>5.7014691400356185E-4</v>
      </c>
      <c r="E1021" s="2">
        <f t="shared" si="93"/>
        <v>1.1365226243011882E-2</v>
      </c>
      <c r="F1021" s="2">
        <f t="shared" si="91"/>
        <v>-2.6439469908423864E-2</v>
      </c>
      <c r="G1021" s="2">
        <f t="shared" si="92"/>
        <v>-3.0290600982875268E-2</v>
      </c>
      <c r="I1021" s="2">
        <f t="shared" si="94"/>
        <v>2.9547904805976528E-2</v>
      </c>
      <c r="J1021">
        <f t="shared" si="95"/>
        <v>0</v>
      </c>
    </row>
    <row r="1022" spans="1:10" x14ac:dyDescent="0.55000000000000004">
      <c r="A1022" s="1">
        <v>42769</v>
      </c>
      <c r="B1022">
        <v>2297.419922</v>
      </c>
      <c r="C1022" s="4">
        <f t="shared" si="90"/>
        <v>7.23849675825126E-3</v>
      </c>
      <c r="E1022" s="2">
        <f t="shared" si="93"/>
        <v>1.1759722182745708E-2</v>
      </c>
      <c r="F1022" s="2">
        <f t="shared" si="91"/>
        <v>-2.7357204699141394E-2</v>
      </c>
      <c r="G1022" s="2">
        <f t="shared" si="92"/>
        <v>-3.1342011561453859E-2</v>
      </c>
      <c r="I1022" s="2">
        <f t="shared" si="94"/>
        <v>2.144491657265454E-2</v>
      </c>
      <c r="J1022">
        <f t="shared" si="95"/>
        <v>0</v>
      </c>
    </row>
    <row r="1023" spans="1:10" x14ac:dyDescent="0.55000000000000004">
      <c r="A1023" s="1">
        <v>42772</v>
      </c>
      <c r="B1023">
        <v>2292.5600589999999</v>
      </c>
      <c r="C1023" s="4">
        <f t="shared" si="90"/>
        <v>-2.1175973909143666E-3</v>
      </c>
      <c r="E1023" s="2">
        <f t="shared" si="93"/>
        <v>1.1871881249632416E-2</v>
      </c>
      <c r="F1023" s="2">
        <f t="shared" si="91"/>
        <v>-2.7618125705947693E-2</v>
      </c>
      <c r="G1023" s="2">
        <f t="shared" si="92"/>
        <v>-3.1640937906520318E-2</v>
      </c>
      <c r="I1023" s="2">
        <f t="shared" si="94"/>
        <v>2.5239663117807055E-2</v>
      </c>
      <c r="J1023">
        <f t="shared" si="95"/>
        <v>0</v>
      </c>
    </row>
    <row r="1024" spans="1:10" x14ac:dyDescent="0.55000000000000004">
      <c r="A1024" s="1">
        <v>42773</v>
      </c>
      <c r="B1024">
        <v>2293.080078</v>
      </c>
      <c r="C1024" s="4">
        <f t="shared" si="90"/>
        <v>2.2680323213039314E-4</v>
      </c>
      <c r="E1024" s="2">
        <f t="shared" si="93"/>
        <v>1.1668893889479972E-2</v>
      </c>
      <c r="F1024" s="2">
        <f t="shared" si="91"/>
        <v>-2.7145906492199889E-2</v>
      </c>
      <c r="G1024" s="2">
        <f t="shared" si="92"/>
        <v>-3.1099935994242021E-2</v>
      </c>
      <c r="I1024" s="2">
        <f t="shared" si="94"/>
        <v>3.1042710031533895E-2</v>
      </c>
      <c r="J1024">
        <f t="shared" si="95"/>
        <v>0</v>
      </c>
    </row>
    <row r="1025" spans="1:10" x14ac:dyDescent="0.55000000000000004">
      <c r="A1025" s="1">
        <v>42774</v>
      </c>
      <c r="B1025">
        <v>2294.669922</v>
      </c>
      <c r="C1025" s="4">
        <f t="shared" si="90"/>
        <v>6.9308225759549607E-4</v>
      </c>
      <c r="E1025" s="2">
        <f t="shared" si="93"/>
        <v>1.1323853159344283E-2</v>
      </c>
      <c r="F1025" s="2">
        <f t="shared" si="91"/>
        <v>-2.6343221723191229E-2</v>
      </c>
      <c r="G1025" s="2">
        <f t="shared" si="92"/>
        <v>-3.0180333440284382E-2</v>
      </c>
      <c r="I1025" s="2">
        <f t="shared" si="94"/>
        <v>2.9266841395769929E-2</v>
      </c>
      <c r="J1025">
        <f t="shared" si="95"/>
        <v>0</v>
      </c>
    </row>
    <row r="1026" spans="1:10" x14ac:dyDescent="0.55000000000000004">
      <c r="A1026" s="1">
        <v>42775</v>
      </c>
      <c r="B1026">
        <v>2307.8701169999999</v>
      </c>
      <c r="C1026" s="4">
        <f t="shared" si="90"/>
        <v>5.7360636002423832E-3</v>
      </c>
      <c r="E1026" s="2">
        <f t="shared" si="93"/>
        <v>1.1866447850928602E-2</v>
      </c>
      <c r="F1026" s="2">
        <f t="shared" si="91"/>
        <v>-2.7605485730424258E-2</v>
      </c>
      <c r="G1026" s="2">
        <f t="shared" si="92"/>
        <v>-3.1626456812294909E-2</v>
      </c>
      <c r="I1026" s="2">
        <f t="shared" si="94"/>
        <v>2.3949677090744935E-2</v>
      </c>
      <c r="J1026">
        <f t="shared" si="95"/>
        <v>0</v>
      </c>
    </row>
    <row r="1027" spans="1:10" x14ac:dyDescent="0.55000000000000004">
      <c r="A1027" s="1">
        <v>42776</v>
      </c>
      <c r="B1027">
        <v>2316.1000979999999</v>
      </c>
      <c r="C1027" s="4">
        <f t="shared" si="90"/>
        <v>3.5597070516704093E-3</v>
      </c>
      <c r="E1027" s="2">
        <f t="shared" si="93"/>
        <v>1.1939350637366727E-2</v>
      </c>
      <c r="F1027" s="2">
        <f t="shared" si="91"/>
        <v>-2.7775082972666242E-2</v>
      </c>
      <c r="G1027" s="2">
        <f t="shared" si="92"/>
        <v>-3.18207573187098E-2</v>
      </c>
      <c r="I1027" s="2">
        <f t="shared" si="94"/>
        <v>2.1882220145445472E-2</v>
      </c>
      <c r="J1027">
        <f t="shared" si="95"/>
        <v>0</v>
      </c>
    </row>
    <row r="1028" spans="1:10" x14ac:dyDescent="0.55000000000000004">
      <c r="A1028" s="1">
        <v>42779</v>
      </c>
      <c r="B1028">
        <v>2328.25</v>
      </c>
      <c r="C1028" s="4">
        <f t="shared" si="90"/>
        <v>5.2321334355937893E-3</v>
      </c>
      <c r="E1028" s="2">
        <f t="shared" si="93"/>
        <v>1.2099255998070659E-2</v>
      </c>
      <c r="F1028" s="2">
        <f t="shared" si="91"/>
        <v>-2.8147078468587567E-2</v>
      </c>
      <c r="G1028" s="2">
        <f t="shared" si="92"/>
        <v>-3.2246937086057921E-2</v>
      </c>
      <c r="I1028" s="2">
        <f t="shared" si="94"/>
        <v>1.7667551931383835E-2</v>
      </c>
      <c r="J1028">
        <f t="shared" si="95"/>
        <v>0</v>
      </c>
    </row>
    <row r="1029" spans="1:10" x14ac:dyDescent="0.55000000000000004">
      <c r="A1029" s="1">
        <v>42780</v>
      </c>
      <c r="B1029">
        <v>2337.580078</v>
      </c>
      <c r="C1029" s="4">
        <f t="shared" si="90"/>
        <v>3.9993271421984809E-3</v>
      </c>
      <c r="E1029" s="2">
        <f t="shared" si="93"/>
        <v>1.2247273228558994E-2</v>
      </c>
      <c r="F1029" s="2">
        <f t="shared" si="91"/>
        <v>-2.8491418038055522E-2</v>
      </c>
      <c r="G1029" s="2">
        <f t="shared" si="92"/>
        <v>-3.2641432608755433E-2</v>
      </c>
      <c r="I1029" s="2">
        <f t="shared" si="94"/>
        <v>1.1086518852475693E-2</v>
      </c>
      <c r="J1029">
        <f t="shared" si="95"/>
        <v>0</v>
      </c>
    </row>
    <row r="1030" spans="1:10" x14ac:dyDescent="0.55000000000000004">
      <c r="A1030" s="1">
        <v>42781</v>
      </c>
      <c r="B1030">
        <v>2349.25</v>
      </c>
      <c r="C1030" s="4">
        <f t="shared" si="90"/>
        <v>4.9798887192087238E-3</v>
      </c>
      <c r="E1030" s="2">
        <f t="shared" si="93"/>
        <v>1.2088773647922307E-2</v>
      </c>
      <c r="F1030" s="2">
        <f t="shared" si="91"/>
        <v>-2.8122692875604996E-2</v>
      </c>
      <c r="G1030" s="2">
        <f t="shared" si="92"/>
        <v>-3.2218999526442534E-2</v>
      </c>
      <c r="I1030" s="2">
        <f t="shared" si="94"/>
        <v>1.9687841064592683E-2</v>
      </c>
      <c r="J1030">
        <f t="shared" si="95"/>
        <v>0</v>
      </c>
    </row>
    <row r="1031" spans="1:10" x14ac:dyDescent="0.55000000000000004">
      <c r="A1031" s="1">
        <v>42782</v>
      </c>
      <c r="B1031">
        <v>2347.219971</v>
      </c>
      <c r="C1031" s="4">
        <f t="shared" ref="C1031:C1094" si="96">LN(B1031/B1030)</f>
        <v>-8.6449147507085061E-4</v>
      </c>
      <c r="E1031" s="2">
        <f t="shared" si="93"/>
        <v>1.2214900653101674E-2</v>
      </c>
      <c r="F1031" s="2">
        <f t="shared" si="91"/>
        <v>-2.8416108165963155E-2</v>
      </c>
      <c r="G1031" s="2">
        <f t="shared" si="92"/>
        <v>-3.2555153220646581E-2</v>
      </c>
      <c r="I1031" s="2">
        <f t="shared" si="94"/>
        <v>1.467521559395135E-2</v>
      </c>
      <c r="J1031">
        <f t="shared" si="95"/>
        <v>0</v>
      </c>
    </row>
    <row r="1032" spans="1:10" x14ac:dyDescent="0.55000000000000004">
      <c r="A1032" s="1">
        <v>42783</v>
      </c>
      <c r="B1032">
        <v>2351.1599120000001</v>
      </c>
      <c r="C1032" s="4">
        <f t="shared" si="96"/>
        <v>1.6771491542383855E-3</v>
      </c>
      <c r="E1032" s="2">
        <f t="shared" si="93"/>
        <v>1.1626880801411813E-2</v>
      </c>
      <c r="F1032" s="2">
        <f t="shared" si="91"/>
        <v>-2.7048169434090639E-2</v>
      </c>
      <c r="G1032" s="2">
        <f t="shared" si="92"/>
        <v>-3.0987962711922765E-2</v>
      </c>
      <c r="I1032" s="2">
        <f t="shared" si="94"/>
        <v>1.3501816677090724E-2</v>
      </c>
      <c r="J1032">
        <f t="shared" si="95"/>
        <v>0</v>
      </c>
    </row>
    <row r="1033" spans="1:10" x14ac:dyDescent="0.55000000000000004">
      <c r="A1033" s="1">
        <v>42787</v>
      </c>
      <c r="B1033">
        <v>2365.3798830000001</v>
      </c>
      <c r="C1033" s="4">
        <f t="shared" si="96"/>
        <v>6.0298501458571517E-3</v>
      </c>
      <c r="E1033" s="2">
        <f t="shared" si="93"/>
        <v>1.1946903715442589E-2</v>
      </c>
      <c r="F1033" s="2">
        <f t="shared" si="91"/>
        <v>-2.7792654059790489E-2</v>
      </c>
      <c r="G1033" s="2">
        <f t="shared" si="92"/>
        <v>-3.1840887782397589E-2</v>
      </c>
      <c r="I1033" s="2">
        <f t="shared" si="94"/>
        <v>4.1893440173763914E-3</v>
      </c>
      <c r="J1033">
        <f t="shared" si="95"/>
        <v>0</v>
      </c>
    </row>
    <row r="1034" spans="1:10" x14ac:dyDescent="0.55000000000000004">
      <c r="A1034" s="1">
        <v>42788</v>
      </c>
      <c r="B1034">
        <v>2362.820068</v>
      </c>
      <c r="C1034" s="4">
        <f t="shared" si="96"/>
        <v>-1.0827863781683815E-3</v>
      </c>
      <c r="E1034" s="2">
        <f t="shared" si="93"/>
        <v>1.1683819982836286E-2</v>
      </c>
      <c r="F1034" s="2">
        <f t="shared" si="91"/>
        <v>-2.7180629777747087E-2</v>
      </c>
      <c r="G1034" s="2">
        <f t="shared" si="92"/>
        <v>-3.113971701825527E-2</v>
      </c>
      <c r="I1034" s="2">
        <f t="shared" si="94"/>
        <v>2.3545045005521821E-3</v>
      </c>
      <c r="J1034">
        <f t="shared" si="95"/>
        <v>0</v>
      </c>
    </row>
    <row r="1035" spans="1:10" x14ac:dyDescent="0.55000000000000004">
      <c r="A1035" s="1">
        <v>42789</v>
      </c>
      <c r="B1035">
        <v>2363.8100589999999</v>
      </c>
      <c r="C1035" s="4">
        <f t="shared" si="96"/>
        <v>4.188992952173622E-4</v>
      </c>
      <c r="E1035" s="2">
        <f t="shared" si="93"/>
        <v>1.1251877610495807E-2</v>
      </c>
      <c r="F1035" s="2">
        <f t="shared" si="91"/>
        <v>-2.6175781558144658E-2</v>
      </c>
      <c r="G1035" s="2">
        <f t="shared" si="92"/>
        <v>-2.9988504207493424E-2</v>
      </c>
      <c r="I1035" s="2">
        <f t="shared" si="94"/>
        <v>-3.512231352287922E-4</v>
      </c>
      <c r="J1035">
        <f t="shared" si="95"/>
        <v>0</v>
      </c>
    </row>
    <row r="1036" spans="1:10" x14ac:dyDescent="0.55000000000000004">
      <c r="A1036" s="1">
        <v>42790</v>
      </c>
      <c r="B1036">
        <v>2367.3400879999999</v>
      </c>
      <c r="C1036" s="4">
        <f t="shared" si="96"/>
        <v>1.4922501063708675E-3</v>
      </c>
      <c r="E1036" s="2">
        <f t="shared" si="93"/>
        <v>1.0292054357562272E-2</v>
      </c>
      <c r="F1036" s="2">
        <f t="shared" si="91"/>
        <v>-2.3942898774227762E-2</v>
      </c>
      <c r="G1036" s="2">
        <f t="shared" si="92"/>
        <v>-2.7430383273774967E-2</v>
      </c>
      <c r="I1036" s="2">
        <f t="shared" si="94"/>
        <v>-1.0438975097465974E-3</v>
      </c>
      <c r="J1036">
        <f t="shared" si="95"/>
        <v>0</v>
      </c>
    </row>
    <row r="1037" spans="1:10" x14ac:dyDescent="0.55000000000000004">
      <c r="A1037" s="1">
        <v>42793</v>
      </c>
      <c r="B1037">
        <v>2369.75</v>
      </c>
      <c r="C1037" s="4">
        <f t="shared" si="96"/>
        <v>1.0174652215321359E-3</v>
      </c>
      <c r="E1037" s="2">
        <f t="shared" si="93"/>
        <v>1.0179977381306398E-2</v>
      </c>
      <c r="F1037" s="2">
        <f t="shared" si="91"/>
        <v>-2.3682168738785984E-2</v>
      </c>
      <c r="G1037" s="2">
        <f t="shared" si="92"/>
        <v>-2.713167571665781E-2</v>
      </c>
      <c r="I1037" s="2">
        <f t="shared" si="94"/>
        <v>1.2019771987486284E-3</v>
      </c>
      <c r="J1037">
        <f t="shared" si="95"/>
        <v>0</v>
      </c>
    </row>
    <row r="1038" spans="1:10" x14ac:dyDescent="0.55000000000000004">
      <c r="A1038" s="1">
        <v>42794</v>
      </c>
      <c r="B1038">
        <v>2363.639893</v>
      </c>
      <c r="C1038" s="4">
        <f t="shared" si="96"/>
        <v>-2.581705936709556E-3</v>
      </c>
      <c r="E1038" s="2">
        <f t="shared" si="93"/>
        <v>1.0443965237877882E-2</v>
      </c>
      <c r="F1038" s="2">
        <f t="shared" si="91"/>
        <v>-2.4296296327693655E-2</v>
      </c>
      <c r="G1038" s="2">
        <f t="shared" si="92"/>
        <v>-2.783525615199213E-2</v>
      </c>
      <c r="I1038" s="2">
        <f t="shared" si="94"/>
        <v>4.1502487348252489E-3</v>
      </c>
      <c r="J1038">
        <f t="shared" si="95"/>
        <v>0</v>
      </c>
    </row>
    <row r="1039" spans="1:10" x14ac:dyDescent="0.55000000000000004">
      <c r="A1039" s="1">
        <v>42795</v>
      </c>
      <c r="B1039">
        <v>2395.959961</v>
      </c>
      <c r="C1039" s="4">
        <f t="shared" si="96"/>
        <v>1.3581210931325458E-2</v>
      </c>
      <c r="E1039" s="2">
        <f t="shared" si="93"/>
        <v>1.2096933007843811E-2</v>
      </c>
      <c r="F1039" s="2">
        <f t="shared" si="91"/>
        <v>-2.8141674385211923E-2</v>
      </c>
      <c r="G1039" s="2">
        <f t="shared" si="92"/>
        <v>-3.2240745852505324E-2</v>
      </c>
      <c r="I1039" s="2">
        <f t="shared" si="94"/>
        <v>-1.2815711375132471E-2</v>
      </c>
      <c r="J1039">
        <f t="shared" si="95"/>
        <v>0</v>
      </c>
    </row>
    <row r="1040" spans="1:10" x14ac:dyDescent="0.55000000000000004">
      <c r="A1040" s="1">
        <v>42796</v>
      </c>
      <c r="B1040">
        <v>2381.919922</v>
      </c>
      <c r="C1040" s="4">
        <f t="shared" si="96"/>
        <v>-5.8771169457121526E-3</v>
      </c>
      <c r="E1040" s="2">
        <f t="shared" si="93"/>
        <v>1.3202436058958107E-2</v>
      </c>
      <c r="F1040" s="2">
        <f t="shared" si="91"/>
        <v>-3.0713459057917329E-2</v>
      </c>
      <c r="G1040" s="2">
        <f t="shared" si="92"/>
        <v>-3.5187132584335146E-2</v>
      </c>
      <c r="I1040" s="2">
        <f t="shared" si="94"/>
        <v>1.4012848661863445E-3</v>
      </c>
      <c r="J1040">
        <f t="shared" si="95"/>
        <v>0</v>
      </c>
    </row>
    <row r="1041" spans="1:10" x14ac:dyDescent="0.55000000000000004">
      <c r="A1041" s="1">
        <v>42797</v>
      </c>
      <c r="B1041">
        <v>2383.1201169999999</v>
      </c>
      <c r="C1041" s="4">
        <f t="shared" si="96"/>
        <v>5.0375023737784424E-4</v>
      </c>
      <c r="E1041" s="2">
        <f t="shared" si="93"/>
        <v>1.3189126183599234E-2</v>
      </c>
      <c r="F1041" s="2">
        <f t="shared" si="91"/>
        <v>-3.0682495657672466E-2</v>
      </c>
      <c r="G1041" s="2">
        <f t="shared" si="92"/>
        <v>-3.5151659104528679E-2</v>
      </c>
      <c r="I1041" s="2">
        <f t="shared" si="94"/>
        <v>-7.3050018989893753E-4</v>
      </c>
      <c r="J1041">
        <f t="shared" si="95"/>
        <v>0</v>
      </c>
    </row>
    <row r="1042" spans="1:10" x14ac:dyDescent="0.55000000000000004">
      <c r="A1042" s="1">
        <v>42800</v>
      </c>
      <c r="B1042">
        <v>2375.3100589999999</v>
      </c>
      <c r="C1042" s="4">
        <f t="shared" si="96"/>
        <v>-3.2826225138571038E-3</v>
      </c>
      <c r="E1042" s="2">
        <f t="shared" si="93"/>
        <v>1.3673943074579736E-2</v>
      </c>
      <c r="F1042" s="2">
        <f t="shared" si="91"/>
        <v>-3.1810348401304048E-2</v>
      </c>
      <c r="G1042" s="2">
        <f t="shared" si="92"/>
        <v>-3.6443793082369912E-2</v>
      </c>
      <c r="I1042" s="2">
        <f t="shared" si="94"/>
        <v>1.2369429809908575E-3</v>
      </c>
      <c r="J1042">
        <f t="shared" si="95"/>
        <v>0</v>
      </c>
    </row>
    <row r="1043" spans="1:10" x14ac:dyDescent="0.55000000000000004">
      <c r="A1043" s="1">
        <v>42801</v>
      </c>
      <c r="B1043">
        <v>2368.389893</v>
      </c>
      <c r="C1043" s="4">
        <f t="shared" si="96"/>
        <v>-2.9176258949927506E-3</v>
      </c>
      <c r="E1043" s="2">
        <f t="shared" si="93"/>
        <v>1.3498317502987762E-2</v>
      </c>
      <c r="F1043" s="2">
        <f t="shared" si="91"/>
        <v>-3.140178222620385E-2</v>
      </c>
      <c r="G1043" s="2">
        <f t="shared" si="92"/>
        <v>-3.5975715808962985E-2</v>
      </c>
      <c r="I1043" s="2">
        <f t="shared" si="94"/>
        <v>2.1426529206840074E-3</v>
      </c>
      <c r="J1043">
        <f t="shared" si="95"/>
        <v>0</v>
      </c>
    </row>
    <row r="1044" spans="1:10" x14ac:dyDescent="0.55000000000000004">
      <c r="A1044" s="1">
        <v>42802</v>
      </c>
      <c r="B1044">
        <v>2362.9799800000001</v>
      </c>
      <c r="C1044" s="4">
        <f t="shared" si="96"/>
        <v>-2.2868283405635356E-3</v>
      </c>
      <c r="E1044" s="2">
        <f t="shared" si="93"/>
        <v>1.3521159288532016E-2</v>
      </c>
      <c r="F1044" s="2">
        <f t="shared" si="91"/>
        <v>-3.1454920165444024E-2</v>
      </c>
      <c r="G1044" s="2">
        <f t="shared" si="92"/>
        <v>-3.6036593735795527E-2</v>
      </c>
      <c r="I1044" s="2">
        <f t="shared" si="94"/>
        <v>-8.0561132539582886E-3</v>
      </c>
      <c r="J1044">
        <f t="shared" si="95"/>
        <v>0</v>
      </c>
    </row>
    <row r="1045" spans="1:10" x14ac:dyDescent="0.55000000000000004">
      <c r="A1045" s="1">
        <v>42803</v>
      </c>
      <c r="B1045">
        <v>2364.8701169999999</v>
      </c>
      <c r="C1045" s="4">
        <f t="shared" si="96"/>
        <v>7.9957573185312732E-4</v>
      </c>
      <c r="E1045" s="2">
        <f t="shared" si="93"/>
        <v>1.3501210795201606E-2</v>
      </c>
      <c r="F1045" s="2">
        <f t="shared" si="91"/>
        <v>-3.1408513030394505E-2</v>
      </c>
      <c r="G1045" s="2">
        <f t="shared" si="92"/>
        <v>-3.5983427011371319E-2</v>
      </c>
      <c r="I1045" s="2">
        <f t="shared" si="94"/>
        <v>-6.9675864115122726E-3</v>
      </c>
      <c r="J1045">
        <f t="shared" si="95"/>
        <v>0</v>
      </c>
    </row>
    <row r="1046" spans="1:10" x14ac:dyDescent="0.55000000000000004">
      <c r="A1046" s="1">
        <v>42804</v>
      </c>
      <c r="B1046">
        <v>2372.6000979999999</v>
      </c>
      <c r="C1046" s="4">
        <f t="shared" si="96"/>
        <v>3.2633399300272393E-3</v>
      </c>
      <c r="E1046" s="2">
        <f t="shared" si="93"/>
        <v>1.3543887062545515E-2</v>
      </c>
      <c r="F1046" s="2">
        <f t="shared" si="91"/>
        <v>-3.1507792874202009E-2</v>
      </c>
      <c r="G1046" s="2">
        <f t="shared" si="92"/>
        <v>-3.6097167799096309E-2</v>
      </c>
      <c r="I1046" s="2">
        <f t="shared" si="94"/>
        <v>-1.1291758386541523E-2</v>
      </c>
      <c r="J1046">
        <f t="shared" si="95"/>
        <v>0</v>
      </c>
    </row>
    <row r="1047" spans="1:10" x14ac:dyDescent="0.55000000000000004">
      <c r="A1047" s="1">
        <v>42807</v>
      </c>
      <c r="B1047">
        <v>2373.469971</v>
      </c>
      <c r="C1047" s="4">
        <f t="shared" si="96"/>
        <v>3.6656559936696162E-4</v>
      </c>
      <c r="E1047" s="2">
        <f t="shared" si="93"/>
        <v>1.322519516106062E-2</v>
      </c>
      <c r="F1047" s="2">
        <f t="shared" si="91"/>
        <v>-3.0766404646708587E-2</v>
      </c>
      <c r="G1047" s="2">
        <f t="shared" si="92"/>
        <v>-3.5247790143258767E-2</v>
      </c>
      <c r="I1047" s="2">
        <f t="shared" si="94"/>
        <v>-1.2502676426469003E-2</v>
      </c>
      <c r="J1047">
        <f t="shared" si="95"/>
        <v>0</v>
      </c>
    </row>
    <row r="1048" spans="1:10" x14ac:dyDescent="0.55000000000000004">
      <c r="A1048" s="1">
        <v>42808</v>
      </c>
      <c r="B1048">
        <v>2365.4499510000001</v>
      </c>
      <c r="C1048" s="4">
        <f t="shared" si="96"/>
        <v>-3.3847491786320912E-3</v>
      </c>
      <c r="E1048" s="2">
        <f t="shared" si="93"/>
        <v>1.3506242286301574E-2</v>
      </c>
      <c r="F1048" s="2">
        <f t="shared" si="91"/>
        <v>-3.142021802901817E-2</v>
      </c>
      <c r="G1048" s="2">
        <f t="shared" si="92"/>
        <v>-3.5996836941450956E-2</v>
      </c>
      <c r="I1048" s="2">
        <f t="shared" si="94"/>
        <v>-1.0138034586992514E-2</v>
      </c>
      <c r="J1048">
        <f t="shared" si="95"/>
        <v>0</v>
      </c>
    </row>
    <row r="1049" spans="1:10" x14ac:dyDescent="0.55000000000000004">
      <c r="A1049" s="1">
        <v>42809</v>
      </c>
      <c r="B1049">
        <v>2385.26001</v>
      </c>
      <c r="C1049" s="4">
        <f t="shared" si="96"/>
        <v>8.3398792956066378E-3</v>
      </c>
      <c r="E1049" s="2">
        <f t="shared" si="93"/>
        <v>1.4147710406861656E-2</v>
      </c>
      <c r="F1049" s="2">
        <f t="shared" si="91"/>
        <v>-3.2912496027548095E-2</v>
      </c>
      <c r="G1049" s="2">
        <f t="shared" si="92"/>
        <v>-3.7706477776367688E-2</v>
      </c>
      <c r="I1049" s="2">
        <f t="shared" si="94"/>
        <v>-1.1252605252054734E-2</v>
      </c>
      <c r="J1049">
        <f t="shared" si="95"/>
        <v>0</v>
      </c>
    </row>
    <row r="1050" spans="1:10" x14ac:dyDescent="0.55000000000000004">
      <c r="A1050" s="1">
        <v>42810</v>
      </c>
      <c r="B1050">
        <v>2381.3798830000001</v>
      </c>
      <c r="C1050" s="4">
        <f t="shared" si="96"/>
        <v>-1.6280348187074486E-3</v>
      </c>
      <c r="E1050" s="2">
        <f t="shared" si="93"/>
        <v>1.4114325414020865E-2</v>
      </c>
      <c r="F1050" s="2">
        <f t="shared" ref="F1050:F1113" si="97">E1050*Factor_VaR</f>
        <v>-3.2834830920428049E-2</v>
      </c>
      <c r="G1050" s="2">
        <f t="shared" ref="G1050:G1113" si="98">E1050*Factor_ES</f>
        <v>-3.7617500093448407E-2</v>
      </c>
      <c r="I1050" s="2">
        <f t="shared" si="94"/>
        <v>-8.539833997735927E-3</v>
      </c>
      <c r="J1050">
        <f t="shared" si="95"/>
        <v>0</v>
      </c>
    </row>
    <row r="1051" spans="1:10" x14ac:dyDescent="0.55000000000000004">
      <c r="A1051" s="1">
        <v>42811</v>
      </c>
      <c r="B1051">
        <v>2378.25</v>
      </c>
      <c r="C1051" s="4">
        <f t="shared" si="96"/>
        <v>-1.3151793429673527E-3</v>
      </c>
      <c r="E1051" s="2">
        <f t="shared" ref="E1051:E1114" si="99">_xlfn.STDEV.S(C1031:C1051)*SQRT(10)</f>
        <v>1.3867251439421876E-2</v>
      </c>
      <c r="F1051" s="2">
        <f t="shared" si="97"/>
        <v>-3.2260050904888871E-2</v>
      </c>
      <c r="G1051" s="2">
        <f t="shared" si="98"/>
        <v>-3.6958998536347182E-2</v>
      </c>
      <c r="I1051" s="2">
        <f t="shared" ref="I1051:I1114" si="100">LN(B1060/B1051)</f>
        <v>-4.2938436509209693E-3</v>
      </c>
      <c r="J1051">
        <f t="shared" ref="J1051:J1114" si="101">IF(I1051&lt;F1051,1,0)</f>
        <v>0</v>
      </c>
    </row>
    <row r="1052" spans="1:10" x14ac:dyDescent="0.55000000000000004">
      <c r="A1052" s="1">
        <v>42814</v>
      </c>
      <c r="B1052">
        <v>2373.469971</v>
      </c>
      <c r="C1052" s="4">
        <f t="shared" si="96"/>
        <v>-2.0119159552997494E-3</v>
      </c>
      <c r="E1052" s="2">
        <f t="shared" si="99"/>
        <v>1.3949548498204619E-2</v>
      </c>
      <c r="F1052" s="2">
        <f t="shared" si="97"/>
        <v>-3.2451502492627918E-2</v>
      </c>
      <c r="G1052" s="2">
        <f t="shared" si="98"/>
        <v>-3.7178336657414948E-2</v>
      </c>
      <c r="I1052" s="2">
        <f t="shared" si="100"/>
        <v>-4.5395216797922263E-3</v>
      </c>
      <c r="J1052">
        <f t="shared" si="101"/>
        <v>0</v>
      </c>
    </row>
    <row r="1053" spans="1:10" x14ac:dyDescent="0.55000000000000004">
      <c r="A1053" s="1">
        <v>42815</v>
      </c>
      <c r="B1053">
        <v>2344.0200199999999</v>
      </c>
      <c r="C1053" s="4">
        <f t="shared" si="96"/>
        <v>-1.2485594515205749E-2</v>
      </c>
      <c r="E1053" s="2">
        <f t="shared" si="99"/>
        <v>1.6548509448574895E-2</v>
      </c>
      <c r="F1053" s="2">
        <f t="shared" si="97"/>
        <v>-3.8497589774236972E-2</v>
      </c>
      <c r="G1053" s="2">
        <f t="shared" si="98"/>
        <v>-4.4105087382341812E-2</v>
      </c>
      <c r="I1053" s="2">
        <f t="shared" si="100"/>
        <v>6.3025974481185796E-3</v>
      </c>
      <c r="J1053">
        <f t="shared" si="101"/>
        <v>0</v>
      </c>
    </row>
    <row r="1054" spans="1:10" x14ac:dyDescent="0.55000000000000004">
      <c r="A1054" s="1">
        <v>42816</v>
      </c>
      <c r="B1054">
        <v>2348.4499510000001</v>
      </c>
      <c r="C1054" s="4">
        <f t="shared" si="96"/>
        <v>1.8881025742991701E-3</v>
      </c>
      <c r="E1054" s="2">
        <f t="shared" si="99"/>
        <v>1.6013988129534116E-2</v>
      </c>
      <c r="F1054" s="2">
        <f t="shared" si="97"/>
        <v>-3.7254107240056948E-2</v>
      </c>
      <c r="G1054" s="2">
        <f t="shared" si="98"/>
        <v>-4.2680481162834329E-2</v>
      </c>
      <c r="I1054" s="2">
        <f t="shared" si="100"/>
        <v>4.9738608557705448E-3</v>
      </c>
      <c r="J1054">
        <f t="shared" si="101"/>
        <v>0</v>
      </c>
    </row>
    <row r="1055" spans="1:10" x14ac:dyDescent="0.55000000000000004">
      <c r="A1055" s="1">
        <v>42817</v>
      </c>
      <c r="B1055">
        <v>2345.959961</v>
      </c>
      <c r="C1055" s="4">
        <f t="shared" si="96"/>
        <v>-1.0608320450020078E-3</v>
      </c>
      <c r="E1055" s="2">
        <f t="shared" si="99"/>
        <v>1.6013487535015577E-2</v>
      </c>
      <c r="F1055" s="2">
        <f t="shared" si="97"/>
        <v>-3.7252942683062992E-2</v>
      </c>
      <c r="G1055" s="2">
        <f t="shared" si="98"/>
        <v>-4.2679146978323514E-2</v>
      </c>
      <c r="I1055" s="2">
        <f t="shared" si="100"/>
        <v>2.9751560625457729E-3</v>
      </c>
      <c r="J1055">
        <f t="shared" si="101"/>
        <v>0</v>
      </c>
    </row>
    <row r="1056" spans="1:10" x14ac:dyDescent="0.55000000000000004">
      <c r="A1056" s="1">
        <v>42818</v>
      </c>
      <c r="B1056">
        <v>2343.9799800000001</v>
      </c>
      <c r="C1056" s="4">
        <f t="shared" si="96"/>
        <v>-8.4435244056040287E-4</v>
      </c>
      <c r="E1056" s="2">
        <f t="shared" si="99"/>
        <v>1.6007240112798863E-2</v>
      </c>
      <c r="F1056" s="2">
        <f t="shared" si="97"/>
        <v>-3.7238409005670901E-2</v>
      </c>
      <c r="G1056" s="2">
        <f t="shared" si="98"/>
        <v>-4.2662496348631528E-2</v>
      </c>
      <c r="I1056" s="2">
        <f t="shared" si="100"/>
        <v>5.7471587704707016E-3</v>
      </c>
      <c r="J1056">
        <f t="shared" si="101"/>
        <v>0</v>
      </c>
    </row>
    <row r="1057" spans="1:10" x14ac:dyDescent="0.55000000000000004">
      <c r="A1057" s="1">
        <v>42821</v>
      </c>
      <c r="B1057">
        <v>2341.5900879999999</v>
      </c>
      <c r="C1057" s="4">
        <f t="shared" si="96"/>
        <v>-1.0201073391556828E-3</v>
      </c>
      <c r="E1057" s="2">
        <f t="shared" si="99"/>
        <v>1.5952444695365206E-2</v>
      </c>
      <c r="F1057" s="2">
        <f t="shared" si="97"/>
        <v>-3.7110935802816936E-2</v>
      </c>
      <c r="G1057" s="2">
        <f t="shared" si="98"/>
        <v>-4.2516455602087347E-2</v>
      </c>
      <c r="I1057" s="2">
        <f t="shared" si="100"/>
        <v>5.9397937195655101E-3</v>
      </c>
      <c r="J1057">
        <f t="shared" si="101"/>
        <v>0</v>
      </c>
    </row>
    <row r="1058" spans="1:10" x14ac:dyDescent="0.55000000000000004">
      <c r="A1058" s="1">
        <v>42822</v>
      </c>
      <c r="B1058">
        <v>2358.570068</v>
      </c>
      <c r="C1058" s="4">
        <f t="shared" si="96"/>
        <v>7.2253086305444176E-3</v>
      </c>
      <c r="E1058" s="2">
        <f t="shared" si="99"/>
        <v>1.6804192895465409E-2</v>
      </c>
      <c r="F1058" s="2">
        <f t="shared" si="97"/>
        <v>-3.9092398417338158E-2</v>
      </c>
      <c r="G1058" s="2">
        <f t="shared" si="98"/>
        <v>-4.4786534904994409E-2</v>
      </c>
      <c r="I1058" s="2">
        <f t="shared" si="100"/>
        <v>-5.9806479506366924E-4</v>
      </c>
      <c r="J1058">
        <f t="shared" si="101"/>
        <v>0</v>
      </c>
    </row>
    <row r="1059" spans="1:10" x14ac:dyDescent="0.55000000000000004">
      <c r="A1059" s="1">
        <v>42823</v>
      </c>
      <c r="B1059">
        <v>2361.1298830000001</v>
      </c>
      <c r="C1059" s="4">
        <f t="shared" si="96"/>
        <v>1.0847364356112272E-3</v>
      </c>
      <c r="E1059" s="2">
        <f t="shared" si="99"/>
        <v>1.6737448792903051E-2</v>
      </c>
      <c r="F1059" s="2">
        <f t="shared" si="97"/>
        <v>-3.8937128416237449E-2</v>
      </c>
      <c r="G1059" s="2">
        <f t="shared" si="98"/>
        <v>-4.4608648522845212E-2</v>
      </c>
      <c r="I1059" s="2">
        <f t="shared" si="100"/>
        <v>-3.1177096023590088E-3</v>
      </c>
      <c r="J1059">
        <f t="shared" si="101"/>
        <v>0</v>
      </c>
    </row>
    <row r="1060" spans="1:10" x14ac:dyDescent="0.55000000000000004">
      <c r="A1060" s="1">
        <v>42824</v>
      </c>
      <c r="B1060">
        <v>2368.0600589999999</v>
      </c>
      <c r="C1060" s="4">
        <f t="shared" si="96"/>
        <v>2.9308110038477526E-3</v>
      </c>
      <c r="E1060" s="2">
        <f t="shared" si="99"/>
        <v>1.3746737086143924E-2</v>
      </c>
      <c r="F1060" s="2">
        <f t="shared" si="97"/>
        <v>-3.1979692595349302E-2</v>
      </c>
      <c r="G1060" s="2">
        <f t="shared" si="98"/>
        <v>-3.6637803681990787E-2</v>
      </c>
      <c r="I1060" s="2">
        <f t="shared" si="100"/>
        <v>-9.8155577458106675E-3</v>
      </c>
      <c r="J1060">
        <f t="shared" si="101"/>
        <v>0</v>
      </c>
    </row>
    <row r="1061" spans="1:10" x14ac:dyDescent="0.55000000000000004">
      <c r="A1061" s="1">
        <v>42825</v>
      </c>
      <c r="B1061">
        <v>2362.719971</v>
      </c>
      <c r="C1061" s="4">
        <f t="shared" si="96"/>
        <v>-2.2575939841710303E-3</v>
      </c>
      <c r="E1061" s="2">
        <f t="shared" si="99"/>
        <v>1.3264907830962635E-2</v>
      </c>
      <c r="F1061" s="2">
        <f t="shared" si="97"/>
        <v>-3.0858790131907624E-2</v>
      </c>
      <c r="G1061" s="2">
        <f t="shared" si="98"/>
        <v>-3.5353632351081618E-2</v>
      </c>
      <c r="I1061" s="2">
        <f t="shared" si="100"/>
        <v>-1.4395984278499351E-2</v>
      </c>
      <c r="J1061">
        <f t="shared" si="101"/>
        <v>0</v>
      </c>
    </row>
    <row r="1062" spans="1:10" x14ac:dyDescent="0.55000000000000004">
      <c r="A1062" s="1">
        <v>42828</v>
      </c>
      <c r="B1062">
        <v>2358.8400879999999</v>
      </c>
      <c r="C1062" s="4">
        <f t="shared" si="96"/>
        <v>-1.6434753872949851E-3</v>
      </c>
      <c r="E1062" s="2">
        <f t="shared" si="99"/>
        <v>1.3275695471390599E-2</v>
      </c>
      <c r="F1062" s="2">
        <f t="shared" si="97"/>
        <v>-3.0883885936283138E-2</v>
      </c>
      <c r="G1062" s="2">
        <f t="shared" si="98"/>
        <v>-3.5382383570350222E-2</v>
      </c>
      <c r="I1062" s="2">
        <f t="shared" si="100"/>
        <v>-4.1760430265217257E-3</v>
      </c>
      <c r="J1062">
        <f t="shared" si="101"/>
        <v>0</v>
      </c>
    </row>
    <row r="1063" spans="1:10" x14ac:dyDescent="0.55000000000000004">
      <c r="A1063" s="1">
        <v>42829</v>
      </c>
      <c r="B1063">
        <v>2360.1599120000001</v>
      </c>
      <c r="C1063" s="4">
        <f t="shared" si="96"/>
        <v>5.5936598195100253E-4</v>
      </c>
      <c r="E1063" s="2">
        <f t="shared" si="99"/>
        <v>1.3135250887478616E-2</v>
      </c>
      <c r="F1063" s="2">
        <f t="shared" si="97"/>
        <v>-3.0557162977078944E-2</v>
      </c>
      <c r="G1063" s="2">
        <f t="shared" si="98"/>
        <v>-3.5008070665308005E-2</v>
      </c>
      <c r="I1063" s="2">
        <f t="shared" si="100"/>
        <v>-7.6430121275308915E-3</v>
      </c>
      <c r="J1063">
        <f t="shared" si="101"/>
        <v>0</v>
      </c>
    </row>
    <row r="1064" spans="1:10" x14ac:dyDescent="0.55000000000000004">
      <c r="A1064" s="1">
        <v>42830</v>
      </c>
      <c r="B1064">
        <v>2352.9499510000001</v>
      </c>
      <c r="C1064" s="4">
        <f t="shared" si="96"/>
        <v>-3.0595368382266273E-3</v>
      </c>
      <c r="E1064" s="2">
        <f t="shared" si="99"/>
        <v>1.3149722779145256E-2</v>
      </c>
      <c r="F1064" s="2">
        <f t="shared" si="97"/>
        <v>-3.0590829631490981E-2</v>
      </c>
      <c r="G1064" s="2">
        <f t="shared" si="98"/>
        <v>-3.5046641150977935E-2</v>
      </c>
      <c r="I1064" s="2">
        <f t="shared" si="100"/>
        <v>-6.3013004592634798E-3</v>
      </c>
      <c r="J1064">
        <f t="shared" si="101"/>
        <v>0</v>
      </c>
    </row>
    <row r="1065" spans="1:10" x14ac:dyDescent="0.55000000000000004">
      <c r="A1065" s="1">
        <v>42831</v>
      </c>
      <c r="B1065">
        <v>2357.48999</v>
      </c>
      <c r="C1065" s="4">
        <f t="shared" si="96"/>
        <v>1.9276502673643437E-3</v>
      </c>
      <c r="E1065" s="2">
        <f t="shared" si="99"/>
        <v>1.3154772773043923E-2</v>
      </c>
      <c r="F1065" s="2">
        <f t="shared" si="97"/>
        <v>-3.0602577674061066E-2</v>
      </c>
      <c r="G1065" s="2">
        <f t="shared" si="98"/>
        <v>-3.5060100394716666E-2</v>
      </c>
      <c r="I1065" s="2">
        <f t="shared" si="100"/>
        <v>-7.0010037068757248E-4</v>
      </c>
      <c r="J1065">
        <f t="shared" si="101"/>
        <v>0</v>
      </c>
    </row>
    <row r="1066" spans="1:10" x14ac:dyDescent="0.55000000000000004">
      <c r="A1066" s="1">
        <v>42832</v>
      </c>
      <c r="B1066">
        <v>2355.540039</v>
      </c>
      <c r="C1066" s="4">
        <f t="shared" si="96"/>
        <v>-8.2747239006095098E-4</v>
      </c>
      <c r="E1066" s="2">
        <f t="shared" si="99"/>
        <v>1.3146387067740224E-2</v>
      </c>
      <c r="F1066" s="2">
        <f t="shared" si="97"/>
        <v>-3.0583069606355474E-2</v>
      </c>
      <c r="G1066" s="2">
        <f t="shared" si="98"/>
        <v>-3.5037750812941242E-2</v>
      </c>
      <c r="I1066" s="2">
        <f t="shared" si="100"/>
        <v>-2.9123163071379425E-3</v>
      </c>
      <c r="J1066">
        <f t="shared" si="101"/>
        <v>0</v>
      </c>
    </row>
    <row r="1067" spans="1:10" x14ac:dyDescent="0.55000000000000004">
      <c r="A1067" s="1">
        <v>42835</v>
      </c>
      <c r="B1067">
        <v>2357.1599120000001</v>
      </c>
      <c r="C1067" s="4">
        <f t="shared" si="96"/>
        <v>6.8745011591528707E-4</v>
      </c>
      <c r="E1067" s="2">
        <f t="shared" si="99"/>
        <v>1.2926570345858266E-2</v>
      </c>
      <c r="F1067" s="2">
        <f t="shared" si="97"/>
        <v>-3.0071699442726751E-2</v>
      </c>
      <c r="G1067" s="2">
        <f t="shared" si="98"/>
        <v>-3.445189528578145E-2</v>
      </c>
      <c r="I1067" s="2">
        <f t="shared" si="100"/>
        <v>7.1819701932387646E-3</v>
      </c>
      <c r="J1067">
        <f t="shared" si="101"/>
        <v>0</v>
      </c>
    </row>
    <row r="1068" spans="1:10" x14ac:dyDescent="0.55000000000000004">
      <c r="A1068" s="1">
        <v>42836</v>
      </c>
      <c r="B1068">
        <v>2353.780029</v>
      </c>
      <c r="C1068" s="4">
        <f t="shared" si="96"/>
        <v>-1.4349083716841415E-3</v>
      </c>
      <c r="E1068" s="2">
        <f t="shared" si="99"/>
        <v>1.293913300307999E-2</v>
      </c>
      <c r="F1068" s="2">
        <f t="shared" si="97"/>
        <v>-3.0100924553646814E-2</v>
      </c>
      <c r="G1068" s="2">
        <f t="shared" si="98"/>
        <v>-3.4485377279808792E-2</v>
      </c>
      <c r="I1068" s="2">
        <f t="shared" si="100"/>
        <v>1.4689092744843027E-2</v>
      </c>
      <c r="J1068">
        <f t="shared" si="101"/>
        <v>0</v>
      </c>
    </row>
    <row r="1069" spans="1:10" x14ac:dyDescent="0.55000000000000004">
      <c r="A1069" s="1">
        <v>42837</v>
      </c>
      <c r="B1069">
        <v>2344.929932</v>
      </c>
      <c r="C1069" s="4">
        <f t="shared" si="96"/>
        <v>-3.7670371396038606E-3</v>
      </c>
      <c r="E1069" s="2">
        <f t="shared" si="99"/>
        <v>1.2985879065454734E-2</v>
      </c>
      <c r="F1069" s="2">
        <f t="shared" si="97"/>
        <v>-3.0209672156472082E-2</v>
      </c>
      <c r="G1069" s="2">
        <f t="shared" si="98"/>
        <v>-3.4609964885249957E-2</v>
      </c>
      <c r="I1069" s="2">
        <f t="shared" si="100"/>
        <v>1.7970308513388003E-2</v>
      </c>
      <c r="J1069">
        <f t="shared" si="101"/>
        <v>0</v>
      </c>
    </row>
    <row r="1070" spans="1:10" x14ac:dyDescent="0.55000000000000004">
      <c r="A1070" s="1">
        <v>42838</v>
      </c>
      <c r="B1070">
        <v>2328.9499510000001</v>
      </c>
      <c r="C1070" s="4">
        <f t="shared" si="96"/>
        <v>-6.8380205168596985E-3</v>
      </c>
      <c r="E1070" s="2">
        <f t="shared" si="99"/>
        <v>1.2060404806255927E-2</v>
      </c>
      <c r="F1070" s="2">
        <f t="shared" si="97"/>
        <v>-2.8056697081105413E-2</v>
      </c>
      <c r="G1070" s="2">
        <f t="shared" si="98"/>
        <v>-3.2143390889633298E-2</v>
      </c>
      <c r="I1070" s="2">
        <f t="shared" si="100"/>
        <v>2.5361096298768669E-2</v>
      </c>
      <c r="J1070">
        <f t="shared" si="101"/>
        <v>0</v>
      </c>
    </row>
    <row r="1071" spans="1:10" x14ac:dyDescent="0.55000000000000004">
      <c r="A1071" s="1">
        <v>42842</v>
      </c>
      <c r="B1071">
        <v>2349.01001</v>
      </c>
      <c r="C1071" s="4">
        <f t="shared" si="96"/>
        <v>8.5764658646826294E-3</v>
      </c>
      <c r="E1071" s="2">
        <f t="shared" si="99"/>
        <v>1.378534775838878E-2</v>
      </c>
      <c r="F1071" s="2">
        <f t="shared" si="97"/>
        <v>-3.2069514450641406E-2</v>
      </c>
      <c r="G1071" s="2">
        <f t="shared" si="98"/>
        <v>-3.6740708845657777E-2</v>
      </c>
      <c r="I1071" s="2">
        <f t="shared" si="100"/>
        <v>1.4869650694276227E-2</v>
      </c>
      <c r="J1071">
        <f t="shared" si="101"/>
        <v>0</v>
      </c>
    </row>
    <row r="1072" spans="1:10" x14ac:dyDescent="0.55000000000000004">
      <c r="A1072" s="1">
        <v>42843</v>
      </c>
      <c r="B1072">
        <v>2342.1899410000001</v>
      </c>
      <c r="C1072" s="4">
        <f t="shared" si="96"/>
        <v>-2.907603119058052E-3</v>
      </c>
      <c r="E1072" s="2">
        <f t="shared" si="99"/>
        <v>1.386722215566627E-2</v>
      </c>
      <c r="F1072" s="2">
        <f t="shared" si="97"/>
        <v>-3.2259982780686272E-2</v>
      </c>
      <c r="G1072" s="2">
        <f t="shared" si="98"/>
        <v>-3.6958920489281746E-2</v>
      </c>
      <c r="I1072" s="2">
        <f t="shared" si="100"/>
        <v>1.9508045659979364E-2</v>
      </c>
      <c r="J1072">
        <f t="shared" si="101"/>
        <v>0</v>
      </c>
    </row>
    <row r="1073" spans="1:10" x14ac:dyDescent="0.55000000000000004">
      <c r="A1073" s="1">
        <v>42844</v>
      </c>
      <c r="B1073">
        <v>2338.169922</v>
      </c>
      <c r="C1073" s="4">
        <f t="shared" si="96"/>
        <v>-1.7178251699592046E-3</v>
      </c>
      <c r="E1073" s="2">
        <f t="shared" si="99"/>
        <v>1.3855082665735126E-2</v>
      </c>
      <c r="F1073" s="2">
        <f t="shared" si="97"/>
        <v>-3.2231742104093013E-2</v>
      </c>
      <c r="G1073" s="2">
        <f t="shared" si="98"/>
        <v>-3.6926566320717259E-2</v>
      </c>
      <c r="I1073" s="2">
        <f t="shared" si="100"/>
        <v>2.2414214520363546E-2</v>
      </c>
      <c r="J1073">
        <f t="shared" si="101"/>
        <v>0</v>
      </c>
    </row>
    <row r="1074" spans="1:10" x14ac:dyDescent="0.55000000000000004">
      <c r="A1074" s="1">
        <v>42845</v>
      </c>
      <c r="B1074">
        <v>2355.8400879999999</v>
      </c>
      <c r="C1074" s="4">
        <f t="shared" si="96"/>
        <v>7.5288503559402323E-3</v>
      </c>
      <c r="E1074" s="2">
        <f t="shared" si="99"/>
        <v>1.212863274055581E-2</v>
      </c>
      <c r="F1074" s="2">
        <f t="shared" si="97"/>
        <v>-2.8215418991014145E-2</v>
      </c>
      <c r="G1074" s="2">
        <f t="shared" si="98"/>
        <v>-3.2325231980129342E-2</v>
      </c>
      <c r="I1074" s="2">
        <f t="shared" si="100"/>
        <v>1.361319479483351E-2</v>
      </c>
      <c r="J1074">
        <f t="shared" si="101"/>
        <v>0</v>
      </c>
    </row>
    <row r="1075" spans="1:10" x14ac:dyDescent="0.55000000000000004">
      <c r="A1075" s="1">
        <v>42846</v>
      </c>
      <c r="B1075">
        <v>2348.6899410000001</v>
      </c>
      <c r="C1075" s="4">
        <f t="shared" si="96"/>
        <v>-3.039688326511295E-3</v>
      </c>
      <c r="E1075" s="2">
        <f t="shared" si="99"/>
        <v>1.226960745842277E-2</v>
      </c>
      <c r="F1075" s="2">
        <f t="shared" si="97"/>
        <v>-2.8543375226217454E-2</v>
      </c>
      <c r="G1075" s="2">
        <f t="shared" si="98"/>
        <v>-3.2700957798188365E-2</v>
      </c>
      <c r="I1075" s="2">
        <f t="shared" si="100"/>
        <v>1.7234816526870159E-2</v>
      </c>
      <c r="J1075">
        <f t="shared" si="101"/>
        <v>0</v>
      </c>
    </row>
    <row r="1076" spans="1:10" x14ac:dyDescent="0.55000000000000004">
      <c r="A1076" s="1">
        <v>42849</v>
      </c>
      <c r="B1076">
        <v>2374.1499020000001</v>
      </c>
      <c r="C1076" s="4">
        <f t="shared" si="96"/>
        <v>1.0781736616292011E-2</v>
      </c>
      <c r="E1076" s="2">
        <f t="shared" si="99"/>
        <v>1.4307574239581185E-2</v>
      </c>
      <c r="F1076" s="2">
        <f t="shared" si="97"/>
        <v>-3.3284394914931188E-2</v>
      </c>
      <c r="G1076" s="2">
        <f t="shared" si="98"/>
        <v>-3.813254686333177E-2</v>
      </c>
      <c r="I1076" s="2">
        <f t="shared" si="100"/>
        <v>1.0533439095838126E-2</v>
      </c>
      <c r="J1076">
        <f t="shared" si="101"/>
        <v>0</v>
      </c>
    </row>
    <row r="1077" spans="1:10" x14ac:dyDescent="0.55000000000000004">
      <c r="A1077" s="1">
        <v>42850</v>
      </c>
      <c r="B1077">
        <v>2388.610107</v>
      </c>
      <c r="C1077" s="4">
        <f t="shared" si="96"/>
        <v>6.0722141799202222E-3</v>
      </c>
      <c r="E1077" s="2">
        <f t="shared" si="99"/>
        <v>1.4755099400414419E-2</v>
      </c>
      <c r="F1077" s="2">
        <f t="shared" si="97"/>
        <v>-3.4325494121415369E-2</v>
      </c>
      <c r="G1077" s="2">
        <f t="shared" si="98"/>
        <v>-3.9325290921984508E-2</v>
      </c>
      <c r="I1077" s="2">
        <f t="shared" si="100"/>
        <v>4.4986702920203469E-3</v>
      </c>
      <c r="J1077">
        <f t="shared" si="101"/>
        <v>0</v>
      </c>
    </row>
    <row r="1078" spans="1:10" x14ac:dyDescent="0.55000000000000004">
      <c r="A1078" s="1">
        <v>42851</v>
      </c>
      <c r="B1078">
        <v>2387.4499510000001</v>
      </c>
      <c r="C1078" s="4">
        <f t="shared" si="96"/>
        <v>-4.8582137105885161E-4</v>
      </c>
      <c r="E1078" s="2">
        <f t="shared" si="99"/>
        <v>1.4724944483252919E-2</v>
      </c>
      <c r="F1078" s="2">
        <f t="shared" si="97"/>
        <v>-3.4255343293984837E-2</v>
      </c>
      <c r="G1078" s="2">
        <f t="shared" si="98"/>
        <v>-3.9244922036765682E-2</v>
      </c>
      <c r="I1078" s="2">
        <f t="shared" si="100"/>
        <v>3.9587170802910165E-3</v>
      </c>
      <c r="J1078">
        <f t="shared" si="101"/>
        <v>0</v>
      </c>
    </row>
    <row r="1079" spans="1:10" x14ac:dyDescent="0.55000000000000004">
      <c r="A1079" s="1">
        <v>42852</v>
      </c>
      <c r="B1079">
        <v>2388.7700199999999</v>
      </c>
      <c r="C1079" s="4">
        <f t="shared" si="96"/>
        <v>5.5276726852089401E-4</v>
      </c>
      <c r="E1079" s="2">
        <f t="shared" si="99"/>
        <v>1.3999175617518109E-2</v>
      </c>
      <c r="F1079" s="2">
        <f t="shared" si="97"/>
        <v>-3.2566952436137629E-2</v>
      </c>
      <c r="G1079" s="2">
        <f t="shared" si="98"/>
        <v>-3.7310602855809262E-2</v>
      </c>
      <c r="I1079" s="2">
        <f t="shared" si="100"/>
        <v>4.5359125552065912E-3</v>
      </c>
      <c r="J1079">
        <f t="shared" si="101"/>
        <v>0</v>
      </c>
    </row>
    <row r="1080" spans="1:10" x14ac:dyDescent="0.55000000000000004">
      <c r="A1080" s="1">
        <v>42853</v>
      </c>
      <c r="B1080">
        <v>2384.1999510000001</v>
      </c>
      <c r="C1080" s="4">
        <f t="shared" si="96"/>
        <v>-1.9149797398098202E-3</v>
      </c>
      <c r="E1080" s="2">
        <f t="shared" si="99"/>
        <v>1.4100543562538183E-2</v>
      </c>
      <c r="F1080" s="2">
        <f t="shared" si="97"/>
        <v>-3.2802769539530964E-2</v>
      </c>
      <c r="G1080" s="2">
        <f t="shared" si="98"/>
        <v>-3.7580768702876764E-2</v>
      </c>
      <c r="I1080" s="2">
        <f t="shared" si="100"/>
        <v>4.2857406731087039E-3</v>
      </c>
      <c r="J1080">
        <f t="shared" si="101"/>
        <v>0</v>
      </c>
    </row>
    <row r="1081" spans="1:10" x14ac:dyDescent="0.55000000000000004">
      <c r="A1081" s="1">
        <v>42856</v>
      </c>
      <c r="B1081">
        <v>2388.330078</v>
      </c>
      <c r="C1081" s="4">
        <f t="shared" si="96"/>
        <v>1.7307918466451173E-3</v>
      </c>
      <c r="E1081" s="2">
        <f t="shared" si="99"/>
        <v>1.4019617128089679E-2</v>
      </c>
      <c r="F1081" s="2">
        <f t="shared" si="97"/>
        <v>-3.2614506500797981E-2</v>
      </c>
      <c r="G1081" s="2">
        <f t="shared" si="98"/>
        <v>-3.7365083569784616E-2</v>
      </c>
      <c r="I1081" s="2">
        <f t="shared" si="100"/>
        <v>1.0754135115590454E-3</v>
      </c>
      <c r="J1081">
        <f t="shared" si="101"/>
        <v>0</v>
      </c>
    </row>
    <row r="1082" spans="1:10" x14ac:dyDescent="0.55000000000000004">
      <c r="A1082" s="1">
        <v>42857</v>
      </c>
      <c r="B1082">
        <v>2391.169922</v>
      </c>
      <c r="C1082" s="4">
        <f t="shared" si="96"/>
        <v>1.1883436904249129E-3</v>
      </c>
      <c r="E1082" s="2">
        <f t="shared" si="99"/>
        <v>1.3893381194720814E-2</v>
      </c>
      <c r="F1082" s="2">
        <f t="shared" si="97"/>
        <v>-3.2320837805577762E-2</v>
      </c>
      <c r="G1082" s="2">
        <f t="shared" si="98"/>
        <v>-3.7028639560169913E-2</v>
      </c>
      <c r="I1082" s="2">
        <f t="shared" si="100"/>
        <v>4.6522121183284462E-3</v>
      </c>
      <c r="J1082">
        <f t="shared" si="101"/>
        <v>0</v>
      </c>
    </row>
    <row r="1083" spans="1:10" x14ac:dyDescent="0.55000000000000004">
      <c r="A1083" s="1">
        <v>42858</v>
      </c>
      <c r="B1083">
        <v>2388.1298830000001</v>
      </c>
      <c r="C1083" s="4">
        <f t="shared" si="96"/>
        <v>-1.2721693695897679E-3</v>
      </c>
      <c r="E1083" s="2">
        <f t="shared" si="99"/>
        <v>1.386613964809792E-2</v>
      </c>
      <c r="F1083" s="2">
        <f t="shared" si="97"/>
        <v>-3.2257464491506009E-2</v>
      </c>
      <c r="G1083" s="2">
        <f t="shared" si="98"/>
        <v>-3.6956035390110581E-2</v>
      </c>
      <c r="I1083" s="2">
        <f t="shared" si="100"/>
        <v>5.2372486525961289E-3</v>
      </c>
      <c r="J1083">
        <f t="shared" si="101"/>
        <v>0</v>
      </c>
    </row>
    <row r="1084" spans="1:10" x14ac:dyDescent="0.55000000000000004">
      <c r="A1084" s="1">
        <v>42859</v>
      </c>
      <c r="B1084">
        <v>2389.5200199999999</v>
      </c>
      <c r="C1084" s="4">
        <f t="shared" si="96"/>
        <v>5.8193340552533356E-4</v>
      </c>
      <c r="E1084" s="2">
        <f t="shared" si="99"/>
        <v>1.3866125379621057E-2</v>
      </c>
      <c r="F1084" s="2">
        <f t="shared" si="97"/>
        <v>-3.2257431298065194E-2</v>
      </c>
      <c r="G1084" s="2">
        <f t="shared" si="98"/>
        <v>-3.6955997361766038E-2</v>
      </c>
      <c r="I1084" s="2">
        <f t="shared" si="100"/>
        <v>-1.3690153102066163E-2</v>
      </c>
      <c r="J1084">
        <f t="shared" si="101"/>
        <v>0</v>
      </c>
    </row>
    <row r="1085" spans="1:10" x14ac:dyDescent="0.55000000000000004">
      <c r="A1085" s="1">
        <v>42860</v>
      </c>
      <c r="B1085">
        <v>2399.290039</v>
      </c>
      <c r="C1085" s="4">
        <f t="shared" si="96"/>
        <v>4.0803591852600924E-3</v>
      </c>
      <c r="E1085" s="2">
        <f t="shared" si="99"/>
        <v>1.3802048554052648E-2</v>
      </c>
      <c r="F1085" s="2">
        <f t="shared" si="97"/>
        <v>-3.2108366311128837E-2</v>
      </c>
      <c r="G1085" s="2">
        <f t="shared" si="98"/>
        <v>-3.6785219806261121E-2</v>
      </c>
      <c r="I1085" s="2">
        <f t="shared" si="100"/>
        <v>-1.4090473408666763E-2</v>
      </c>
      <c r="J1085">
        <f t="shared" si="101"/>
        <v>0</v>
      </c>
    </row>
    <row r="1086" spans="1:10" x14ac:dyDescent="0.55000000000000004">
      <c r="A1086" s="1">
        <v>42863</v>
      </c>
      <c r="B1086">
        <v>2399.3798830000001</v>
      </c>
      <c r="C1086" s="4">
        <f t="shared" si="96"/>
        <v>3.744537610262704E-5</v>
      </c>
      <c r="E1086" s="2">
        <f t="shared" si="99"/>
        <v>1.379527900369857E-2</v>
      </c>
      <c r="F1086" s="2">
        <f t="shared" si="97"/>
        <v>-3.2092617982054414E-2</v>
      </c>
      <c r="G1086" s="2">
        <f t="shared" si="98"/>
        <v>-3.6767177600657432E-2</v>
      </c>
      <c r="I1086" s="2">
        <f t="shared" si="100"/>
        <v>-7.3832158988697289E-3</v>
      </c>
      <c r="J1086">
        <f t="shared" si="101"/>
        <v>0</v>
      </c>
    </row>
    <row r="1087" spans="1:10" x14ac:dyDescent="0.55000000000000004">
      <c r="A1087" s="1">
        <v>42864</v>
      </c>
      <c r="B1087">
        <v>2396.919922</v>
      </c>
      <c r="C1087" s="4">
        <f t="shared" si="96"/>
        <v>-1.0257745827880963E-3</v>
      </c>
      <c r="E1087" s="2">
        <f t="shared" si="99"/>
        <v>1.3807927262203019E-2</v>
      </c>
      <c r="F1087" s="2">
        <f t="shared" si="97"/>
        <v>-3.2122042231336558E-2</v>
      </c>
      <c r="G1087" s="2">
        <f t="shared" si="98"/>
        <v>-3.6800887739223485E-2</v>
      </c>
      <c r="I1087" s="2">
        <f t="shared" si="100"/>
        <v>-1.2105776274622454E-3</v>
      </c>
      <c r="J1087">
        <f t="shared" si="101"/>
        <v>0</v>
      </c>
    </row>
    <row r="1088" spans="1:10" x14ac:dyDescent="0.55000000000000004">
      <c r="A1088" s="1">
        <v>42865</v>
      </c>
      <c r="B1088">
        <v>2399.6298830000001</v>
      </c>
      <c r="C1088" s="4">
        <f t="shared" si="96"/>
        <v>1.1299627434363934E-3</v>
      </c>
      <c r="E1088" s="2">
        <f t="shared" si="99"/>
        <v>1.3809031375435297E-2</v>
      </c>
      <c r="F1088" s="2">
        <f t="shared" si="97"/>
        <v>-3.2124610782807171E-2</v>
      </c>
      <c r="G1088" s="2">
        <f t="shared" si="98"/>
        <v>-3.6803830421810152E-2</v>
      </c>
      <c r="I1088" s="2">
        <f t="shared" si="100"/>
        <v>-5.0435534220082861E-4</v>
      </c>
      <c r="J1088">
        <f t="shared" si="101"/>
        <v>0</v>
      </c>
    </row>
    <row r="1089" spans="1:10" x14ac:dyDescent="0.55000000000000004">
      <c r="A1089" s="1">
        <v>42866</v>
      </c>
      <c r="B1089">
        <v>2394.4399410000001</v>
      </c>
      <c r="C1089" s="4">
        <f t="shared" si="96"/>
        <v>-2.1651516219075512E-3</v>
      </c>
      <c r="E1089" s="2">
        <f t="shared" si="99"/>
        <v>1.3878474786407127E-2</v>
      </c>
      <c r="F1089" s="2">
        <f t="shared" si="97"/>
        <v>-3.2286160314287632E-2</v>
      </c>
      <c r="G1089" s="2">
        <f t="shared" si="98"/>
        <v>-3.6988911000732275E-2</v>
      </c>
      <c r="I1089" s="2">
        <f t="shared" si="100"/>
        <v>4.1468302076257679E-3</v>
      </c>
      <c r="J1089">
        <f t="shared" si="101"/>
        <v>0</v>
      </c>
    </row>
    <row r="1090" spans="1:10" x14ac:dyDescent="0.55000000000000004">
      <c r="A1090" s="1">
        <v>42867</v>
      </c>
      <c r="B1090">
        <v>2390.8999020000001</v>
      </c>
      <c r="C1090" s="4">
        <f t="shared" si="96"/>
        <v>-1.4795353149046619E-3</v>
      </c>
      <c r="E1090" s="2">
        <f t="shared" si="99"/>
        <v>1.3587534868915091E-2</v>
      </c>
      <c r="F1090" s="2">
        <f t="shared" si="97"/>
        <v>-3.1609332855756414E-2</v>
      </c>
      <c r="G1090" s="2">
        <f t="shared" si="98"/>
        <v>-3.6213497932632503E-2</v>
      </c>
      <c r="I1090" s="2">
        <f t="shared" si="100"/>
        <v>1.0058477240243004E-2</v>
      </c>
      <c r="J1090">
        <f t="shared" si="101"/>
        <v>0</v>
      </c>
    </row>
    <row r="1091" spans="1:10" x14ac:dyDescent="0.55000000000000004">
      <c r="A1091" s="1">
        <v>42870</v>
      </c>
      <c r="B1091">
        <v>2402.320068</v>
      </c>
      <c r="C1091" s="4">
        <f t="shared" si="96"/>
        <v>4.7651422971946031E-3</v>
      </c>
      <c r="E1091" s="2">
        <f t="shared" si="99"/>
        <v>1.2596132777425188E-2</v>
      </c>
      <c r="F1091" s="2">
        <f t="shared" si="97"/>
        <v>-2.9302986707899235E-2</v>
      </c>
      <c r="G1091" s="2">
        <f t="shared" si="98"/>
        <v>-3.3571213078393614E-2</v>
      </c>
      <c r="I1091" s="2">
        <f t="shared" si="100"/>
        <v>5.6038367283971638E-3</v>
      </c>
      <c r="J1091">
        <f t="shared" si="101"/>
        <v>0</v>
      </c>
    </row>
    <row r="1092" spans="1:10" x14ac:dyDescent="0.55000000000000004">
      <c r="A1092" s="1">
        <v>42871</v>
      </c>
      <c r="B1092">
        <v>2400.669922</v>
      </c>
      <c r="C1092" s="4">
        <f t="shared" si="96"/>
        <v>-6.871328353222825E-4</v>
      </c>
      <c r="E1092" s="2">
        <f t="shared" si="99"/>
        <v>1.1565470017148975E-2</v>
      </c>
      <c r="F1092" s="2">
        <f t="shared" si="97"/>
        <v>-2.6905306586677603E-2</v>
      </c>
      <c r="G1092" s="2">
        <f t="shared" si="98"/>
        <v>-3.0824290689705446E-2</v>
      </c>
      <c r="I1092" s="2">
        <f t="shared" si="100"/>
        <v>5.0856189376155356E-3</v>
      </c>
      <c r="J1092">
        <f t="shared" si="101"/>
        <v>0</v>
      </c>
    </row>
    <row r="1093" spans="1:10" x14ac:dyDescent="0.55000000000000004">
      <c r="A1093" s="1">
        <v>42872</v>
      </c>
      <c r="B1093">
        <v>2357.030029</v>
      </c>
      <c r="C1093" s="4">
        <f t="shared" si="96"/>
        <v>-1.8345468349136904E-2</v>
      </c>
      <c r="E1093" s="2">
        <f t="shared" si="99"/>
        <v>1.7553595467703912E-2</v>
      </c>
      <c r="F1093" s="2">
        <f t="shared" si="97"/>
        <v>-4.0835769498065937E-2</v>
      </c>
      <c r="G1093" s="2">
        <f t="shared" si="98"/>
        <v>-4.6783842640524466E-2</v>
      </c>
      <c r="I1093" s="2">
        <f t="shared" si="100"/>
        <v>2.2971012783394237E-2</v>
      </c>
      <c r="J1093">
        <f t="shared" si="101"/>
        <v>0</v>
      </c>
    </row>
    <row r="1094" spans="1:10" x14ac:dyDescent="0.55000000000000004">
      <c r="A1094" s="1">
        <v>42873</v>
      </c>
      <c r="B1094">
        <v>2365.719971</v>
      </c>
      <c r="C1094" s="4">
        <f t="shared" si="96"/>
        <v>3.6800388786592721E-3</v>
      </c>
      <c r="E1094" s="2">
        <f t="shared" si="99"/>
        <v>1.7638236497351301E-2</v>
      </c>
      <c r="F1094" s="2">
        <f t="shared" si="97"/>
        <v>-4.1032673977442764E-2</v>
      </c>
      <c r="G1094" s="2">
        <f t="shared" si="98"/>
        <v>-4.7009427912740688E-2</v>
      </c>
      <c r="I1094" s="2">
        <f t="shared" si="100"/>
        <v>2.6833569585495144E-2</v>
      </c>
      <c r="J1094">
        <f t="shared" si="101"/>
        <v>0</v>
      </c>
    </row>
    <row r="1095" spans="1:10" x14ac:dyDescent="0.55000000000000004">
      <c r="A1095" s="1">
        <v>42874</v>
      </c>
      <c r="B1095">
        <v>2381.7299800000001</v>
      </c>
      <c r="C1095" s="4">
        <f t="shared" ref="C1095:C1158" si="102">LN(B1095/B1094)</f>
        <v>6.744702885899654E-3</v>
      </c>
      <c r="E1095" s="2">
        <f t="shared" si="99"/>
        <v>1.7490965127551578E-2</v>
      </c>
      <c r="F1095" s="2">
        <f t="shared" si="97"/>
        <v>-4.0690069539402095E-2</v>
      </c>
      <c r="G1095" s="2">
        <f t="shared" si="98"/>
        <v>-4.6616920257950466E-2</v>
      </c>
      <c r="I1095" s="2">
        <f t="shared" si="100"/>
        <v>2.378974100312381E-2</v>
      </c>
      <c r="J1095">
        <f t="shared" si="101"/>
        <v>0</v>
      </c>
    </row>
    <row r="1096" spans="1:10" x14ac:dyDescent="0.55000000000000004">
      <c r="A1096" s="1">
        <v>42877</v>
      </c>
      <c r="B1096">
        <v>2394.0200199999999</v>
      </c>
      <c r="C1096" s="4">
        <f t="shared" si="102"/>
        <v>5.1468636886192742E-3</v>
      </c>
      <c r="E1096" s="2">
        <f t="shared" si="99"/>
        <v>1.7569934856132539E-2</v>
      </c>
      <c r="F1096" s="2">
        <f t="shared" si="97"/>
        <v>-4.08737805996E-2</v>
      </c>
      <c r="G1096" s="2">
        <f t="shared" si="98"/>
        <v>-4.682739037856444E-2</v>
      </c>
      <c r="I1096" s="2">
        <f t="shared" si="100"/>
        <v>1.7424470462523239E-2</v>
      </c>
      <c r="J1096">
        <f t="shared" si="101"/>
        <v>0</v>
      </c>
    </row>
    <row r="1097" spans="1:10" x14ac:dyDescent="0.55000000000000004">
      <c r="A1097" s="1">
        <v>42878</v>
      </c>
      <c r="B1097">
        <v>2398.419922</v>
      </c>
      <c r="C1097" s="4">
        <f t="shared" si="102"/>
        <v>1.8361850286978481E-3</v>
      </c>
      <c r="E1097" s="2">
        <f t="shared" si="99"/>
        <v>1.6078037558071932E-2</v>
      </c>
      <c r="F1097" s="2">
        <f t="shared" si="97"/>
        <v>-3.7403108491969428E-2</v>
      </c>
      <c r="G1097" s="2">
        <f t="shared" si="98"/>
        <v>-4.2851185699773316E-2</v>
      </c>
      <c r="I1097" s="2">
        <f t="shared" si="100"/>
        <v>1.2805376575060297E-2</v>
      </c>
      <c r="J1097">
        <f t="shared" si="101"/>
        <v>0</v>
      </c>
    </row>
    <row r="1098" spans="1:10" x14ac:dyDescent="0.55000000000000004">
      <c r="A1098" s="1">
        <v>42879</v>
      </c>
      <c r="B1098">
        <v>2404.389893</v>
      </c>
      <c r="C1098" s="4">
        <f t="shared" si="102"/>
        <v>2.4860339279190358E-3</v>
      </c>
      <c r="E1098" s="2">
        <f t="shared" si="99"/>
        <v>1.5639316897533683E-2</v>
      </c>
      <c r="F1098" s="2">
        <f t="shared" si="97"/>
        <v>-3.6382491616028481E-2</v>
      </c>
      <c r="G1098" s="2">
        <f t="shared" si="98"/>
        <v>-4.1681907395306771E-2</v>
      </c>
      <c r="I1098" s="2">
        <f t="shared" si="100"/>
        <v>1.18863716683305E-2</v>
      </c>
      <c r="J1098">
        <f t="shared" si="101"/>
        <v>0</v>
      </c>
    </row>
    <row r="1099" spans="1:10" x14ac:dyDescent="0.55000000000000004">
      <c r="A1099" s="1">
        <v>42880</v>
      </c>
      <c r="B1099">
        <v>2415.070068</v>
      </c>
      <c r="C1099" s="4">
        <f t="shared" si="102"/>
        <v>4.4321117177126383E-3</v>
      </c>
      <c r="E1099" s="2">
        <f t="shared" si="99"/>
        <v>1.5879992297312701E-2</v>
      </c>
      <c r="F1099" s="2">
        <f t="shared" si="97"/>
        <v>-3.6942386320638329E-2</v>
      </c>
      <c r="G1099" s="2">
        <f t="shared" si="98"/>
        <v>-4.232335547079781E-2</v>
      </c>
      <c r="I1099" s="2">
        <f t="shared" si="100"/>
        <v>7.7214287872154714E-3</v>
      </c>
      <c r="J1099">
        <f t="shared" si="101"/>
        <v>0</v>
      </c>
    </row>
    <row r="1100" spans="1:10" x14ac:dyDescent="0.55000000000000004">
      <c r="A1100" s="1">
        <v>42881</v>
      </c>
      <c r="B1100">
        <v>2415.820068</v>
      </c>
      <c r="C1100" s="4">
        <f t="shared" si="102"/>
        <v>3.105017853485944E-4</v>
      </c>
      <c r="E1100" s="2">
        <f t="shared" si="99"/>
        <v>1.5880833903266833E-2</v>
      </c>
      <c r="F1100" s="2">
        <f t="shared" si="97"/>
        <v>-3.6944344188860508E-2</v>
      </c>
      <c r="G1100" s="2">
        <f t="shared" si="98"/>
        <v>-4.2325598518986762E-2</v>
      </c>
      <c r="I1100" s="2">
        <f t="shared" si="100"/>
        <v>6.5805933541202601E-3</v>
      </c>
      <c r="J1100">
        <f t="shared" si="101"/>
        <v>0</v>
      </c>
    </row>
    <row r="1101" spans="1:10" x14ac:dyDescent="0.55000000000000004">
      <c r="A1101" s="1">
        <v>42885</v>
      </c>
      <c r="B1101">
        <v>2412.9099120000001</v>
      </c>
      <c r="C1101" s="4">
        <f t="shared" si="102"/>
        <v>-1.2053506261038615E-3</v>
      </c>
      <c r="E1101" s="2">
        <f t="shared" si="99"/>
        <v>1.583354836082854E-2</v>
      </c>
      <c r="F1101" s="2">
        <f t="shared" si="97"/>
        <v>-3.6834341567736316E-2</v>
      </c>
      <c r="G1101" s="2">
        <f t="shared" si="98"/>
        <v>-4.2199573091280224E-2</v>
      </c>
      <c r="I1101" s="2">
        <f t="shared" si="100"/>
        <v>6.8067014813999946E-3</v>
      </c>
      <c r="J1101">
        <f t="shared" si="101"/>
        <v>0</v>
      </c>
    </row>
    <row r="1102" spans="1:10" x14ac:dyDescent="0.55000000000000004">
      <c r="A1102" s="1">
        <v>42886</v>
      </c>
      <c r="B1102">
        <v>2411.8000489999999</v>
      </c>
      <c r="C1102" s="4">
        <f t="shared" si="102"/>
        <v>-4.6007450335814259E-4</v>
      </c>
      <c r="E1102" s="2">
        <f t="shared" si="99"/>
        <v>1.5825415034488449E-2</v>
      </c>
      <c r="F1102" s="2">
        <f t="shared" si="97"/>
        <v>-3.6815420621296162E-2</v>
      </c>
      <c r="G1102" s="2">
        <f t="shared" si="98"/>
        <v>-4.2177896149918612E-2</v>
      </c>
      <c r="I1102" s="2">
        <f t="shared" si="100"/>
        <v>1.1768134795194519E-2</v>
      </c>
      <c r="J1102">
        <f t="shared" si="101"/>
        <v>0</v>
      </c>
    </row>
    <row r="1103" spans="1:10" x14ac:dyDescent="0.55000000000000004">
      <c r="A1103" s="1">
        <v>42887</v>
      </c>
      <c r="B1103">
        <v>2430.0600589999999</v>
      </c>
      <c r="C1103" s="4">
        <f t="shared" si="102"/>
        <v>7.5425956807599771E-3</v>
      </c>
      <c r="E1103" s="2">
        <f t="shared" si="99"/>
        <v>1.6560880299533325E-2</v>
      </c>
      <c r="F1103" s="2">
        <f t="shared" si="97"/>
        <v>-3.8526368677064195E-2</v>
      </c>
      <c r="G1103" s="2">
        <f t="shared" si="98"/>
        <v>-4.4138058174316222E-2</v>
      </c>
      <c r="I1103" s="2">
        <f t="shared" si="100"/>
        <v>3.2292120595291819E-3</v>
      </c>
      <c r="J1103">
        <f t="shared" si="101"/>
        <v>0</v>
      </c>
    </row>
    <row r="1104" spans="1:10" x14ac:dyDescent="0.55000000000000004">
      <c r="A1104" s="1">
        <v>42888</v>
      </c>
      <c r="B1104">
        <v>2439.070068</v>
      </c>
      <c r="C1104" s="4">
        <f t="shared" si="102"/>
        <v>3.7008743035282436E-3</v>
      </c>
      <c r="E1104" s="2">
        <f t="shared" si="99"/>
        <v>1.6610009433172809E-2</v>
      </c>
      <c r="F1104" s="2">
        <f t="shared" si="97"/>
        <v>-3.8640660132659876E-2</v>
      </c>
      <c r="G1104" s="2">
        <f t="shared" si="98"/>
        <v>-4.426899714129217E-2</v>
      </c>
      <c r="I1104" s="2">
        <f t="shared" si="100"/>
        <v>-2.7137720664185648E-3</v>
      </c>
      <c r="J1104">
        <f t="shared" si="101"/>
        <v>0</v>
      </c>
    </row>
    <row r="1105" spans="1:10" x14ac:dyDescent="0.55000000000000004">
      <c r="A1105" s="1">
        <v>42891</v>
      </c>
      <c r="B1105">
        <v>2436.1000979999999</v>
      </c>
      <c r="C1105" s="4">
        <f t="shared" si="102"/>
        <v>-1.2184068519809704E-3</v>
      </c>
      <c r="E1105" s="2">
        <f t="shared" si="99"/>
        <v>1.6679257356729194E-2</v>
      </c>
      <c r="F1105" s="2">
        <f t="shared" si="97"/>
        <v>-3.8801754892407017E-2</v>
      </c>
      <c r="G1105" s="2">
        <f t="shared" si="98"/>
        <v>-4.4453556707154646E-2</v>
      </c>
      <c r="I1105" s="2">
        <f t="shared" si="100"/>
        <v>-1.211766231349749E-3</v>
      </c>
      <c r="J1105">
        <f t="shared" si="101"/>
        <v>0</v>
      </c>
    </row>
    <row r="1106" spans="1:10" x14ac:dyDescent="0.55000000000000004">
      <c r="A1106" s="1">
        <v>42892</v>
      </c>
      <c r="B1106">
        <v>2429.330078</v>
      </c>
      <c r="C1106" s="4">
        <f t="shared" si="102"/>
        <v>-2.7829088587652804E-3</v>
      </c>
      <c r="E1106" s="2">
        <f t="shared" si="99"/>
        <v>1.6701297035559257E-2</v>
      </c>
      <c r="F1106" s="2">
        <f t="shared" si="97"/>
        <v>-3.8853026852397873E-2</v>
      </c>
      <c r="G1106" s="2">
        <f t="shared" si="98"/>
        <v>-4.4512296859172532E-2</v>
      </c>
      <c r="I1106" s="2">
        <f t="shared" si="100"/>
        <v>9.8837260010613964E-3</v>
      </c>
      <c r="J1106">
        <f t="shared" si="101"/>
        <v>0</v>
      </c>
    </row>
    <row r="1107" spans="1:10" x14ac:dyDescent="0.55000000000000004">
      <c r="A1107" s="1">
        <v>42893</v>
      </c>
      <c r="B1107">
        <v>2433.139893</v>
      </c>
      <c r="C1107" s="4">
        <f t="shared" si="102"/>
        <v>1.5670290211890142E-3</v>
      </c>
      <c r="E1107" s="2">
        <f t="shared" si="99"/>
        <v>1.6709231478491418E-2</v>
      </c>
      <c r="F1107" s="2">
        <f t="shared" si="97"/>
        <v>-3.8871485126844803E-2</v>
      </c>
      <c r="G1107" s="2">
        <f t="shared" si="98"/>
        <v>-4.4533443736475331E-2</v>
      </c>
      <c r="I1107" s="2">
        <f t="shared" si="100"/>
        <v>1.5975363856479991E-3</v>
      </c>
      <c r="J1107">
        <f t="shared" si="101"/>
        <v>0</v>
      </c>
    </row>
    <row r="1108" spans="1:10" x14ac:dyDescent="0.55000000000000004">
      <c r="A1108" s="1">
        <v>42894</v>
      </c>
      <c r="B1108">
        <v>2433.790039</v>
      </c>
      <c r="C1108" s="4">
        <f t="shared" si="102"/>
        <v>2.6716883659768292E-4</v>
      </c>
      <c r="E1108" s="2">
        <f t="shared" si="99"/>
        <v>1.6667571627842642E-2</v>
      </c>
      <c r="F1108" s="2">
        <f t="shared" si="97"/>
        <v>-3.8774569821855162E-2</v>
      </c>
      <c r="G1108" s="2">
        <f t="shared" si="98"/>
        <v>-4.4422411902526208E-2</v>
      </c>
      <c r="I1108" s="2">
        <f t="shared" si="100"/>
        <v>7.4755330438589906E-4</v>
      </c>
      <c r="J1108">
        <f t="shared" si="101"/>
        <v>0</v>
      </c>
    </row>
    <row r="1109" spans="1:10" x14ac:dyDescent="0.55000000000000004">
      <c r="A1109" s="1">
        <v>42895</v>
      </c>
      <c r="B1109">
        <v>2431.7700199999999</v>
      </c>
      <c r="C1109" s="4">
        <f t="shared" si="102"/>
        <v>-8.3033364774634012E-4</v>
      </c>
      <c r="E1109" s="2">
        <f t="shared" si="99"/>
        <v>1.6698734517174806E-2</v>
      </c>
      <c r="F1109" s="2">
        <f t="shared" si="97"/>
        <v>-3.8847065543202018E-2</v>
      </c>
      <c r="G1109" s="2">
        <f t="shared" si="98"/>
        <v>-4.4505467235174297E-2</v>
      </c>
      <c r="I1109" s="2">
        <f t="shared" si="100"/>
        <v>1.1220011529055427E-3</v>
      </c>
      <c r="J1109">
        <f t="shared" si="101"/>
        <v>0</v>
      </c>
    </row>
    <row r="1110" spans="1:10" x14ac:dyDescent="0.55000000000000004">
      <c r="A1110" s="1">
        <v>42898</v>
      </c>
      <c r="B1110">
        <v>2429.389893</v>
      </c>
      <c r="C1110" s="4">
        <f t="shared" si="102"/>
        <v>-9.7924249882421236E-4</v>
      </c>
      <c r="E1110" s="2">
        <f t="shared" si="99"/>
        <v>1.6619218234355387E-2</v>
      </c>
      <c r="F1110" s="2">
        <f t="shared" si="97"/>
        <v>-3.8662083007713434E-2</v>
      </c>
      <c r="G1110" s="2">
        <f t="shared" si="98"/>
        <v>-4.4293540438203979E-2</v>
      </c>
      <c r="I1110" s="2">
        <f t="shared" si="100"/>
        <v>3.6609422776283625E-3</v>
      </c>
      <c r="J1110">
        <f t="shared" si="101"/>
        <v>0</v>
      </c>
    </row>
    <row r="1111" spans="1:10" x14ac:dyDescent="0.55000000000000004">
      <c r="A1111" s="1">
        <v>42899</v>
      </c>
      <c r="B1111">
        <v>2440.3500979999999</v>
      </c>
      <c r="C1111" s="4">
        <f t="shared" si="102"/>
        <v>4.5013588104362186E-3</v>
      </c>
      <c r="E1111" s="2">
        <f t="shared" si="99"/>
        <v>1.674085666707964E-2</v>
      </c>
      <c r="F1111" s="2">
        <f t="shared" si="97"/>
        <v>-3.8945056317083157E-2</v>
      </c>
      <c r="G1111" s="2">
        <f t="shared" si="98"/>
        <v>-4.4617731189100659E-2</v>
      </c>
      <c r="I1111" s="2">
        <f t="shared" si="100"/>
        <v>-5.2466481090616772E-4</v>
      </c>
      <c r="J1111">
        <f t="shared" si="101"/>
        <v>0</v>
      </c>
    </row>
    <row r="1112" spans="1:10" x14ac:dyDescent="0.55000000000000004">
      <c r="A1112" s="1">
        <v>42900</v>
      </c>
      <c r="B1112">
        <v>2437.919922</v>
      </c>
      <c r="C1112" s="4">
        <f t="shared" si="102"/>
        <v>-9.9632705490522574E-4</v>
      </c>
      <c r="E1112" s="2">
        <f t="shared" si="99"/>
        <v>1.6559755535717341E-2</v>
      </c>
      <c r="F1112" s="2">
        <f t="shared" si="97"/>
        <v>-3.8523752085152081E-2</v>
      </c>
      <c r="G1112" s="2">
        <f t="shared" si="98"/>
        <v>-4.413506045379386E-2</v>
      </c>
      <c r="I1112" s="2">
        <f t="shared" si="100"/>
        <v>-7.6339241068335362E-3</v>
      </c>
      <c r="J1112">
        <f t="shared" si="101"/>
        <v>0</v>
      </c>
    </row>
    <row r="1113" spans="1:10" x14ac:dyDescent="0.55000000000000004">
      <c r="A1113" s="1">
        <v>42901</v>
      </c>
      <c r="B1113">
        <v>2432.459961</v>
      </c>
      <c r="C1113" s="4">
        <f t="shared" si="102"/>
        <v>-2.242109822419468E-3</v>
      </c>
      <c r="E1113" s="2">
        <f t="shared" si="99"/>
        <v>1.6659370520570774E-2</v>
      </c>
      <c r="F1113" s="2">
        <f t="shared" si="97"/>
        <v>-3.8755491193388475E-2</v>
      </c>
      <c r="G1113" s="2">
        <f t="shared" si="98"/>
        <v>-4.4400554311425228E-2</v>
      </c>
      <c r="I1113" s="2">
        <f t="shared" si="100"/>
        <v>3.3776871181890227E-3</v>
      </c>
      <c r="J1113">
        <f t="shared" si="101"/>
        <v>0</v>
      </c>
    </row>
    <row r="1114" spans="1:10" x14ac:dyDescent="0.55000000000000004">
      <c r="A1114" s="1">
        <v>42902</v>
      </c>
      <c r="B1114">
        <v>2433.1499020000001</v>
      </c>
      <c r="C1114" s="4">
        <f t="shared" si="102"/>
        <v>2.8359898308776774E-4</v>
      </c>
      <c r="E1114" s="2">
        <f t="shared" si="99"/>
        <v>9.4532445492045685E-3</v>
      </c>
      <c r="F1114" s="2">
        <f t="shared" ref="F1114:F1177" si="103">E1114*Factor_VaR</f>
        <v>-2.1991535359830214E-2</v>
      </c>
      <c r="G1114" s="2">
        <f t="shared" ref="G1114:G1177" si="104">E1114*Factor_ES</f>
        <v>-2.5194787372540016E-2</v>
      </c>
      <c r="I1114" s="2">
        <f t="shared" si="100"/>
        <v>-5.5431286136228934E-3</v>
      </c>
      <c r="J1114">
        <f t="shared" si="101"/>
        <v>0</v>
      </c>
    </row>
    <row r="1115" spans="1:10" x14ac:dyDescent="0.55000000000000004">
      <c r="A1115" s="1">
        <v>42905</v>
      </c>
      <c r="B1115">
        <v>2453.459961</v>
      </c>
      <c r="C1115" s="4">
        <f t="shared" si="102"/>
        <v>8.3125833736460205E-3</v>
      </c>
      <c r="E1115" s="2">
        <f t="shared" ref="E1115:E1178" si="105">_xlfn.STDEV.S(C1095:C1115)*SQRT(10)</f>
        <v>1.0469933732440446E-2</v>
      </c>
      <c r="F1115" s="2">
        <f t="shared" si="103"/>
        <v>-2.4356708079811315E-2</v>
      </c>
      <c r="G1115" s="2">
        <f t="shared" si="104"/>
        <v>-2.7904467383700275E-2</v>
      </c>
      <c r="I1115" s="2">
        <f t="shared" ref="I1115:I1178" si="106">LN(B1124/B1115)</f>
        <v>-1.2323654350496434E-2</v>
      </c>
      <c r="J1115">
        <f t="shared" ref="J1115:J1178" si="107">IF(I1115&lt;F1115,1,0)</f>
        <v>0</v>
      </c>
    </row>
    <row r="1116" spans="1:10" x14ac:dyDescent="0.55000000000000004">
      <c r="A1116" s="1">
        <v>42906</v>
      </c>
      <c r="B1116">
        <v>2437.030029</v>
      </c>
      <c r="C1116" s="4">
        <f t="shared" si="102"/>
        <v>-6.7191605942243304E-3</v>
      </c>
      <c r="E1116" s="2">
        <f t="shared" si="105"/>
        <v>1.1334886254583291E-2</v>
      </c>
      <c r="F1116" s="2">
        <f t="shared" si="103"/>
        <v>-2.6368888540844588E-2</v>
      </c>
      <c r="G1116" s="2">
        <f t="shared" si="104"/>
        <v>-3.0209738845715386E-2</v>
      </c>
      <c r="I1116" s="2">
        <f t="shared" si="106"/>
        <v>-3.2963256355019485E-3</v>
      </c>
      <c r="J1116">
        <f t="shared" si="107"/>
        <v>0</v>
      </c>
    </row>
    <row r="1117" spans="1:10" x14ac:dyDescent="0.55000000000000004">
      <c r="A1117" s="1">
        <v>42907</v>
      </c>
      <c r="B1117">
        <v>2435.610107</v>
      </c>
      <c r="C1117" s="4">
        <f t="shared" si="102"/>
        <v>-5.8281424466445424E-4</v>
      </c>
      <c r="E1117" s="2">
        <f t="shared" si="105"/>
        <v>1.0994783641186572E-2</v>
      </c>
      <c r="F1117" s="2">
        <f t="shared" si="103"/>
        <v>-2.5577691549213397E-2</v>
      </c>
      <c r="G1117" s="2">
        <f t="shared" si="104"/>
        <v>-2.9303297360490452E-2</v>
      </c>
      <c r="I1117" s="2">
        <f t="shared" si="106"/>
        <v>-1.2612874767320525E-3</v>
      </c>
      <c r="J1117">
        <f t="shared" si="107"/>
        <v>0</v>
      </c>
    </row>
    <row r="1118" spans="1:10" x14ac:dyDescent="0.55000000000000004">
      <c r="A1118" s="1">
        <v>42908</v>
      </c>
      <c r="B1118">
        <v>2434.5</v>
      </c>
      <c r="C1118" s="4">
        <f t="shared" si="102"/>
        <v>-4.5588579922685235E-4</v>
      </c>
      <c r="E1118" s="2">
        <f t="shared" si="105"/>
        <v>1.1002643760828943E-2</v>
      </c>
      <c r="F1118" s="2">
        <f t="shared" si="103"/>
        <v>-2.559597692183313E-2</v>
      </c>
      <c r="G1118" s="2">
        <f t="shared" si="104"/>
        <v>-2.9324246151361297E-2</v>
      </c>
      <c r="I1118" s="2">
        <f t="shared" si="106"/>
        <v>-1.0218388958678081E-2</v>
      </c>
      <c r="J1118">
        <f t="shared" si="107"/>
        <v>0</v>
      </c>
    </row>
    <row r="1119" spans="1:10" x14ac:dyDescent="0.55000000000000004">
      <c r="A1119" s="1">
        <v>42909</v>
      </c>
      <c r="B1119">
        <v>2438.3000489999999</v>
      </c>
      <c r="C1119" s="4">
        <f t="shared" si="102"/>
        <v>1.5596986258985955E-3</v>
      </c>
      <c r="E1119" s="2">
        <f t="shared" si="105"/>
        <v>1.094634740326274E-2</v>
      </c>
      <c r="F1119" s="2">
        <f t="shared" si="103"/>
        <v>-2.5465012010092752E-2</v>
      </c>
      <c r="G1119" s="2">
        <f t="shared" si="104"/>
        <v>-2.9174205099175853E-2</v>
      </c>
      <c r="I1119" s="2">
        <f t="shared" si="106"/>
        <v>-5.3953748667761323E-3</v>
      </c>
      <c r="J1119">
        <f t="shared" si="107"/>
        <v>0</v>
      </c>
    </row>
    <row r="1120" spans="1:10" x14ac:dyDescent="0.55000000000000004">
      <c r="A1120" s="1">
        <v>42912</v>
      </c>
      <c r="B1120">
        <v>2439.070068</v>
      </c>
      <c r="C1120" s="4">
        <f t="shared" si="102"/>
        <v>3.1575172190189825E-4</v>
      </c>
      <c r="E1120" s="2">
        <f t="shared" si="105"/>
        <v>1.0601524754884302E-2</v>
      </c>
      <c r="F1120" s="2">
        <f t="shared" si="103"/>
        <v>-2.4662834575116442E-2</v>
      </c>
      <c r="G1120" s="2">
        <f t="shared" si="104"/>
        <v>-2.8255183776717641E-2</v>
      </c>
      <c r="I1120" s="2">
        <f t="shared" si="106"/>
        <v>-4.783790485302683E-3</v>
      </c>
      <c r="J1120">
        <f t="shared" si="107"/>
        <v>0</v>
      </c>
    </row>
    <row r="1121" spans="1:10" x14ac:dyDescent="0.55000000000000004">
      <c r="A1121" s="1">
        <v>42913</v>
      </c>
      <c r="B1121">
        <v>2419.3798830000001</v>
      </c>
      <c r="C1121" s="4">
        <f t="shared" si="102"/>
        <v>-8.1055863508326578E-3</v>
      </c>
      <c r="E1121" s="2">
        <f t="shared" si="105"/>
        <v>1.2143761335192481E-2</v>
      </c>
      <c r="F1121" s="2">
        <f t="shared" si="103"/>
        <v>-2.8250613364984391E-2</v>
      </c>
      <c r="G1121" s="2">
        <f t="shared" si="104"/>
        <v>-3.2365552710555003E-2</v>
      </c>
      <c r="I1121" s="2">
        <f t="shared" si="106"/>
        <v>2.5388085290044857E-3</v>
      </c>
      <c r="J1121">
        <f t="shared" si="107"/>
        <v>0</v>
      </c>
    </row>
    <row r="1122" spans="1:10" x14ac:dyDescent="0.55000000000000004">
      <c r="A1122" s="1">
        <v>42914</v>
      </c>
      <c r="B1122">
        <v>2440.6899410000001</v>
      </c>
      <c r="C1122" s="4">
        <f t="shared" si="102"/>
        <v>8.7695014026030957E-3</v>
      </c>
      <c r="E1122" s="2">
        <f t="shared" si="105"/>
        <v>1.3495487471635837E-2</v>
      </c>
      <c r="F1122" s="2">
        <f t="shared" si="103"/>
        <v>-3.1395198588784833E-2</v>
      </c>
      <c r="G1122" s="2">
        <f t="shared" si="104"/>
        <v>-3.5968173209403834E-2</v>
      </c>
      <c r="I1122" s="2">
        <f t="shared" si="106"/>
        <v>1.0483581966186629E-3</v>
      </c>
      <c r="J1122">
        <f t="shared" si="107"/>
        <v>0</v>
      </c>
    </row>
    <row r="1123" spans="1:10" x14ac:dyDescent="0.55000000000000004">
      <c r="A1123" s="1">
        <v>42915</v>
      </c>
      <c r="B1123">
        <v>2419.6999510000001</v>
      </c>
      <c r="C1123" s="4">
        <f t="shared" si="102"/>
        <v>-8.6372167487240945E-3</v>
      </c>
      <c r="E1123" s="2">
        <f t="shared" si="105"/>
        <v>1.4905988971210562E-2</v>
      </c>
      <c r="F1123" s="2">
        <f t="shared" si="103"/>
        <v>-3.467651575365191E-2</v>
      </c>
      <c r="G1123" s="2">
        <f t="shared" si="104"/>
        <v>-3.9727441806070386E-2</v>
      </c>
      <c r="I1123" s="2">
        <f t="shared" si="106"/>
        <v>1.1558404367750222E-2</v>
      </c>
      <c r="J1123">
        <f t="shared" si="107"/>
        <v>0</v>
      </c>
    </row>
    <row r="1124" spans="1:10" x14ac:dyDescent="0.55000000000000004">
      <c r="A1124" s="1">
        <v>42916</v>
      </c>
      <c r="B1124">
        <v>2423.4099120000001</v>
      </c>
      <c r="C1124" s="4">
        <f t="shared" si="102"/>
        <v>1.532057636772409E-3</v>
      </c>
      <c r="E1124" s="2">
        <f t="shared" si="105"/>
        <v>1.3963973329366176E-2</v>
      </c>
      <c r="F1124" s="2">
        <f t="shared" si="103"/>
        <v>-3.2485059667934003E-2</v>
      </c>
      <c r="G1124" s="2">
        <f t="shared" si="104"/>
        <v>-3.7216781717426733E-2</v>
      </c>
      <c r="I1124" s="2">
        <f t="shared" si="106"/>
        <v>1.4688963142658022E-2</v>
      </c>
      <c r="J1124">
        <f t="shared" si="107"/>
        <v>0</v>
      </c>
    </row>
    <row r="1125" spans="1:10" x14ac:dyDescent="0.55000000000000004">
      <c r="A1125" s="1">
        <v>42919</v>
      </c>
      <c r="B1125">
        <v>2429.01001</v>
      </c>
      <c r="C1125" s="4">
        <f t="shared" si="102"/>
        <v>2.3081681207700998E-3</v>
      </c>
      <c r="E1125" s="2">
        <f t="shared" si="105"/>
        <v>1.3805079307154298E-2</v>
      </c>
      <c r="F1125" s="2">
        <f t="shared" si="103"/>
        <v>-3.2115416897163601E-2</v>
      </c>
      <c r="G1125" s="2">
        <f t="shared" si="104"/>
        <v>-3.6793297369427637E-2</v>
      </c>
      <c r="I1125" s="2">
        <f t="shared" si="106"/>
        <v>1.2327880766129534E-2</v>
      </c>
      <c r="J1125">
        <f t="shared" si="107"/>
        <v>0</v>
      </c>
    </row>
    <row r="1126" spans="1:10" x14ac:dyDescent="0.55000000000000004">
      <c r="A1126" s="1">
        <v>42921</v>
      </c>
      <c r="B1126">
        <v>2432.540039</v>
      </c>
      <c r="C1126" s="4">
        <f t="shared" si="102"/>
        <v>1.4522239141054789E-3</v>
      </c>
      <c r="E1126" s="2">
        <f t="shared" si="105"/>
        <v>1.3829252817933103E-2</v>
      </c>
      <c r="F1126" s="2">
        <f t="shared" si="103"/>
        <v>-3.2171652892571984E-2</v>
      </c>
      <c r="G1126" s="2">
        <f t="shared" si="104"/>
        <v>-3.6857724610355309E-2</v>
      </c>
      <c r="I1126" s="2">
        <f t="shared" si="106"/>
        <v>1.1473335207129804E-2</v>
      </c>
      <c r="J1126">
        <f t="shared" si="107"/>
        <v>0</v>
      </c>
    </row>
    <row r="1127" spans="1:10" x14ac:dyDescent="0.55000000000000004">
      <c r="A1127" s="1">
        <v>42922</v>
      </c>
      <c r="B1127">
        <v>2409.75</v>
      </c>
      <c r="C1127" s="4">
        <f t="shared" si="102"/>
        <v>-9.4129872811729385E-3</v>
      </c>
      <c r="E1127" s="2">
        <f t="shared" si="105"/>
        <v>1.5171346990658519E-2</v>
      </c>
      <c r="F1127" s="2">
        <f t="shared" si="103"/>
        <v>-3.5293830818054352E-2</v>
      </c>
      <c r="G1127" s="2">
        <f t="shared" si="104"/>
        <v>-4.0434673999503089E-2</v>
      </c>
      <c r="I1127" s="2">
        <f t="shared" si="106"/>
        <v>2.6244580825278772E-2</v>
      </c>
      <c r="J1127">
        <f t="shared" si="107"/>
        <v>0</v>
      </c>
    </row>
    <row r="1128" spans="1:10" x14ac:dyDescent="0.55000000000000004">
      <c r="A1128" s="1">
        <v>42923</v>
      </c>
      <c r="B1128">
        <v>2425.179932</v>
      </c>
      <c r="C1128" s="4">
        <f t="shared" si="102"/>
        <v>6.3827127178005495E-3</v>
      </c>
      <c r="E1128" s="2">
        <f t="shared" si="105"/>
        <v>1.5830827260265003E-2</v>
      </c>
      <c r="F1128" s="2">
        <f t="shared" si="103"/>
        <v>-3.6828011341225278E-2</v>
      </c>
      <c r="G1128" s="2">
        <f t="shared" si="104"/>
        <v>-4.2192320814058284E-2</v>
      </c>
      <c r="I1128" s="2">
        <f t="shared" si="106"/>
        <v>1.9708196999912119E-2</v>
      </c>
      <c r="J1128">
        <f t="shared" si="107"/>
        <v>0</v>
      </c>
    </row>
    <row r="1129" spans="1:10" x14ac:dyDescent="0.55000000000000004">
      <c r="A1129" s="1">
        <v>42926</v>
      </c>
      <c r="B1129">
        <v>2427.429932</v>
      </c>
      <c r="C1129" s="4">
        <f t="shared" si="102"/>
        <v>9.2733610337524723E-4</v>
      </c>
      <c r="E1129" s="2">
        <f t="shared" si="105"/>
        <v>1.5846198726697198E-2</v>
      </c>
      <c r="F1129" s="2">
        <f t="shared" si="103"/>
        <v>-3.6863770719480701E-2</v>
      </c>
      <c r="G1129" s="2">
        <f t="shared" si="104"/>
        <v>-4.2233288846393373E-2</v>
      </c>
      <c r="I1129" s="2">
        <f t="shared" si="106"/>
        <v>1.8412921611538183E-2</v>
      </c>
      <c r="J1129">
        <f t="shared" si="107"/>
        <v>0</v>
      </c>
    </row>
    <row r="1130" spans="1:10" x14ac:dyDescent="0.55000000000000004">
      <c r="A1130" s="1">
        <v>42927</v>
      </c>
      <c r="B1130">
        <v>2425.530029</v>
      </c>
      <c r="C1130" s="4">
        <f t="shared" si="102"/>
        <v>-7.8298733652557018E-4</v>
      </c>
      <c r="E1130" s="2">
        <f t="shared" si="105"/>
        <v>1.5845178062370669E-2</v>
      </c>
      <c r="F1130" s="2">
        <f t="shared" si="103"/>
        <v>-3.6861396299194576E-2</v>
      </c>
      <c r="G1130" s="2">
        <f t="shared" si="104"/>
        <v>-4.2230568571830308E-2</v>
      </c>
      <c r="I1130" s="2">
        <f t="shared" si="106"/>
        <v>1.8131607933649613E-2</v>
      </c>
      <c r="J1130">
        <f t="shared" si="107"/>
        <v>0</v>
      </c>
    </row>
    <row r="1131" spans="1:10" x14ac:dyDescent="0.55000000000000004">
      <c r="A1131" s="1">
        <v>42928</v>
      </c>
      <c r="B1131">
        <v>2443.25</v>
      </c>
      <c r="C1131" s="4">
        <f t="shared" si="102"/>
        <v>7.2790510702173033E-3</v>
      </c>
      <c r="E1131" s="2">
        <f t="shared" si="105"/>
        <v>1.6627359967850593E-2</v>
      </c>
      <c r="F1131" s="2">
        <f t="shared" si="103"/>
        <v>-3.8681023512121007E-2</v>
      </c>
      <c r="G1131" s="2">
        <f t="shared" si="104"/>
        <v>-4.4315239786315401E-2</v>
      </c>
      <c r="I1131" s="2">
        <f t="shared" si="106"/>
        <v>1.3771464503305943E-2</v>
      </c>
      <c r="J1131">
        <f t="shared" si="107"/>
        <v>0</v>
      </c>
    </row>
    <row r="1132" spans="1:10" x14ac:dyDescent="0.55000000000000004">
      <c r="A1132" s="1">
        <v>42929</v>
      </c>
      <c r="B1132">
        <v>2447.830078</v>
      </c>
      <c r="C1132" s="4">
        <f t="shared" si="102"/>
        <v>1.8728294224074943E-3</v>
      </c>
      <c r="E1132" s="2">
        <f t="shared" si="105"/>
        <v>1.639021970601591E-2</v>
      </c>
      <c r="F1132" s="2">
        <f t="shared" si="103"/>
        <v>-3.8129352768152408E-2</v>
      </c>
      <c r="G1132" s="2">
        <f t="shared" si="104"/>
        <v>-4.3683213560473604E-2</v>
      </c>
      <c r="I1132" s="2">
        <f t="shared" si="106"/>
        <v>1.2181258960877865E-2</v>
      </c>
      <c r="J1132">
        <f t="shared" si="107"/>
        <v>0</v>
      </c>
    </row>
    <row r="1133" spans="1:10" x14ac:dyDescent="0.55000000000000004">
      <c r="A1133" s="1">
        <v>42930</v>
      </c>
      <c r="B1133">
        <v>2459.2700199999999</v>
      </c>
      <c r="C1133" s="4">
        <f t="shared" si="102"/>
        <v>4.6626164116802295E-3</v>
      </c>
      <c r="E1133" s="2">
        <f t="shared" si="105"/>
        <v>1.6656103673102912E-2</v>
      </c>
      <c r="F1133" s="2">
        <f t="shared" si="103"/>
        <v>-3.8747891369726797E-2</v>
      </c>
      <c r="G1133" s="2">
        <f t="shared" si="104"/>
        <v>-4.4391847509553883E-2</v>
      </c>
      <c r="I1133" s="2">
        <f t="shared" si="106"/>
        <v>6.5454810127479309E-3</v>
      </c>
      <c r="J1133">
        <f t="shared" si="107"/>
        <v>0</v>
      </c>
    </row>
    <row r="1134" spans="1:10" x14ac:dyDescent="0.55000000000000004">
      <c r="A1134" s="1">
        <v>42933</v>
      </c>
      <c r="B1134">
        <v>2459.139893</v>
      </c>
      <c r="C1134" s="4">
        <f t="shared" si="102"/>
        <v>-5.2914255758300215E-5</v>
      </c>
      <c r="E1134" s="2">
        <f t="shared" si="105"/>
        <v>1.6549639857614755E-2</v>
      </c>
      <c r="F1134" s="2">
        <f t="shared" si="103"/>
        <v>-3.850021949890365E-2</v>
      </c>
      <c r="G1134" s="2">
        <f t="shared" si="104"/>
        <v>-4.4108100148514844E-2</v>
      </c>
      <c r="I1134" s="2">
        <f t="shared" si="106"/>
        <v>5.2563796789454522E-3</v>
      </c>
      <c r="J1134">
        <f t="shared" si="107"/>
        <v>0</v>
      </c>
    </row>
    <row r="1135" spans="1:10" x14ac:dyDescent="0.55000000000000004">
      <c r="A1135" s="1">
        <v>42934</v>
      </c>
      <c r="B1135">
        <v>2460.610107</v>
      </c>
      <c r="C1135" s="4">
        <f t="shared" si="102"/>
        <v>5.9767835510570659E-4</v>
      </c>
      <c r="E1135" s="2">
        <f t="shared" si="105"/>
        <v>1.6548820978995408E-2</v>
      </c>
      <c r="F1135" s="2">
        <f t="shared" si="103"/>
        <v>-3.849831450236843E-2</v>
      </c>
      <c r="G1135" s="2">
        <f t="shared" si="104"/>
        <v>-4.4105917673218559E-2</v>
      </c>
      <c r="I1135" s="2">
        <f t="shared" si="106"/>
        <v>3.9302904198047139E-3</v>
      </c>
      <c r="J1135">
        <f t="shared" si="107"/>
        <v>0</v>
      </c>
    </row>
    <row r="1136" spans="1:10" x14ac:dyDescent="0.55000000000000004">
      <c r="A1136" s="1">
        <v>42935</v>
      </c>
      <c r="B1136">
        <v>2473.830078</v>
      </c>
      <c r="C1136" s="4">
        <f t="shared" si="102"/>
        <v>5.3582583369758633E-3</v>
      </c>
      <c r="E1136" s="2">
        <f t="shared" si="105"/>
        <v>1.5969985528682774E-2</v>
      </c>
      <c r="F1136" s="2">
        <f t="shared" si="103"/>
        <v>-3.715174188311416E-2</v>
      </c>
      <c r="G1136" s="2">
        <f t="shared" si="104"/>
        <v>-4.2563205431045331E-2</v>
      </c>
      <c r="I1136" s="2">
        <f t="shared" si="106"/>
        <v>1.0181529270037607E-3</v>
      </c>
      <c r="J1136">
        <f t="shared" si="107"/>
        <v>0</v>
      </c>
    </row>
    <row r="1137" spans="1:10" x14ac:dyDescent="0.55000000000000004">
      <c r="A1137" s="1">
        <v>42936</v>
      </c>
      <c r="B1137">
        <v>2473.4499510000001</v>
      </c>
      <c r="C1137" s="4">
        <f t="shared" si="102"/>
        <v>-1.5367110756601694E-4</v>
      </c>
      <c r="E1137" s="2">
        <f t="shared" si="105"/>
        <v>1.5128361776262275E-2</v>
      </c>
      <c r="F1137" s="2">
        <f t="shared" si="103"/>
        <v>-3.519383225592846E-2</v>
      </c>
      <c r="G1137" s="2">
        <f t="shared" si="104"/>
        <v>-4.0320109806094212E-2</v>
      </c>
      <c r="I1137" s="2">
        <f t="shared" si="106"/>
        <v>1.6643511580527166E-3</v>
      </c>
      <c r="J1137">
        <f t="shared" si="107"/>
        <v>0</v>
      </c>
    </row>
    <row r="1138" spans="1:10" x14ac:dyDescent="0.55000000000000004">
      <c r="A1138" s="1">
        <v>42937</v>
      </c>
      <c r="B1138">
        <v>2472.540039</v>
      </c>
      <c r="C1138" s="4">
        <f t="shared" si="102"/>
        <v>-3.6793928499852593E-4</v>
      </c>
      <c r="E1138" s="2">
        <f t="shared" si="105"/>
        <v>1.5119930635114864E-2</v>
      </c>
      <c r="F1138" s="2">
        <f t="shared" si="103"/>
        <v>-3.5174218488644445E-2</v>
      </c>
      <c r="G1138" s="2">
        <f t="shared" si="104"/>
        <v>-4.0297639128708138E-2</v>
      </c>
      <c r="I1138" s="2">
        <f t="shared" si="106"/>
        <v>-1.5375129108563483E-4</v>
      </c>
      <c r="J1138">
        <f t="shared" si="107"/>
        <v>0</v>
      </c>
    </row>
    <row r="1139" spans="1:10" x14ac:dyDescent="0.55000000000000004">
      <c r="A1139" s="1">
        <v>42940</v>
      </c>
      <c r="B1139">
        <v>2469.9099120000001</v>
      </c>
      <c r="C1139" s="4">
        <f t="shared" si="102"/>
        <v>-1.0643010144140571E-3</v>
      </c>
      <c r="E1139" s="2">
        <f t="shared" si="105"/>
        <v>1.5149321251134775E-2</v>
      </c>
      <c r="F1139" s="2">
        <f t="shared" si="103"/>
        <v>-3.524259128573911E-2</v>
      </c>
      <c r="G1139" s="2">
        <f t="shared" si="104"/>
        <v>-4.0375970998524399E-2</v>
      </c>
      <c r="I1139" s="2">
        <f t="shared" si="106"/>
        <v>2.7978711346428133E-3</v>
      </c>
      <c r="J1139">
        <f t="shared" si="107"/>
        <v>0</v>
      </c>
    </row>
    <row r="1140" spans="1:10" x14ac:dyDescent="0.55000000000000004">
      <c r="A1140" s="1">
        <v>42941</v>
      </c>
      <c r="B1140">
        <v>2477.1298830000001</v>
      </c>
      <c r="C1140" s="4">
        <f t="shared" si="102"/>
        <v>2.9189076398735176E-3</v>
      </c>
      <c r="E1140" s="2">
        <f t="shared" si="105"/>
        <v>1.5217325399974575E-2</v>
      </c>
      <c r="F1140" s="2">
        <f t="shared" si="103"/>
        <v>-3.5400792592818538E-2</v>
      </c>
      <c r="G1140" s="2">
        <f t="shared" si="104"/>
        <v>-4.0557215656012238E-2</v>
      </c>
      <c r="I1140" s="2">
        <f t="shared" si="106"/>
        <v>1.5248081454309053E-3</v>
      </c>
      <c r="J1140">
        <f t="shared" si="107"/>
        <v>0</v>
      </c>
    </row>
    <row r="1141" spans="1:10" x14ac:dyDescent="0.55000000000000004">
      <c r="A1141" s="1">
        <v>42942</v>
      </c>
      <c r="B1141">
        <v>2477.830078</v>
      </c>
      <c r="C1141" s="4">
        <f t="shared" si="102"/>
        <v>2.8262387997962017E-4</v>
      </c>
      <c r="E1141" s="2">
        <f t="shared" si="105"/>
        <v>1.5217817803633144E-2</v>
      </c>
      <c r="F1141" s="2">
        <f t="shared" si="103"/>
        <v>-3.5401938095022824E-2</v>
      </c>
      <c r="G1141" s="2">
        <f t="shared" si="104"/>
        <v>-4.0558528010243053E-2</v>
      </c>
      <c r="I1141" s="2">
        <f t="shared" si="106"/>
        <v>-1.175167870340774E-3</v>
      </c>
      <c r="J1141">
        <f t="shared" si="107"/>
        <v>0</v>
      </c>
    </row>
    <row r="1142" spans="1:10" x14ac:dyDescent="0.55000000000000004">
      <c r="A1142" s="1">
        <v>42943</v>
      </c>
      <c r="B1142">
        <v>2475.419922</v>
      </c>
      <c r="C1142" s="4">
        <f t="shared" si="102"/>
        <v>-9.7316153644986159E-4</v>
      </c>
      <c r="E1142" s="2">
        <f t="shared" si="105"/>
        <v>1.3879450056846064E-2</v>
      </c>
      <c r="F1142" s="2">
        <f t="shared" si="103"/>
        <v>-3.2288429132599869E-2</v>
      </c>
      <c r="G1142" s="2">
        <f t="shared" si="104"/>
        <v>-3.699151029150613E-2</v>
      </c>
      <c r="I1142" s="2">
        <f t="shared" si="106"/>
        <v>-5.6568098764101589E-4</v>
      </c>
      <c r="J1142">
        <f t="shared" si="107"/>
        <v>0</v>
      </c>
    </row>
    <row r="1143" spans="1:10" x14ac:dyDescent="0.55000000000000004">
      <c r="A1143" s="1">
        <v>42944</v>
      </c>
      <c r="B1143">
        <v>2472.1000979999999</v>
      </c>
      <c r="C1143" s="4">
        <f t="shared" si="102"/>
        <v>-1.3420155895607954E-3</v>
      </c>
      <c r="E1143" s="2">
        <f t="shared" si="105"/>
        <v>1.2793709070175017E-2</v>
      </c>
      <c r="F1143" s="2">
        <f t="shared" si="103"/>
        <v>-2.9762617896498672E-2</v>
      </c>
      <c r="G1143" s="2">
        <f t="shared" si="104"/>
        <v>-3.4097793413830457E-2</v>
      </c>
      <c r="I1143" s="2">
        <f t="shared" si="106"/>
        <v>-1.3803883962657113E-2</v>
      </c>
      <c r="J1143">
        <f t="shared" si="107"/>
        <v>0</v>
      </c>
    </row>
    <row r="1144" spans="1:10" x14ac:dyDescent="0.55000000000000004">
      <c r="A1144" s="1">
        <v>42947</v>
      </c>
      <c r="B1144">
        <v>2470.3000489999999</v>
      </c>
      <c r="C1144" s="4">
        <f t="shared" si="102"/>
        <v>-7.2841090403496719E-4</v>
      </c>
      <c r="E1144" s="2">
        <f t="shared" si="105"/>
        <v>1.096988826249882E-2</v>
      </c>
      <c r="F1144" s="2">
        <f t="shared" si="103"/>
        <v>-2.5519776237929701E-2</v>
      </c>
      <c r="G1144" s="2">
        <f t="shared" si="104"/>
        <v>-2.9236946197211854E-2</v>
      </c>
      <c r="I1144" s="2">
        <f t="shared" si="106"/>
        <v>-1.1800716103473783E-2</v>
      </c>
      <c r="J1144">
        <f t="shared" si="107"/>
        <v>0</v>
      </c>
    </row>
    <row r="1145" spans="1:10" x14ac:dyDescent="0.55000000000000004">
      <c r="A1145" s="1">
        <v>42948</v>
      </c>
      <c r="B1145">
        <v>2476.3500979999999</v>
      </c>
      <c r="C1145" s="4">
        <f t="shared" si="102"/>
        <v>2.4461208441749348E-3</v>
      </c>
      <c r="E1145" s="2">
        <f t="shared" si="105"/>
        <v>1.1010716339947163E-2</v>
      </c>
      <c r="F1145" s="2">
        <f t="shared" si="103"/>
        <v>-2.5614756549102828E-2</v>
      </c>
      <c r="G1145" s="2">
        <f t="shared" si="104"/>
        <v>-2.9345761189227177E-2</v>
      </c>
      <c r="I1145" s="2">
        <f t="shared" si="106"/>
        <v>-4.2531855100379342E-3</v>
      </c>
      <c r="J1145">
        <f t="shared" si="107"/>
        <v>0</v>
      </c>
    </row>
    <row r="1146" spans="1:10" x14ac:dyDescent="0.55000000000000004">
      <c r="A1146" s="1">
        <v>42949</v>
      </c>
      <c r="B1146">
        <v>2477.570068</v>
      </c>
      <c r="C1146" s="4">
        <f t="shared" si="102"/>
        <v>4.9252712348291973E-4</v>
      </c>
      <c r="E1146" s="2">
        <f t="shared" si="105"/>
        <v>1.0976486206758727E-2</v>
      </c>
      <c r="F1146" s="2">
        <f t="shared" si="103"/>
        <v>-2.5535125351531778E-2</v>
      </c>
      <c r="G1146" s="2">
        <f t="shared" si="104"/>
        <v>-2.9254531038253359E-2</v>
      </c>
      <c r="I1146" s="2">
        <f t="shared" si="106"/>
        <v>-5.2446451759336644E-3</v>
      </c>
      <c r="J1146">
        <f t="shared" si="107"/>
        <v>0</v>
      </c>
    </row>
    <row r="1147" spans="1:10" x14ac:dyDescent="0.55000000000000004">
      <c r="A1147" s="1">
        <v>42950</v>
      </c>
      <c r="B1147">
        <v>2472.1599120000001</v>
      </c>
      <c r="C1147" s="4">
        <f t="shared" si="102"/>
        <v>-2.1860417341370017E-3</v>
      </c>
      <c r="E1147" s="2">
        <f t="shared" si="105"/>
        <v>1.1177316621467519E-2</v>
      </c>
      <c r="F1147" s="2">
        <f t="shared" si="103"/>
        <v>-2.6002326759832318E-2</v>
      </c>
      <c r="G1147" s="2">
        <f t="shared" si="104"/>
        <v>-2.9789784259535233E-2</v>
      </c>
      <c r="I1147" s="2">
        <f t="shared" si="106"/>
        <v>-1.6395079182216787E-3</v>
      </c>
      <c r="J1147">
        <f t="shared" si="107"/>
        <v>0</v>
      </c>
    </row>
    <row r="1148" spans="1:10" x14ac:dyDescent="0.55000000000000004">
      <c r="A1148" s="1">
        <v>42951</v>
      </c>
      <c r="B1148">
        <v>2476.830078</v>
      </c>
      <c r="C1148" s="4">
        <f t="shared" si="102"/>
        <v>1.8873214113143176E-3</v>
      </c>
      <c r="E1148" s="2">
        <f t="shared" si="105"/>
        <v>8.4069614016961391E-3</v>
      </c>
      <c r="F1148" s="2">
        <f t="shared" si="103"/>
        <v>-1.9557516783979219E-2</v>
      </c>
      <c r="G1148" s="2">
        <f t="shared" si="104"/>
        <v>-2.2406233527800551E-2</v>
      </c>
      <c r="I1148" s="2">
        <f t="shared" si="106"/>
        <v>-1.9084171549346815E-2</v>
      </c>
      <c r="J1148">
        <f t="shared" si="107"/>
        <v>0</v>
      </c>
    </row>
    <row r="1149" spans="1:10" x14ac:dyDescent="0.55000000000000004">
      <c r="A1149" s="1">
        <v>42954</v>
      </c>
      <c r="B1149">
        <v>2480.9099120000001</v>
      </c>
      <c r="C1149" s="4">
        <f t="shared" si="102"/>
        <v>1.6458446506615104E-3</v>
      </c>
      <c r="E1149" s="2">
        <f t="shared" si="105"/>
        <v>7.5710563271543891E-3</v>
      </c>
      <c r="F1149" s="2">
        <f t="shared" si="103"/>
        <v>-1.7612910790919069E-2</v>
      </c>
      <c r="G1149" s="2">
        <f t="shared" si="104"/>
        <v>-2.0178379323131879E-2</v>
      </c>
      <c r="I1149" s="2">
        <f t="shared" si="106"/>
        <v>-2.2567069886950439E-2</v>
      </c>
      <c r="J1149">
        <f t="shared" si="107"/>
        <v>1</v>
      </c>
    </row>
    <row r="1150" spans="1:10" x14ac:dyDescent="0.55000000000000004">
      <c r="A1150" s="1">
        <v>42955</v>
      </c>
      <c r="B1150">
        <v>2474.919922</v>
      </c>
      <c r="C1150" s="4">
        <f t="shared" si="102"/>
        <v>-2.4173521357919855E-3</v>
      </c>
      <c r="E1150" s="2">
        <f t="shared" si="105"/>
        <v>7.9476373676711769E-3</v>
      </c>
      <c r="F1150" s="2">
        <f t="shared" si="103"/>
        <v>-1.8488969293929385E-2</v>
      </c>
      <c r="G1150" s="2">
        <f t="shared" si="104"/>
        <v>-2.1182043112317223E-2</v>
      </c>
      <c r="I1150" s="2">
        <f t="shared" si="106"/>
        <v>-1.8987742184664657E-2</v>
      </c>
      <c r="J1150">
        <f t="shared" si="107"/>
        <v>1</v>
      </c>
    </row>
    <row r="1151" spans="1:10" x14ac:dyDescent="0.55000000000000004">
      <c r="A1151" s="1">
        <v>42956</v>
      </c>
      <c r="B1151">
        <v>2474.0200199999999</v>
      </c>
      <c r="C1151" s="4">
        <f t="shared" si="102"/>
        <v>-3.6367465375007732E-4</v>
      </c>
      <c r="E1151" s="2">
        <f t="shared" si="105"/>
        <v>7.9078115146938837E-3</v>
      </c>
      <c r="F1151" s="2">
        <f t="shared" si="103"/>
        <v>-1.8396320505523797E-2</v>
      </c>
      <c r="G1151" s="2">
        <f t="shared" si="104"/>
        <v>-2.1075899248962138E-2</v>
      </c>
      <c r="I1151" s="2">
        <f t="shared" si="106"/>
        <v>-8.7323720975117109E-3</v>
      </c>
      <c r="J1151">
        <f t="shared" si="107"/>
        <v>0</v>
      </c>
    </row>
    <row r="1152" spans="1:10" x14ac:dyDescent="0.55000000000000004">
      <c r="A1152" s="1">
        <v>42957</v>
      </c>
      <c r="B1152">
        <v>2438.209961</v>
      </c>
      <c r="C1152" s="4">
        <f t="shared" si="102"/>
        <v>-1.4580218564576908E-2</v>
      </c>
      <c r="E1152" s="2">
        <f t="shared" si="105"/>
        <v>1.2310969102026972E-2</v>
      </c>
      <c r="F1152" s="2">
        <f t="shared" si="103"/>
        <v>-2.8639596797882923E-2</v>
      </c>
      <c r="G1152" s="2">
        <f t="shared" si="104"/>
        <v>-3.2811194850722286E-2</v>
      </c>
      <c r="I1152" s="2">
        <f t="shared" si="106"/>
        <v>2.3882762132885005E-3</v>
      </c>
      <c r="J1152">
        <f t="shared" si="107"/>
        <v>0</v>
      </c>
    </row>
    <row r="1153" spans="1:10" x14ac:dyDescent="0.55000000000000004">
      <c r="A1153" s="1">
        <v>42958</v>
      </c>
      <c r="B1153">
        <v>2441.320068</v>
      </c>
      <c r="C1153" s="4">
        <f t="shared" si="102"/>
        <v>1.2747569551484817E-3</v>
      </c>
      <c r="E1153" s="2">
        <f t="shared" si="105"/>
        <v>1.2269938538113647E-2</v>
      </c>
      <c r="F1153" s="2">
        <f t="shared" si="103"/>
        <v>-2.8544145432752462E-2</v>
      </c>
      <c r="G1153" s="2">
        <f t="shared" si="104"/>
        <v>-3.270184019178049E-2</v>
      </c>
      <c r="I1153" s="2">
        <f t="shared" si="106"/>
        <v>-9.6309734170453142E-4</v>
      </c>
      <c r="J1153">
        <f t="shared" si="107"/>
        <v>0</v>
      </c>
    </row>
    <row r="1154" spans="1:10" x14ac:dyDescent="0.55000000000000004">
      <c r="A1154" s="1">
        <v>42961</v>
      </c>
      <c r="B1154">
        <v>2465.8400879999999</v>
      </c>
      <c r="C1154" s="4">
        <f t="shared" si="102"/>
        <v>9.9936514376108582E-3</v>
      </c>
      <c r="E1154" s="2">
        <f t="shared" si="105"/>
        <v>1.3770159865836995E-2</v>
      </c>
      <c r="F1154" s="2">
        <f t="shared" si="103"/>
        <v>-3.2034182129092405E-2</v>
      </c>
      <c r="G1154" s="2">
        <f t="shared" si="104"/>
        <v>-3.6700230074428755E-2</v>
      </c>
      <c r="I1154" s="2">
        <f t="shared" si="106"/>
        <v>-9.285277161746602E-3</v>
      </c>
      <c r="J1154">
        <f t="shared" si="107"/>
        <v>0</v>
      </c>
    </row>
    <row r="1155" spans="1:10" x14ac:dyDescent="0.55000000000000004">
      <c r="A1155" s="1">
        <v>42962</v>
      </c>
      <c r="B1155">
        <v>2464.610107</v>
      </c>
      <c r="C1155" s="4">
        <f t="shared" si="102"/>
        <v>-4.9893254241267825E-4</v>
      </c>
      <c r="E1155" s="2">
        <f t="shared" si="105"/>
        <v>1.3776512565764298E-2</v>
      </c>
      <c r="F1155" s="2">
        <f t="shared" si="103"/>
        <v>-3.20489607190627E-2</v>
      </c>
      <c r="G1155" s="2">
        <f t="shared" si="104"/>
        <v>-3.6717161290275004E-2</v>
      </c>
      <c r="I1155" s="2">
        <f t="shared" si="106"/>
        <v>-8.2993913122790443E-3</v>
      </c>
      <c r="J1155">
        <f t="shared" si="107"/>
        <v>0</v>
      </c>
    </row>
    <row r="1156" spans="1:10" x14ac:dyDescent="0.55000000000000004">
      <c r="A1156" s="1">
        <v>42963</v>
      </c>
      <c r="B1156">
        <v>2468.110107</v>
      </c>
      <c r="C1156" s="4">
        <f t="shared" si="102"/>
        <v>1.4190955235749438E-3</v>
      </c>
      <c r="E1156" s="2">
        <f t="shared" si="105"/>
        <v>1.3802812295439755E-2</v>
      </c>
      <c r="F1156" s="2">
        <f t="shared" si="103"/>
        <v>-3.2110143039281051E-2</v>
      </c>
      <c r="G1156" s="2">
        <f t="shared" si="104"/>
        <v>-3.6787255329806035E-2</v>
      </c>
      <c r="I1156" s="2">
        <f t="shared" si="106"/>
        <v>-8.8760199076964898E-3</v>
      </c>
      <c r="J1156">
        <f t="shared" si="107"/>
        <v>0</v>
      </c>
    </row>
    <row r="1157" spans="1:10" x14ac:dyDescent="0.55000000000000004">
      <c r="A1157" s="1">
        <v>42964</v>
      </c>
      <c r="B1157">
        <v>2430.01001</v>
      </c>
      <c r="C1157" s="4">
        <f t="shared" si="102"/>
        <v>-1.5557342219810788E-2</v>
      </c>
      <c r="E1157" s="2">
        <f t="shared" si="105"/>
        <v>1.7023307453770498E-2</v>
      </c>
      <c r="F1157" s="2">
        <f t="shared" si="103"/>
        <v>-3.9602135104222599E-2</v>
      </c>
      <c r="G1157" s="2">
        <f t="shared" si="104"/>
        <v>-4.5370519025789133E-2</v>
      </c>
      <c r="I1157" s="2">
        <f t="shared" si="106"/>
        <v>1.1285854074421169E-2</v>
      </c>
      <c r="J1157">
        <f t="shared" si="107"/>
        <v>0</v>
      </c>
    </row>
    <row r="1158" spans="1:10" x14ac:dyDescent="0.55000000000000004">
      <c r="A1158" s="1">
        <v>42965</v>
      </c>
      <c r="B1158">
        <v>2425.5500489999999</v>
      </c>
      <c r="C1158" s="4">
        <f t="shared" si="102"/>
        <v>-1.8370536869419727E-3</v>
      </c>
      <c r="E1158" s="2">
        <f t="shared" si="105"/>
        <v>1.7028459877233428E-2</v>
      </c>
      <c r="F1158" s="2">
        <f t="shared" si="103"/>
        <v>-3.9614121433591741E-2</v>
      </c>
      <c r="G1158" s="2">
        <f t="shared" si="104"/>
        <v>-4.5384251264802535E-2</v>
      </c>
      <c r="I1158" s="2">
        <f t="shared" si="106"/>
        <v>1.8827581162494552E-2</v>
      </c>
      <c r="J1158">
        <f t="shared" si="107"/>
        <v>0</v>
      </c>
    </row>
    <row r="1159" spans="1:10" x14ac:dyDescent="0.55000000000000004">
      <c r="A1159" s="1">
        <v>42968</v>
      </c>
      <c r="B1159">
        <v>2428.3701169999999</v>
      </c>
      <c r="C1159" s="4">
        <f t="shared" ref="C1159:C1222" si="108">LN(B1159/B1158)</f>
        <v>1.1619755664938251E-3</v>
      </c>
      <c r="E1159" s="2">
        <f t="shared" si="105"/>
        <v>1.7086392412462431E-2</v>
      </c>
      <c r="F1159" s="2">
        <f t="shared" si="103"/>
        <v>-3.9748892663759527E-2</v>
      </c>
      <c r="G1159" s="2">
        <f t="shared" si="104"/>
        <v>-4.5538653057694875E-2</v>
      </c>
      <c r="I1159" s="2">
        <f t="shared" si="106"/>
        <v>1.9646183846814071E-2</v>
      </c>
      <c r="J1159">
        <f t="shared" si="107"/>
        <v>0</v>
      </c>
    </row>
    <row r="1160" spans="1:10" x14ac:dyDescent="0.55000000000000004">
      <c r="A1160" s="1">
        <v>42969</v>
      </c>
      <c r="B1160">
        <v>2452.51001</v>
      </c>
      <c r="C1160" s="4">
        <f t="shared" si="108"/>
        <v>9.8916954334028386E-3</v>
      </c>
      <c r="E1160" s="2">
        <f t="shared" si="105"/>
        <v>1.8623843832553458E-2</v>
      </c>
      <c r="F1160" s="2">
        <f t="shared" si="103"/>
        <v>-4.3325539506329364E-2</v>
      </c>
      <c r="G1160" s="2">
        <f t="shared" si="104"/>
        <v>-4.9636268582521473E-2</v>
      </c>
      <c r="I1160" s="2">
        <f t="shared" si="106"/>
        <v>2.17502993172339E-3</v>
      </c>
      <c r="J1160">
        <f t="shared" si="107"/>
        <v>0</v>
      </c>
    </row>
    <row r="1161" spans="1:10" x14ac:dyDescent="0.55000000000000004">
      <c r="A1161" s="1">
        <v>42970</v>
      </c>
      <c r="B1161">
        <v>2444.040039</v>
      </c>
      <c r="C1161" s="4">
        <f t="shared" si="108"/>
        <v>-3.4595702537768024E-3</v>
      </c>
      <c r="E1161" s="2">
        <f t="shared" si="105"/>
        <v>1.8586442551544343E-2</v>
      </c>
      <c r="F1161" s="2">
        <f t="shared" si="103"/>
        <v>-4.3238531115767399E-2</v>
      </c>
      <c r="G1161" s="2">
        <f t="shared" si="104"/>
        <v>-4.9536586688375982E-2</v>
      </c>
      <c r="I1161" s="2">
        <f t="shared" si="106"/>
        <v>8.7584425134368451E-3</v>
      </c>
      <c r="J1161">
        <f t="shared" si="107"/>
        <v>0</v>
      </c>
    </row>
    <row r="1162" spans="1:10" x14ac:dyDescent="0.55000000000000004">
      <c r="A1162" s="1">
        <v>42971</v>
      </c>
      <c r="B1162">
        <v>2438.969971</v>
      </c>
      <c r="C1162" s="4">
        <f t="shared" si="108"/>
        <v>-2.0766165998444643E-3</v>
      </c>
      <c r="E1162" s="2">
        <f t="shared" si="105"/>
        <v>1.8599159172128264E-2</v>
      </c>
      <c r="F1162" s="2">
        <f t="shared" si="103"/>
        <v>-4.3268114399027786E-2</v>
      </c>
      <c r="G1162" s="2">
        <f t="shared" si="104"/>
        <v>-4.9570479025556245E-2</v>
      </c>
      <c r="I1162" s="2">
        <f t="shared" si="106"/>
        <v>1.0656607233223848E-2</v>
      </c>
      <c r="J1162">
        <f t="shared" si="107"/>
        <v>0</v>
      </c>
    </row>
    <row r="1163" spans="1:10" x14ac:dyDescent="0.55000000000000004">
      <c r="A1163" s="1">
        <v>42972</v>
      </c>
      <c r="B1163">
        <v>2443.0500489999999</v>
      </c>
      <c r="C1163" s="4">
        <f t="shared" si="108"/>
        <v>1.6714716175687365E-3</v>
      </c>
      <c r="E1163" s="2">
        <f t="shared" si="105"/>
        <v>1.8672875697108911E-2</v>
      </c>
      <c r="F1163" s="2">
        <f t="shared" si="103"/>
        <v>-4.3439604680198196E-2</v>
      </c>
      <c r="G1163" s="2">
        <f t="shared" si="104"/>
        <v>-4.9766948307934669E-2</v>
      </c>
      <c r="I1163" s="2">
        <f t="shared" si="106"/>
        <v>7.4951754787533752E-3</v>
      </c>
      <c r="J1163">
        <f t="shared" si="107"/>
        <v>0</v>
      </c>
    </row>
    <row r="1164" spans="1:10" x14ac:dyDescent="0.55000000000000004">
      <c r="A1164" s="1">
        <v>42975</v>
      </c>
      <c r="B1164">
        <v>2444.23999</v>
      </c>
      <c r="C1164" s="4">
        <f t="shared" si="108"/>
        <v>4.8695330705475671E-4</v>
      </c>
      <c r="E1164" s="2">
        <f t="shared" si="105"/>
        <v>1.868050038674187E-2</v>
      </c>
      <c r="F1164" s="2">
        <f t="shared" si="103"/>
        <v>-4.345734236071605E-2</v>
      </c>
      <c r="G1164" s="2">
        <f t="shared" si="104"/>
        <v>-4.9787269630744431E-2</v>
      </c>
      <c r="I1164" s="2">
        <f t="shared" si="106"/>
        <v>1.7789197053286566E-2</v>
      </c>
      <c r="J1164">
        <f t="shared" si="107"/>
        <v>0</v>
      </c>
    </row>
    <row r="1165" spans="1:10" x14ac:dyDescent="0.55000000000000004">
      <c r="A1165" s="1">
        <v>42976</v>
      </c>
      <c r="B1165">
        <v>2446.3000489999999</v>
      </c>
      <c r="C1165" s="4">
        <f t="shared" si="108"/>
        <v>8.4246692815763099E-4</v>
      </c>
      <c r="E1165" s="2">
        <f t="shared" si="105"/>
        <v>1.8704003186494442E-2</v>
      </c>
      <c r="F1165" s="2">
        <f t="shared" si="103"/>
        <v>-4.3512018048954458E-2</v>
      </c>
      <c r="G1165" s="2">
        <f t="shared" si="104"/>
        <v>-4.9849909292644989E-2</v>
      </c>
      <c r="I1165" s="2">
        <f t="shared" si="106"/>
        <v>2.030503270180448E-2</v>
      </c>
      <c r="J1165">
        <f t="shared" si="107"/>
        <v>0</v>
      </c>
    </row>
    <row r="1166" spans="1:10" x14ac:dyDescent="0.55000000000000004">
      <c r="A1166" s="1">
        <v>42977</v>
      </c>
      <c r="B1166">
        <v>2457.5900879999999</v>
      </c>
      <c r="C1166" s="4">
        <f t="shared" si="108"/>
        <v>4.6045317623068212E-3</v>
      </c>
      <c r="E1166" s="2">
        <f t="shared" si="105"/>
        <v>1.8929906579601401E-2</v>
      </c>
      <c r="F1166" s="2">
        <f t="shared" si="103"/>
        <v>-4.4037547927247442E-2</v>
      </c>
      <c r="G1166" s="2">
        <f t="shared" si="104"/>
        <v>-5.0451987015953659E-2</v>
      </c>
      <c r="I1166" s="2">
        <f t="shared" si="106"/>
        <v>1.6457335300295452E-2</v>
      </c>
      <c r="J1166">
        <f t="shared" si="107"/>
        <v>0</v>
      </c>
    </row>
    <row r="1167" spans="1:10" x14ac:dyDescent="0.55000000000000004">
      <c r="A1167" s="1">
        <v>42978</v>
      </c>
      <c r="B1167">
        <v>2471.6499020000001</v>
      </c>
      <c r="C1167" s="4">
        <f t="shared" si="108"/>
        <v>5.7046734011315034E-3</v>
      </c>
      <c r="E1167" s="2">
        <f t="shared" si="105"/>
        <v>1.93838159386845E-2</v>
      </c>
      <c r="F1167" s="2">
        <f t="shared" si="103"/>
        <v>-4.5093498999757654E-2</v>
      </c>
      <c r="G1167" s="2">
        <f t="shared" si="104"/>
        <v>-5.1661746239781932E-2</v>
      </c>
      <c r="I1167" s="2">
        <f t="shared" si="106"/>
        <v>9.651338048253388E-3</v>
      </c>
      <c r="J1167">
        <f t="shared" si="107"/>
        <v>0</v>
      </c>
    </row>
    <row r="1168" spans="1:10" x14ac:dyDescent="0.55000000000000004">
      <c r="A1168" s="1">
        <v>42979</v>
      </c>
      <c r="B1168">
        <v>2476.5500489999999</v>
      </c>
      <c r="C1168" s="4">
        <f t="shared" si="108"/>
        <v>1.9805782508132293E-3</v>
      </c>
      <c r="E1168" s="2">
        <f t="shared" si="105"/>
        <v>1.9374354075637597E-2</v>
      </c>
      <c r="F1168" s="2">
        <f t="shared" si="103"/>
        <v>-4.5071487414774021E-2</v>
      </c>
      <c r="G1168" s="2">
        <f t="shared" si="104"/>
        <v>-5.1636528482389324E-2</v>
      </c>
      <c r="I1168" s="2">
        <f t="shared" si="106"/>
        <v>9.5162372312481962E-3</v>
      </c>
      <c r="J1168">
        <f t="shared" si="107"/>
        <v>0</v>
      </c>
    </row>
    <row r="1169" spans="1:10" x14ac:dyDescent="0.55000000000000004">
      <c r="A1169" s="1">
        <v>42983</v>
      </c>
      <c r="B1169">
        <v>2457.8500979999999</v>
      </c>
      <c r="C1169" s="4">
        <f t="shared" si="108"/>
        <v>-7.5794584816878553E-3</v>
      </c>
      <c r="E1169" s="2">
        <f t="shared" si="105"/>
        <v>2.0024353305308662E-2</v>
      </c>
      <c r="F1169" s="2">
        <f t="shared" si="103"/>
        <v>-4.6583611740847491E-2</v>
      </c>
      <c r="G1169" s="2">
        <f t="shared" si="104"/>
        <v>-5.3368906429308645E-2</v>
      </c>
      <c r="I1169" s="2">
        <f t="shared" si="106"/>
        <v>1.8550557754664083E-2</v>
      </c>
      <c r="J1169">
        <f t="shared" si="107"/>
        <v>0</v>
      </c>
    </row>
    <row r="1170" spans="1:10" x14ac:dyDescent="0.55000000000000004">
      <c r="A1170" s="1">
        <v>42984</v>
      </c>
      <c r="B1170">
        <v>2465.540039</v>
      </c>
      <c r="C1170" s="4">
        <f t="shared" si="108"/>
        <v>3.123842327936699E-3</v>
      </c>
      <c r="E1170" s="2">
        <f t="shared" si="105"/>
        <v>2.0124336347051998E-2</v>
      </c>
      <c r="F1170" s="2">
        <f t="shared" si="103"/>
        <v>-4.6816207077447235E-2</v>
      </c>
      <c r="G1170" s="2">
        <f t="shared" si="104"/>
        <v>-5.3635381232162986E-2</v>
      </c>
      <c r="I1170" s="2">
        <f t="shared" si="106"/>
        <v>1.6536294981207733E-2</v>
      </c>
      <c r="J1170">
        <f t="shared" si="107"/>
        <v>0</v>
      </c>
    </row>
    <row r="1171" spans="1:10" x14ac:dyDescent="0.55000000000000004">
      <c r="A1171" s="1">
        <v>42985</v>
      </c>
      <c r="B1171">
        <v>2465.1000979999999</v>
      </c>
      <c r="C1171" s="4">
        <f t="shared" si="108"/>
        <v>-1.7845188005765874E-4</v>
      </c>
      <c r="E1171" s="2">
        <f t="shared" si="105"/>
        <v>2.006554879078867E-2</v>
      </c>
      <c r="F1171" s="2">
        <f t="shared" si="103"/>
        <v>-4.6679446770913985E-2</v>
      </c>
      <c r="G1171" s="2">
        <f t="shared" si="104"/>
        <v>-5.3478700637209962E-2</v>
      </c>
      <c r="I1171" s="2">
        <f t="shared" si="106"/>
        <v>1.7348893607267997E-2</v>
      </c>
      <c r="J1171">
        <f t="shared" si="107"/>
        <v>0</v>
      </c>
    </row>
    <row r="1172" spans="1:10" x14ac:dyDescent="0.55000000000000004">
      <c r="A1172" s="1">
        <v>42986</v>
      </c>
      <c r="B1172">
        <v>2461.429932</v>
      </c>
      <c r="C1172" s="4">
        <f t="shared" si="108"/>
        <v>-1.4899601369018473E-3</v>
      </c>
      <c r="E1172" s="2">
        <f t="shared" si="105"/>
        <v>2.0085484387342742E-2</v>
      </c>
      <c r="F1172" s="2">
        <f t="shared" si="103"/>
        <v>-4.6725823903575284E-2</v>
      </c>
      <c r="G1172" s="2">
        <f t="shared" si="104"/>
        <v>-5.3531832989145878E-2</v>
      </c>
      <c r="I1172" s="2">
        <f t="shared" si="106"/>
        <v>1.5788288028164021E-2</v>
      </c>
      <c r="J1172">
        <f t="shared" si="107"/>
        <v>0</v>
      </c>
    </row>
    <row r="1173" spans="1:10" x14ac:dyDescent="0.55000000000000004">
      <c r="A1173" s="1">
        <v>42989</v>
      </c>
      <c r="B1173">
        <v>2488.110107</v>
      </c>
      <c r="C1173" s="4">
        <f t="shared" si="108"/>
        <v>1.0780974881588173E-2</v>
      </c>
      <c r="E1173" s="2">
        <f t="shared" si="105"/>
        <v>1.8603693481998883E-2</v>
      </c>
      <c r="F1173" s="2">
        <f t="shared" si="103"/>
        <v>-4.3278662781155545E-2</v>
      </c>
      <c r="G1173" s="2">
        <f t="shared" si="104"/>
        <v>-4.958256386822342E-2</v>
      </c>
      <c r="I1173" s="2">
        <f t="shared" si="106"/>
        <v>5.654897122920585E-3</v>
      </c>
      <c r="J1173">
        <f t="shared" si="107"/>
        <v>0</v>
      </c>
    </row>
    <row r="1174" spans="1:10" x14ac:dyDescent="0.55000000000000004">
      <c r="A1174" s="1">
        <v>42990</v>
      </c>
      <c r="B1174">
        <v>2496.4799800000001</v>
      </c>
      <c r="C1174" s="4">
        <f t="shared" si="108"/>
        <v>3.3583025766751994E-3</v>
      </c>
      <c r="E1174" s="2">
        <f t="shared" si="105"/>
        <v>1.8676471600654363E-2</v>
      </c>
      <c r="F1174" s="2">
        <f t="shared" si="103"/>
        <v>-4.3447970002766415E-2</v>
      </c>
      <c r="G1174" s="2">
        <f t="shared" si="104"/>
        <v>-4.9776532110064012E-2</v>
      </c>
      <c r="I1174" s="2">
        <f t="shared" si="106"/>
        <v>7.2071683938194661E-5</v>
      </c>
      <c r="J1174">
        <f t="shared" si="107"/>
        <v>0</v>
      </c>
    </row>
    <row r="1175" spans="1:10" x14ac:dyDescent="0.55000000000000004">
      <c r="A1175" s="1">
        <v>42991</v>
      </c>
      <c r="B1175">
        <v>2498.3701169999999</v>
      </c>
      <c r="C1175" s="4">
        <f t="shared" si="108"/>
        <v>7.5683436079784804E-4</v>
      </c>
      <c r="E1175" s="2">
        <f t="shared" si="105"/>
        <v>1.7520174480090137E-2</v>
      </c>
      <c r="F1175" s="2">
        <f t="shared" si="103"/>
        <v>-4.0758020654582283E-2</v>
      </c>
      <c r="G1175" s="2">
        <f t="shared" si="104"/>
        <v>-4.6694769024336231E-2</v>
      </c>
      <c r="I1175" s="2">
        <f t="shared" si="106"/>
        <v>-6.1259846335079014E-4</v>
      </c>
      <c r="J1175">
        <f t="shared" si="107"/>
        <v>0</v>
      </c>
    </row>
    <row r="1176" spans="1:10" x14ac:dyDescent="0.55000000000000004">
      <c r="A1176" s="1">
        <v>42992</v>
      </c>
      <c r="B1176">
        <v>2495.6201169999999</v>
      </c>
      <c r="C1176" s="4">
        <f t="shared" si="108"/>
        <v>-1.101323850910665E-3</v>
      </c>
      <c r="E1176" s="2">
        <f t="shared" si="105"/>
        <v>1.7544395516351993E-2</v>
      </c>
      <c r="F1176" s="2">
        <f t="shared" si="103"/>
        <v>-4.081436721079712E-2</v>
      </c>
      <c r="G1176" s="2">
        <f t="shared" si="104"/>
        <v>-4.6759322930181334E-2</v>
      </c>
      <c r="I1176" s="2">
        <f t="shared" si="106"/>
        <v>4.5655477208125005E-3</v>
      </c>
      <c r="J1176">
        <f t="shared" si="107"/>
        <v>0</v>
      </c>
    </row>
    <row r="1177" spans="1:10" x14ac:dyDescent="0.55000000000000004">
      <c r="A1177" s="1">
        <v>42993</v>
      </c>
      <c r="B1177">
        <v>2500.2299800000001</v>
      </c>
      <c r="C1177" s="4">
        <f t="shared" si="108"/>
        <v>1.8454774338082527E-3</v>
      </c>
      <c r="E1177" s="2">
        <f t="shared" si="105"/>
        <v>1.755686733505385E-2</v>
      </c>
      <c r="F1177" s="2">
        <f t="shared" si="103"/>
        <v>-4.0843380999719604E-2</v>
      </c>
      <c r="G1177" s="2">
        <f t="shared" si="104"/>
        <v>-4.6792562821385518E-2</v>
      </c>
      <c r="I1177" s="2">
        <f t="shared" si="106"/>
        <v>3.9239611027208484E-3</v>
      </c>
      <c r="J1177">
        <f t="shared" si="107"/>
        <v>0</v>
      </c>
    </row>
    <row r="1178" spans="1:10" x14ac:dyDescent="0.55000000000000004">
      <c r="A1178" s="1">
        <v>42996</v>
      </c>
      <c r="B1178">
        <v>2503.8701169999999</v>
      </c>
      <c r="C1178" s="4">
        <f t="shared" si="108"/>
        <v>1.4548620417280834E-3</v>
      </c>
      <c r="E1178" s="2">
        <f t="shared" si="105"/>
        <v>1.3073674333109617E-2</v>
      </c>
      <c r="F1178" s="2">
        <f t="shared" ref="F1178:F1241" si="109">E1178*Factor_VaR</f>
        <v>-3.0413914490731862E-2</v>
      </c>
      <c r="G1178" s="2">
        <f t="shared" ref="G1178:G1241" si="110">E1178*Factor_ES</f>
        <v>-3.4843956832603752E-2</v>
      </c>
      <c r="I1178" s="2">
        <f t="shared" si="106"/>
        <v>6.1673618001895896E-3</v>
      </c>
      <c r="J1178">
        <f t="shared" si="107"/>
        <v>0</v>
      </c>
    </row>
    <row r="1179" spans="1:10" x14ac:dyDescent="0.55000000000000004">
      <c r="A1179" s="1">
        <v>42997</v>
      </c>
      <c r="B1179">
        <v>2506.6499020000001</v>
      </c>
      <c r="C1179" s="4">
        <f t="shared" si="108"/>
        <v>1.1095795544803473E-3</v>
      </c>
      <c r="E1179" s="2">
        <f t="shared" ref="E1179:E1242" si="111">_xlfn.STDEV.S(C1159:C1179)*SQRT(10)</f>
        <v>1.2862389538217462E-2</v>
      </c>
      <c r="F1179" s="2">
        <f t="shared" si="109"/>
        <v>-2.9922392557317344E-2</v>
      </c>
      <c r="G1179" s="2">
        <f t="shared" si="110"/>
        <v>-3.4280840597257181E-2</v>
      </c>
      <c r="I1179" s="2">
        <f t="shared" ref="I1179:I1242" si="112">LN(B1188/B1179)</f>
        <v>8.9243011687384424E-3</v>
      </c>
      <c r="J1179">
        <f t="shared" ref="J1179:J1242" si="113">IF(I1179&lt;F1179,1,0)</f>
        <v>0</v>
      </c>
    </row>
    <row r="1180" spans="1:10" x14ac:dyDescent="0.55000000000000004">
      <c r="A1180" s="1">
        <v>42998</v>
      </c>
      <c r="B1180">
        <v>2508.23999</v>
      </c>
      <c r="C1180" s="4">
        <f t="shared" si="108"/>
        <v>6.3414674600274703E-4</v>
      </c>
      <c r="E1180" s="2">
        <f t="shared" si="111"/>
        <v>1.2875832397643606E-2</v>
      </c>
      <c r="F1180" s="2">
        <f t="shared" si="109"/>
        <v>-2.9953665324764383E-2</v>
      </c>
      <c r="G1180" s="2">
        <f t="shared" si="110"/>
        <v>-3.4316668506199736E-2</v>
      </c>
      <c r="I1180" s="2">
        <f t="shared" si="112"/>
        <v>1.0446665632215253E-2</v>
      </c>
      <c r="J1180">
        <f t="shared" si="113"/>
        <v>0</v>
      </c>
    </row>
    <row r="1181" spans="1:10" x14ac:dyDescent="0.55000000000000004">
      <c r="A1181" s="1">
        <v>42999</v>
      </c>
      <c r="B1181">
        <v>2500.6000979999999</v>
      </c>
      <c r="C1181" s="4">
        <f t="shared" si="108"/>
        <v>-3.0505657160058717E-3</v>
      </c>
      <c r="E1181" s="2">
        <f t="shared" si="111"/>
        <v>1.1724892352937066E-2</v>
      </c>
      <c r="F1181" s="2">
        <f t="shared" si="109"/>
        <v>-2.7276178398612853E-2</v>
      </c>
      <c r="G1181" s="2">
        <f t="shared" si="110"/>
        <v>-3.1249183099047867E-2</v>
      </c>
      <c r="I1181" s="2">
        <f t="shared" si="112"/>
        <v>1.4743174966296804E-2</v>
      </c>
      <c r="J1181">
        <f t="shared" si="113"/>
        <v>0</v>
      </c>
    </row>
    <row r="1182" spans="1:10" x14ac:dyDescent="0.55000000000000004">
      <c r="A1182" s="1">
        <v>43000</v>
      </c>
      <c r="B1182">
        <v>2502.219971</v>
      </c>
      <c r="C1182" s="4">
        <f t="shared" si="108"/>
        <v>6.4758397634472411E-4</v>
      </c>
      <c r="E1182" s="2">
        <f t="shared" si="111"/>
        <v>1.1291542807396596E-2</v>
      </c>
      <c r="F1182" s="2">
        <f t="shared" si="109"/>
        <v>-2.6268056604628217E-2</v>
      </c>
      <c r="G1182" s="2">
        <f t="shared" si="110"/>
        <v>-3.0094219890273406E-2</v>
      </c>
      <c r="I1182" s="2">
        <f t="shared" si="112"/>
        <v>1.9726494972783507E-2</v>
      </c>
      <c r="J1182">
        <f t="shared" si="113"/>
        <v>0</v>
      </c>
    </row>
    <row r="1183" spans="1:10" x14ac:dyDescent="0.55000000000000004">
      <c r="A1183" s="1">
        <v>43003</v>
      </c>
      <c r="B1183">
        <v>2496.6599120000001</v>
      </c>
      <c r="C1183" s="4">
        <f t="shared" si="108"/>
        <v>-2.2245228623069533E-3</v>
      </c>
      <c r="E1183" s="2">
        <f t="shared" si="111"/>
        <v>1.1312921701539145E-2</v>
      </c>
      <c r="F1183" s="2">
        <f t="shared" si="109"/>
        <v>-2.6317791349566081E-2</v>
      </c>
      <c r="G1183" s="2">
        <f t="shared" si="110"/>
        <v>-3.0151198918942128E-2</v>
      </c>
      <c r="I1183" s="2">
        <f t="shared" si="112"/>
        <v>2.0876806761635332E-2</v>
      </c>
      <c r="J1183">
        <f t="shared" si="113"/>
        <v>0</v>
      </c>
    </row>
    <row r="1184" spans="1:10" x14ac:dyDescent="0.55000000000000004">
      <c r="A1184" s="1">
        <v>43004</v>
      </c>
      <c r="B1184">
        <v>2496.8400879999999</v>
      </c>
      <c r="C1184" s="4">
        <f t="shared" si="108"/>
        <v>7.2164213508689904E-5</v>
      </c>
      <c r="E1184" s="2">
        <f t="shared" si="111"/>
        <v>1.1327285755926455E-2</v>
      </c>
      <c r="F1184" s="2">
        <f t="shared" si="109"/>
        <v>-2.6351207136952607E-2</v>
      </c>
      <c r="G1184" s="2">
        <f t="shared" si="110"/>
        <v>-3.0189481996695185E-2</v>
      </c>
      <c r="I1184" s="2">
        <f t="shared" si="112"/>
        <v>1.8998578544941202E-2</v>
      </c>
      <c r="J1184">
        <f t="shared" si="113"/>
        <v>0</v>
      </c>
    </row>
    <row r="1185" spans="1:10" x14ac:dyDescent="0.55000000000000004">
      <c r="A1185" s="1">
        <v>43005</v>
      </c>
      <c r="B1185">
        <v>2507.040039</v>
      </c>
      <c r="C1185" s="4">
        <f t="shared" si="108"/>
        <v>4.0768223332528133E-3</v>
      </c>
      <c r="E1185" s="2">
        <f t="shared" si="111"/>
        <v>1.1509529138474838E-2</v>
      </c>
      <c r="F1185" s="2">
        <f t="shared" si="109"/>
        <v>-2.677516864250205E-2</v>
      </c>
      <c r="G1185" s="2">
        <f t="shared" si="110"/>
        <v>-3.067519705986314E-2</v>
      </c>
      <c r="I1185" s="2">
        <f t="shared" si="112"/>
        <v>1.7241476191770511E-2</v>
      </c>
      <c r="J1185">
        <f t="shared" si="113"/>
        <v>0</v>
      </c>
    </row>
    <row r="1186" spans="1:10" x14ac:dyDescent="0.55000000000000004">
      <c r="A1186" s="1">
        <v>43006</v>
      </c>
      <c r="B1186">
        <v>2510.0600589999999</v>
      </c>
      <c r="C1186" s="4">
        <f t="shared" si="108"/>
        <v>1.2038908157165553E-3</v>
      </c>
      <c r="E1186" s="2">
        <f t="shared" si="111"/>
        <v>1.1506491317755531E-2</v>
      </c>
      <c r="F1186" s="2">
        <f t="shared" si="109"/>
        <v>-2.6768101614729971E-2</v>
      </c>
      <c r="G1186" s="2">
        <f t="shared" si="110"/>
        <v>-3.066710066008204E-2</v>
      </c>
      <c r="I1186" s="2">
        <f t="shared" si="112"/>
        <v>1.7839468048594521E-2</v>
      </c>
      <c r="J1186">
        <f t="shared" si="113"/>
        <v>0</v>
      </c>
    </row>
    <row r="1187" spans="1:10" x14ac:dyDescent="0.55000000000000004">
      <c r="A1187" s="1">
        <v>43007</v>
      </c>
      <c r="B1187">
        <v>2519.360107</v>
      </c>
      <c r="C1187" s="4">
        <f t="shared" si="108"/>
        <v>3.6982627391968716E-3</v>
      </c>
      <c r="E1187" s="2">
        <f t="shared" si="111"/>
        <v>1.1389815579549547E-2</v>
      </c>
      <c r="F1187" s="2">
        <f t="shared" si="109"/>
        <v>-2.6496673259202335E-2</v>
      </c>
      <c r="G1187" s="2">
        <f t="shared" si="110"/>
        <v>-3.035613648261545E-2</v>
      </c>
      <c r="I1187" s="2">
        <f t="shared" si="112"/>
        <v>1.2453028421649583E-2</v>
      </c>
      <c r="J1187">
        <f t="shared" si="113"/>
        <v>0</v>
      </c>
    </row>
    <row r="1188" spans="1:10" x14ac:dyDescent="0.55000000000000004">
      <c r="A1188" s="1">
        <v>43010</v>
      </c>
      <c r="B1188">
        <v>2529.1201169999999</v>
      </c>
      <c r="C1188" s="4">
        <f t="shared" si="108"/>
        <v>3.8665189230292019E-3</v>
      </c>
      <c r="E1188" s="2">
        <f t="shared" si="111"/>
        <v>1.1091601982055702E-2</v>
      </c>
      <c r="F1188" s="2">
        <f t="shared" si="109"/>
        <v>-2.5802924690662459E-2</v>
      </c>
      <c r="G1188" s="2">
        <f t="shared" si="110"/>
        <v>-2.9561337602574858E-2</v>
      </c>
      <c r="I1188" s="2">
        <f t="shared" si="112"/>
        <v>9.4642314115455355E-3</v>
      </c>
      <c r="J1188">
        <f t="shared" si="113"/>
        <v>0</v>
      </c>
    </row>
    <row r="1189" spans="1:10" x14ac:dyDescent="0.55000000000000004">
      <c r="A1189" s="1">
        <v>43011</v>
      </c>
      <c r="B1189">
        <v>2534.580078</v>
      </c>
      <c r="C1189" s="4">
        <f t="shared" si="108"/>
        <v>2.1565112094796657E-3</v>
      </c>
      <c r="E1189" s="2">
        <f t="shared" si="111"/>
        <v>1.1099290755350289E-2</v>
      </c>
      <c r="F1189" s="2">
        <f t="shared" si="109"/>
        <v>-2.58208114520703E-2</v>
      </c>
      <c r="G1189" s="2">
        <f t="shared" si="110"/>
        <v>-2.9581829721159591E-2</v>
      </c>
      <c r="I1189" s="2">
        <f t="shared" si="112"/>
        <v>9.0569428503598746E-3</v>
      </c>
      <c r="J1189">
        <f t="shared" si="113"/>
        <v>0</v>
      </c>
    </row>
    <row r="1190" spans="1:10" x14ac:dyDescent="0.55000000000000004">
      <c r="A1190" s="1">
        <v>43012</v>
      </c>
      <c r="B1190">
        <v>2537.73999</v>
      </c>
      <c r="C1190" s="4">
        <f t="shared" si="108"/>
        <v>1.2459436180757644E-3</v>
      </c>
      <c r="E1190" s="2">
        <f t="shared" si="111"/>
        <v>9.1464798459668945E-3</v>
      </c>
      <c r="F1190" s="2">
        <f t="shared" si="109"/>
        <v>-2.127789394462248E-2</v>
      </c>
      <c r="G1190" s="2">
        <f t="shared" si="110"/>
        <v>-2.4377198085470966E-2</v>
      </c>
      <c r="I1190" s="2">
        <f t="shared" si="112"/>
        <v>8.4833518079351564E-3</v>
      </c>
      <c r="J1190">
        <f t="shared" si="113"/>
        <v>0</v>
      </c>
    </row>
    <row r="1191" spans="1:10" x14ac:dyDescent="0.55000000000000004">
      <c r="A1191" s="1">
        <v>43013</v>
      </c>
      <c r="B1191">
        <v>2552.070068</v>
      </c>
      <c r="C1191" s="4">
        <f t="shared" si="108"/>
        <v>5.6309039828313749E-3</v>
      </c>
      <c r="E1191" s="2">
        <f t="shared" si="111"/>
        <v>9.5217680541504913E-3</v>
      </c>
      <c r="F1191" s="2">
        <f t="shared" si="109"/>
        <v>-2.2150944869882987E-2</v>
      </c>
      <c r="G1191" s="2">
        <f t="shared" si="110"/>
        <v>-2.5377416217921889E-2</v>
      </c>
      <c r="I1191" s="2">
        <f t="shared" si="112"/>
        <v>3.5945075927772052E-3</v>
      </c>
      <c r="J1191">
        <f t="shared" si="113"/>
        <v>0</v>
      </c>
    </row>
    <row r="1192" spans="1:10" x14ac:dyDescent="0.55000000000000004">
      <c r="A1192" s="1">
        <v>43014</v>
      </c>
      <c r="B1192">
        <v>2549.330078</v>
      </c>
      <c r="C1192" s="4">
        <f t="shared" si="108"/>
        <v>-1.0742110734551899E-3</v>
      </c>
      <c r="E1192" s="2">
        <f t="shared" si="111"/>
        <v>9.626907665424362E-3</v>
      </c>
      <c r="F1192" s="2">
        <f t="shared" si="109"/>
        <v>-2.2395536181047438E-2</v>
      </c>
      <c r="G1192" s="2">
        <f t="shared" si="110"/>
        <v>-2.5657634309889009E-2</v>
      </c>
      <c r="I1192" s="2">
        <f t="shared" si="112"/>
        <v>4.9966628239023385E-3</v>
      </c>
      <c r="J1192">
        <f t="shared" si="113"/>
        <v>0</v>
      </c>
    </row>
    <row r="1193" spans="1:10" x14ac:dyDescent="0.55000000000000004">
      <c r="A1193" s="1">
        <v>43017</v>
      </c>
      <c r="B1193">
        <v>2544.7299800000001</v>
      </c>
      <c r="C1193" s="4">
        <f t="shared" si="108"/>
        <v>-1.8060640031853121E-3</v>
      </c>
      <c r="E1193" s="2">
        <f t="shared" si="111"/>
        <v>9.67996147339132E-3</v>
      </c>
      <c r="F1193" s="2">
        <f t="shared" si="109"/>
        <v>-2.2518957794421143E-2</v>
      </c>
      <c r="G1193" s="2">
        <f t="shared" si="110"/>
        <v>-2.5799033318882548E-2</v>
      </c>
      <c r="I1193" s="2">
        <f t="shared" si="112"/>
        <v>1.1906522902220639E-2</v>
      </c>
      <c r="J1193">
        <f t="shared" si="113"/>
        <v>0</v>
      </c>
    </row>
    <row r="1194" spans="1:10" x14ac:dyDescent="0.55000000000000004">
      <c r="A1194" s="1">
        <v>43018</v>
      </c>
      <c r="B1194">
        <v>2550.639893</v>
      </c>
      <c r="C1194" s="4">
        <f t="shared" si="108"/>
        <v>2.3197199800818369E-3</v>
      </c>
      <c r="E1194" s="2">
        <f t="shared" si="111"/>
        <v>7.0698529559896483E-3</v>
      </c>
      <c r="F1194" s="2">
        <f t="shared" si="109"/>
        <v>-1.6446937393947873E-2</v>
      </c>
      <c r="G1194" s="2">
        <f t="shared" si="110"/>
        <v>-1.884257209830361E-2</v>
      </c>
      <c r="I1194" s="2">
        <f t="shared" si="112"/>
        <v>5.6064074021216709E-3</v>
      </c>
      <c r="J1194">
        <f t="shared" si="113"/>
        <v>0</v>
      </c>
    </row>
    <row r="1195" spans="1:10" x14ac:dyDescent="0.55000000000000004">
      <c r="A1195" s="1">
        <v>43019</v>
      </c>
      <c r="B1195">
        <v>2555.23999</v>
      </c>
      <c r="C1195" s="4">
        <f t="shared" si="108"/>
        <v>1.8018826725406682E-3</v>
      </c>
      <c r="E1195" s="2">
        <f t="shared" si="111"/>
        <v>6.9100678883885951E-3</v>
      </c>
      <c r="F1195" s="2">
        <f t="shared" si="109"/>
        <v>-1.6075221741630692E-2</v>
      </c>
      <c r="G1195" s="2">
        <f t="shared" si="110"/>
        <v>-1.8416712936133284E-2</v>
      </c>
      <c r="I1195" s="2">
        <f t="shared" si="112"/>
        <v>5.4211258598710621E-3</v>
      </c>
      <c r="J1195">
        <f t="shared" si="113"/>
        <v>0</v>
      </c>
    </row>
    <row r="1196" spans="1:10" x14ac:dyDescent="0.55000000000000004">
      <c r="A1196" s="1">
        <v>43020</v>
      </c>
      <c r="B1196">
        <v>2550.929932</v>
      </c>
      <c r="C1196" s="4">
        <f t="shared" si="108"/>
        <v>-1.688176887748127E-3</v>
      </c>
      <c r="E1196" s="2">
        <f t="shared" si="111"/>
        <v>7.1731394640139508E-3</v>
      </c>
      <c r="F1196" s="2">
        <f t="shared" si="109"/>
        <v>-1.668721774230731E-2</v>
      </c>
      <c r="G1196" s="2">
        <f t="shared" si="110"/>
        <v>-1.9117851299489983E-2</v>
      </c>
      <c r="I1196" s="2">
        <f t="shared" si="112"/>
        <v>2.4353468529503155E-3</v>
      </c>
      <c r="J1196">
        <f t="shared" si="113"/>
        <v>0</v>
      </c>
    </row>
    <row r="1197" spans="1:10" x14ac:dyDescent="0.55000000000000004">
      <c r="A1197" s="1">
        <v>43021</v>
      </c>
      <c r="B1197">
        <v>2553.169922</v>
      </c>
      <c r="C1197" s="4">
        <f t="shared" si="108"/>
        <v>8.7772191292505937E-4</v>
      </c>
      <c r="E1197" s="2">
        <f t="shared" si="111"/>
        <v>7.0126593462746002E-3</v>
      </c>
      <c r="F1197" s="2">
        <f t="shared" si="109"/>
        <v>-1.6313885161578549E-2</v>
      </c>
      <c r="G1197" s="2">
        <f t="shared" si="110"/>
        <v>-1.8690139689691066E-2</v>
      </c>
      <c r="I1197" s="2">
        <f t="shared" si="112"/>
        <v>2.8277641907982578E-3</v>
      </c>
      <c r="J1197">
        <f t="shared" si="113"/>
        <v>0</v>
      </c>
    </row>
    <row r="1198" spans="1:10" x14ac:dyDescent="0.55000000000000004">
      <c r="A1198" s="1">
        <v>43024</v>
      </c>
      <c r="B1198">
        <v>2557.639893</v>
      </c>
      <c r="C1198" s="4">
        <f t="shared" si="108"/>
        <v>1.7492226482939653E-3</v>
      </c>
      <c r="E1198" s="2">
        <f t="shared" si="111"/>
        <v>7.0077574920874982E-3</v>
      </c>
      <c r="F1198" s="2">
        <f t="shared" si="109"/>
        <v>-1.6302481743511524E-2</v>
      </c>
      <c r="G1198" s="2">
        <f t="shared" si="110"/>
        <v>-1.86770752679116E-2</v>
      </c>
      <c r="I1198" s="2">
        <f t="shared" si="112"/>
        <v>9.1191515172527916E-3</v>
      </c>
      <c r="J1198">
        <f t="shared" si="113"/>
        <v>0</v>
      </c>
    </row>
    <row r="1199" spans="1:10" x14ac:dyDescent="0.55000000000000004">
      <c r="A1199" s="1">
        <v>43025</v>
      </c>
      <c r="B1199">
        <v>2559.360107</v>
      </c>
      <c r="C1199" s="4">
        <f t="shared" si="108"/>
        <v>6.7235257565088588E-4</v>
      </c>
      <c r="E1199" s="2">
        <f t="shared" si="111"/>
        <v>7.0076915269613521E-3</v>
      </c>
      <c r="F1199" s="2">
        <f t="shared" si="109"/>
        <v>-1.6302328285680553E-2</v>
      </c>
      <c r="G1199" s="2">
        <f t="shared" si="110"/>
        <v>-1.8676899457657395E-2</v>
      </c>
      <c r="I1199" s="2">
        <f t="shared" si="112"/>
        <v>5.2492216555113189E-3</v>
      </c>
      <c r="J1199">
        <f t="shared" si="113"/>
        <v>0</v>
      </c>
    </row>
    <row r="1200" spans="1:10" x14ac:dyDescent="0.55000000000000004">
      <c r="A1200" s="1">
        <v>43026</v>
      </c>
      <c r="B1200">
        <v>2561.26001</v>
      </c>
      <c r="C1200" s="4">
        <f t="shared" si="108"/>
        <v>7.4205976767338102E-4</v>
      </c>
      <c r="E1200" s="2">
        <f t="shared" si="111"/>
        <v>7.0105550923908458E-3</v>
      </c>
      <c r="F1200" s="2">
        <f t="shared" si="109"/>
        <v>-1.6308989935029633E-2</v>
      </c>
      <c r="G1200" s="2">
        <f t="shared" si="110"/>
        <v>-1.8684531432240081E-2</v>
      </c>
      <c r="I1200" s="2">
        <f t="shared" si="112"/>
        <v>5.4511749641122202E-3</v>
      </c>
      <c r="J1200">
        <f t="shared" si="113"/>
        <v>0</v>
      </c>
    </row>
    <row r="1201" spans="1:10" x14ac:dyDescent="0.55000000000000004">
      <c r="A1201" s="1">
        <v>43027</v>
      </c>
      <c r="B1201">
        <v>2562.1000979999999</v>
      </c>
      <c r="C1201" s="4">
        <f t="shared" si="108"/>
        <v>3.2794415766991368E-4</v>
      </c>
      <c r="E1201" s="2">
        <f t="shared" si="111"/>
        <v>7.0222935530281725E-3</v>
      </c>
      <c r="F1201" s="2">
        <f t="shared" si="109"/>
        <v>-1.6336297677977792E-2</v>
      </c>
      <c r="G1201" s="2">
        <f t="shared" si="110"/>
        <v>-1.8715816777530685E-2</v>
      </c>
      <c r="I1201" s="2">
        <f t="shared" si="112"/>
        <v>6.7140746597778925E-3</v>
      </c>
      <c r="J1201">
        <f t="shared" si="113"/>
        <v>0</v>
      </c>
    </row>
    <row r="1202" spans="1:10" x14ac:dyDescent="0.55000000000000004">
      <c r="A1202" s="1">
        <v>43028</v>
      </c>
      <c r="B1202">
        <v>2575.209961</v>
      </c>
      <c r="C1202" s="4">
        <f t="shared" si="108"/>
        <v>5.1037960751330715E-3</v>
      </c>
      <c r="E1202" s="2">
        <f t="shared" si="111"/>
        <v>6.9174378409026845E-3</v>
      </c>
      <c r="F1202" s="2">
        <f t="shared" si="109"/>
        <v>-1.6092366814993625E-2</v>
      </c>
      <c r="G1202" s="2">
        <f t="shared" si="110"/>
        <v>-1.8436355333573833E-2</v>
      </c>
      <c r="I1202" s="2">
        <f t="shared" si="112"/>
        <v>1.8002266511139412E-3</v>
      </c>
      <c r="J1202">
        <f t="shared" si="113"/>
        <v>0</v>
      </c>
    </row>
    <row r="1203" spans="1:10" x14ac:dyDescent="0.55000000000000004">
      <c r="A1203" s="1">
        <v>43031</v>
      </c>
      <c r="B1203">
        <v>2564.9799800000001</v>
      </c>
      <c r="C1203" s="4">
        <f t="shared" si="108"/>
        <v>-3.9803955200169707E-3</v>
      </c>
      <c r="E1203" s="2">
        <f t="shared" si="111"/>
        <v>7.8442542240629489E-3</v>
      </c>
      <c r="F1203" s="2">
        <f t="shared" si="109"/>
        <v>-1.8248464137584727E-2</v>
      </c>
      <c r="G1203" s="2">
        <f t="shared" si="110"/>
        <v>-2.090650635797257E-2</v>
      </c>
      <c r="I1203" s="2">
        <f t="shared" si="112"/>
        <v>8.8729114064660282E-3</v>
      </c>
      <c r="J1203">
        <f t="shared" si="113"/>
        <v>0</v>
      </c>
    </row>
    <row r="1204" spans="1:10" x14ac:dyDescent="0.55000000000000004">
      <c r="A1204" s="1">
        <v>43032</v>
      </c>
      <c r="B1204">
        <v>2569.1298830000001</v>
      </c>
      <c r="C1204" s="4">
        <f t="shared" si="108"/>
        <v>1.6166011302900614E-3</v>
      </c>
      <c r="E1204" s="2">
        <f t="shared" si="111"/>
        <v>7.4486478729501888E-3</v>
      </c>
      <c r="F1204" s="2">
        <f t="shared" si="109"/>
        <v>-1.7328146143716503E-2</v>
      </c>
      <c r="G1204" s="2">
        <f t="shared" si="110"/>
        <v>-1.9852136310986843E-2</v>
      </c>
      <c r="I1204" s="2">
        <f t="shared" si="112"/>
        <v>8.5267541910496805E-3</v>
      </c>
      <c r="J1204">
        <f t="shared" si="113"/>
        <v>0</v>
      </c>
    </row>
    <row r="1205" spans="1:10" x14ac:dyDescent="0.55000000000000004">
      <c r="A1205" s="1">
        <v>43033</v>
      </c>
      <c r="B1205">
        <v>2557.1499020000001</v>
      </c>
      <c r="C1205" s="4">
        <f t="shared" si="108"/>
        <v>-4.673955894668895E-3</v>
      </c>
      <c r="E1205" s="2">
        <f t="shared" si="111"/>
        <v>8.5048907204263152E-3</v>
      </c>
      <c r="F1205" s="2">
        <f t="shared" si="109"/>
        <v>-1.9785334446413432E-2</v>
      </c>
      <c r="G1205" s="2">
        <f t="shared" si="110"/>
        <v>-2.2667234748080214E-2</v>
      </c>
      <c r="I1205" s="2">
        <f t="shared" si="112"/>
        <v>1.301158937112031E-2</v>
      </c>
      <c r="J1205">
        <f t="shared" si="113"/>
        <v>0</v>
      </c>
    </row>
    <row r="1206" spans="1:10" x14ac:dyDescent="0.55000000000000004">
      <c r="A1206" s="1">
        <v>43034</v>
      </c>
      <c r="B1206">
        <v>2560.3999020000001</v>
      </c>
      <c r="C1206" s="4">
        <f t="shared" si="108"/>
        <v>1.270139250772935E-3</v>
      </c>
      <c r="E1206" s="2">
        <f t="shared" si="111"/>
        <v>8.2360125747141574E-3</v>
      </c>
      <c r="F1206" s="2">
        <f t="shared" si="109"/>
        <v>-1.9159830343759912E-2</v>
      </c>
      <c r="G1206" s="2">
        <f t="shared" si="110"/>
        <v>-2.1950620714128174E-2</v>
      </c>
      <c r="I1206" s="2">
        <f t="shared" si="112"/>
        <v>1.3184063961833692E-2</v>
      </c>
      <c r="J1206">
        <f t="shared" si="113"/>
        <v>0</v>
      </c>
    </row>
    <row r="1207" spans="1:10" x14ac:dyDescent="0.55000000000000004">
      <c r="A1207" s="1">
        <v>43035</v>
      </c>
      <c r="B1207">
        <v>2581.070068</v>
      </c>
      <c r="C1207" s="4">
        <f t="shared" si="108"/>
        <v>8.040609974748418E-3</v>
      </c>
      <c r="E1207" s="2">
        <f t="shared" si="111"/>
        <v>9.563659672314876E-3</v>
      </c>
      <c r="F1207" s="2">
        <f t="shared" si="109"/>
        <v>-2.2248399346739837E-2</v>
      </c>
      <c r="G1207" s="2">
        <f t="shared" si="110"/>
        <v>-2.5489065758653607E-2</v>
      </c>
      <c r="I1207" s="2">
        <f t="shared" si="112"/>
        <v>1.3744725028988275E-3</v>
      </c>
      <c r="J1207">
        <f t="shared" si="113"/>
        <v>0</v>
      </c>
    </row>
    <row r="1208" spans="1:10" x14ac:dyDescent="0.55000000000000004">
      <c r="A1208" s="1">
        <v>43038</v>
      </c>
      <c r="B1208">
        <v>2572.830078</v>
      </c>
      <c r="C1208" s="4">
        <f t="shared" si="108"/>
        <v>-3.1975772860904912E-3</v>
      </c>
      <c r="E1208" s="2">
        <f t="shared" si="111"/>
        <v>9.8876597845468598E-3</v>
      </c>
      <c r="F1208" s="2">
        <f t="shared" si="109"/>
        <v>-2.3002136319019706E-2</v>
      </c>
      <c r="G1208" s="2">
        <f t="shared" si="110"/>
        <v>-2.6352590857774291E-2</v>
      </c>
      <c r="I1208" s="2">
        <f t="shared" si="112"/>
        <v>3.6740029520389056E-3</v>
      </c>
      <c r="J1208">
        <f t="shared" si="113"/>
        <v>0</v>
      </c>
    </row>
    <row r="1209" spans="1:10" x14ac:dyDescent="0.55000000000000004">
      <c r="A1209" s="1">
        <v>43039</v>
      </c>
      <c r="B1209">
        <v>2575.26001</v>
      </c>
      <c r="C1209" s="4">
        <f t="shared" si="108"/>
        <v>9.4401307627437045E-4</v>
      </c>
      <c r="E1209" s="2">
        <f t="shared" si="111"/>
        <v>9.6672527188662229E-3</v>
      </c>
      <c r="F1209" s="2">
        <f t="shared" si="109"/>
        <v>-2.2489392810349975E-2</v>
      </c>
      <c r="G1209" s="2">
        <f t="shared" si="110"/>
        <v>-2.5765161946322258E-2</v>
      </c>
      <c r="I1209" s="2">
        <f t="shared" si="112"/>
        <v>3.7131407628128972E-3</v>
      </c>
      <c r="J1209">
        <f t="shared" si="113"/>
        <v>0</v>
      </c>
    </row>
    <row r="1210" spans="1:10" x14ac:dyDescent="0.55000000000000004">
      <c r="A1210" s="1">
        <v>43040</v>
      </c>
      <c r="B1210">
        <v>2579.360107</v>
      </c>
      <c r="C1210" s="4">
        <f t="shared" si="108"/>
        <v>1.5908438533357942E-3</v>
      </c>
      <c r="E1210" s="2">
        <f t="shared" si="111"/>
        <v>9.6371813923428005E-3</v>
      </c>
      <c r="F1210" s="2">
        <f t="shared" si="109"/>
        <v>-2.2419436443822622E-2</v>
      </c>
      <c r="G1210" s="2">
        <f t="shared" si="110"/>
        <v>-2.5685015846872033E-2</v>
      </c>
      <c r="I1210" s="2">
        <f t="shared" si="112"/>
        <v>-1.8998376582496232E-4</v>
      </c>
      <c r="J1210">
        <f t="shared" si="113"/>
        <v>0</v>
      </c>
    </row>
    <row r="1211" spans="1:10" x14ac:dyDescent="0.55000000000000004">
      <c r="A1211" s="1">
        <v>43041</v>
      </c>
      <c r="B1211">
        <v>2579.8500979999999</v>
      </c>
      <c r="C1211" s="4">
        <f t="shared" si="108"/>
        <v>1.8994806646887061E-4</v>
      </c>
      <c r="E1211" s="2">
        <f t="shared" si="111"/>
        <v>9.6421592888526145E-3</v>
      </c>
      <c r="F1211" s="2">
        <f t="shared" si="109"/>
        <v>-2.2431016762785423E-2</v>
      </c>
      <c r="G1211" s="2">
        <f t="shared" si="110"/>
        <v>-2.569828293664999E-2</v>
      </c>
      <c r="I1211" s="2">
        <f t="shared" si="112"/>
        <v>-5.9209305748214773E-3</v>
      </c>
      <c r="J1211">
        <f t="shared" si="113"/>
        <v>0</v>
      </c>
    </row>
    <row r="1212" spans="1:10" x14ac:dyDescent="0.55000000000000004">
      <c r="A1212" s="1">
        <v>43042</v>
      </c>
      <c r="B1212">
        <v>2587.8400879999999</v>
      </c>
      <c r="C1212" s="4">
        <f t="shared" si="108"/>
        <v>3.0922892353351652E-3</v>
      </c>
      <c r="E1212" s="2">
        <f t="shared" si="111"/>
        <v>9.1506750442241127E-3</v>
      </c>
      <c r="F1212" s="2">
        <f t="shared" si="109"/>
        <v>-2.1287653435169342E-2</v>
      </c>
      <c r="G1212" s="2">
        <f t="shared" si="110"/>
        <v>-2.4388379127866105E-2</v>
      </c>
      <c r="I1212" s="2">
        <f t="shared" si="112"/>
        <v>-8.5056679091333133E-4</v>
      </c>
      <c r="J1212">
        <f t="shared" si="113"/>
        <v>0</v>
      </c>
    </row>
    <row r="1213" spans="1:10" x14ac:dyDescent="0.55000000000000004">
      <c r="A1213" s="1">
        <v>43045</v>
      </c>
      <c r="B1213">
        <v>2591.1298830000001</v>
      </c>
      <c r="C1213" s="4">
        <f t="shared" si="108"/>
        <v>1.2704439148736187E-3</v>
      </c>
      <c r="E1213" s="2">
        <f t="shared" si="111"/>
        <v>9.0708312189312339E-3</v>
      </c>
      <c r="F1213" s="2">
        <f t="shared" si="109"/>
        <v>-2.1101908921943965E-2</v>
      </c>
      <c r="G1213" s="2">
        <f t="shared" si="110"/>
        <v>-2.4175579364695526E-2</v>
      </c>
      <c r="I1213" s="2">
        <f t="shared" si="112"/>
        <v>-4.7504277145492824E-3</v>
      </c>
      <c r="J1213">
        <f t="shared" si="113"/>
        <v>0</v>
      </c>
    </row>
    <row r="1214" spans="1:10" x14ac:dyDescent="0.55000000000000004">
      <c r="A1214" s="1">
        <v>43046</v>
      </c>
      <c r="B1214">
        <v>2590.639893</v>
      </c>
      <c r="C1214" s="4">
        <f t="shared" si="108"/>
        <v>-1.8912071459828347E-4</v>
      </c>
      <c r="E1214" s="2">
        <f t="shared" si="111"/>
        <v>8.9079986124676498E-3</v>
      </c>
      <c r="F1214" s="2">
        <f t="shared" si="109"/>
        <v>-2.0723103634072877E-2</v>
      </c>
      <c r="G1214" s="2">
        <f t="shared" si="110"/>
        <v>-2.3741597901948779E-2</v>
      </c>
      <c r="I1214" s="2">
        <f t="shared" si="112"/>
        <v>-3.2864370810747993E-3</v>
      </c>
      <c r="J1214">
        <f t="shared" si="113"/>
        <v>0</v>
      </c>
    </row>
    <row r="1215" spans="1:10" x14ac:dyDescent="0.55000000000000004">
      <c r="A1215" s="1">
        <v>43047</v>
      </c>
      <c r="B1215">
        <v>2594.3798830000001</v>
      </c>
      <c r="C1215" s="4">
        <f t="shared" si="108"/>
        <v>1.4426138414861736E-3</v>
      </c>
      <c r="E1215" s="2">
        <f t="shared" si="111"/>
        <v>8.8561248609225693E-3</v>
      </c>
      <c r="F1215" s="2">
        <f t="shared" si="109"/>
        <v>-2.0602427242447454E-2</v>
      </c>
      <c r="G1215" s="2">
        <f t="shared" si="110"/>
        <v>-2.3603343979330831E-2</v>
      </c>
      <c r="I1215" s="2">
        <f t="shared" si="112"/>
        <v>1.7907876795844678E-3</v>
      </c>
      <c r="J1215">
        <f t="shared" si="113"/>
        <v>0</v>
      </c>
    </row>
    <row r="1216" spans="1:10" x14ac:dyDescent="0.55000000000000004">
      <c r="A1216" s="1">
        <v>43048</v>
      </c>
      <c r="B1216">
        <v>2584.6201169999999</v>
      </c>
      <c r="C1216" s="4">
        <f t="shared" si="108"/>
        <v>-3.7689814841862911E-3</v>
      </c>
      <c r="E1216" s="2">
        <f t="shared" si="111"/>
        <v>9.3638593137249961E-3</v>
      </c>
      <c r="F1216" s="2">
        <f t="shared" si="109"/>
        <v>-2.1783594207301672E-2</v>
      </c>
      <c r="G1216" s="2">
        <f t="shared" si="110"/>
        <v>-2.4956557842939861E-2</v>
      </c>
      <c r="I1216" s="2">
        <f t="shared" si="112"/>
        <v>4.8092265265355285E-3</v>
      </c>
      <c r="J1216">
        <f t="shared" si="113"/>
        <v>0</v>
      </c>
    </row>
    <row r="1217" spans="1:10" x14ac:dyDescent="0.55000000000000004">
      <c r="A1217" s="1">
        <v>43049</v>
      </c>
      <c r="B1217">
        <v>2582.3000489999999</v>
      </c>
      <c r="C1217" s="4">
        <f t="shared" si="108"/>
        <v>-8.9804683695034952E-4</v>
      </c>
      <c r="E1217" s="2">
        <f t="shared" si="111"/>
        <v>9.2852099492701234E-3</v>
      </c>
      <c r="F1217" s="2">
        <f t="shared" si="109"/>
        <v>-2.1600628425507414E-2</v>
      </c>
      <c r="G1217" s="2">
        <f t="shared" si="110"/>
        <v>-2.4746941556794733E-2</v>
      </c>
      <c r="I1217" s="2">
        <f t="shared" si="112"/>
        <v>7.7612577378809878E-3</v>
      </c>
      <c r="J1217">
        <f t="shared" si="113"/>
        <v>0</v>
      </c>
    </row>
    <row r="1218" spans="1:10" x14ac:dyDescent="0.55000000000000004">
      <c r="A1218" s="1">
        <v>43052</v>
      </c>
      <c r="B1218">
        <v>2584.8400879999999</v>
      </c>
      <c r="C1218" s="4">
        <f t="shared" si="108"/>
        <v>9.831508870482928E-4</v>
      </c>
      <c r="E1218" s="2">
        <f t="shared" si="111"/>
        <v>9.2871735111168616E-3</v>
      </c>
      <c r="F1218" s="2">
        <f t="shared" si="109"/>
        <v>-2.1605196353435122E-2</v>
      </c>
      <c r="G1218" s="2">
        <f t="shared" si="110"/>
        <v>-2.4752174841828661E-2</v>
      </c>
      <c r="I1218" s="2">
        <f t="shared" si="112"/>
        <v>6.3937752640479519E-3</v>
      </c>
      <c r="J1218">
        <f t="shared" si="113"/>
        <v>0</v>
      </c>
    </row>
    <row r="1219" spans="1:10" x14ac:dyDescent="0.55000000000000004">
      <c r="A1219" s="1">
        <v>43053</v>
      </c>
      <c r="B1219">
        <v>2578.8701169999999</v>
      </c>
      <c r="C1219" s="4">
        <f t="shared" si="108"/>
        <v>-2.3122806753022251E-3</v>
      </c>
      <c r="E1219" s="2">
        <f t="shared" si="111"/>
        <v>9.4544461398425542E-3</v>
      </c>
      <c r="F1219" s="2">
        <f t="shared" si="109"/>
        <v>-2.1994330677656361E-2</v>
      </c>
      <c r="G1219" s="2">
        <f t="shared" si="110"/>
        <v>-2.5197989851908374E-2</v>
      </c>
      <c r="I1219" s="2">
        <f t="shared" si="112"/>
        <v>1.8506388064302087E-2</v>
      </c>
      <c r="J1219">
        <f t="shared" si="113"/>
        <v>0</v>
      </c>
    </row>
    <row r="1220" spans="1:10" x14ac:dyDescent="0.55000000000000004">
      <c r="A1220" s="1">
        <v>43054</v>
      </c>
      <c r="B1220">
        <v>2564.6201169999999</v>
      </c>
      <c r="C1220" s="4">
        <f t="shared" si="108"/>
        <v>-5.5409987425276332E-3</v>
      </c>
      <c r="E1220" s="2">
        <f t="shared" si="111"/>
        <v>1.0297499599134764E-2</v>
      </c>
      <c r="F1220" s="2">
        <f t="shared" si="109"/>
        <v>-2.395556630038357E-2</v>
      </c>
      <c r="G1220" s="2">
        <f t="shared" si="110"/>
        <v>-2.7444895931613974E-2</v>
      </c>
      <c r="I1220" s="2">
        <f t="shared" si="112"/>
        <v>2.3678092810981165E-2</v>
      </c>
      <c r="J1220">
        <f t="shared" si="113"/>
        <v>0</v>
      </c>
    </row>
    <row r="1221" spans="1:10" x14ac:dyDescent="0.55000000000000004">
      <c r="A1221" s="1">
        <v>43055</v>
      </c>
      <c r="B1221">
        <v>2585.639893</v>
      </c>
      <c r="C1221" s="4">
        <f t="shared" si="108"/>
        <v>8.1626530192433662E-3</v>
      </c>
      <c r="E1221" s="2">
        <f t="shared" si="111"/>
        <v>1.170645387083062E-2</v>
      </c>
      <c r="F1221" s="2">
        <f t="shared" si="109"/>
        <v>-2.7233284074963983E-2</v>
      </c>
      <c r="G1221" s="2">
        <f t="shared" si="110"/>
        <v>-3.120004085653777E-2</v>
      </c>
      <c r="I1221" s="2">
        <f t="shared" si="112"/>
        <v>2.3673026544184839E-2</v>
      </c>
      <c r="J1221">
        <f t="shared" si="113"/>
        <v>0</v>
      </c>
    </row>
    <row r="1222" spans="1:10" x14ac:dyDescent="0.55000000000000004">
      <c r="A1222" s="1">
        <v>43056</v>
      </c>
      <c r="B1222">
        <v>2578.8500979999999</v>
      </c>
      <c r="C1222" s="4">
        <f t="shared" si="108"/>
        <v>-2.6294170087623257E-3</v>
      </c>
      <c r="E1222" s="2">
        <f t="shared" si="111"/>
        <v>1.1898324097250796E-2</v>
      </c>
      <c r="F1222" s="2">
        <f t="shared" si="109"/>
        <v>-2.7679640968288295E-2</v>
      </c>
      <c r="G1222" s="2">
        <f t="shared" si="110"/>
        <v>-3.1711413383992824E-2</v>
      </c>
      <c r="I1222" s="2">
        <f t="shared" si="112"/>
        <v>2.4275860776713048E-2</v>
      </c>
      <c r="J1222">
        <f t="shared" si="113"/>
        <v>0</v>
      </c>
    </row>
    <row r="1223" spans="1:10" x14ac:dyDescent="0.55000000000000004">
      <c r="A1223" s="1">
        <v>43059</v>
      </c>
      <c r="B1223">
        <v>2582.139893</v>
      </c>
      <c r="C1223" s="4">
        <f t="shared" ref="C1223:C1254" si="114">LN(B1223/B1222)</f>
        <v>1.2748699188762996E-3</v>
      </c>
      <c r="E1223" s="2">
        <f t="shared" si="111"/>
        <v>1.1410409852779E-2</v>
      </c>
      <c r="F1223" s="2">
        <f t="shared" si="109"/>
        <v>-2.654458270294709E-2</v>
      </c>
      <c r="G1223" s="2">
        <f t="shared" si="110"/>
        <v>-3.0411024339626593E-2</v>
      </c>
      <c r="I1223" s="2">
        <f t="shared" si="112"/>
        <v>2.1948280042276946E-2</v>
      </c>
      <c r="J1223">
        <f t="shared" si="113"/>
        <v>0</v>
      </c>
    </row>
    <row r="1224" spans="1:10" x14ac:dyDescent="0.55000000000000004">
      <c r="A1224" s="1">
        <v>43060</v>
      </c>
      <c r="B1224">
        <v>2599.030029</v>
      </c>
      <c r="C1224" s="4">
        <f t="shared" si="114"/>
        <v>6.5198386021454125E-3</v>
      </c>
      <c r="E1224" s="2">
        <f t="shared" si="111"/>
        <v>1.1813592951906803E-2</v>
      </c>
      <c r="F1224" s="2">
        <f t="shared" si="109"/>
        <v>-2.748252684845225E-2</v>
      </c>
      <c r="G1224" s="2">
        <f t="shared" si="110"/>
        <v>-3.1485587935422013E-2</v>
      </c>
      <c r="I1224" s="2">
        <f t="shared" si="112"/>
        <v>1.1682050931424531E-2</v>
      </c>
      <c r="J1224">
        <f t="shared" si="113"/>
        <v>0</v>
      </c>
    </row>
    <row r="1225" spans="1:10" x14ac:dyDescent="0.55000000000000004">
      <c r="A1225" s="1">
        <v>43061</v>
      </c>
      <c r="B1225">
        <v>2597.080078</v>
      </c>
      <c r="C1225" s="4">
        <f t="shared" si="114"/>
        <v>-7.5054263723523104E-4</v>
      </c>
      <c r="E1225" s="2">
        <f t="shared" si="111"/>
        <v>1.1827470044726415E-2</v>
      </c>
      <c r="F1225" s="2">
        <f t="shared" si="109"/>
        <v>-2.7514809793831023E-2</v>
      </c>
      <c r="G1225" s="2">
        <f t="shared" si="110"/>
        <v>-3.1522573163204844E-2</v>
      </c>
      <c r="I1225" s="2">
        <f t="shared" si="112"/>
        <v>1.2318481713077711E-2</v>
      </c>
      <c r="J1225">
        <f t="shared" si="113"/>
        <v>0</v>
      </c>
    </row>
    <row r="1226" spans="1:10" x14ac:dyDescent="0.55000000000000004">
      <c r="A1226" s="1">
        <v>43063</v>
      </c>
      <c r="B1226">
        <v>2602.419922</v>
      </c>
      <c r="C1226" s="4">
        <f t="shared" si="114"/>
        <v>2.0539843743953862E-3</v>
      </c>
      <c r="E1226" s="2">
        <f t="shared" si="111"/>
        <v>1.1248606600533678E-2</v>
      </c>
      <c r="F1226" s="2">
        <f t="shared" si="109"/>
        <v>-2.6168172051073291E-2</v>
      </c>
      <c r="G1226" s="2">
        <f t="shared" si="110"/>
        <v>-2.9979786311742359E-2</v>
      </c>
      <c r="I1226" s="2">
        <f t="shared" si="112"/>
        <v>1.3192563992750258E-2</v>
      </c>
      <c r="J1226">
        <f t="shared" si="113"/>
        <v>0</v>
      </c>
    </row>
    <row r="1227" spans="1:10" x14ac:dyDescent="0.55000000000000004">
      <c r="A1227" s="1">
        <v>43066</v>
      </c>
      <c r="B1227">
        <v>2601.419922</v>
      </c>
      <c r="C1227" s="4">
        <f t="shared" si="114"/>
        <v>-3.8433158678481715E-4</v>
      </c>
      <c r="E1227" s="2">
        <f t="shared" si="111"/>
        <v>1.1274561952693284E-2</v>
      </c>
      <c r="F1227" s="2">
        <f t="shared" si="109"/>
        <v>-2.6228553229389773E-2</v>
      </c>
      <c r="G1227" s="2">
        <f t="shared" si="110"/>
        <v>-3.0048962516318143E-2</v>
      </c>
      <c r="I1227" s="2">
        <f t="shared" si="112"/>
        <v>1.9068097792813172E-2</v>
      </c>
      <c r="J1227">
        <f t="shared" si="113"/>
        <v>0</v>
      </c>
    </row>
    <row r="1228" spans="1:10" x14ac:dyDescent="0.55000000000000004">
      <c r="A1228" s="1">
        <v>43067</v>
      </c>
      <c r="B1228">
        <v>2627.040039</v>
      </c>
      <c r="C1228" s="4">
        <f t="shared" si="114"/>
        <v>9.8003321249518788E-3</v>
      </c>
      <c r="E1228" s="2">
        <f t="shared" si="111"/>
        <v>1.1891497531780355E-2</v>
      </c>
      <c r="F1228" s="2">
        <f t="shared" si="109"/>
        <v>-2.7663760002219134E-2</v>
      </c>
      <c r="G1228" s="2">
        <f t="shared" si="110"/>
        <v>-3.1693219221700999E-2</v>
      </c>
      <c r="I1228" s="2">
        <f t="shared" si="112"/>
        <v>1.2464607701445979E-2</v>
      </c>
      <c r="J1228">
        <f t="shared" si="113"/>
        <v>0</v>
      </c>
    </row>
    <row r="1229" spans="1:10" x14ac:dyDescent="0.55000000000000004">
      <c r="A1229" s="1">
        <v>43068</v>
      </c>
      <c r="B1229">
        <v>2626.070068</v>
      </c>
      <c r="C1229" s="4">
        <f t="shared" si="114"/>
        <v>-3.6929399584867401E-4</v>
      </c>
      <c r="E1229" s="2">
        <f t="shared" si="111"/>
        <v>1.1567004564197984E-2</v>
      </c>
      <c r="F1229" s="2">
        <f t="shared" si="109"/>
        <v>-2.6908876476942682E-2</v>
      </c>
      <c r="G1229" s="2">
        <f t="shared" si="110"/>
        <v>-3.0828380564500466E-2</v>
      </c>
      <c r="I1229" s="2">
        <f t="shared" si="112"/>
        <v>1.4381625349140554E-2</v>
      </c>
      <c r="J1229">
        <f t="shared" si="113"/>
        <v>0</v>
      </c>
    </row>
    <row r="1230" spans="1:10" x14ac:dyDescent="0.55000000000000004">
      <c r="A1230" s="1">
        <v>43069</v>
      </c>
      <c r="B1230">
        <v>2647.580078</v>
      </c>
      <c r="C1230" s="4">
        <f t="shared" si="114"/>
        <v>8.1575867524471251E-3</v>
      </c>
      <c r="E1230" s="2">
        <f t="shared" si="111"/>
        <v>1.258366216647833E-2</v>
      </c>
      <c r="F1230" s="2">
        <f t="shared" si="109"/>
        <v>-2.9273975728635025E-2</v>
      </c>
      <c r="G1230" s="2">
        <f t="shared" si="110"/>
        <v>-3.3537976406098048E-2</v>
      </c>
      <c r="I1230" s="2">
        <f t="shared" si="112"/>
        <v>5.7509699139890961E-3</v>
      </c>
      <c r="J1230">
        <f t="shared" si="113"/>
        <v>0</v>
      </c>
    </row>
    <row r="1231" spans="1:10" x14ac:dyDescent="0.55000000000000004">
      <c r="A1231" s="1">
        <v>43070</v>
      </c>
      <c r="B1231">
        <v>2642.219971</v>
      </c>
      <c r="C1231" s="4">
        <f t="shared" si="114"/>
        <v>-2.0265827762343275E-3</v>
      </c>
      <c r="E1231" s="2">
        <f t="shared" si="111"/>
        <v>1.2790461449729685E-2</v>
      </c>
      <c r="F1231" s="2">
        <f t="shared" si="109"/>
        <v>-2.9755062801579982E-2</v>
      </c>
      <c r="G1231" s="2">
        <f t="shared" si="110"/>
        <v>-3.408913785581956E-2</v>
      </c>
      <c r="I1231" s="2">
        <f t="shared" si="112"/>
        <v>3.6983849187459884E-3</v>
      </c>
      <c r="J1231">
        <f t="shared" si="113"/>
        <v>0</v>
      </c>
    </row>
    <row r="1232" spans="1:10" x14ac:dyDescent="0.55000000000000004">
      <c r="A1232" s="1">
        <v>43073</v>
      </c>
      <c r="B1232">
        <v>2639.4399410000001</v>
      </c>
      <c r="C1232" s="4">
        <f t="shared" si="114"/>
        <v>-1.052710815559842E-3</v>
      </c>
      <c r="E1232" s="2">
        <f t="shared" si="111"/>
        <v>1.2865457676771998E-2</v>
      </c>
      <c r="F1232" s="2">
        <f t="shared" si="109"/>
        <v>-2.9929530114920951E-2</v>
      </c>
      <c r="G1232" s="2">
        <f t="shared" si="110"/>
        <v>-3.4289017800132729E-2</v>
      </c>
      <c r="I1232" s="2">
        <f t="shared" si="112"/>
        <v>1.3685409207895528E-2</v>
      </c>
      <c r="J1232">
        <f t="shared" si="113"/>
        <v>0</v>
      </c>
    </row>
    <row r="1233" spans="1:10" x14ac:dyDescent="0.55000000000000004">
      <c r="A1233" s="1">
        <v>43074</v>
      </c>
      <c r="B1233">
        <v>2629.570068</v>
      </c>
      <c r="C1233" s="4">
        <f t="shared" si="114"/>
        <v>-3.7463905087070002E-3</v>
      </c>
      <c r="E1233" s="2">
        <f t="shared" si="111"/>
        <v>1.3193918345908287E-2</v>
      </c>
      <c r="F1233" s="2">
        <f t="shared" si="109"/>
        <v>-3.0693643894272191E-2</v>
      </c>
      <c r="G1233" s="2">
        <f t="shared" si="110"/>
        <v>-3.5164431175514765E-2</v>
      </c>
      <c r="I1233" s="2">
        <f t="shared" si="112"/>
        <v>2.2780278103719513E-2</v>
      </c>
      <c r="J1233">
        <f t="shared" si="113"/>
        <v>0</v>
      </c>
    </row>
    <row r="1234" spans="1:10" x14ac:dyDescent="0.55000000000000004">
      <c r="A1234" s="1">
        <v>43075</v>
      </c>
      <c r="B1234">
        <v>2629.2700199999999</v>
      </c>
      <c r="C1234" s="4">
        <f t="shared" si="114"/>
        <v>-1.1411185558209418E-4</v>
      </c>
      <c r="E1234" s="2">
        <f t="shared" si="111"/>
        <v>1.3201818909711609E-2</v>
      </c>
      <c r="F1234" s="2">
        <f t="shared" si="109"/>
        <v>-3.071202335407977E-2</v>
      </c>
      <c r="G1234" s="2">
        <f t="shared" si="110"/>
        <v>-3.5185487758163381E-2</v>
      </c>
      <c r="I1234" s="2">
        <f t="shared" si="112"/>
        <v>1.9658892067553949E-2</v>
      </c>
      <c r="J1234">
        <f t="shared" si="113"/>
        <v>0</v>
      </c>
    </row>
    <row r="1235" spans="1:10" x14ac:dyDescent="0.55000000000000004">
      <c r="A1235" s="1">
        <v>43076</v>
      </c>
      <c r="B1235">
        <v>2636.9799800000001</v>
      </c>
      <c r="C1235" s="4">
        <f t="shared" si="114"/>
        <v>2.9280666540677323E-3</v>
      </c>
      <c r="E1235" s="2">
        <f t="shared" si="111"/>
        <v>1.3272398853641291E-2</v>
      </c>
      <c r="F1235" s="2">
        <f t="shared" si="109"/>
        <v>-3.0876216856590508E-2</v>
      </c>
      <c r="G1235" s="2">
        <f t="shared" si="110"/>
        <v>-3.5373597424724769E-2</v>
      </c>
      <c r="I1235" s="2">
        <f t="shared" si="112"/>
        <v>1.5902589229200122E-2</v>
      </c>
      <c r="J1235">
        <f t="shared" si="113"/>
        <v>0</v>
      </c>
    </row>
    <row r="1236" spans="1:10" x14ac:dyDescent="0.55000000000000004">
      <c r="A1236" s="1">
        <v>43077</v>
      </c>
      <c r="B1236">
        <v>2651.5</v>
      </c>
      <c r="C1236" s="4">
        <f t="shared" si="114"/>
        <v>5.4912022132783626E-3</v>
      </c>
      <c r="E1236" s="2">
        <f t="shared" si="111"/>
        <v>1.3652265024069582E-2</v>
      </c>
      <c r="F1236" s="2">
        <f t="shared" si="109"/>
        <v>-3.1759917714586396E-2</v>
      </c>
      <c r="G1236" s="2">
        <f t="shared" si="110"/>
        <v>-3.6386016742150251E-2</v>
      </c>
      <c r="I1236" s="2">
        <f t="shared" si="112"/>
        <v>1.2395073894713116E-2</v>
      </c>
      <c r="J1236">
        <f t="shared" si="113"/>
        <v>0</v>
      </c>
    </row>
    <row r="1237" spans="1:10" x14ac:dyDescent="0.55000000000000004">
      <c r="A1237" s="1">
        <v>43080</v>
      </c>
      <c r="B1237">
        <v>2659.98999</v>
      </c>
      <c r="C1237" s="4">
        <f t="shared" si="114"/>
        <v>3.1968420335846677E-3</v>
      </c>
      <c r="E1237" s="2">
        <f t="shared" si="111"/>
        <v>1.3266967909403593E-2</v>
      </c>
      <c r="F1237" s="2">
        <f t="shared" si="109"/>
        <v>-3.0863582591009107E-2</v>
      </c>
      <c r="G1237" s="2">
        <f t="shared" si="110"/>
        <v>-3.5359122872142455E-2</v>
      </c>
      <c r="I1237" s="2">
        <f t="shared" si="112"/>
        <v>8.739960397642417E-3</v>
      </c>
      <c r="J1237">
        <f t="shared" si="113"/>
        <v>0</v>
      </c>
    </row>
    <row r="1238" spans="1:10" x14ac:dyDescent="0.55000000000000004">
      <c r="A1238" s="1">
        <v>43081</v>
      </c>
      <c r="B1238">
        <v>2664.110107</v>
      </c>
      <c r="C1238" s="4">
        <f t="shared" si="114"/>
        <v>1.5477236518457054E-3</v>
      </c>
      <c r="E1238" s="2">
        <f t="shared" si="111"/>
        <v>1.3164985288297163E-2</v>
      </c>
      <c r="F1238" s="2">
        <f t="shared" si="109"/>
        <v>-3.0626335537209049E-2</v>
      </c>
      <c r="G1238" s="2">
        <f t="shared" si="110"/>
        <v>-3.5087318790369595E-2</v>
      </c>
      <c r="I1238" s="2">
        <f t="shared" si="112"/>
        <v>6.1332610049773025E-3</v>
      </c>
      <c r="J1238">
        <f t="shared" si="113"/>
        <v>0</v>
      </c>
    </row>
    <row r="1239" spans="1:10" x14ac:dyDescent="0.55000000000000004">
      <c r="A1239" s="1">
        <v>43082</v>
      </c>
      <c r="B1239">
        <v>2662.8500979999999</v>
      </c>
      <c r="C1239" s="4">
        <f t="shared" si="114"/>
        <v>-4.7306868270428188E-4</v>
      </c>
      <c r="E1239" s="2">
        <f t="shared" si="111"/>
        <v>1.3230939355505357E-2</v>
      </c>
      <c r="F1239" s="2">
        <f t="shared" si="109"/>
        <v>-3.077976764124318E-2</v>
      </c>
      <c r="G1239" s="2">
        <f t="shared" si="110"/>
        <v>-3.5263099570292875E-2</v>
      </c>
      <c r="I1239" s="2">
        <f t="shared" si="112"/>
        <v>7.3969579280294467E-3</v>
      </c>
      <c r="J1239">
        <f t="shared" si="113"/>
        <v>0</v>
      </c>
    </row>
    <row r="1240" spans="1:10" x14ac:dyDescent="0.55000000000000004">
      <c r="A1240" s="1">
        <v>43083</v>
      </c>
      <c r="B1240">
        <v>2652.01001</v>
      </c>
      <c r="C1240" s="4">
        <f t="shared" si="114"/>
        <v>-4.0791677714772118E-3</v>
      </c>
      <c r="E1240" s="2">
        <f t="shared" si="111"/>
        <v>1.3532612469859089E-2</v>
      </c>
      <c r="F1240" s="2">
        <f t="shared" si="109"/>
        <v>-3.1481564249475263E-2</v>
      </c>
      <c r="G1240" s="2">
        <f t="shared" si="110"/>
        <v>-3.6067118754668441E-2</v>
      </c>
      <c r="I1240" s="2">
        <f t="shared" si="112"/>
        <v>1.3308444749065304E-2</v>
      </c>
      <c r="J1240">
        <f t="shared" si="113"/>
        <v>0</v>
      </c>
    </row>
    <row r="1241" spans="1:10" x14ac:dyDescent="0.55000000000000004">
      <c r="A1241" s="1">
        <v>43084</v>
      </c>
      <c r="B1241">
        <v>2675.8100589999999</v>
      </c>
      <c r="C1241" s="4">
        <f t="shared" si="114"/>
        <v>8.934313473589495E-3</v>
      </c>
      <c r="E1241" s="2">
        <f t="shared" si="111"/>
        <v>1.3543449036649001E-2</v>
      </c>
      <c r="F1241" s="2">
        <f t="shared" si="109"/>
        <v>-3.1506773873588877E-2</v>
      </c>
      <c r="G1241" s="2">
        <f t="shared" si="110"/>
        <v>-3.6096000372476914E-2</v>
      </c>
      <c r="I1241" s="2">
        <f t="shared" si="112"/>
        <v>-8.2250115180942994E-4</v>
      </c>
      <c r="J1241">
        <f t="shared" si="113"/>
        <v>0</v>
      </c>
    </row>
    <row r="1242" spans="1:10" x14ac:dyDescent="0.55000000000000004">
      <c r="A1242" s="1">
        <v>43087</v>
      </c>
      <c r="B1242">
        <v>2690.1599120000001</v>
      </c>
      <c r="C1242" s="4">
        <f t="shared" si="114"/>
        <v>5.3484783871170635E-3</v>
      </c>
      <c r="E1242" s="2">
        <f t="shared" si="111"/>
        <v>1.3035055131127076E-2</v>
      </c>
      <c r="F1242" s="2">
        <f t="shared" ref="F1242:F1305" si="115">E1242*Factor_VaR</f>
        <v>-3.0324072792302627E-2</v>
      </c>
      <c r="G1242" s="2">
        <f t="shared" ref="G1242:G1254" si="116">E1242*Factor_ES</f>
        <v>-3.4741028935479881E-2</v>
      </c>
      <c r="I1242" s="2">
        <f t="shared" si="112"/>
        <v>2.0980989879608564E-3</v>
      </c>
      <c r="J1242">
        <f t="shared" si="113"/>
        <v>0</v>
      </c>
    </row>
    <row r="1243" spans="1:10" x14ac:dyDescent="0.55000000000000004">
      <c r="A1243" s="1">
        <v>43088</v>
      </c>
      <c r="B1243">
        <v>2681.469971</v>
      </c>
      <c r="C1243" s="4">
        <f t="shared" si="114"/>
        <v>-3.2354978917475585E-3</v>
      </c>
      <c r="E1243" s="2">
        <f t="shared" ref="E1243:E1254" si="117">_xlfn.STDEV.S(C1223:C1243)*SQRT(10)</f>
        <v>1.3146289026170252E-2</v>
      </c>
      <c r="F1243" s="2">
        <f t="shared" si="115"/>
        <v>-3.0582841527557601E-2</v>
      </c>
      <c r="G1243" s="2">
        <f t="shared" si="116"/>
        <v>-3.5037489512548953E-2</v>
      </c>
      <c r="I1243" s="2">
        <f t="shared" ref="I1243:I1245" si="118">LN(B1252/B1243)</f>
        <v>1.1712030122686274E-2</v>
      </c>
      <c r="J1243">
        <f t="shared" ref="J1243:J1245" si="119">IF(I1243&lt;F1243,1,0)</f>
        <v>0</v>
      </c>
    </row>
    <row r="1244" spans="1:10" x14ac:dyDescent="0.55000000000000004">
      <c r="A1244" s="1">
        <v>43089</v>
      </c>
      <c r="B1244">
        <v>2679.25</v>
      </c>
      <c r="C1244" s="4">
        <f t="shared" si="114"/>
        <v>-8.2823618428607023E-4</v>
      </c>
      <c r="E1244" s="2">
        <f t="shared" si="117"/>
        <v>1.3272447810509465E-2</v>
      </c>
      <c r="F1244" s="2">
        <f t="shared" si="115"/>
        <v>-3.0876330747296704E-2</v>
      </c>
      <c r="G1244" s="2">
        <f t="shared" si="116"/>
        <v>-3.5373727904569822E-2</v>
      </c>
      <c r="I1244" s="2">
        <f t="shared" si="118"/>
        <v>1.6560808926519784E-2</v>
      </c>
      <c r="J1244">
        <f t="shared" si="119"/>
        <v>0</v>
      </c>
    </row>
    <row r="1245" spans="1:10" x14ac:dyDescent="0.55000000000000004">
      <c r="A1245" s="1">
        <v>43090</v>
      </c>
      <c r="B1245">
        <v>2684.570068</v>
      </c>
      <c r="C1245" s="4">
        <f t="shared" si="114"/>
        <v>1.9836868787915067E-3</v>
      </c>
      <c r="E1245" s="2">
        <f t="shared" si="117"/>
        <v>1.2820138751568051E-2</v>
      </c>
      <c r="F1245" s="2">
        <f t="shared" si="115"/>
        <v>-2.9824102529618934E-2</v>
      </c>
      <c r="G1245" s="2">
        <f t="shared" si="116"/>
        <v>-3.4168233800679168E-2</v>
      </c>
      <c r="I1245" s="2">
        <f t="shared" si="118"/>
        <v>2.1586267897042571E-2</v>
      </c>
      <c r="J1245">
        <f t="shared" si="119"/>
        <v>0</v>
      </c>
    </row>
    <row r="1246" spans="1:10" x14ac:dyDescent="0.55000000000000004">
      <c r="A1246" s="1">
        <v>43091</v>
      </c>
      <c r="B1246">
        <v>2683.3400879999999</v>
      </c>
      <c r="C1246" s="4">
        <f t="shared" si="114"/>
        <v>-4.5827146348614839E-4</v>
      </c>
      <c r="E1246" s="2">
        <f t="shared" si="117"/>
        <v>1.2795569034293902E-2</v>
      </c>
      <c r="F1246" s="2">
        <f t="shared" si="115"/>
        <v>-2.9766944820072434E-2</v>
      </c>
      <c r="G1246" s="2">
        <f t="shared" si="116"/>
        <v>-3.4102750590200112E-2</v>
      </c>
    </row>
    <row r="1247" spans="1:10" x14ac:dyDescent="0.55000000000000004">
      <c r="A1247" s="1">
        <v>43095</v>
      </c>
      <c r="B1247">
        <v>2680.5</v>
      </c>
      <c r="C1247" s="4">
        <f t="shared" si="114"/>
        <v>-1.0589757408193626E-3</v>
      </c>
      <c r="E1247" s="2">
        <f t="shared" si="117"/>
        <v>1.2914747406607184E-2</v>
      </c>
      <c r="F1247" s="2">
        <f t="shared" si="115"/>
        <v>-3.0044195173135085E-2</v>
      </c>
      <c r="G1247" s="2">
        <f t="shared" si="116"/>
        <v>-3.4420384788089467E-2</v>
      </c>
    </row>
    <row r="1248" spans="1:10" x14ac:dyDescent="0.55000000000000004">
      <c r="A1248" s="1">
        <v>43096</v>
      </c>
      <c r="B1248">
        <v>2682.6201169999999</v>
      </c>
      <c r="C1248" s="4">
        <f t="shared" si="114"/>
        <v>7.9062824034794189E-4</v>
      </c>
      <c r="E1248" s="2">
        <f t="shared" si="117"/>
        <v>1.2858558899314648E-2</v>
      </c>
      <c r="F1248" s="2">
        <f t="shared" si="115"/>
        <v>-2.9913481158649564E-2</v>
      </c>
      <c r="G1248" s="2">
        <f t="shared" si="116"/>
        <v>-3.4270631178453401E-2</v>
      </c>
    </row>
    <row r="1249" spans="1:7" x14ac:dyDescent="0.55000000000000004">
      <c r="A1249" s="1">
        <v>43097</v>
      </c>
      <c r="B1249">
        <v>2687.540039</v>
      </c>
      <c r="C1249" s="4">
        <f t="shared" si="114"/>
        <v>1.832319049558422E-3</v>
      </c>
      <c r="E1249" s="2">
        <f t="shared" si="117"/>
        <v>1.1364359888514522E-2</v>
      </c>
      <c r="F1249" s="2">
        <f t="shared" si="115"/>
        <v>-2.6437454466480763E-2</v>
      </c>
      <c r="G1249" s="2">
        <f t="shared" si="116"/>
        <v>-3.0288291974868903E-2</v>
      </c>
    </row>
    <row r="1250" spans="1:7" x14ac:dyDescent="0.55000000000000004">
      <c r="A1250" s="1">
        <v>43098</v>
      </c>
      <c r="B1250">
        <v>2673.610107</v>
      </c>
      <c r="C1250" s="4">
        <f t="shared" si="114"/>
        <v>-5.1966324272850065E-3</v>
      </c>
      <c r="E1250" s="2">
        <f t="shared" si="117"/>
        <v>1.2135156419908574E-2</v>
      </c>
      <c r="F1250" s="2">
        <f t="shared" si="115"/>
        <v>-2.8230595338607372E-2</v>
      </c>
      <c r="G1250" s="2">
        <f t="shared" si="116"/>
        <v>-3.2342618890340333E-2</v>
      </c>
    </row>
    <row r="1251" spans="1:7" x14ac:dyDescent="0.55000000000000004">
      <c r="A1251" s="1">
        <v>43102</v>
      </c>
      <c r="B1251">
        <v>2695.8100589999999</v>
      </c>
      <c r="C1251" s="4">
        <f t="shared" si="114"/>
        <v>8.2690785268871494E-3</v>
      </c>
      <c r="E1251" s="2">
        <f t="shared" si="117"/>
        <v>1.2168902670160851E-2</v>
      </c>
      <c r="F1251" s="2">
        <f t="shared" si="115"/>
        <v>-2.8309100856138605E-2</v>
      </c>
      <c r="G1251" s="2">
        <f t="shared" si="116"/>
        <v>-3.2432559396512697E-2</v>
      </c>
    </row>
    <row r="1252" spans="1:7" x14ac:dyDescent="0.55000000000000004">
      <c r="A1252" s="1">
        <v>43103</v>
      </c>
      <c r="B1252">
        <v>2713.0600589999999</v>
      </c>
      <c r="C1252" s="4">
        <f t="shared" si="114"/>
        <v>6.3784332429780467E-3</v>
      </c>
      <c r="E1252" s="2">
        <f t="shared" si="117"/>
        <v>1.2548445417841494E-2</v>
      </c>
      <c r="F1252" s="2">
        <f t="shared" si="115"/>
        <v>-2.919204932031309E-2</v>
      </c>
      <c r="G1252" s="2">
        <f t="shared" si="116"/>
        <v>-3.3444116727631153E-2</v>
      </c>
    </row>
    <row r="1253" spans="1:7" x14ac:dyDescent="0.55000000000000004">
      <c r="A1253" s="1">
        <v>43104</v>
      </c>
      <c r="B1253">
        <v>2723.98999</v>
      </c>
      <c r="C1253" s="4">
        <f t="shared" si="114"/>
        <v>4.0205426195473347E-3</v>
      </c>
      <c r="E1253" s="2">
        <f t="shared" si="117"/>
        <v>1.2569296354053057E-2</v>
      </c>
      <c r="F1253" s="2">
        <f t="shared" si="115"/>
        <v>-2.9240555851440621E-2</v>
      </c>
      <c r="G1253" s="2">
        <f t="shared" si="116"/>
        <v>-3.3499688642822205E-2</v>
      </c>
    </row>
    <row r="1254" spans="1:7" x14ac:dyDescent="0.55000000000000004">
      <c r="A1254" s="1">
        <v>43105</v>
      </c>
      <c r="B1254">
        <v>2743.1499020000001</v>
      </c>
      <c r="C1254" s="4">
        <f t="shared" si="114"/>
        <v>7.0091458493143173E-3</v>
      </c>
      <c r="E1254" s="2">
        <f t="shared" si="117"/>
        <v>1.2515193456212355E-2</v>
      </c>
      <c r="F1254" s="2">
        <f t="shared" si="115"/>
        <v>-2.9114693690069453E-2</v>
      </c>
      <c r="G1254" s="2">
        <f t="shared" si="116"/>
        <v>-3.3355493599497167E-2</v>
      </c>
    </row>
  </sheetData>
  <conditionalFormatting sqref="J1:J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Data_SP500</vt:lpstr>
      <vt:lpstr>Practice</vt:lpstr>
      <vt:lpstr>Factor_ES</vt:lpstr>
      <vt:lpstr>Factor_VaR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Ning Xiao</cp:lastModifiedBy>
  <dcterms:created xsi:type="dcterms:W3CDTF">2020-08-03T16:22:09Z</dcterms:created>
  <dcterms:modified xsi:type="dcterms:W3CDTF">2020-08-13T21:36:09Z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63e96f20</vt:lpwstr>
  </property>
</Properties>
</file>