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xYoung\OneDrive - Tiger Optics\Documents\commapogo\testing_equipment\"/>
    </mc:Choice>
  </mc:AlternateContent>
  <xr:revisionPtr revIDLastSave="0" documentId="13_ncr:1_{652F9650-88D2-4A86-ACB5-B62D6760D9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 Overall" sheetId="1" r:id="rId1"/>
    <sheet name="Per Unit" sheetId="2" r:id="rId2"/>
  </sheets>
  <definedNames>
    <definedName name="_xlnm._FilterDatabase" localSheetId="0" hidden="1">'Project Overall'!$D$1:$D$10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E2" i="1"/>
  <c r="F2" i="1" s="1"/>
  <c r="C5" i="2"/>
  <c r="B3" i="2"/>
  <c r="D3" i="2"/>
  <c r="D4" i="2"/>
  <c r="D5" i="2"/>
  <c r="F2" i="2" s="1"/>
  <c r="D2" i="2"/>
</calcChain>
</file>

<file path=xl/sharedStrings.xml><?xml version="1.0" encoding="utf-8"?>
<sst xmlns="http://schemas.openxmlformats.org/spreadsheetml/2006/main" count="35" uniqueCount="33">
  <si>
    <t>Item</t>
  </si>
  <si>
    <t>Cost</t>
  </si>
  <si>
    <t>Total</t>
  </si>
  <si>
    <t>PCBWay 1</t>
  </si>
  <si>
    <t>Digikey 1</t>
  </si>
  <si>
    <t>PCBWay 2</t>
  </si>
  <si>
    <t>Digikey 2</t>
  </si>
  <si>
    <t>JLCPCB 1</t>
  </si>
  <si>
    <t>Description</t>
  </si>
  <si>
    <t>Initial pcb order</t>
  </si>
  <si>
    <t>Pogo pins and USB-C connectors</t>
  </si>
  <si>
    <t>Second pcb order assembled</t>
  </si>
  <si>
    <t>Pogo pins and pogo pins</t>
  </si>
  <si>
    <t>First assembled order, failed in prod</t>
  </si>
  <si>
    <t>JLCPCB 2</t>
  </si>
  <si>
    <t>Second assembled order, useless</t>
  </si>
  <si>
    <t>JLCPCB 3</t>
  </si>
  <si>
    <t>Third assembled order, pending</t>
  </si>
  <si>
    <t>K&amp;J Magnets</t>
  </si>
  <si>
    <t>Misc magnet testing</t>
  </si>
  <si>
    <t>Final magnet testing</t>
  </si>
  <si>
    <t>Breakeven Units</t>
  </si>
  <si>
    <t>Component</t>
  </si>
  <si>
    <t>Pogo Pins</t>
  </si>
  <si>
    <t>PCB</t>
  </si>
  <si>
    <t>Magnets</t>
  </si>
  <si>
    <t>Quantity</t>
  </si>
  <si>
    <t>Raw Cost</t>
  </si>
  <si>
    <t>Price/unit</t>
  </si>
  <si>
    <t>ASA</t>
  </si>
  <si>
    <t>Date</t>
  </si>
  <si>
    <t>Cost/Day</t>
  </si>
  <si>
    <t>Project Length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</si>
</sst>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2" applyFont="1"/>
    <xf numFmtId="44" fontId="0" fillId="0" borderId="0" xfId="2" applyFont="1" applyAlignment="1">
      <alignment horizontal="right"/>
    </xf>
    <xf numFmtId="0" fontId="0" fillId="0" borderId="0" xfId="2" applyNumberFormat="1" applyFont="1"/>
    <xf numFmtId="0" fontId="0" fillId="0" borderId="0" xfId="2" applyNumberFormat="1" applyFont="1" applyAlignment="1">
      <alignment horizontal="right"/>
    </xf>
    <xf numFmtId="4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44" fontId="0" fillId="0" borderId="0" xfId="0" applyNumberFormat="1" applyAlignment="1"/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2" applyFont="1" applyBorder="1"/>
    <xf numFmtId="44" fontId="0" fillId="0" borderId="1" xfId="2" applyFont="1" applyBorder="1" applyAlignment="1">
      <alignment horizontal="right"/>
    </xf>
    <xf numFmtId="0" fontId="0" fillId="0" borderId="1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J3" sqref="J3"/>
    </sheetView>
  </sheetViews>
  <sheetFormatPr defaultRowHeight="15" x14ac:dyDescent="0.25"/>
  <cols>
    <col min="1" max="1" width="12.85546875" bestFit="1" customWidth="1"/>
    <col min="2" max="2" width="33.85546875" bestFit="1" customWidth="1"/>
    <col min="3" max="3" width="9.140625" style="1"/>
    <col min="4" max="4" width="9.7109375" bestFit="1" customWidth="1"/>
    <col min="5" max="5" width="9.140625" style="1"/>
    <col min="6" max="6" width="15.5703125" bestFit="1" customWidth="1"/>
    <col min="8" max="8" width="19.85546875" bestFit="1" customWidth="1"/>
    <col min="9" max="9" width="9" bestFit="1" customWidth="1"/>
  </cols>
  <sheetData>
    <row r="1" spans="1:9" x14ac:dyDescent="0.25">
      <c r="A1" s="11" t="s">
        <v>0</v>
      </c>
      <c r="B1" s="11" t="s">
        <v>8</v>
      </c>
      <c r="C1" s="12" t="s">
        <v>1</v>
      </c>
      <c r="D1" s="11" t="s">
        <v>30</v>
      </c>
      <c r="E1" s="13" t="s">
        <v>2</v>
      </c>
      <c r="F1" s="10" t="s">
        <v>21</v>
      </c>
      <c r="H1" s="10" t="s">
        <v>32</v>
      </c>
      <c r="I1" s="10" t="s">
        <v>31</v>
      </c>
    </row>
    <row r="2" spans="1:9" x14ac:dyDescent="0.25">
      <c r="A2" t="s">
        <v>4</v>
      </c>
      <c r="B2" t="s">
        <v>10</v>
      </c>
      <c r="C2" s="1">
        <v>33.9</v>
      </c>
      <c r="D2" s="6">
        <v>45337</v>
      </c>
      <c r="E2" s="2">
        <f>SUM(C:C)</f>
        <v>342.71000000000004</v>
      </c>
      <c r="F2" s="8">
        <f>ROUNDUP(E2/50,0)</f>
        <v>7</v>
      </c>
      <c r="H2" s="7">
        <f>D10-D2</f>
        <v>41</v>
      </c>
      <c r="I2" s="9">
        <f>E2/H2</f>
        <v>8.3587804878048786</v>
      </c>
    </row>
    <row r="3" spans="1:9" x14ac:dyDescent="0.25">
      <c r="A3" t="s">
        <v>18</v>
      </c>
      <c r="B3" t="s">
        <v>19</v>
      </c>
      <c r="C3" s="1">
        <v>55</v>
      </c>
      <c r="D3" s="6">
        <v>45337</v>
      </c>
    </row>
    <row r="4" spans="1:9" x14ac:dyDescent="0.25">
      <c r="A4" t="s">
        <v>3</v>
      </c>
      <c r="B4" t="s">
        <v>9</v>
      </c>
      <c r="C4" s="1">
        <v>19.239999999999998</v>
      </c>
      <c r="D4" s="6">
        <v>45339</v>
      </c>
    </row>
    <row r="5" spans="1:9" x14ac:dyDescent="0.25">
      <c r="A5" t="s">
        <v>5</v>
      </c>
      <c r="B5" t="s">
        <v>11</v>
      </c>
      <c r="C5" s="1">
        <v>42.8</v>
      </c>
      <c r="D5" s="6">
        <v>45357</v>
      </c>
    </row>
    <row r="6" spans="1:9" x14ac:dyDescent="0.25">
      <c r="A6" t="s">
        <v>7</v>
      </c>
      <c r="B6" t="s">
        <v>13</v>
      </c>
      <c r="C6" s="1">
        <v>5.15</v>
      </c>
      <c r="D6" s="6">
        <v>45358</v>
      </c>
    </row>
    <row r="7" spans="1:9" x14ac:dyDescent="0.25">
      <c r="A7" t="s">
        <v>14</v>
      </c>
      <c r="B7" t="s">
        <v>15</v>
      </c>
      <c r="C7" s="1">
        <v>50.25</v>
      </c>
      <c r="D7" s="6">
        <v>45362</v>
      </c>
    </row>
    <row r="8" spans="1:9" x14ac:dyDescent="0.25">
      <c r="A8" t="s">
        <v>6</v>
      </c>
      <c r="B8" t="s">
        <v>12</v>
      </c>
      <c r="C8" s="1">
        <v>59.7</v>
      </c>
      <c r="D8" s="6">
        <v>45363</v>
      </c>
    </row>
    <row r="9" spans="1:9" x14ac:dyDescent="0.25">
      <c r="A9" t="s">
        <v>16</v>
      </c>
      <c r="B9" t="s">
        <v>17</v>
      </c>
      <c r="C9" s="1">
        <v>54.49</v>
      </c>
      <c r="D9" s="6">
        <v>45378</v>
      </c>
    </row>
    <row r="10" spans="1:9" x14ac:dyDescent="0.25">
      <c r="A10" t="s">
        <v>18</v>
      </c>
      <c r="B10" t="s">
        <v>20</v>
      </c>
      <c r="C10" s="1">
        <v>22.18</v>
      </c>
      <c r="D10" s="6">
        <v>45378</v>
      </c>
    </row>
  </sheetData>
  <autoFilter ref="D1:D10" xr:uid="{00000000-0001-0000-0000-000000000000}"/>
  <sortState xmlns:xlrd2="http://schemas.microsoft.com/office/spreadsheetml/2017/richdata2" ref="A2:F10">
    <sortCondition ref="D2:D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4F0E-38F2-4E31-A708-722C58BEC856}">
  <dimension ref="A1:F5"/>
  <sheetViews>
    <sheetView tabSelected="1" workbookViewId="0">
      <selection activeCell="G10" sqref="G10"/>
    </sheetView>
  </sheetViews>
  <sheetFormatPr defaultRowHeight="15" x14ac:dyDescent="0.25"/>
  <cols>
    <col min="1" max="1" width="11.42578125" bestFit="1" customWidth="1"/>
    <col min="2" max="2" width="11.28515625" style="1" bestFit="1" customWidth="1"/>
    <col min="3" max="3" width="8.7109375" style="3" bestFit="1" customWidth="1"/>
  </cols>
  <sheetData>
    <row r="1" spans="1:6" x14ac:dyDescent="0.25">
      <c r="A1" s="11" t="s">
        <v>22</v>
      </c>
      <c r="B1" s="12" t="s">
        <v>28</v>
      </c>
      <c r="C1" s="14" t="s">
        <v>26</v>
      </c>
      <c r="D1" s="11" t="s">
        <v>2</v>
      </c>
      <c r="F1" s="11" t="s">
        <v>27</v>
      </c>
    </row>
    <row r="2" spans="1:6" x14ac:dyDescent="0.25">
      <c r="A2" t="s">
        <v>23</v>
      </c>
      <c r="B2" s="1">
        <v>0.64100000000000001</v>
      </c>
      <c r="C2" s="3">
        <v>14</v>
      </c>
      <c r="D2" s="5">
        <f>C2*B2</f>
        <v>8.9740000000000002</v>
      </c>
      <c r="F2" s="1">
        <f>SUM(D:D)</f>
        <v>40.01400000000001</v>
      </c>
    </row>
    <row r="3" spans="1:6" x14ac:dyDescent="0.25">
      <c r="A3" t="s">
        <v>24</v>
      </c>
      <c r="B3" s="1">
        <f>60/5</f>
        <v>12</v>
      </c>
      <c r="C3" s="3">
        <v>2</v>
      </c>
      <c r="D3" s="5">
        <f t="shared" ref="D3:D5" si="0">C3*B3</f>
        <v>24</v>
      </c>
    </row>
    <row r="4" spans="1:6" x14ac:dyDescent="0.25">
      <c r="A4" t="s">
        <v>25</v>
      </c>
      <c r="B4" s="1">
        <v>1.71</v>
      </c>
      <c r="C4" s="3">
        <v>4</v>
      </c>
      <c r="D4" s="5">
        <f t="shared" si="0"/>
        <v>6.84</v>
      </c>
    </row>
    <row r="5" spans="1:6" x14ac:dyDescent="0.25">
      <c r="A5" t="s">
        <v>29</v>
      </c>
      <c r="B5" s="1">
        <v>25</v>
      </c>
      <c r="C5" s="4">
        <f>20/2500</f>
        <v>8.0000000000000002E-3</v>
      </c>
      <c r="D5" s="5">
        <f t="shared" si="0"/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Overall</vt:lpstr>
      <vt:lpstr>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Young</dc:creator>
  <cp:lastModifiedBy>Max Young [Tiger Optics]</cp:lastModifiedBy>
  <dcterms:created xsi:type="dcterms:W3CDTF">2015-06-05T18:17:20Z</dcterms:created>
  <dcterms:modified xsi:type="dcterms:W3CDTF">2024-03-27T18:38:30Z</dcterms:modified>
</cp:coreProperties>
</file>