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Niganyok\"/>
    </mc:Choice>
  </mc:AlternateContent>
  <xr:revisionPtr revIDLastSave="0" documentId="8_{52A47509-7489-4338-A5DE-3323728D4F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hvrqMur/CDQY0oGuF4W6NhGvxypu70HmIxWxp5X/fp8="/>
    </ext>
  </extLst>
</workbook>
</file>

<file path=xl/calcChain.xml><?xml version="1.0" encoding="utf-8"?>
<calcChain xmlns="http://schemas.openxmlformats.org/spreadsheetml/2006/main">
  <c r="C4" i="1" l="1"/>
  <c r="C3" i="1"/>
  <c r="D74" i="1"/>
  <c r="D69" i="1"/>
  <c r="D64" i="1"/>
  <c r="D59" i="1"/>
  <c r="D53" i="1"/>
  <c r="D52" i="1"/>
  <c r="D51" i="1"/>
  <c r="D45" i="1"/>
  <c r="D44" i="1"/>
  <c r="D38" i="1"/>
  <c r="D37" i="1"/>
  <c r="D29" i="1"/>
  <c r="D27" i="1"/>
  <c r="D25" i="1"/>
  <c r="D23" i="1"/>
  <c r="D17" i="1"/>
  <c r="D11" i="1"/>
  <c r="D39" i="1" l="1"/>
  <c r="D54" i="1"/>
  <c r="D46" i="1"/>
  <c r="D30" i="1"/>
  <c r="C78" i="1" l="1"/>
</calcChain>
</file>

<file path=xl/sharedStrings.xml><?xml version="1.0" encoding="utf-8"?>
<sst xmlns="http://schemas.openxmlformats.org/spreadsheetml/2006/main" count="102" uniqueCount="64">
  <si>
    <t>Projektinformációk</t>
  </si>
  <si>
    <t>Linkek/Weboldalak</t>
  </si>
  <si>
    <t>Név:</t>
  </si>
  <si>
    <t>Projekt kezdési dátuma:</t>
  </si>
  <si>
    <t>Projekt befejezési dátuma:</t>
  </si>
  <si>
    <t>Összeg</t>
  </si>
  <si>
    <t>Végső_összeg</t>
  </si>
  <si>
    <t>Hardver és eszközök</t>
  </si>
  <si>
    <t>Gépek</t>
  </si>
  <si>
    <t>Név</t>
  </si>
  <si>
    <t>Mennyiség</t>
  </si>
  <si>
    <t>Ár</t>
  </si>
  <si>
    <t>HP PC Pro Tower 290G9</t>
  </si>
  <si>
    <t>https://www.tonerpartners.hu/hp-pc-pro-tower-290g9-pentium-g7400-8gb-256gb-m-2-nvme-intel-hd-hdmi-vga-no-odd-180w-gold-win11pro-86213hu/?tab=params&amp;utm_campaign=arukereso&amp;utm_medium=cpc&amp;utm_source=arukereso</t>
  </si>
  <si>
    <t>Monitorok</t>
  </si>
  <si>
    <t>MSI PRO MP223 Monitor</t>
  </si>
  <si>
    <t>https://www.emag.hu/msi-pro-mp223-monitor-22-3-fhd-1920x1080-va-16-9-100-hz-1-ms-display-port-hdmi-fekete-9s6-3pb9ch-001/pd/DH9T6YYBM/?utm_source=price_comparer&amp;utm_medium=cpc_emag&amp;utm_campaign=arukereso_new_2018&amp;utm_content=arukereso_hu&amp;cmpid=72648</t>
  </si>
  <si>
    <t>Hálózati eszközök</t>
  </si>
  <si>
    <t>Switch</t>
  </si>
  <si>
    <t>Cisco CBS250-24P-4G</t>
  </si>
  <si>
    <t>https://www.arukereso.hu/switch-c3145/cisco/cbs250-24p-4g-p593017773/#</t>
  </si>
  <si>
    <t>Router</t>
  </si>
  <si>
    <t>Cisco C1113</t>
  </si>
  <si>
    <t>https://www.senetic.hu/product/C1113-8P</t>
  </si>
  <si>
    <t>Wifis_Router</t>
  </si>
  <si>
    <t>Cisco CBW140AC-E</t>
  </si>
  <si>
    <t>https://www.arukereso.hu/router-c3144/cisco/cbw140ac-e-p556112367/#termek-leiras</t>
  </si>
  <si>
    <t>Server</t>
  </si>
  <si>
    <t>Sapphire INCA EP-10 szerver</t>
  </si>
  <si>
    <t>https://copygo.hu/sapphire-inca-ep-10-szerver-110860?utm_source=arukereso&amp;utm_medium=cpp&amp;utm_campaign=direct_link</t>
  </si>
  <si>
    <t>Kábelinfrastruktúra</t>
  </si>
  <si>
    <t>Kábelek</t>
  </si>
  <si>
    <t>Mennyiség(m)</t>
  </si>
  <si>
    <t xml:space="preserve">Réz </t>
  </si>
  <si>
    <t>https://shop.haluxvill.hu/kabelek/pvc-szigetelesu-erosaramu-kabelek-vezetekek/mbcu-nym-j-tomor-eru-kabel-pvc-kopennyel/142045-nym-j-3x15-50m-mbcu-3x15-nym-j-kabel-tomor-rez-300500v-szurke-pvc-50-meter?utm_source=google&amp;utm_medium=cpc&amp;utm_campaign=19559106867&amp;utm_content=&amp;utm_term=&amp;gclid=CjwKCAiA1fqrBhA1EiwAMU5m_6jWKk1r_3aEzoTXtXzD9Lmj61sSaTAdKj5MaJaWL1ZBsuYpaOmUyhoCwzoQAvD_BwE</t>
  </si>
  <si>
    <t>Serial</t>
  </si>
  <si>
    <t>https://www.pcx.hu//delock-rs-232-soros-kabel-sub-d9-apa-anya-1-m-658083?referer=argep.hu</t>
  </si>
  <si>
    <t>Csatlakozók</t>
  </si>
  <si>
    <t>RJ-45(minden kivéve Serial)</t>
  </si>
  <si>
    <t>https://www.pcx.hu//gembird-rj45-utp-csatlakozo-dugo-8p8c-10db-plug3up6-10-328634?referer=argep.hu</t>
  </si>
  <si>
    <t>DB9(Serial,Console)</t>
  </si>
  <si>
    <t>https://mentornet.hu/9_polusu_forraszthato_apa_csatlakozo_dsc-009_15009?utm_source=argep&amp;utm_medium=cpp&amp;utm_campaign=direct_link</t>
  </si>
  <si>
    <t>Kábelcsatornák</t>
  </si>
  <si>
    <t>Kopos LHD(egyenes_2m)</t>
  </si>
  <si>
    <t>https://villanyplaza.hu/kopos-lhd-20x10x2000mm-muanyag-csatorna-feher-13753?utm_source=google_shopping&amp;utm_medium=cpp&amp;utm_campaign=direct_link&amp;gad_source=1&amp;gclid=CjwKCAiApaarBhB7EiwAYiMwqt41Ht9wEVfDS9JFBB9OFmtd3PC57weCD0HVh4_K_xt08G3wDeKwqhoCQIsQAvD_BwE</t>
  </si>
  <si>
    <t>Kopos 8625 HB(sarok</t>
  </si>
  <si>
    <t>https://elektrikstore.hu/Kopos-8625-HB-feher-belso-sarok-LHD-20x20-csatorna?gad_source=1&amp;gclid=CjwKCAiApaarBhB7EiwAYiMwqg-NFzMN5O3Z_89HyPagK8YuJTHi3Gp2jJgdQWElJM53CryjsdOoJhoCZFoQAvD_BwE</t>
  </si>
  <si>
    <t>Kopos LO 50_LD(taposó_50x14)</t>
  </si>
  <si>
    <t>https://villanyplaza.hu/taposo-csatorna-szurke-50x14-lo-50_ld-kopos?utm_source=google_shopping&amp;utm_medium=cpp&amp;utm_campaign=direct_link&amp;gad_source=1&amp;gclid=CjwKCAiApaarBhB7EiwAYiMwqk1fDXyj1X9qjBdZTjsUQJDXjRr58llALdjhN-OnonXj9Lfv11-gjRoCjNQQAvD_BwE</t>
  </si>
  <si>
    <t>Törésgátló(csatlakozóhoz)</t>
  </si>
  <si>
    <t>RJ-45</t>
  </si>
  <si>
    <t>https://www.vilagitascenter.hu/utp_rj45_dugo_csatlakozo_toresgatlo_8p8c_szurke?utm_source=argep&amp;utm_medium=cpp&amp;utm_campaign=direct_link</t>
  </si>
  <si>
    <t>Patch-Panel</t>
  </si>
  <si>
    <t>Equip Keystone(24 port, Cat6)</t>
  </si>
  <si>
    <t>https://www.pcx.hu/equip-keystone-patch-panel-769124-24-port-cat6-1u-arnyekolatlan-fekete-769224-812980?gad_source=1&amp;gclid=CjwKCAiA1fqrBhA1EiwAMU5m_62puxAVAPZfZ1HvGmJV-Qp8rNxB5E7XkZqyJIQMLU9jIVrQcuIoLhoCX9gQAvD_BwE</t>
  </si>
  <si>
    <t>Patch-kábel</t>
  </si>
  <si>
    <t>Gembird UTP CAT6 (2m)</t>
  </si>
  <si>
    <t>https://www.rufusz.hu/Kabel/Gembird-UTP-CAT6-patch-kabel-2-m-szurke--PP6U-2M-p167313.html?ak=1</t>
  </si>
  <si>
    <t>RJ-45 Aljzat</t>
  </si>
  <si>
    <t>Schneider Electric EPH4400121</t>
  </si>
  <si>
    <t>https://elektrikstore.hu/Schneider-Electric-Asfora-EPH4400121-Informatikai-csatlakozoaljzat-2xRJ45-Cat5e-UTP-f?gad_source=1&amp;gclid=CjwKCAiApaarBhB7EiwAYiMwqsUG4Y8alwTONwEY2H2F3tZOIadaUk6b1O91MLdc6HRUJIcXI2QSnhoCSvQQAvD_BwE</t>
  </si>
  <si>
    <t>Összegzés</t>
  </si>
  <si>
    <t>Költség</t>
  </si>
  <si>
    <t>Milatech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</si>
</sst>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13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</font>
    <font>
      <u/>
      <sz val="11"/>
      <color theme="10"/>
      <name val="Calibri"/>
    </font>
    <font>
      <sz val="11"/>
      <color theme="1"/>
      <name val="Calibri"/>
    </font>
    <font>
      <b/>
      <i/>
      <sz val="16"/>
      <color rgb="FF44546A"/>
      <name val="Play"/>
    </font>
    <font>
      <b/>
      <u/>
      <sz val="14"/>
      <color rgb="FF44546A"/>
      <name val="Calibri"/>
    </font>
    <font>
      <b/>
      <sz val="11"/>
      <color rgb="FF44546A"/>
      <name val="Calibri"/>
    </font>
    <font>
      <sz val="11"/>
      <color theme="1"/>
      <name val="Calibri"/>
      <family val="2"/>
      <charset val="238"/>
    </font>
    <font>
      <sz val="18"/>
      <color theme="1"/>
      <name val="Arial Black"/>
      <family val="2"/>
      <charset val="238"/>
    </font>
    <font>
      <b/>
      <u/>
      <sz val="14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0"/>
      <color theme="1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theme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2" fillId="0" borderId="15" xfId="0" applyFont="1" applyBorder="1"/>
    <xf numFmtId="0" fontId="5" fillId="0" borderId="16" xfId="0" applyFont="1" applyBorder="1" applyAlignment="1">
      <alignment horizontal="center" vertical="center"/>
    </xf>
    <xf numFmtId="0" fontId="2" fillId="0" borderId="16" xfId="0" applyFont="1" applyBorder="1"/>
    <xf numFmtId="0" fontId="0" fillId="0" borderId="16" xfId="0" applyBorder="1"/>
    <xf numFmtId="0" fontId="1" fillId="4" borderId="17" xfId="2" applyBorder="1" applyAlignment="1">
      <alignment horizontal="center" vertical="center"/>
    </xf>
    <xf numFmtId="0" fontId="1" fillId="4" borderId="16" xfId="2" applyBorder="1" applyAlignment="1">
      <alignment horizontal="center" wrapText="1"/>
    </xf>
    <xf numFmtId="0" fontId="1" fillId="3" borderId="17" xfId="1" applyBorder="1" applyAlignment="1">
      <alignment horizontal="center" vertical="center"/>
    </xf>
    <xf numFmtId="164" fontId="1" fillId="3" borderId="17" xfId="1" applyNumberFormat="1" applyBorder="1" applyAlignment="1">
      <alignment horizontal="center" vertical="center"/>
    </xf>
    <xf numFmtId="164" fontId="1" fillId="3" borderId="18" xfId="1" applyNumberFormat="1" applyBorder="1" applyAlignment="1">
      <alignment horizontal="center" vertical="center"/>
    </xf>
    <xf numFmtId="0" fontId="1" fillId="3" borderId="19" xfId="1" applyBorder="1"/>
    <xf numFmtId="0" fontId="1" fillId="4" borderId="5" xfId="2" applyBorder="1" applyAlignment="1">
      <alignment horizontal="center" vertical="center"/>
    </xf>
    <xf numFmtId="0" fontId="1" fillId="4" borderId="6" xfId="2" applyBorder="1"/>
    <xf numFmtId="0" fontId="1" fillId="4" borderId="7" xfId="2" applyBorder="1" applyAlignment="1">
      <alignment horizontal="center" vertical="center"/>
    </xf>
    <xf numFmtId="0" fontId="1" fillId="4" borderId="8" xfId="2" applyBorder="1"/>
    <xf numFmtId="0" fontId="1" fillId="4" borderId="9" xfId="2" applyBorder="1"/>
    <xf numFmtId="14" fontId="1" fillId="4" borderId="7" xfId="2" applyNumberFormat="1" applyBorder="1" applyAlignment="1">
      <alignment horizontal="center" vertical="center"/>
    </xf>
    <xf numFmtId="0" fontId="1" fillId="4" borderId="10" xfId="2" applyBorder="1" applyAlignment="1">
      <alignment horizontal="center" vertical="center"/>
    </xf>
    <xf numFmtId="0" fontId="1" fillId="4" borderId="11" xfId="2" applyBorder="1"/>
    <xf numFmtId="14" fontId="1" fillId="4" borderId="12" xfId="2" applyNumberFormat="1" applyBorder="1" applyAlignment="1">
      <alignment horizontal="center" vertical="center"/>
    </xf>
    <xf numFmtId="0" fontId="1" fillId="4" borderId="13" xfId="2" applyBorder="1"/>
    <xf numFmtId="0" fontId="1" fillId="4" borderId="14" xfId="2" applyBorder="1"/>
    <xf numFmtId="164" fontId="1" fillId="4" borderId="7" xfId="2" applyNumberForma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10" fillId="0" borderId="0" xfId="0" applyFont="1" applyAlignment="1">
      <alignment horizontal="center" vertical="center"/>
    </xf>
    <xf numFmtId="0" fontId="1" fillId="0" borderId="0" xfId="0" applyFont="1"/>
    <xf numFmtId="0" fontId="11" fillId="0" borderId="0" xfId="0" applyFont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8" fillId="0" borderId="22" xfId="0" applyFont="1" applyBorder="1"/>
    <xf numFmtId="0" fontId="9" fillId="2" borderId="4" xfId="0" applyFont="1" applyFill="1" applyBorder="1" applyAlignment="1">
      <alignment horizontal="center" vertical="center"/>
    </xf>
  </cellXfs>
  <cellStyles count="3">
    <cellStyle name="20% - 4. jelölőszín" xfId="1" builtinId="42"/>
    <cellStyle name="60% - 6. jelölőszín" xfId="2" builtinId="52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x.hu/delock-rs-232-soros-kabel-sub-d9-apa-anya-1-m-658083?referer=argep.hu" TargetMode="External"/><Relationship Id="rId13" Type="http://schemas.openxmlformats.org/officeDocument/2006/relationships/hyperlink" Target="https://www.vilagitascenter.hu/utp_rj45_dugo_csatlakozo_toresgatlo_8p8c_szurke?utm_source=argep&amp;utm_medium=cpp&amp;utm_campaign=direct_link" TargetMode="External"/><Relationship Id="rId3" Type="http://schemas.openxmlformats.org/officeDocument/2006/relationships/hyperlink" Target="https://www.arukereso.hu/switch-c3145/cisco/cbs250-24p-4g-p593017773/" TargetMode="External"/><Relationship Id="rId7" Type="http://schemas.openxmlformats.org/officeDocument/2006/relationships/hyperlink" Target="https://shop.haluxvill.hu/kabelek/pvc-szigetelesu-erosaramu-kabelek-vezetekek/mbcu-nym-j-tomor-eru-kabel-pvc-kopennyel/142045-nym-j-3x15-50m-mbcu-3x15-nym-j-kabel-tomor-rez-300500v-szurke-pvc-50-meter?utm_source=google&amp;utm_medium=cpc&amp;utm_campaign=19559106867&amp;utm_content=&amp;utm_term=&amp;gclid=CjwKCAiA1fqrBhA1EiwAMU5m_6jWKk1r_3aEzoTXtXzD9Lmj61sSaTAdKj5MaJaWL1ZBsuYpaOmUyhoCwzoQAvD_BwE" TargetMode="External"/><Relationship Id="rId12" Type="http://schemas.openxmlformats.org/officeDocument/2006/relationships/hyperlink" Target="https://villanyplaza.hu/taposo-csatorna-szurke-50x14-lo-50_ld-kopos?utm_source=google_shopping&amp;utm_medium=cpp&amp;utm_campaign=direct_link&amp;gad_source=1&amp;gclid=CjwKCAiApaarBhB7EiwAYiMwqk1fDXyj1X9qjBdZTjsUQJDXjRr58llALdjhN-OnonXj9Lfv11-gjRoCjNQQAvD_BwE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emag.hu/msi-pro-mp223-monitor-22-3-fhd-1920x1080-va-16-9-100-hz-1-ms-display-port-hdmi-fekete-9s6-3pb9ch-001/pd/DH9T6YYBM/?utm_source=price_comparer&amp;utm_medium=cpc_emag&amp;utm_campaign=arukereso_new_2018&amp;utm_content=arukereso_hu&amp;cmpid=72648" TargetMode="External"/><Relationship Id="rId16" Type="http://schemas.openxmlformats.org/officeDocument/2006/relationships/hyperlink" Target="https://elektrikstore.hu/Schneider-Electric-Asfora-EPH4400121-Informatikai-csatlakozoaljzat-2xRJ45-Cat5e-UTP-f?gad_source=1&amp;gclid=CjwKCAiApaarBhB7EiwAYiMwqsUG4Y8alwTONwEY2H2F3tZOIadaUk6b1O91MLdc6HRUJIcXI2QSnhoCSvQQAvD_BwE" TargetMode="External"/><Relationship Id="rId1" Type="http://schemas.openxmlformats.org/officeDocument/2006/relationships/hyperlink" Target="https://www.tonerpartners.hu/hp-pc-pro-tower-290g9-pentium-g7400-8gb-256gb-m-2-nvme-intel-hd-hdmi-vga-no-odd-180w-gold-win11pro-86213hu/?tab=params&amp;utm_campaign=arukereso&amp;utm_medium=cpc&amp;utm_source=arukereso" TargetMode="External"/><Relationship Id="rId6" Type="http://schemas.openxmlformats.org/officeDocument/2006/relationships/hyperlink" Target="https://copygo.hu/sapphire-inca-ep-10-szerver-110860?utm_source=arukereso&amp;utm_medium=cpp&amp;utm_campaign=direct_link" TargetMode="External"/><Relationship Id="rId11" Type="http://schemas.openxmlformats.org/officeDocument/2006/relationships/hyperlink" Target="https://villanyplaza.hu/kopos-lhd-20x10x2000mm-muanyag-csatorna-feher-13753?utm_source=google_shopping&amp;utm_medium=cpp&amp;utm_campaign=direct_link&amp;gad_source=1&amp;gclid=CjwKCAiApaarBhB7EiwAYiMwqt41Ht9wEVfDS9JFBB9OFmtd3PC57weCD0HVh4_K_xt08G3wDeKwqhoCQIsQAvD_BwE" TargetMode="External"/><Relationship Id="rId5" Type="http://schemas.openxmlformats.org/officeDocument/2006/relationships/hyperlink" Target="https://www.arukereso.hu/router-c3144/cisco/cbw140ac-e-p556112367/" TargetMode="External"/><Relationship Id="rId15" Type="http://schemas.openxmlformats.org/officeDocument/2006/relationships/hyperlink" Target="https://www.rufusz.hu/Kabel/Gembird-UTP-CAT6-patch-kabel-2-m-szurke--PP6U-2M-p167313.html?ak=1" TargetMode="External"/><Relationship Id="rId10" Type="http://schemas.openxmlformats.org/officeDocument/2006/relationships/hyperlink" Target="https://mentornet.hu/9_polusu_forraszthato_apa_csatlakozo_dsc-009_15009?utm_source=argep&amp;utm_medium=cpp&amp;utm_campaign=direct_link" TargetMode="External"/><Relationship Id="rId4" Type="http://schemas.openxmlformats.org/officeDocument/2006/relationships/hyperlink" Target="https://www.senetic.hu/product/C1113-8P" TargetMode="External"/><Relationship Id="rId9" Type="http://schemas.openxmlformats.org/officeDocument/2006/relationships/hyperlink" Target="https://www.pcx.hu/gembird-rj45-utp-csatlakozo-dugo-8p8c-10db-plug3up6-10-328634?referer=argep.hu" TargetMode="External"/><Relationship Id="rId14" Type="http://schemas.openxmlformats.org/officeDocument/2006/relationships/hyperlink" Target="https://www.pcx.hu/equip-keystone-patch-panel-769124-24-port-cat6-1u-arnyekolatlan-fekete-769224-812980?gad_source=1&amp;gclid=CjwKCAiA1fqrBhA1EiwAMU5m_62puxAVAPZfZ1HvGmJV-Qp8rNxB5E7XkZqyJIQMLU9jIVrQcuIoLhoCX9g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8"/>
  <sheetViews>
    <sheetView tabSelected="1" topLeftCell="A10" zoomScale="85" zoomScaleNormal="85" workbookViewId="0">
      <selection activeCell="F81" sqref="F81"/>
    </sheetView>
  </sheetViews>
  <sheetFormatPr defaultColWidth="14.42578125" defaultRowHeight="15" customHeight="1"/>
  <cols>
    <col min="1" max="1" width="33.5703125" customWidth="1"/>
    <col min="2" max="5" width="23.7109375" customWidth="1"/>
    <col min="6" max="6" width="98.85546875" customWidth="1"/>
    <col min="7" max="26" width="8.7109375" customWidth="1"/>
  </cols>
  <sheetData>
    <row r="1" spans="1:6" ht="33" customHeight="1">
      <c r="A1" s="30" t="s">
        <v>0</v>
      </c>
      <c r="B1" s="31"/>
      <c r="C1" s="31"/>
      <c r="D1" s="31"/>
      <c r="E1" s="32"/>
      <c r="F1" s="39" t="s">
        <v>1</v>
      </c>
    </row>
    <row r="2" spans="1:6" ht="23.25" customHeight="1">
      <c r="A2" s="18" t="s">
        <v>2</v>
      </c>
      <c r="B2" s="19"/>
      <c r="C2" s="20" t="s">
        <v>63</v>
      </c>
      <c r="D2" s="21"/>
      <c r="E2" s="22"/>
      <c r="F2" s="1"/>
    </row>
    <row r="3" spans="1:6" ht="15" customHeight="1">
      <c r="A3" s="18" t="s">
        <v>3</v>
      </c>
      <c r="B3" s="19"/>
      <c r="C3" s="23">
        <f>DATE(2024,4,29)</f>
        <v>45411</v>
      </c>
      <c r="D3" s="21"/>
      <c r="E3" s="22"/>
      <c r="F3" s="1"/>
    </row>
    <row r="4" spans="1:6" ht="15" customHeight="1">
      <c r="A4" s="24" t="s">
        <v>4</v>
      </c>
      <c r="B4" s="25"/>
      <c r="C4" s="26">
        <f>DATE(2024,5,12)</f>
        <v>45424</v>
      </c>
      <c r="D4" s="27"/>
      <c r="E4" s="28"/>
      <c r="F4" s="11"/>
    </row>
    <row r="5" spans="1:6">
      <c r="A5" s="7"/>
      <c r="B5" s="8"/>
      <c r="C5" s="8"/>
      <c r="D5" s="8"/>
      <c r="E5" s="8"/>
      <c r="F5" s="1"/>
    </row>
    <row r="6" spans="1:6" ht="19.5" customHeight="1">
      <c r="A6" s="9"/>
      <c r="B6" s="10"/>
      <c r="C6" s="10"/>
      <c r="D6" s="10"/>
      <c r="E6" s="10"/>
      <c r="F6" s="1"/>
    </row>
    <row r="7" spans="1:6" ht="32.25" customHeight="1">
      <c r="A7" s="33" t="s">
        <v>7</v>
      </c>
      <c r="B7" s="34"/>
      <c r="C7" s="34"/>
      <c r="D7" s="34"/>
      <c r="E7" s="34"/>
      <c r="F7" s="1"/>
    </row>
    <row r="8" spans="1:6" ht="12" customHeight="1">
      <c r="A8" s="2"/>
      <c r="B8" s="2"/>
      <c r="C8" s="2"/>
      <c r="D8" s="2"/>
      <c r="E8" s="2"/>
      <c r="F8" s="1"/>
    </row>
    <row r="9" spans="1:6" ht="18" customHeight="1">
      <c r="A9" s="35" t="s">
        <v>8</v>
      </c>
      <c r="B9" s="34"/>
      <c r="C9" s="34"/>
      <c r="D9" s="34"/>
      <c r="E9" s="34"/>
      <c r="F9" s="1"/>
    </row>
    <row r="10" spans="1:6">
      <c r="A10" s="36" t="s">
        <v>9</v>
      </c>
      <c r="B10" s="36" t="s">
        <v>10</v>
      </c>
      <c r="C10" s="36" t="s">
        <v>11</v>
      </c>
      <c r="D10" s="37" t="s">
        <v>5</v>
      </c>
      <c r="E10" s="38"/>
      <c r="F10" s="1"/>
    </row>
    <row r="11" spans="1:6">
      <c r="A11" s="12" t="s">
        <v>12</v>
      </c>
      <c r="B11" s="14">
        <v>44</v>
      </c>
      <c r="C11" s="15">
        <v>190635</v>
      </c>
      <c r="D11" s="16">
        <f>SUM(B11*C11)</f>
        <v>8387940</v>
      </c>
      <c r="E11" s="17"/>
      <c r="F11" s="1" t="s">
        <v>13</v>
      </c>
    </row>
    <row r="12" spans="1:6" ht="15" customHeight="1">
      <c r="F12" s="1"/>
    </row>
    <row r="13" spans="1:6" ht="15" customHeight="1">
      <c r="F13" s="1"/>
    </row>
    <row r="14" spans="1:6" ht="23.25" customHeight="1">
      <c r="A14" s="35" t="s">
        <v>14</v>
      </c>
      <c r="B14" s="34"/>
      <c r="C14" s="34"/>
      <c r="D14" s="34"/>
      <c r="E14" s="34"/>
      <c r="F14" s="1"/>
    </row>
    <row r="15" spans="1:6" ht="15" customHeight="1">
      <c r="F15" s="1"/>
    </row>
    <row r="16" spans="1:6" ht="23.25" customHeight="1">
      <c r="A16" s="36" t="s">
        <v>9</v>
      </c>
      <c r="B16" s="36" t="s">
        <v>10</v>
      </c>
      <c r="C16" s="36" t="s">
        <v>11</v>
      </c>
      <c r="D16" s="37" t="s">
        <v>5</v>
      </c>
      <c r="E16" s="38"/>
      <c r="F16" s="1"/>
    </row>
    <row r="17" spans="1:6" ht="15" customHeight="1">
      <c r="A17" s="12" t="s">
        <v>15</v>
      </c>
      <c r="B17" s="14">
        <v>44</v>
      </c>
      <c r="C17" s="15">
        <v>29990</v>
      </c>
      <c r="D17" s="16">
        <f>SUM(B17*C17)</f>
        <v>1319560</v>
      </c>
      <c r="E17" s="17"/>
      <c r="F17" s="1" t="s">
        <v>16</v>
      </c>
    </row>
    <row r="18" spans="1:6" ht="15" customHeight="1">
      <c r="F18" s="1"/>
    </row>
    <row r="19" spans="1:6" ht="16.5" customHeight="1">
      <c r="A19" s="35" t="s">
        <v>17</v>
      </c>
      <c r="B19" s="34"/>
      <c r="C19" s="34"/>
      <c r="D19" s="34"/>
      <c r="E19" s="34"/>
      <c r="F19" s="1"/>
    </row>
    <row r="20" spans="1:6" ht="12" customHeight="1">
      <c r="F20" s="1"/>
    </row>
    <row r="21" spans="1:6" ht="24.75" customHeight="1">
      <c r="A21" s="36" t="s">
        <v>9</v>
      </c>
      <c r="B21" s="36" t="s">
        <v>10</v>
      </c>
      <c r="C21" s="36" t="s">
        <v>11</v>
      </c>
      <c r="D21" s="37" t="s">
        <v>5</v>
      </c>
      <c r="E21" s="38"/>
      <c r="F21" s="1"/>
    </row>
    <row r="22" spans="1:6" ht="15.75" customHeight="1">
      <c r="A22" s="12" t="s">
        <v>18</v>
      </c>
      <c r="B22" s="14"/>
      <c r="C22" s="15"/>
      <c r="D22" s="16"/>
      <c r="E22" s="17"/>
      <c r="F22" s="1"/>
    </row>
    <row r="23" spans="1:6" ht="15.75" customHeight="1">
      <c r="A23" s="12" t="s">
        <v>19</v>
      </c>
      <c r="B23" s="14">
        <v>3</v>
      </c>
      <c r="C23" s="15">
        <v>171265</v>
      </c>
      <c r="D23" s="16">
        <f>SUM(B23*C23)</f>
        <v>513795</v>
      </c>
      <c r="E23" s="17"/>
      <c r="F23" s="1" t="s">
        <v>20</v>
      </c>
    </row>
    <row r="24" spans="1:6" ht="15.75" customHeight="1">
      <c r="A24" s="12" t="s">
        <v>21</v>
      </c>
      <c r="B24" s="14"/>
      <c r="C24" s="15"/>
      <c r="D24" s="16"/>
      <c r="E24" s="17"/>
      <c r="F24" s="1"/>
    </row>
    <row r="25" spans="1:6" ht="15.75" customHeight="1">
      <c r="A25" s="12" t="s">
        <v>22</v>
      </c>
      <c r="B25" s="14">
        <v>2</v>
      </c>
      <c r="C25" s="15">
        <v>202331</v>
      </c>
      <c r="D25" s="16">
        <f>SUM(B25*C25)</f>
        <v>404662</v>
      </c>
      <c r="E25" s="17"/>
      <c r="F25" s="1" t="s">
        <v>23</v>
      </c>
    </row>
    <row r="26" spans="1:6" ht="15.75" customHeight="1">
      <c r="A26" s="12" t="s">
        <v>24</v>
      </c>
      <c r="B26" s="14"/>
      <c r="C26" s="15"/>
      <c r="D26" s="16"/>
      <c r="E26" s="17"/>
      <c r="F26" s="1"/>
    </row>
    <row r="27" spans="1:6" ht="15.75" customHeight="1">
      <c r="A27" s="12" t="s">
        <v>25</v>
      </c>
      <c r="B27" s="14">
        <v>2</v>
      </c>
      <c r="C27" s="15">
        <v>45145</v>
      </c>
      <c r="D27" s="16">
        <f>SUM(B27*C27)</f>
        <v>90290</v>
      </c>
      <c r="E27" s="17"/>
      <c r="F27" s="1" t="s">
        <v>26</v>
      </c>
    </row>
    <row r="28" spans="1:6" ht="15.75" customHeight="1">
      <c r="A28" s="12" t="s">
        <v>27</v>
      </c>
      <c r="B28" s="14"/>
      <c r="C28" s="15"/>
      <c r="D28" s="16"/>
      <c r="E28" s="17"/>
      <c r="F28" s="1"/>
    </row>
    <row r="29" spans="1:6" ht="15.75" customHeight="1">
      <c r="A29" s="13" t="s">
        <v>28</v>
      </c>
      <c r="B29" s="14">
        <v>2</v>
      </c>
      <c r="C29" s="15">
        <v>244890</v>
      </c>
      <c r="D29" s="16">
        <f>SUM(B29*C29)</f>
        <v>489780</v>
      </c>
      <c r="E29" s="17"/>
      <c r="F29" s="1" t="s">
        <v>29</v>
      </c>
    </row>
    <row r="30" spans="1:6" ht="15.75" customHeight="1">
      <c r="A30" s="12" t="s">
        <v>6</v>
      </c>
      <c r="B30" s="14"/>
      <c r="C30" s="15"/>
      <c r="D30" s="16">
        <f>SUM(D23+D27+D29+D25)</f>
        <v>1498527</v>
      </c>
      <c r="E30" s="17"/>
      <c r="F30" s="1"/>
    </row>
    <row r="31" spans="1:6" ht="12.75" customHeight="1">
      <c r="F31" s="1"/>
    </row>
    <row r="32" spans="1:6" ht="19.5" customHeight="1">
      <c r="A32" s="33" t="s">
        <v>30</v>
      </c>
      <c r="B32" s="34"/>
      <c r="C32" s="34"/>
      <c r="D32" s="34"/>
      <c r="E32" s="34"/>
      <c r="F32" s="1"/>
    </row>
    <row r="33" spans="1:6" ht="13.5" customHeight="1">
      <c r="F33" s="1"/>
    </row>
    <row r="34" spans="1:6" ht="15.75" customHeight="1">
      <c r="A34" s="35" t="s">
        <v>31</v>
      </c>
      <c r="B34" s="34"/>
      <c r="C34" s="34"/>
      <c r="D34" s="34"/>
      <c r="E34" s="34"/>
      <c r="F34" s="1"/>
    </row>
    <row r="35" spans="1:6" ht="10.5" customHeight="1">
      <c r="F35" s="1"/>
    </row>
    <row r="36" spans="1:6" ht="15.75" customHeight="1">
      <c r="A36" s="36" t="s">
        <v>9</v>
      </c>
      <c r="B36" s="36" t="s">
        <v>32</v>
      </c>
      <c r="C36" s="36" t="s">
        <v>11</v>
      </c>
      <c r="D36" s="37" t="s">
        <v>5</v>
      </c>
      <c r="E36" s="38"/>
      <c r="F36" s="1"/>
    </row>
    <row r="37" spans="1:6" ht="15.75" customHeight="1">
      <c r="A37" s="12" t="s">
        <v>33</v>
      </c>
      <c r="B37" s="14">
        <v>1400</v>
      </c>
      <c r="C37" s="15">
        <v>278.13</v>
      </c>
      <c r="D37" s="16">
        <f t="shared" ref="D37:D38" si="0">SUM(B37*C37)</f>
        <v>389382</v>
      </c>
      <c r="E37" s="17"/>
      <c r="F37" s="1" t="s">
        <v>34</v>
      </c>
    </row>
    <row r="38" spans="1:6" ht="15.75" customHeight="1">
      <c r="A38" s="12" t="s">
        <v>35</v>
      </c>
      <c r="B38" s="14">
        <v>170</v>
      </c>
      <c r="C38" s="15">
        <v>1490</v>
      </c>
      <c r="D38" s="16">
        <f t="shared" si="0"/>
        <v>253300</v>
      </c>
      <c r="E38" s="17"/>
      <c r="F38" s="1" t="s">
        <v>36</v>
      </c>
    </row>
    <row r="39" spans="1:6" ht="15.75" customHeight="1">
      <c r="A39" s="12" t="s">
        <v>6</v>
      </c>
      <c r="B39" s="14"/>
      <c r="C39" s="15"/>
      <c r="D39" s="16">
        <f>SUM(D37:D38)</f>
        <v>642682</v>
      </c>
      <c r="E39" s="17"/>
      <c r="F39" s="1"/>
    </row>
    <row r="40" spans="1:6" ht="12.75" customHeight="1">
      <c r="F40" s="1"/>
    </row>
    <row r="41" spans="1:6" ht="15.75" customHeight="1">
      <c r="A41" s="35" t="s">
        <v>37</v>
      </c>
      <c r="B41" s="34"/>
      <c r="C41" s="34"/>
      <c r="D41" s="34"/>
      <c r="E41" s="34"/>
      <c r="F41" s="1"/>
    </row>
    <row r="42" spans="1:6" ht="13.5" customHeight="1">
      <c r="F42" s="1"/>
    </row>
    <row r="43" spans="1:6" ht="15.75" customHeight="1">
      <c r="A43" s="36" t="s">
        <v>9</v>
      </c>
      <c r="B43" s="36" t="s">
        <v>10</v>
      </c>
      <c r="C43" s="36" t="s">
        <v>11</v>
      </c>
      <c r="D43" s="37" t="s">
        <v>5</v>
      </c>
      <c r="E43" s="38"/>
      <c r="F43" s="1"/>
    </row>
    <row r="44" spans="1:6" ht="15.75" customHeight="1">
      <c r="A44" s="12" t="s">
        <v>38</v>
      </c>
      <c r="B44" s="14">
        <v>170</v>
      </c>
      <c r="C44" s="15">
        <v>21.8</v>
      </c>
      <c r="D44" s="16">
        <f t="shared" ref="D44:D45" si="1">SUM(B44*C44)</f>
        <v>3706</v>
      </c>
      <c r="E44" s="17"/>
      <c r="F44" s="1" t="s">
        <v>39</v>
      </c>
    </row>
    <row r="45" spans="1:6" ht="15.75" customHeight="1">
      <c r="A45" s="12" t="s">
        <v>40</v>
      </c>
      <c r="B45" s="14">
        <v>170</v>
      </c>
      <c r="C45" s="15">
        <v>175</v>
      </c>
      <c r="D45" s="16">
        <f t="shared" si="1"/>
        <v>29750</v>
      </c>
      <c r="E45" s="17"/>
      <c r="F45" s="1" t="s">
        <v>41</v>
      </c>
    </row>
    <row r="46" spans="1:6" ht="15.75" customHeight="1">
      <c r="A46" s="12" t="s">
        <v>6</v>
      </c>
      <c r="B46" s="14"/>
      <c r="C46" s="15"/>
      <c r="D46" s="16">
        <f>SUM(D44:D45)</f>
        <v>33456</v>
      </c>
      <c r="E46" s="17"/>
      <c r="F46" s="1"/>
    </row>
    <row r="47" spans="1:6" ht="11.25" customHeight="1">
      <c r="F47" s="1"/>
    </row>
    <row r="48" spans="1:6" ht="15" customHeight="1">
      <c r="A48" s="35" t="s">
        <v>42</v>
      </c>
      <c r="B48" s="34"/>
      <c r="C48" s="34"/>
      <c r="D48" s="34"/>
      <c r="E48" s="34"/>
      <c r="F48" s="1"/>
    </row>
    <row r="49" spans="1:6" ht="13.5" customHeight="1">
      <c r="A49" s="3"/>
      <c r="B49" s="3"/>
      <c r="C49" s="3"/>
      <c r="D49" s="3"/>
      <c r="E49" s="3"/>
      <c r="F49" s="1"/>
    </row>
    <row r="50" spans="1:6" ht="15.75" customHeight="1">
      <c r="A50" s="36" t="s">
        <v>9</v>
      </c>
      <c r="B50" s="36" t="s">
        <v>10</v>
      </c>
      <c r="C50" s="36" t="s">
        <v>11</v>
      </c>
      <c r="D50" s="37" t="s">
        <v>5</v>
      </c>
      <c r="E50" s="38"/>
      <c r="F50" s="1"/>
    </row>
    <row r="51" spans="1:6" ht="15.75" customHeight="1">
      <c r="A51" s="12" t="s">
        <v>43</v>
      </c>
      <c r="B51" s="14">
        <v>150</v>
      </c>
      <c r="C51" s="15">
        <v>283</v>
      </c>
      <c r="D51" s="16">
        <f t="shared" ref="D51:D53" si="2">SUM(B51*C51)</f>
        <v>42450</v>
      </c>
      <c r="E51" s="17"/>
      <c r="F51" s="1" t="s">
        <v>44</v>
      </c>
    </row>
    <row r="52" spans="1:6" ht="15.75" customHeight="1">
      <c r="A52" s="12" t="s">
        <v>45</v>
      </c>
      <c r="B52" s="14">
        <v>40</v>
      </c>
      <c r="C52" s="15">
        <v>234</v>
      </c>
      <c r="D52" s="16">
        <f t="shared" si="2"/>
        <v>9360</v>
      </c>
      <c r="E52" s="17"/>
      <c r="F52" s="1" t="s">
        <v>46</v>
      </c>
    </row>
    <row r="53" spans="1:6" ht="15.75" customHeight="1">
      <c r="A53" s="12" t="s">
        <v>47</v>
      </c>
      <c r="B53" s="14">
        <v>30</v>
      </c>
      <c r="C53" s="15">
        <v>1376</v>
      </c>
      <c r="D53" s="16">
        <f t="shared" si="2"/>
        <v>41280</v>
      </c>
      <c r="E53" s="17"/>
      <c r="F53" s="1" t="s">
        <v>48</v>
      </c>
    </row>
    <row r="54" spans="1:6" ht="15.75" customHeight="1">
      <c r="A54" s="12" t="s">
        <v>6</v>
      </c>
      <c r="B54" s="14"/>
      <c r="C54" s="15"/>
      <c r="D54" s="16">
        <f>SUM(D51:D53)</f>
        <v>93090</v>
      </c>
      <c r="E54" s="17"/>
      <c r="F54" s="1"/>
    </row>
    <row r="55" spans="1:6" ht="15.75" customHeight="1">
      <c r="F55" s="1"/>
    </row>
    <row r="56" spans="1:6" ht="15.75" customHeight="1">
      <c r="A56" s="35" t="s">
        <v>49</v>
      </c>
      <c r="B56" s="34"/>
      <c r="C56" s="34"/>
      <c r="D56" s="34"/>
      <c r="E56" s="34"/>
      <c r="F56" s="1"/>
    </row>
    <row r="57" spans="1:6" ht="15.75" customHeight="1">
      <c r="A57" s="3"/>
      <c r="B57" s="3"/>
      <c r="C57" s="3"/>
      <c r="D57" s="3"/>
      <c r="E57" s="3"/>
      <c r="F57" s="1"/>
    </row>
    <row r="58" spans="1:6" ht="15.75" customHeight="1">
      <c r="A58" s="36" t="s">
        <v>9</v>
      </c>
      <c r="B58" s="36" t="s">
        <v>10</v>
      </c>
      <c r="C58" s="36" t="s">
        <v>11</v>
      </c>
      <c r="D58" s="37" t="s">
        <v>5</v>
      </c>
      <c r="E58" s="38"/>
      <c r="F58" s="1"/>
    </row>
    <row r="59" spans="1:6" ht="15.75" customHeight="1">
      <c r="A59" s="12" t="s">
        <v>50</v>
      </c>
      <c r="B59" s="14">
        <v>110</v>
      </c>
      <c r="C59" s="15">
        <v>13</v>
      </c>
      <c r="D59" s="16">
        <f>SUM(B59*C59)</f>
        <v>1430</v>
      </c>
      <c r="E59" s="17"/>
      <c r="F59" s="1" t="s">
        <v>51</v>
      </c>
    </row>
    <row r="60" spans="1:6" ht="15.75" customHeight="1">
      <c r="F60" s="1"/>
    </row>
    <row r="61" spans="1:6" ht="15.75" customHeight="1">
      <c r="A61" s="35" t="s">
        <v>52</v>
      </c>
      <c r="B61" s="34"/>
      <c r="C61" s="34"/>
      <c r="D61" s="34"/>
      <c r="E61" s="34"/>
      <c r="F61" s="1"/>
    </row>
    <row r="62" spans="1:6" ht="15.75" customHeight="1">
      <c r="A62" s="3"/>
      <c r="B62" s="3"/>
      <c r="C62" s="3"/>
      <c r="D62" s="3"/>
      <c r="E62" s="3"/>
      <c r="F62" s="1"/>
    </row>
    <row r="63" spans="1:6" ht="15.75" customHeight="1">
      <c r="A63" s="36" t="s">
        <v>9</v>
      </c>
      <c r="B63" s="36" t="s">
        <v>10</v>
      </c>
      <c r="C63" s="36" t="s">
        <v>11</v>
      </c>
      <c r="D63" s="37" t="s">
        <v>5</v>
      </c>
      <c r="E63" s="38"/>
      <c r="F63" s="1"/>
    </row>
    <row r="64" spans="1:6" ht="15.75" customHeight="1">
      <c r="A64" s="12" t="s">
        <v>53</v>
      </c>
      <c r="B64" s="14">
        <v>10</v>
      </c>
      <c r="C64" s="15">
        <v>5490</v>
      </c>
      <c r="D64" s="16">
        <f>SUM(B64*C64)</f>
        <v>54900</v>
      </c>
      <c r="E64" s="17"/>
      <c r="F64" s="1" t="s">
        <v>54</v>
      </c>
    </row>
    <row r="65" spans="1:6" ht="15.75" customHeight="1">
      <c r="F65" s="1"/>
    </row>
    <row r="66" spans="1:6" ht="15.75" customHeight="1">
      <c r="A66" s="35" t="s">
        <v>55</v>
      </c>
      <c r="B66" s="34"/>
      <c r="C66" s="34"/>
      <c r="D66" s="34"/>
      <c r="E66" s="34"/>
      <c r="F66" s="1"/>
    </row>
    <row r="67" spans="1:6" ht="15.75" customHeight="1">
      <c r="A67" s="3"/>
      <c r="B67" s="3"/>
      <c r="C67" s="3"/>
      <c r="D67" s="3"/>
      <c r="E67" s="3"/>
      <c r="F67" s="1"/>
    </row>
    <row r="68" spans="1:6" ht="15.75" customHeight="1">
      <c r="A68" s="36" t="s">
        <v>9</v>
      </c>
      <c r="B68" s="36" t="s">
        <v>10</v>
      </c>
      <c r="C68" s="36" t="s">
        <v>11</v>
      </c>
      <c r="D68" s="37" t="s">
        <v>5</v>
      </c>
      <c r="E68" s="38"/>
      <c r="F68" s="1"/>
    </row>
    <row r="69" spans="1:6" ht="15.75" customHeight="1">
      <c r="A69" s="12" t="s">
        <v>56</v>
      </c>
      <c r="B69" s="14">
        <v>80</v>
      </c>
      <c r="C69" s="15">
        <v>410</v>
      </c>
      <c r="D69" s="16">
        <f>SUM(B69*C69)</f>
        <v>32800</v>
      </c>
      <c r="E69" s="17"/>
      <c r="F69" s="1" t="s">
        <v>57</v>
      </c>
    </row>
    <row r="70" spans="1:6" ht="15.75" customHeight="1">
      <c r="F70" s="1"/>
    </row>
    <row r="71" spans="1:6" ht="15.75" customHeight="1">
      <c r="A71" s="35" t="s">
        <v>58</v>
      </c>
      <c r="B71" s="34"/>
      <c r="C71" s="34"/>
      <c r="D71" s="34"/>
      <c r="E71" s="34"/>
      <c r="F71" s="1"/>
    </row>
    <row r="72" spans="1:6" ht="15.75" customHeight="1">
      <c r="F72" s="1"/>
    </row>
    <row r="73" spans="1:6" ht="15.75" customHeight="1">
      <c r="A73" s="36" t="s">
        <v>9</v>
      </c>
      <c r="B73" s="36" t="s">
        <v>10</v>
      </c>
      <c r="C73" s="36" t="s">
        <v>11</v>
      </c>
      <c r="D73" s="37" t="s">
        <v>5</v>
      </c>
      <c r="E73" s="38"/>
      <c r="F73" s="1"/>
    </row>
    <row r="74" spans="1:6" ht="15.75" customHeight="1">
      <c r="A74" s="12" t="s">
        <v>59</v>
      </c>
      <c r="B74" s="14">
        <v>50</v>
      </c>
      <c r="C74" s="15">
        <v>4132</v>
      </c>
      <c r="D74" s="16">
        <f>SUM(B74*C74)</f>
        <v>206600</v>
      </c>
      <c r="E74" s="17"/>
      <c r="F74" s="1" t="s">
        <v>60</v>
      </c>
    </row>
    <row r="75" spans="1:6" ht="15.75" customHeight="1">
      <c r="F75" s="1"/>
    </row>
    <row r="76" spans="1:6" ht="15.75" customHeight="1">
      <c r="F76" s="4"/>
    </row>
    <row r="77" spans="1:6" ht="25.5" customHeight="1">
      <c r="A77" s="30" t="s">
        <v>61</v>
      </c>
      <c r="B77" s="31"/>
      <c r="C77" s="31"/>
      <c r="D77" s="31"/>
      <c r="E77" s="32"/>
      <c r="F77" s="4"/>
    </row>
    <row r="78" spans="1:6" ht="15.75" customHeight="1">
      <c r="A78" s="18" t="s">
        <v>62</v>
      </c>
      <c r="B78" s="19"/>
      <c r="C78" s="29">
        <f>SUM(D74,D69,D64,D59,D54,D46,D39,D30,D17,D11)</f>
        <v>12270985</v>
      </c>
      <c r="D78" s="21"/>
      <c r="E78" s="22"/>
      <c r="F78" s="4"/>
    </row>
    <row r="79" spans="1:6" ht="15.75" customHeight="1"/>
    <row r="80" spans="1:6" ht="15.75" customHeight="1">
      <c r="A80" s="6"/>
      <c r="B80" s="5"/>
      <c r="C80" s="5"/>
      <c r="D80" s="5"/>
      <c r="E80" s="5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60">
    <mergeCell ref="D30:E30"/>
    <mergeCell ref="A32:E32"/>
    <mergeCell ref="A34:E34"/>
    <mergeCell ref="D36:E36"/>
    <mergeCell ref="D37:E37"/>
    <mergeCell ref="D25:E25"/>
    <mergeCell ref="D26:E26"/>
    <mergeCell ref="D27:E27"/>
    <mergeCell ref="D28:E28"/>
    <mergeCell ref="D29:E29"/>
    <mergeCell ref="A19:E19"/>
    <mergeCell ref="D21:E21"/>
    <mergeCell ref="D22:E22"/>
    <mergeCell ref="D23:E23"/>
    <mergeCell ref="D24:E24"/>
    <mergeCell ref="A14:E14"/>
    <mergeCell ref="D16:E16"/>
    <mergeCell ref="D17:E17"/>
    <mergeCell ref="A7:E7"/>
    <mergeCell ref="A9:E9"/>
    <mergeCell ref="D10:E10"/>
    <mergeCell ref="D11:E11"/>
    <mergeCell ref="A4:B4"/>
    <mergeCell ref="C4:E4"/>
    <mergeCell ref="A5:E5"/>
    <mergeCell ref="A6:E6"/>
    <mergeCell ref="A1:E1"/>
    <mergeCell ref="A2:B2"/>
    <mergeCell ref="C2:E2"/>
    <mergeCell ref="A3:B3"/>
    <mergeCell ref="C3:E3"/>
    <mergeCell ref="A80:E80"/>
    <mergeCell ref="A77:E77"/>
    <mergeCell ref="A78:B78"/>
    <mergeCell ref="C78:E78"/>
    <mergeCell ref="D74:E74"/>
    <mergeCell ref="D51:E51"/>
    <mergeCell ref="D52:E52"/>
    <mergeCell ref="D53:E53"/>
    <mergeCell ref="A56:E56"/>
    <mergeCell ref="D73:E73"/>
    <mergeCell ref="A61:E61"/>
    <mergeCell ref="A66:E66"/>
    <mergeCell ref="A71:E71"/>
    <mergeCell ref="D54:E54"/>
    <mergeCell ref="D58:E58"/>
    <mergeCell ref="D59:E59"/>
    <mergeCell ref="D63:E63"/>
    <mergeCell ref="D64:E64"/>
    <mergeCell ref="D68:E68"/>
    <mergeCell ref="D69:E69"/>
    <mergeCell ref="D44:E44"/>
    <mergeCell ref="D45:E45"/>
    <mergeCell ref="D46:E46"/>
    <mergeCell ref="A48:E48"/>
    <mergeCell ref="D50:E50"/>
    <mergeCell ref="D38:E38"/>
    <mergeCell ref="D39:E39"/>
    <mergeCell ref="A41:E41"/>
    <mergeCell ref="D43:E43"/>
  </mergeCells>
  <hyperlinks>
    <hyperlink ref="F11" r:id="rId1" xr:uid="{00000000-0004-0000-0000-000001000000}"/>
    <hyperlink ref="F17" r:id="rId2" xr:uid="{00000000-0004-0000-0000-000003000000}"/>
    <hyperlink ref="F23" r:id="rId3" xr:uid="{00000000-0004-0000-0000-000004000000}"/>
    <hyperlink ref="F25" r:id="rId4" xr:uid="{00000000-0004-0000-0000-000005000000}"/>
    <hyperlink ref="F27" r:id="rId5" location="termek-leiras" xr:uid="{00000000-0004-0000-0000-000006000000}"/>
    <hyperlink ref="F29" r:id="rId6" xr:uid="{00000000-0004-0000-0000-000007000000}"/>
    <hyperlink ref="F37" r:id="rId7" xr:uid="{00000000-0004-0000-0000-000008000000}"/>
    <hyperlink ref="F38" r:id="rId8" xr:uid="{00000000-0004-0000-0000-00000A000000}"/>
    <hyperlink ref="F44" r:id="rId9" xr:uid="{00000000-0004-0000-0000-00000B000000}"/>
    <hyperlink ref="F45" r:id="rId10" xr:uid="{00000000-0004-0000-0000-00000C000000}"/>
    <hyperlink ref="F51" r:id="rId11" xr:uid="{00000000-0004-0000-0000-00000D000000}"/>
    <hyperlink ref="F53" r:id="rId12" xr:uid="{00000000-0004-0000-0000-00000E000000}"/>
    <hyperlink ref="F59" r:id="rId13" xr:uid="{00000000-0004-0000-0000-00000F000000}"/>
    <hyperlink ref="F64" r:id="rId14" xr:uid="{00000000-0004-0000-0000-000010000000}"/>
    <hyperlink ref="F69" r:id="rId15" xr:uid="{00000000-0004-0000-0000-000011000000}"/>
    <hyperlink ref="F74" r:id="rId16" xr:uid="{00000000-0004-0000-0000-000012000000}"/>
  </hyperlinks>
  <pageMargins left="0.7" right="0.7" top="0.75" bottom="0.75" header="0" footer="0"/>
  <pageSetup paperSize="8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Kovács</dc:creator>
  <cp:lastModifiedBy>Attila Henye</cp:lastModifiedBy>
  <dcterms:created xsi:type="dcterms:W3CDTF">2023-11-27T16:53:29Z</dcterms:created>
  <dcterms:modified xsi:type="dcterms:W3CDTF">2024-05-12T15:44:54Z</dcterms:modified>
</cp:coreProperties>
</file>