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ibo/Documents/GitHub/Gzhennaxia.github.io/source/excel/"/>
    </mc:Choice>
  </mc:AlternateContent>
  <xr:revisionPtr revIDLastSave="0" documentId="13_ncr:1_{D988206D-1458-7C4C-AC1D-659C62381B43}" xr6:coauthVersionLast="45" xr6:coauthVersionMax="45" xr10:uidLastSave="{00000000-0000-0000-0000-000000000000}"/>
  <bookViews>
    <workbookView xWindow="0" yWindow="460" windowWidth="28800" windowHeight="16280" xr2:uid="{7AD4885A-4EC6-B947-B870-264BF5DAC568}"/>
  </bookViews>
  <sheets>
    <sheet name="record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7" i="1" l="1"/>
  <c r="B167" i="1"/>
  <c r="C167" i="1"/>
  <c r="D167" i="1"/>
  <c r="M167" i="1"/>
  <c r="M168" i="1" s="1"/>
  <c r="A168" i="1"/>
  <c r="B168" i="1"/>
  <c r="C168" i="1"/>
  <c r="D168" i="1"/>
  <c r="A169" i="1"/>
  <c r="B169" i="1"/>
  <c r="C169" i="1"/>
  <c r="D169" i="1"/>
  <c r="M169" i="1"/>
  <c r="A170" i="1"/>
  <c r="B170" i="1"/>
  <c r="C170" i="1"/>
  <c r="D170" i="1"/>
  <c r="M170" i="1"/>
  <c r="A171" i="1"/>
  <c r="B171" i="1"/>
  <c r="C171" i="1"/>
  <c r="D171" i="1"/>
  <c r="M171" i="1"/>
  <c r="M172" i="1" s="1"/>
  <c r="A172" i="1"/>
  <c r="B172" i="1"/>
  <c r="C172" i="1"/>
  <c r="D172" i="1"/>
  <c r="A173" i="1"/>
  <c r="B173" i="1"/>
  <c r="C173" i="1"/>
  <c r="D173" i="1"/>
  <c r="M173" i="1"/>
  <c r="A174" i="1"/>
  <c r="B174" i="1"/>
  <c r="C174" i="1"/>
  <c r="D174" i="1"/>
  <c r="M174" i="1"/>
  <c r="A175" i="1"/>
  <c r="B175" i="1"/>
  <c r="C175" i="1"/>
  <c r="D175" i="1"/>
  <c r="M175" i="1"/>
  <c r="A176" i="1"/>
  <c r="B176" i="1"/>
  <c r="C176" i="1"/>
  <c r="D176" i="1"/>
  <c r="M176" i="1"/>
  <c r="A177" i="1"/>
  <c r="B177" i="1"/>
  <c r="C177" i="1"/>
  <c r="D177" i="1"/>
  <c r="M177" i="1"/>
  <c r="A178" i="1"/>
  <c r="B178" i="1"/>
  <c r="C178" i="1"/>
  <c r="D178" i="1"/>
  <c r="M178" i="1"/>
  <c r="A179" i="1"/>
  <c r="B179" i="1"/>
  <c r="C179" i="1"/>
  <c r="D179" i="1"/>
  <c r="M179" i="1"/>
  <c r="A180" i="1"/>
  <c r="B180" i="1"/>
  <c r="C180" i="1"/>
  <c r="D180" i="1"/>
  <c r="M180" i="1"/>
  <c r="A181" i="1"/>
  <c r="B181" i="1"/>
  <c r="C181" i="1"/>
  <c r="D181" i="1"/>
  <c r="M181" i="1"/>
  <c r="A146" i="1" l="1"/>
  <c r="B146" i="1"/>
  <c r="C146" i="1"/>
  <c r="D146" i="1"/>
  <c r="M146" i="1"/>
  <c r="A147" i="1"/>
  <c r="B147" i="1"/>
  <c r="C147" i="1"/>
  <c r="D147" i="1"/>
  <c r="M147" i="1"/>
  <c r="A148" i="1"/>
  <c r="B148" i="1"/>
  <c r="C148" i="1"/>
  <c r="D148" i="1"/>
  <c r="M148" i="1"/>
  <c r="A149" i="1"/>
  <c r="B149" i="1"/>
  <c r="C149" i="1"/>
  <c r="D149" i="1"/>
  <c r="M149" i="1"/>
  <c r="A150" i="1"/>
  <c r="B150" i="1"/>
  <c r="C150" i="1"/>
  <c r="D150" i="1"/>
  <c r="M150" i="1"/>
  <c r="A151" i="1"/>
  <c r="B151" i="1"/>
  <c r="C151" i="1"/>
  <c r="D151" i="1"/>
  <c r="M151" i="1"/>
  <c r="A152" i="1"/>
  <c r="B152" i="1"/>
  <c r="C152" i="1"/>
  <c r="D152" i="1"/>
  <c r="M152" i="1"/>
  <c r="A153" i="1"/>
  <c r="B153" i="1"/>
  <c r="C153" i="1"/>
  <c r="D153" i="1"/>
  <c r="M153" i="1"/>
  <c r="A154" i="1"/>
  <c r="B154" i="1"/>
  <c r="C154" i="1"/>
  <c r="D154" i="1"/>
  <c r="M154" i="1"/>
  <c r="A155" i="1"/>
  <c r="B155" i="1"/>
  <c r="C155" i="1"/>
  <c r="D155" i="1"/>
  <c r="M155" i="1"/>
  <c r="A156" i="1"/>
  <c r="B156" i="1"/>
  <c r="C156" i="1"/>
  <c r="D156" i="1"/>
  <c r="M156" i="1"/>
  <c r="A157" i="1"/>
  <c r="B157" i="1"/>
  <c r="C157" i="1"/>
  <c r="D157" i="1"/>
  <c r="M157" i="1"/>
  <c r="M158" i="1" s="1"/>
  <c r="A158" i="1"/>
  <c r="B158" i="1"/>
  <c r="C158" i="1"/>
  <c r="D158" i="1"/>
  <c r="A159" i="1"/>
  <c r="B159" i="1"/>
  <c r="C159" i="1"/>
  <c r="D159" i="1"/>
  <c r="M159" i="1"/>
  <c r="A160" i="1"/>
  <c r="B160" i="1"/>
  <c r="C160" i="1"/>
  <c r="D160" i="1"/>
  <c r="M160" i="1"/>
  <c r="A161" i="1"/>
  <c r="B161" i="1"/>
  <c r="C161" i="1"/>
  <c r="D161" i="1"/>
  <c r="M161" i="1"/>
  <c r="A162" i="1"/>
  <c r="B162" i="1"/>
  <c r="C162" i="1"/>
  <c r="D162" i="1"/>
  <c r="M162" i="1"/>
  <c r="A163" i="1"/>
  <c r="B163" i="1"/>
  <c r="C163" i="1"/>
  <c r="D163" i="1"/>
  <c r="M163" i="1"/>
  <c r="A164" i="1"/>
  <c r="B164" i="1"/>
  <c r="C164" i="1"/>
  <c r="D164" i="1"/>
  <c r="M164" i="1"/>
  <c r="A165" i="1"/>
  <c r="B165" i="1"/>
  <c r="C165" i="1"/>
  <c r="D165" i="1"/>
  <c r="M165" i="1"/>
  <c r="A166" i="1"/>
  <c r="B166" i="1"/>
  <c r="C166" i="1"/>
  <c r="D166" i="1"/>
  <c r="M166" i="1"/>
  <c r="M51" i="1" l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 s="1"/>
  <c r="M68" i="1"/>
  <c r="M69" i="1"/>
  <c r="M70" i="1"/>
  <c r="M71" i="1"/>
  <c r="M72" i="1"/>
  <c r="M73" i="1"/>
  <c r="M74" i="1"/>
  <c r="M75" i="1" s="1"/>
  <c r="M76" i="1"/>
  <c r="M77" i="1"/>
  <c r="M78" i="1"/>
  <c r="M79" i="1"/>
  <c r="M80" i="1"/>
  <c r="M81" i="1" s="1"/>
  <c r="M82" i="1" s="1"/>
  <c r="M83" i="1" s="1"/>
  <c r="M84" i="1" s="1"/>
  <c r="M85" i="1"/>
  <c r="M86" i="1"/>
  <c r="M87" i="1"/>
  <c r="M88" i="1" s="1"/>
  <c r="M89" i="1"/>
  <c r="L50" i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46" i="1" l="1"/>
  <c r="L47" i="1" s="1"/>
  <c r="L48" i="1" s="1"/>
  <c r="L49" i="1" s="1"/>
  <c r="M47" i="1"/>
  <c r="M48" i="1"/>
  <c r="M49" i="1"/>
  <c r="M50" i="1" s="1"/>
  <c r="M41" i="1" l="1"/>
  <c r="M42" i="1"/>
  <c r="M43" i="1"/>
  <c r="M44" i="1"/>
  <c r="M45" i="1"/>
  <c r="M46" i="1" s="1"/>
  <c r="M38" i="1" l="1"/>
  <c r="M39" i="1"/>
  <c r="M40" i="1"/>
  <c r="A1" i="1" l="1"/>
  <c r="M7" i="1" l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 s="1"/>
  <c r="M35" i="1"/>
  <c r="M36" i="1"/>
  <c r="M37" i="1" s="1"/>
  <c r="M90" i="1"/>
  <c r="M91" i="1"/>
  <c r="M92" i="1" s="1"/>
  <c r="M93" i="1"/>
  <c r="M94" i="1"/>
  <c r="M95" i="1"/>
  <c r="M96" i="1"/>
  <c r="M97" i="1"/>
  <c r="M98" i="1"/>
  <c r="M99" i="1"/>
  <c r="M100" i="1"/>
  <c r="M101" i="1" s="1"/>
  <c r="M102" i="1" s="1"/>
  <c r="M103" i="1"/>
  <c r="M104" i="1"/>
  <c r="M105" i="1" s="1"/>
  <c r="M106" i="1"/>
  <c r="M107" i="1"/>
  <c r="M108" i="1"/>
  <c r="M109" i="1"/>
  <c r="M110" i="1"/>
  <c r="M111" i="1"/>
  <c r="M112" i="1"/>
  <c r="M113" i="1"/>
  <c r="M114" i="1" s="1"/>
  <c r="M115" i="1" s="1"/>
  <c r="M116" i="1"/>
  <c r="M117" i="1"/>
  <c r="M118" i="1"/>
  <c r="M119" i="1"/>
  <c r="M120" i="1"/>
  <c r="M121" i="1"/>
  <c r="M122" i="1"/>
  <c r="M123" i="1" s="1"/>
  <c r="M124" i="1"/>
  <c r="M125" i="1" s="1"/>
  <c r="M126" i="1"/>
  <c r="M127" i="1"/>
  <c r="M128" i="1"/>
  <c r="M129" i="1" s="1"/>
  <c r="M130" i="1"/>
  <c r="M131" i="1"/>
  <c r="M132" i="1"/>
  <c r="M133" i="1"/>
  <c r="M134" i="1"/>
  <c r="M135" i="1"/>
  <c r="M136" i="1"/>
  <c r="M137" i="1"/>
  <c r="M138" i="1"/>
  <c r="M139" i="1"/>
  <c r="M140" i="1"/>
  <c r="M141" i="1" s="1"/>
  <c r="M142" i="1"/>
  <c r="M143" i="1"/>
  <c r="M144" i="1"/>
  <c r="M145" i="1"/>
  <c r="M6" i="1"/>
  <c r="L6" i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90" i="1" l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38" i="1"/>
  <c r="L39" i="1" s="1"/>
  <c r="L40" i="1" s="1"/>
  <c r="L41" i="1" s="1"/>
  <c r="L42" i="1" s="1"/>
  <c r="L43" i="1" s="1"/>
  <c r="L44" i="1" s="1"/>
  <c r="L45" i="1" s="1"/>
  <c r="A144" i="1"/>
  <c r="A143" i="1"/>
  <c r="A145" i="1"/>
  <c r="B144" i="1"/>
  <c r="B143" i="1"/>
  <c r="B145" i="1"/>
  <c r="C144" i="1"/>
  <c r="C143" i="1"/>
  <c r="C145" i="1"/>
  <c r="D144" i="1"/>
  <c r="D143" i="1"/>
  <c r="D145" i="1"/>
  <c r="A135" i="1"/>
  <c r="A136" i="1"/>
  <c r="A137" i="1"/>
  <c r="A138" i="1"/>
  <c r="A139" i="1"/>
  <c r="A140" i="1"/>
  <c r="A141" i="1"/>
  <c r="A142" i="1"/>
  <c r="B135" i="1"/>
  <c r="B136" i="1"/>
  <c r="B137" i="1"/>
  <c r="B138" i="1"/>
  <c r="B139" i="1"/>
  <c r="B140" i="1"/>
  <c r="B141" i="1"/>
  <c r="B142" i="1"/>
  <c r="C135" i="1"/>
  <c r="C136" i="1"/>
  <c r="C137" i="1"/>
  <c r="C138" i="1"/>
  <c r="C139" i="1"/>
  <c r="C140" i="1"/>
  <c r="C141" i="1"/>
  <c r="C142" i="1"/>
  <c r="D135" i="1"/>
  <c r="D136" i="1"/>
  <c r="D137" i="1"/>
  <c r="D138" i="1"/>
  <c r="D139" i="1"/>
  <c r="D140" i="1"/>
  <c r="D141" i="1"/>
  <c r="D142" i="1"/>
  <c r="A124" i="1"/>
  <c r="A123" i="1"/>
  <c r="A125" i="1"/>
  <c r="A126" i="1"/>
  <c r="A127" i="1"/>
  <c r="A128" i="1"/>
  <c r="A129" i="1"/>
  <c r="A130" i="1"/>
  <c r="A131" i="1"/>
  <c r="A132" i="1"/>
  <c r="A133" i="1"/>
  <c r="A134" i="1"/>
  <c r="B124" i="1"/>
  <c r="B123" i="1"/>
  <c r="B125" i="1"/>
  <c r="B126" i="1"/>
  <c r="B127" i="1"/>
  <c r="B128" i="1"/>
  <c r="B129" i="1"/>
  <c r="B130" i="1"/>
  <c r="B131" i="1"/>
  <c r="B132" i="1"/>
  <c r="B133" i="1"/>
  <c r="B134" i="1"/>
  <c r="C124" i="1"/>
  <c r="C123" i="1"/>
  <c r="C125" i="1"/>
  <c r="C126" i="1"/>
  <c r="C127" i="1"/>
  <c r="C128" i="1"/>
  <c r="C129" i="1"/>
  <c r="C130" i="1"/>
  <c r="C131" i="1"/>
  <c r="C132" i="1"/>
  <c r="C133" i="1"/>
  <c r="C134" i="1"/>
  <c r="D124" i="1"/>
  <c r="D123" i="1"/>
  <c r="D125" i="1"/>
  <c r="D126" i="1"/>
  <c r="D127" i="1"/>
  <c r="D128" i="1"/>
  <c r="D129" i="1"/>
  <c r="D130" i="1"/>
  <c r="D131" i="1"/>
  <c r="D132" i="1"/>
  <c r="D133" i="1"/>
  <c r="D134" i="1"/>
  <c r="A120" i="1"/>
  <c r="A121" i="1"/>
  <c r="A122" i="1"/>
  <c r="B120" i="1"/>
  <c r="B121" i="1"/>
  <c r="B122" i="1"/>
  <c r="C120" i="1"/>
  <c r="C121" i="1"/>
  <c r="C122" i="1"/>
  <c r="D120" i="1"/>
  <c r="D121" i="1"/>
  <c r="D122" i="1"/>
  <c r="A119" i="1"/>
  <c r="B119" i="1"/>
  <c r="C119" i="1"/>
  <c r="D119" i="1"/>
  <c r="A95" i="1" l="1"/>
  <c r="B95" i="1"/>
  <c r="C95" i="1"/>
  <c r="D95" i="1"/>
  <c r="A99" i="1" l="1"/>
  <c r="A100" i="1"/>
  <c r="A114" i="1"/>
  <c r="A115" i="1"/>
  <c r="A116" i="1"/>
  <c r="A118" i="1"/>
  <c r="A102" i="1"/>
  <c r="A103" i="1"/>
  <c r="A101" i="1"/>
  <c r="A104" i="1"/>
  <c r="A105" i="1"/>
  <c r="A106" i="1"/>
  <c r="A107" i="1"/>
  <c r="A108" i="1"/>
  <c r="A117" i="1"/>
  <c r="A109" i="1"/>
  <c r="A110" i="1"/>
  <c r="A111" i="1"/>
  <c r="A112" i="1"/>
  <c r="A113" i="1"/>
  <c r="B99" i="1"/>
  <c r="B100" i="1"/>
  <c r="B114" i="1"/>
  <c r="B115" i="1"/>
  <c r="B116" i="1"/>
  <c r="B118" i="1"/>
  <c r="B102" i="1"/>
  <c r="B103" i="1"/>
  <c r="B101" i="1"/>
  <c r="B104" i="1"/>
  <c r="B105" i="1"/>
  <c r="B106" i="1"/>
  <c r="B107" i="1"/>
  <c r="B108" i="1"/>
  <c r="B117" i="1"/>
  <c r="B109" i="1"/>
  <c r="B110" i="1"/>
  <c r="B111" i="1"/>
  <c r="B112" i="1"/>
  <c r="B113" i="1"/>
  <c r="C99" i="1"/>
  <c r="C100" i="1"/>
  <c r="C114" i="1"/>
  <c r="C115" i="1"/>
  <c r="C116" i="1"/>
  <c r="C118" i="1"/>
  <c r="C102" i="1"/>
  <c r="C103" i="1"/>
  <c r="C101" i="1"/>
  <c r="C104" i="1"/>
  <c r="C105" i="1"/>
  <c r="C106" i="1"/>
  <c r="C107" i="1"/>
  <c r="C108" i="1"/>
  <c r="C117" i="1"/>
  <c r="C109" i="1"/>
  <c r="C110" i="1"/>
  <c r="C111" i="1"/>
  <c r="C112" i="1"/>
  <c r="C113" i="1"/>
  <c r="D99" i="1"/>
  <c r="D100" i="1"/>
  <c r="D114" i="1"/>
  <c r="D115" i="1"/>
  <c r="D116" i="1"/>
  <c r="D118" i="1"/>
  <c r="D102" i="1"/>
  <c r="D103" i="1"/>
  <c r="D101" i="1"/>
  <c r="D104" i="1"/>
  <c r="D105" i="1"/>
  <c r="D106" i="1"/>
  <c r="D107" i="1"/>
  <c r="D108" i="1"/>
  <c r="D117" i="1"/>
  <c r="D109" i="1"/>
  <c r="D110" i="1"/>
  <c r="D111" i="1"/>
  <c r="D112" i="1"/>
  <c r="D113" i="1"/>
  <c r="A96" i="1"/>
  <c r="A98" i="1"/>
  <c r="A97" i="1"/>
  <c r="B96" i="1"/>
  <c r="B98" i="1"/>
  <c r="B97" i="1"/>
  <c r="C96" i="1"/>
  <c r="C98" i="1"/>
  <c r="C97" i="1"/>
  <c r="D96" i="1"/>
  <c r="D98" i="1"/>
  <c r="D97" i="1"/>
  <c r="A94" i="1" l="1"/>
  <c r="B94" i="1"/>
  <c r="C94" i="1"/>
  <c r="D94" i="1"/>
  <c r="A89" i="1" l="1"/>
  <c r="A91" i="1"/>
  <c r="A92" i="1"/>
  <c r="A82" i="1"/>
  <c r="B89" i="1"/>
  <c r="B91" i="1"/>
  <c r="B92" i="1"/>
  <c r="B82" i="1"/>
  <c r="C89" i="1"/>
  <c r="C91" i="1"/>
  <c r="C92" i="1"/>
  <c r="C82" i="1"/>
  <c r="D89" i="1"/>
  <c r="D91" i="1"/>
  <c r="D92" i="1"/>
  <c r="D82" i="1"/>
  <c r="A86" i="1"/>
  <c r="A87" i="1"/>
  <c r="A90" i="1"/>
  <c r="A93" i="1"/>
  <c r="A88" i="1"/>
  <c r="A81" i="1"/>
  <c r="B86" i="1"/>
  <c r="B87" i="1"/>
  <c r="B90" i="1"/>
  <c r="B93" i="1"/>
  <c r="B88" i="1"/>
  <c r="B81" i="1"/>
  <c r="C86" i="1"/>
  <c r="C87" i="1"/>
  <c r="C90" i="1"/>
  <c r="C93" i="1"/>
  <c r="C88" i="1"/>
  <c r="C81" i="1"/>
  <c r="D86" i="1"/>
  <c r="D87" i="1"/>
  <c r="D90" i="1"/>
  <c r="D93" i="1"/>
  <c r="D88" i="1"/>
  <c r="D81" i="1"/>
  <c r="A83" i="1"/>
  <c r="A84" i="1"/>
  <c r="A85" i="1"/>
  <c r="B83" i="1"/>
  <c r="B84" i="1"/>
  <c r="B85" i="1"/>
  <c r="C83" i="1"/>
  <c r="C84" i="1"/>
  <c r="C85" i="1"/>
  <c r="D83" i="1"/>
  <c r="D84" i="1"/>
  <c r="D85" i="1"/>
  <c r="A57" i="1" l="1"/>
  <c r="A45" i="1"/>
  <c r="A30" i="1"/>
  <c r="A21" i="1"/>
  <c r="A9" i="1"/>
  <c r="A73" i="1"/>
  <c r="B57" i="1"/>
  <c r="B45" i="1"/>
  <c r="B30" i="1"/>
  <c r="B21" i="1"/>
  <c r="B9" i="1"/>
  <c r="B73" i="1"/>
  <c r="C57" i="1"/>
  <c r="C45" i="1"/>
  <c r="C30" i="1"/>
  <c r="C21" i="1"/>
  <c r="C9" i="1"/>
  <c r="C73" i="1"/>
  <c r="D57" i="1"/>
  <c r="D45" i="1"/>
  <c r="D30" i="1"/>
  <c r="D21" i="1"/>
  <c r="D9" i="1"/>
  <c r="D73" i="1"/>
  <c r="A65" i="1" l="1"/>
  <c r="A66" i="1"/>
  <c r="A67" i="1"/>
  <c r="A74" i="1"/>
  <c r="A76" i="1"/>
  <c r="A75" i="1"/>
  <c r="A68" i="1"/>
  <c r="B65" i="1"/>
  <c r="B66" i="1"/>
  <c r="B67" i="1"/>
  <c r="B74" i="1"/>
  <c r="B76" i="1"/>
  <c r="B75" i="1"/>
  <c r="B68" i="1"/>
  <c r="C65" i="1"/>
  <c r="C66" i="1"/>
  <c r="C67" i="1"/>
  <c r="C74" i="1"/>
  <c r="C76" i="1"/>
  <c r="C75" i="1"/>
  <c r="C68" i="1"/>
  <c r="D65" i="1"/>
  <c r="D66" i="1"/>
  <c r="D67" i="1"/>
  <c r="D74" i="1"/>
  <c r="D76" i="1"/>
  <c r="D75" i="1"/>
  <c r="D68" i="1"/>
  <c r="A69" i="1"/>
  <c r="A71" i="1"/>
  <c r="A70" i="1"/>
  <c r="A72" i="1"/>
  <c r="A77" i="1"/>
  <c r="A78" i="1"/>
  <c r="A79" i="1"/>
  <c r="A80" i="1"/>
  <c r="A64" i="1"/>
  <c r="B69" i="1"/>
  <c r="B71" i="1"/>
  <c r="B70" i="1"/>
  <c r="B72" i="1"/>
  <c r="B77" i="1"/>
  <c r="B78" i="1"/>
  <c r="B79" i="1"/>
  <c r="B80" i="1"/>
  <c r="B64" i="1"/>
  <c r="C69" i="1"/>
  <c r="C71" i="1"/>
  <c r="C70" i="1"/>
  <c r="C72" i="1"/>
  <c r="C77" i="1"/>
  <c r="C78" i="1"/>
  <c r="C79" i="1"/>
  <c r="C80" i="1"/>
  <c r="C64" i="1"/>
  <c r="D69" i="1"/>
  <c r="D71" i="1"/>
  <c r="D70" i="1"/>
  <c r="D72" i="1"/>
  <c r="D77" i="1"/>
  <c r="D78" i="1"/>
  <c r="D79" i="1"/>
  <c r="D80" i="1"/>
  <c r="D64" i="1"/>
  <c r="A6" i="1" l="1"/>
  <c r="B6" i="1"/>
  <c r="C6" i="1"/>
  <c r="D6" i="1"/>
  <c r="A7" i="1"/>
  <c r="B7" i="1"/>
  <c r="C7" i="1"/>
  <c r="D7" i="1"/>
  <c r="A8" i="1"/>
  <c r="B8" i="1"/>
  <c r="C8" i="1"/>
  <c r="D8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4" i="1"/>
  <c r="B14" i="1"/>
  <c r="C14" i="1"/>
  <c r="D14" i="1"/>
  <c r="A15" i="1"/>
  <c r="B15" i="1"/>
  <c r="C15" i="1"/>
  <c r="D15" i="1"/>
  <c r="A16" i="1"/>
  <c r="B16" i="1"/>
  <c r="C16" i="1"/>
  <c r="D16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1" i="1"/>
  <c r="B31" i="1"/>
  <c r="C31" i="1"/>
  <c r="D31" i="1"/>
  <c r="A32" i="1"/>
  <c r="B32" i="1"/>
  <c r="C32" i="1"/>
  <c r="D32" i="1"/>
  <c r="A33" i="1"/>
  <c r="B33" i="1"/>
  <c r="C33" i="1"/>
  <c r="D33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1" i="1"/>
  <c r="B51" i="1"/>
  <c r="C51" i="1"/>
  <c r="D51" i="1"/>
  <c r="A52" i="1"/>
  <c r="B52" i="1"/>
  <c r="C52" i="1"/>
  <c r="D52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2" i="1"/>
  <c r="B62" i="1"/>
  <c r="C62" i="1"/>
  <c r="D62" i="1"/>
  <c r="A63" i="1"/>
  <c r="B63" i="1"/>
  <c r="C63" i="1"/>
  <c r="D63" i="1"/>
  <c r="C5" i="1"/>
  <c r="B5" i="1"/>
  <c r="D5" i="1"/>
  <c r="A5" i="1"/>
</calcChain>
</file>

<file path=xl/sharedStrings.xml><?xml version="1.0" encoding="utf-8"?>
<sst xmlns="http://schemas.openxmlformats.org/spreadsheetml/2006/main" count="35" uniqueCount="19">
  <si>
    <t>日期</t>
    <phoneticPr fontId="1" type="noConversion"/>
  </si>
  <si>
    <t>得分</t>
    <phoneticPr fontId="1" type="noConversion"/>
  </si>
  <si>
    <t>备注</t>
    <phoneticPr fontId="1" type="noConversion"/>
  </si>
  <si>
    <t>周次</t>
    <phoneticPr fontId="1" type="noConversion"/>
  </si>
  <si>
    <t>负连续天数</t>
    <phoneticPr fontId="1" type="noConversion"/>
  </si>
  <si>
    <t>年份</t>
    <phoneticPr fontId="1" type="noConversion"/>
  </si>
  <si>
    <t>季度</t>
    <phoneticPr fontId="1" type="noConversion"/>
  </si>
  <si>
    <t>月份</t>
    <phoneticPr fontId="1" type="noConversion"/>
  </si>
  <si>
    <t>Wet-Dream</t>
    <phoneticPr fontId="1" type="noConversion"/>
  </si>
  <si>
    <t>Porn-Video</t>
    <phoneticPr fontId="1" type="noConversion"/>
  </si>
  <si>
    <t>Masturbation</t>
    <phoneticPr fontId="1" type="noConversion"/>
  </si>
  <si>
    <t>Sexual-Intercourse</t>
    <phoneticPr fontId="1" type="noConversion"/>
  </si>
  <si>
    <t>正连续天数</t>
    <phoneticPr fontId="1" type="noConversion"/>
  </si>
  <si>
    <t>已连续 3 天，增加 0.1</t>
  </si>
  <si>
    <t>已连续 3 天，增加 0.1</t>
    <phoneticPr fontId="1" type="noConversion"/>
  </si>
  <si>
    <t>已连续 7 天，增加 0.2</t>
  </si>
  <si>
    <t>已连续 7 天，增加 0.2</t>
    <phoneticPr fontId="1" type="noConversion"/>
  </si>
  <si>
    <t>已连续 3 天，增加 0.1；已连续 7 天，增加 0.2</t>
    <phoneticPr fontId="1" type="noConversion"/>
  </si>
  <si>
    <t>Tertiary-Video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</si>
</sst>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555555"/>
      <name val="等线"/>
      <family val="4"/>
      <charset val="134"/>
      <scheme val="minor"/>
    </font>
    <font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26"/>
      <color theme="1"/>
      <name val="等线 Light"/>
      <family val="4"/>
      <charset val="134"/>
      <scheme val="major"/>
    </font>
    <font>
      <sz val="14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14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10" fontId="3" fillId="0" borderId="0" xfId="0" applyNumberFormat="1" applyFont="1" applyAlignment="1">
      <alignment horizontal="left" vertical="center"/>
    </xf>
    <xf numFmtId="177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16">
    <dxf>
      <font>
        <strike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177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177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7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8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16044-F9E7-1B4C-A35A-5C183A5296A1}" name="records" displayName="records" ref="A4:N181" totalsRowShown="0" headerRowDxfId="15" dataDxfId="14">
  <autoFilter ref="A4:N181" xr:uid="{B97808FE-FDC5-9849-A57E-25C657A820BF}"/>
  <sortState xmlns:xlrd2="http://schemas.microsoft.com/office/spreadsheetml/2017/richdata2" ref="A5:N145">
    <sortCondition ref="E5:E58"/>
    <sortCondition ref="F5:F58"/>
    <sortCondition ref="H5:H58"/>
  </sortState>
  <tableColumns count="14">
    <tableColumn id="13" xr3:uid="{99F8998D-9D71-A14B-A52B-70A0AD1936C5}" name="年份" dataDxfId="13">
      <calculatedColumnFormula>YEAR(records[[#This Row],[日期]])&amp;" 年"</calculatedColumnFormula>
    </tableColumn>
    <tableColumn id="12" xr3:uid="{79048981-95B8-AE44-8023-F15E8B409D1D}" name="季度" dataDxfId="12">
      <calculatedColumnFormula>"第 "&amp;INT(MONTH(records[[#This Row],[日期]])/3+1)&amp;" 季度"</calculatedColumnFormula>
    </tableColumn>
    <tableColumn id="11" xr3:uid="{0991F159-92D8-3E4D-AC22-907FD5B3E742}" name="月份" dataDxfId="11">
      <calculatedColumnFormula>MONTH(records[[#This Row],[日期]])&amp;" 月"</calculatedColumnFormula>
    </tableColumn>
    <tableColumn id="8" xr3:uid="{D75138FC-9BDD-634B-A857-E796C90F6C02}" name="周次" dataDxfId="10">
      <calculatedColumnFormula>"第 "&amp;WEEKNUM(records[[#This Row],[日期]],2)&amp;" 周"</calculatedColumnFormula>
    </tableColumn>
    <tableColumn id="1" xr3:uid="{C122F2B9-2C27-CC49-95C8-A7AF9ECBEB4B}" name="日期" dataDxfId="9"/>
    <tableColumn id="5" xr3:uid="{C9D28CBA-D9EC-6743-A793-FFD0F93D5C41}" name="Wet-Dream" dataDxfId="8"/>
    <tableColumn id="14" xr3:uid="{13E1B823-0D27-F045-93F2-4D4A89413338}" name="Tertiary-Video" dataDxfId="7"/>
    <tableColumn id="6" xr3:uid="{607D6D23-94C7-C441-9805-FA4B15B54167}" name="Porn-Video" dataDxfId="6"/>
    <tableColumn id="7" xr3:uid="{91709BBD-F72B-4441-AAD6-A9419A8B7AA7}" name="Masturbation" dataDxfId="5">
      <calculatedColumnFormula>records[[#This Row],[Porn-Video]]-records[[#This Row],[Wet-Dream]]</calculatedColumnFormula>
    </tableColumn>
    <tableColumn id="2" xr3:uid="{D411FE29-4477-0E4A-A7B5-60DC0ABFF15E}" name="Sexual-Intercourse" dataDxfId="4"/>
    <tableColumn id="3" xr3:uid="{9A7EEC2F-5772-324F-996D-33BE4AEDBF3E}" name="得分" dataDxfId="3"/>
    <tableColumn id="10" xr3:uid="{D7FBDF7B-DF28-1E47-9775-46452B32D094}" name="正连续天数" dataDxfId="2"/>
    <tableColumn id="9" xr3:uid="{4BE38D8D-A385-6F46-83DC-7068208B0366}" name="负连续天数" dataDxfId="1"/>
    <tableColumn id="4" xr3:uid="{4FB1A93B-C8B6-6540-BFD1-25429D916D4B}" name="备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BA94-3697-444E-A1CA-5AFDE3C5B3F6}">
  <dimension ref="A1:R181"/>
  <sheetViews>
    <sheetView tabSelected="1" topLeftCell="A147" workbookViewId="0">
      <selection activeCell="I180" sqref="I180"/>
    </sheetView>
  </sheetViews>
  <sheetFormatPr baseColWidth="10" defaultRowHeight="16"/>
  <cols>
    <col min="1" max="1" width="9.1640625" bestFit="1" customWidth="1"/>
    <col min="2" max="2" width="10.1640625" bestFit="1" customWidth="1"/>
    <col min="3" max="4" width="9.1640625" bestFit="1" customWidth="1"/>
    <col min="5" max="5" width="10.6640625" bestFit="1" customWidth="1"/>
    <col min="6" max="6" width="17" bestFit="1" customWidth="1"/>
    <col min="7" max="7" width="20.1640625" bestFit="1" customWidth="1"/>
    <col min="8" max="8" width="16.6640625" bestFit="1" customWidth="1"/>
    <col min="9" max="9" width="18.83203125" bestFit="1" customWidth="1"/>
    <col min="10" max="10" width="25.1640625" bestFit="1" customWidth="1"/>
    <col min="11" max="11" width="9.1640625" bestFit="1" customWidth="1"/>
    <col min="12" max="13" width="16.33203125" bestFit="1" customWidth="1"/>
    <col min="14" max="14" width="47.1640625" bestFit="1" customWidth="1"/>
  </cols>
  <sheetData>
    <row r="1" spans="1:18" ht="16" customHeight="1">
      <c r="A1" s="11" t="str">
        <f>"总分: "&amp;SUM(records[得分])</f>
        <v>总分: -20.933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8" ht="23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8" ht="23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8" ht="18">
      <c r="A4" s="6" t="s">
        <v>5</v>
      </c>
      <c r="B4" s="6" t="s">
        <v>6</v>
      </c>
      <c r="C4" s="6" t="s">
        <v>7</v>
      </c>
      <c r="D4" s="6" t="s">
        <v>3</v>
      </c>
      <c r="E4" s="6" t="s">
        <v>0</v>
      </c>
      <c r="F4" s="6" t="s">
        <v>8</v>
      </c>
      <c r="G4" s="6" t="s">
        <v>18</v>
      </c>
      <c r="H4" s="6" t="s">
        <v>9</v>
      </c>
      <c r="I4" s="6" t="s">
        <v>10</v>
      </c>
      <c r="J4" s="6" t="s">
        <v>11</v>
      </c>
      <c r="K4" s="6" t="s">
        <v>1</v>
      </c>
      <c r="L4" s="6" t="s">
        <v>12</v>
      </c>
      <c r="M4" s="6" t="s">
        <v>4</v>
      </c>
      <c r="N4" s="6" t="s">
        <v>2</v>
      </c>
      <c r="P4" s="2"/>
      <c r="Q4" s="3"/>
      <c r="R4" s="3"/>
    </row>
    <row r="5" spans="1:18">
      <c r="A5" s="5" t="str">
        <f>YEAR(records[[#This Row],[日期]])&amp;" 年"</f>
        <v>2020 年</v>
      </c>
      <c r="B5" s="5" t="str">
        <f>"第 "&amp;INT(MONTH(records[[#This Row],[日期]])/3+1)&amp;" 季度"</f>
        <v>第 1 季度</v>
      </c>
      <c r="C5" s="5" t="str">
        <f>MONTH(records[[#This Row],[日期]])&amp;" 月"</f>
        <v>2 月</v>
      </c>
      <c r="D5" s="5" t="str">
        <f>"第 "&amp;WEEKNUM(records[[#This Row],[日期]],2)&amp;" 周"</f>
        <v>第 8 周</v>
      </c>
      <c r="E5" s="4">
        <v>43884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9">
        <v>0.1</v>
      </c>
      <c r="L5" s="10">
        <v>1</v>
      </c>
      <c r="M5" s="10">
        <v>0</v>
      </c>
      <c r="N5" s="5"/>
      <c r="P5" s="3"/>
      <c r="Q5" s="3"/>
      <c r="R5" s="3"/>
    </row>
    <row r="6" spans="1:18">
      <c r="A6" s="5" t="str">
        <f>YEAR(records[[#This Row],[日期]])&amp;" 年"</f>
        <v>2020 年</v>
      </c>
      <c r="B6" s="5" t="str">
        <f>"第 "&amp;INT(MONTH(records[[#This Row],[日期]])/3+1)&amp;" 季度"</f>
        <v>第 1 季度</v>
      </c>
      <c r="C6" s="5" t="str">
        <f>MONTH(records[[#This Row],[日期]])&amp;" 月"</f>
        <v>2 月</v>
      </c>
      <c r="D6" s="5" t="str">
        <f>"第 "&amp;WEEKNUM(records[[#This Row],[日期]],2)&amp;" 周"</f>
        <v>第 9 周</v>
      </c>
      <c r="E6" s="4">
        <v>43885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9">
        <v>0.1</v>
      </c>
      <c r="L6" s="10">
        <f>IF(((records[Porn-Video]+records[Masturbation]+records[Sexual-Intercourse])&gt;0), 0, L5+1)</f>
        <v>2</v>
      </c>
      <c r="M6" s="10">
        <f>IF(((records[Porn-Video]+records[Masturbation]+records[Sexual-Intercourse])&gt;0), M5+1, 0)</f>
        <v>0</v>
      </c>
      <c r="N6" s="5"/>
      <c r="P6" s="3"/>
      <c r="Q6" s="3"/>
      <c r="R6" s="3"/>
    </row>
    <row r="7" spans="1:18">
      <c r="A7" s="5" t="str">
        <f>YEAR(records[[#This Row],[日期]])&amp;" 年"</f>
        <v>2020 年</v>
      </c>
      <c r="B7" s="5" t="str">
        <f>"第 "&amp;INT(MONTH(records[[#This Row],[日期]])/3+1)&amp;" 季度"</f>
        <v>第 1 季度</v>
      </c>
      <c r="C7" s="5" t="str">
        <f>MONTH(records[[#This Row],[日期]])&amp;" 月"</f>
        <v>2 月</v>
      </c>
      <c r="D7" s="5" t="str">
        <f>"第 "&amp;WEEKNUM(records[[#This Row],[日期]],2)&amp;" 周"</f>
        <v>第 9 周</v>
      </c>
      <c r="E7" s="4">
        <v>43886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9">
        <v>0.2</v>
      </c>
      <c r="L7" s="10">
        <f>IF(((records[Porn-Video]+records[Masturbation]+records[Sexual-Intercourse])&gt;0), 0, L6+1)</f>
        <v>3</v>
      </c>
      <c r="M7" s="10">
        <f>IF(((records[Porn-Video]+records[Masturbation]+records[Sexual-Intercourse])&gt;0), M6+1, 0)</f>
        <v>0</v>
      </c>
      <c r="N7" s="5" t="s">
        <v>14</v>
      </c>
      <c r="P7" s="1"/>
      <c r="Q7" s="3"/>
      <c r="R7" s="3"/>
    </row>
    <row r="8" spans="1:18">
      <c r="A8" s="5" t="str">
        <f>YEAR(records[[#This Row],[日期]])&amp;" 年"</f>
        <v>2020 年</v>
      </c>
      <c r="B8" s="5" t="str">
        <f>"第 "&amp;INT(MONTH(records[[#This Row],[日期]])/3+1)&amp;" 季度"</f>
        <v>第 1 季度</v>
      </c>
      <c r="C8" s="5" t="str">
        <f>MONTH(records[[#This Row],[日期]])&amp;" 月"</f>
        <v>2 月</v>
      </c>
      <c r="D8" s="5" t="str">
        <f>"第 "&amp;WEEKNUM(records[[#This Row],[日期]],2)&amp;" 周"</f>
        <v>第 9 周</v>
      </c>
      <c r="E8" s="4">
        <v>43887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9">
        <v>0.2</v>
      </c>
      <c r="L8" s="10">
        <f>IF(((records[Porn-Video]+records[Masturbation]+records[Sexual-Intercourse])&gt;0), 0, L7+1)</f>
        <v>4</v>
      </c>
      <c r="M8" s="10">
        <f>IF(((records[Porn-Video]+records[Masturbation]+records[Sexual-Intercourse])&gt;0), M7+1, 0)</f>
        <v>0</v>
      </c>
      <c r="N8" s="5"/>
      <c r="P8" s="3"/>
      <c r="Q8" s="3"/>
      <c r="R8" s="3"/>
    </row>
    <row r="9" spans="1:18">
      <c r="A9" s="5" t="str">
        <f>YEAR(records[[#This Row],[日期]])&amp;" 年"</f>
        <v>2020 年</v>
      </c>
      <c r="B9" s="4" t="str">
        <f>"第 "&amp;INT(MONTH(records[[#This Row],[日期]])/3+1)&amp;" 季度"</f>
        <v>第 1 季度</v>
      </c>
      <c r="C9" s="4" t="str">
        <f>MONTH(records[[#This Row],[日期]])&amp;" 月"</f>
        <v>2 月</v>
      </c>
      <c r="D9" s="4" t="str">
        <f>"第 "&amp;WEEKNUM(records[[#This Row],[日期]],2)&amp;" 周"</f>
        <v>第 9 周</v>
      </c>
      <c r="E9" s="4">
        <v>43888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9">
        <v>0.2</v>
      </c>
      <c r="L9" s="10">
        <f>IF(((records[Porn-Video]+records[Masturbation]+records[Sexual-Intercourse])&gt;0), 0, L8+1)</f>
        <v>5</v>
      </c>
      <c r="M9" s="10">
        <f>IF(((records[Porn-Video]+records[Masturbation]+records[Sexual-Intercourse])&gt;0), M8+1, 0)</f>
        <v>0</v>
      </c>
      <c r="N9" s="5"/>
      <c r="P9" s="3"/>
      <c r="Q9" s="3"/>
      <c r="R9" s="2"/>
    </row>
    <row r="10" spans="1:18">
      <c r="A10" s="5" t="str">
        <f>YEAR(records[[#This Row],[日期]])&amp;" 年"</f>
        <v>2020 年</v>
      </c>
      <c r="B10" s="5" t="str">
        <f>"第 "&amp;INT(MONTH(records[[#This Row],[日期]])/3+1)&amp;" 季度"</f>
        <v>第 1 季度</v>
      </c>
      <c r="C10" s="5" t="str">
        <f>MONTH(records[[#This Row],[日期]])&amp;" 月"</f>
        <v>2 月</v>
      </c>
      <c r="D10" s="5" t="str">
        <f>"第 "&amp;WEEKNUM(records[[#This Row],[日期]],2)&amp;" 周"</f>
        <v>第 9 周</v>
      </c>
      <c r="E10" s="4">
        <v>43889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9">
        <v>0.3</v>
      </c>
      <c r="L10" s="10">
        <f>IF(((records[Porn-Video]+records[Masturbation]+records[Sexual-Intercourse])&gt;0), 0, L9+1)</f>
        <v>6</v>
      </c>
      <c r="M10" s="10">
        <f>IF(((records[Porn-Video]+records[Masturbation]+records[Sexual-Intercourse])&gt;0), M9+1, 0)</f>
        <v>0</v>
      </c>
      <c r="N10" s="5" t="s">
        <v>13</v>
      </c>
      <c r="P10" s="3"/>
      <c r="Q10" s="3"/>
      <c r="R10" s="3"/>
    </row>
    <row r="11" spans="1:18">
      <c r="A11" s="5" t="str">
        <f>YEAR(records[[#This Row],[日期]])&amp;" 年"</f>
        <v>2020 年</v>
      </c>
      <c r="B11" s="5" t="str">
        <f>"第 "&amp;INT(MONTH(records[[#This Row],[日期]])/3+1)&amp;" 季度"</f>
        <v>第 1 季度</v>
      </c>
      <c r="C11" s="5" t="str">
        <f>MONTH(records[[#This Row],[日期]])&amp;" 月"</f>
        <v>2 月</v>
      </c>
      <c r="D11" s="5" t="str">
        <f>"第 "&amp;WEEKNUM(records[[#This Row],[日期]],2)&amp;" 周"</f>
        <v>第 9 周</v>
      </c>
      <c r="E11" s="4">
        <v>43890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9">
        <v>0.5</v>
      </c>
      <c r="L11" s="10">
        <f>IF(((records[Porn-Video]+records[Masturbation]+records[Sexual-Intercourse])&gt;0), 0, L10+1)</f>
        <v>7</v>
      </c>
      <c r="M11" s="10">
        <f>IF(((records[Porn-Video]+records[Masturbation]+records[Sexual-Intercourse])&gt;0), M10+1, 0)</f>
        <v>0</v>
      </c>
      <c r="N11" s="5" t="s">
        <v>16</v>
      </c>
      <c r="P11" s="3"/>
      <c r="Q11" s="1"/>
      <c r="R11" s="3"/>
    </row>
    <row r="12" spans="1:18">
      <c r="A12" s="5" t="str">
        <f>YEAR(records[[#This Row],[日期]])&amp;" 年"</f>
        <v>2020 年</v>
      </c>
      <c r="B12" s="5" t="str">
        <f>"第 "&amp;INT(MONTH(records[[#This Row],[日期]])/3+1)&amp;" 季度"</f>
        <v>第 2 季度</v>
      </c>
      <c r="C12" s="5" t="str">
        <f>MONTH(records[[#This Row],[日期]])&amp;" 月"</f>
        <v>3 月</v>
      </c>
      <c r="D12" s="5" t="str">
        <f>"第 "&amp;WEEKNUM(records[[#This Row],[日期]],2)&amp;" 周"</f>
        <v>第 9 周</v>
      </c>
      <c r="E12" s="4">
        <v>43891</v>
      </c>
      <c r="F12" s="5">
        <v>1</v>
      </c>
      <c r="G12" s="5">
        <v>0</v>
      </c>
      <c r="H12" s="5">
        <v>0</v>
      </c>
      <c r="I12" s="5">
        <v>0</v>
      </c>
      <c r="J12" s="5">
        <v>0</v>
      </c>
      <c r="K12" s="9">
        <v>0.5</v>
      </c>
      <c r="L12" s="10">
        <f>IF(((records[Porn-Video]+records[Masturbation]+records[Sexual-Intercourse])&gt;0), 0, L11+1)</f>
        <v>8</v>
      </c>
      <c r="M12" s="10">
        <f>IF(((records[Porn-Video]+records[Masturbation]+records[Sexual-Intercourse])&gt;0), M11+1, 0)</f>
        <v>0</v>
      </c>
      <c r="N12" s="5"/>
      <c r="P12" s="3"/>
      <c r="Q12" s="1"/>
      <c r="R12" s="3"/>
    </row>
    <row r="13" spans="1:18">
      <c r="A13" s="5" t="str">
        <f>YEAR(records[[#This Row],[日期]])&amp;" 年"</f>
        <v>2020 年</v>
      </c>
      <c r="B13" s="5" t="str">
        <f>"第 "&amp;INT(MONTH(records[[#This Row],[日期]])/3+1)&amp;" 季度"</f>
        <v>第 2 季度</v>
      </c>
      <c r="C13" s="5" t="str">
        <f>MONTH(records[[#This Row],[日期]])&amp;" 月"</f>
        <v>3 月</v>
      </c>
      <c r="D13" s="5" t="str">
        <f>"第 "&amp;WEEKNUM(records[[#This Row],[日期]],2)&amp;" 周"</f>
        <v>第 10 周</v>
      </c>
      <c r="E13" s="4">
        <v>43892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9">
        <v>0.6</v>
      </c>
      <c r="L13" s="10">
        <f>IF(((records[Porn-Video]+records[Masturbation]+records[Sexual-Intercourse])&gt;0), 0, L12+1)</f>
        <v>9</v>
      </c>
      <c r="M13" s="10">
        <f>IF(((records[Porn-Video]+records[Masturbation]+records[Sexual-Intercourse])&gt;0), M12+1, 0)</f>
        <v>0</v>
      </c>
      <c r="N13" s="5" t="s">
        <v>13</v>
      </c>
      <c r="P13" s="3"/>
      <c r="Q13" s="3"/>
      <c r="R13" s="3"/>
    </row>
    <row r="14" spans="1:18">
      <c r="A14" s="5" t="str">
        <f>YEAR(records[[#This Row],[日期]])&amp;" 年"</f>
        <v>2020 年</v>
      </c>
      <c r="B14" s="5" t="str">
        <f>"第 "&amp;INT(MONTH(records[[#This Row],[日期]])/3+1)&amp;" 季度"</f>
        <v>第 2 季度</v>
      </c>
      <c r="C14" s="5" t="str">
        <f>MONTH(records[[#This Row],[日期]])&amp;" 月"</f>
        <v>3 月</v>
      </c>
      <c r="D14" s="5" t="str">
        <f>"第 "&amp;WEEKNUM(records[[#This Row],[日期]],2)&amp;" 周"</f>
        <v>第 10 周</v>
      </c>
      <c r="E14" s="4">
        <v>43893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9">
        <v>0.6</v>
      </c>
      <c r="L14" s="10">
        <f>IF(((records[Porn-Video]+records[Masturbation]+records[Sexual-Intercourse])&gt;0), 0, L13+1)</f>
        <v>10</v>
      </c>
      <c r="M14" s="10">
        <f>IF(((records[Porn-Video]+records[Masturbation]+records[Sexual-Intercourse])&gt;0), M13+1, 0)</f>
        <v>0</v>
      </c>
      <c r="N14" s="5"/>
      <c r="P14" s="3"/>
      <c r="Q14" s="1"/>
      <c r="R14" s="3"/>
    </row>
    <row r="15" spans="1:18">
      <c r="A15" s="5" t="str">
        <f>YEAR(records[[#This Row],[日期]])&amp;" 年"</f>
        <v>2020 年</v>
      </c>
      <c r="B15" s="5" t="str">
        <f>"第 "&amp;INT(MONTH(records[[#This Row],[日期]])/3+1)&amp;" 季度"</f>
        <v>第 2 季度</v>
      </c>
      <c r="C15" s="5" t="str">
        <f>MONTH(records[[#This Row],[日期]])&amp;" 月"</f>
        <v>3 月</v>
      </c>
      <c r="D15" s="5" t="str">
        <f>"第 "&amp;WEEKNUM(records[[#This Row],[日期]],2)&amp;" 周"</f>
        <v>第 10 周</v>
      </c>
      <c r="E15" s="4">
        <v>43894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9">
        <v>0.6</v>
      </c>
      <c r="L15" s="10">
        <f>IF(((records[Porn-Video]+records[Masturbation]+records[Sexual-Intercourse])&gt;0), 0, L14+1)</f>
        <v>11</v>
      </c>
      <c r="M15" s="10">
        <f>IF(((records[Porn-Video]+records[Masturbation]+records[Sexual-Intercourse])&gt;0), M14+1, 0)</f>
        <v>0</v>
      </c>
      <c r="N15" s="5"/>
      <c r="P15" s="3"/>
      <c r="Q15" s="1"/>
      <c r="R15" s="3"/>
    </row>
    <row r="16" spans="1:18">
      <c r="A16" s="5" t="str">
        <f>YEAR(records[[#This Row],[日期]])&amp;" 年"</f>
        <v>2020 年</v>
      </c>
      <c r="B16" s="5" t="str">
        <f>"第 "&amp;INT(MONTH(records[[#This Row],[日期]])/3+1)&amp;" 季度"</f>
        <v>第 2 季度</v>
      </c>
      <c r="C16" s="5" t="str">
        <f>MONTH(records[[#This Row],[日期]])&amp;" 月"</f>
        <v>3 月</v>
      </c>
      <c r="D16" s="5" t="str">
        <f>"第 "&amp;WEEKNUM(records[[#This Row],[日期]],2)&amp;" 周"</f>
        <v>第 10 周</v>
      </c>
      <c r="E16" s="4">
        <v>43895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9">
        <v>0.7</v>
      </c>
      <c r="L16" s="10">
        <f>IF(((records[Porn-Video]+records[Masturbation]+records[Sexual-Intercourse])&gt;0), 0, L15+1)</f>
        <v>12</v>
      </c>
      <c r="M16" s="10">
        <f>IF(((records[Porn-Video]+records[Masturbation]+records[Sexual-Intercourse])&gt;0), M15+1, 0)</f>
        <v>0</v>
      </c>
      <c r="N16" s="5" t="s">
        <v>13</v>
      </c>
    </row>
    <row r="17" spans="1:14">
      <c r="A17" s="5" t="str">
        <f>YEAR(records[[#This Row],[日期]])&amp;" 年"</f>
        <v>2020 年</v>
      </c>
      <c r="B17" s="5" t="str">
        <f>"第 "&amp;INT(MONTH(records[[#This Row],[日期]])/3+1)&amp;" 季度"</f>
        <v>第 2 季度</v>
      </c>
      <c r="C17" s="5" t="str">
        <f>MONTH(records[[#This Row],[日期]])&amp;" 月"</f>
        <v>3 月</v>
      </c>
      <c r="D17" s="5" t="str">
        <f>"第 "&amp;WEEKNUM(records[[#This Row],[日期]],2)&amp;" 周"</f>
        <v>第 10 周</v>
      </c>
      <c r="E17" s="4">
        <v>43896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9">
        <v>0.7</v>
      </c>
      <c r="L17" s="10">
        <f>IF(((records[Porn-Video]+records[Masturbation]+records[Sexual-Intercourse])&gt;0), 0, L16+1)</f>
        <v>13</v>
      </c>
      <c r="M17" s="10">
        <f>IF(((records[Porn-Video]+records[Masturbation]+records[Sexual-Intercourse])&gt;0), M16+1, 0)</f>
        <v>0</v>
      </c>
      <c r="N17" s="5"/>
    </row>
    <row r="18" spans="1:14">
      <c r="A18" s="5" t="str">
        <f>YEAR(records[[#This Row],[日期]])&amp;" 年"</f>
        <v>2020 年</v>
      </c>
      <c r="B18" s="5" t="str">
        <f>"第 "&amp;INT(MONTH(records[[#This Row],[日期]])/3+1)&amp;" 季度"</f>
        <v>第 2 季度</v>
      </c>
      <c r="C18" s="5" t="str">
        <f>MONTH(records[[#This Row],[日期]])&amp;" 月"</f>
        <v>3 月</v>
      </c>
      <c r="D18" s="5" t="str">
        <f>"第 "&amp;WEEKNUM(records[[#This Row],[日期]],2)&amp;" 周"</f>
        <v>第 10 周</v>
      </c>
      <c r="E18" s="4">
        <v>43897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9">
        <v>0.9</v>
      </c>
      <c r="L18" s="10">
        <f>IF(((records[Porn-Video]+records[Masturbation]+records[Sexual-Intercourse])&gt;0), 0, L17+1)</f>
        <v>14</v>
      </c>
      <c r="M18" s="10">
        <f>IF(((records[Porn-Video]+records[Masturbation]+records[Sexual-Intercourse])&gt;0), M17+1, 0)</f>
        <v>0</v>
      </c>
      <c r="N18" s="5" t="s">
        <v>15</v>
      </c>
    </row>
    <row r="19" spans="1:14">
      <c r="A19" s="5" t="str">
        <f>YEAR(records[[#This Row],[日期]])&amp;" 年"</f>
        <v>2020 年</v>
      </c>
      <c r="B19" s="5" t="str">
        <f>"第 "&amp;INT(MONTH(records[[#This Row],[日期]])/3+1)&amp;" 季度"</f>
        <v>第 2 季度</v>
      </c>
      <c r="C19" s="5" t="str">
        <f>MONTH(records[[#This Row],[日期]])&amp;" 月"</f>
        <v>3 月</v>
      </c>
      <c r="D19" s="5" t="str">
        <f>"第 "&amp;WEEKNUM(records[[#This Row],[日期]],2)&amp;" 周"</f>
        <v>第 10 周</v>
      </c>
      <c r="E19" s="4">
        <v>43898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9">
        <v>1</v>
      </c>
      <c r="L19" s="10">
        <f>IF(((records[Porn-Video]+records[Masturbation]+records[Sexual-Intercourse])&gt;0), 0, L18+1)</f>
        <v>15</v>
      </c>
      <c r="M19" s="10">
        <f>IF(((records[Porn-Video]+records[Masturbation]+records[Sexual-Intercourse])&gt;0), M18+1, 0)</f>
        <v>0</v>
      </c>
      <c r="N19" s="5" t="s">
        <v>13</v>
      </c>
    </row>
    <row r="20" spans="1:14">
      <c r="A20" s="5" t="str">
        <f>YEAR(records[[#This Row],[日期]])&amp;" 年"</f>
        <v>2020 年</v>
      </c>
      <c r="B20" s="5" t="str">
        <f>"第 "&amp;INT(MONTH(records[[#This Row],[日期]])/3+1)&amp;" 季度"</f>
        <v>第 2 季度</v>
      </c>
      <c r="C20" s="5" t="str">
        <f>MONTH(records[[#This Row],[日期]])&amp;" 月"</f>
        <v>3 月</v>
      </c>
      <c r="D20" s="5" t="str">
        <f>"第 "&amp;WEEKNUM(records[[#This Row],[日期]],2)&amp;" 周"</f>
        <v>第 11 周</v>
      </c>
      <c r="E20" s="4">
        <v>43899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9">
        <v>1</v>
      </c>
      <c r="L20" s="10">
        <f>IF(((records[Porn-Video]+records[Masturbation]+records[Sexual-Intercourse])&gt;0), 0, L19+1)</f>
        <v>16</v>
      </c>
      <c r="M20" s="10">
        <f>IF(((records[Porn-Video]+records[Masturbation]+records[Sexual-Intercourse])&gt;0), M19+1, 0)</f>
        <v>0</v>
      </c>
      <c r="N20" s="5"/>
    </row>
    <row r="21" spans="1:14">
      <c r="A21" s="5" t="str">
        <f>YEAR(records[[#This Row],[日期]])&amp;" 年"</f>
        <v>2020 年</v>
      </c>
      <c r="B21" s="4" t="str">
        <f>"第 "&amp;INT(MONTH(records[[#This Row],[日期]])/3+1)&amp;" 季度"</f>
        <v>第 2 季度</v>
      </c>
      <c r="C21" s="4" t="str">
        <f>MONTH(records[[#This Row],[日期]])&amp;" 月"</f>
        <v>3 月</v>
      </c>
      <c r="D21" s="4" t="str">
        <f>"第 "&amp;WEEKNUM(records[[#This Row],[日期]],2)&amp;" 周"</f>
        <v>第 11 周</v>
      </c>
      <c r="E21" s="4">
        <v>43900</v>
      </c>
      <c r="F21" s="5">
        <v>1</v>
      </c>
      <c r="G21" s="5">
        <v>1</v>
      </c>
      <c r="H21" s="5">
        <v>0</v>
      </c>
      <c r="I21" s="5">
        <v>0</v>
      </c>
      <c r="J21" s="5">
        <v>0</v>
      </c>
      <c r="K21" s="9">
        <v>0.66700000000000004</v>
      </c>
      <c r="L21" s="10">
        <f>IF(((records[Porn-Video]+records[Masturbation]+records[Sexual-Intercourse])&gt;0), 0, L20+1)</f>
        <v>17</v>
      </c>
      <c r="M21" s="10">
        <f>IF(((records[Porn-Video]+records[Masturbation]+records[Sexual-Intercourse])&gt;0), M20+1, 0)</f>
        <v>0</v>
      </c>
      <c r="N21" s="5"/>
    </row>
    <row r="22" spans="1:14">
      <c r="A22" s="5" t="str">
        <f>YEAR(records[[#This Row],[日期]])&amp;" 年"</f>
        <v>2020 年</v>
      </c>
      <c r="B22" s="5" t="str">
        <f>"第 "&amp;INT(MONTH(records[[#This Row],[日期]])/3+1)&amp;" 季度"</f>
        <v>第 2 季度</v>
      </c>
      <c r="C22" s="5" t="str">
        <f>MONTH(records[[#This Row],[日期]])&amp;" 月"</f>
        <v>3 月</v>
      </c>
      <c r="D22" s="5" t="str">
        <f>"第 "&amp;WEEKNUM(records[[#This Row],[日期]],2)&amp;" 周"</f>
        <v>第 11 周</v>
      </c>
      <c r="E22" s="4">
        <v>43901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9">
        <v>1.1000000000000001</v>
      </c>
      <c r="L22" s="10">
        <f>IF(((records[Porn-Video]+records[Masturbation]+records[Sexual-Intercourse])&gt;0), 0, L21+1)</f>
        <v>18</v>
      </c>
      <c r="M22" s="10">
        <f>IF(((records[Porn-Video]+records[Masturbation]+records[Sexual-Intercourse])&gt;0), M21+1, 0)</f>
        <v>0</v>
      </c>
      <c r="N22" s="5" t="s">
        <v>13</v>
      </c>
    </row>
    <row r="23" spans="1:14">
      <c r="A23" s="5" t="str">
        <f>YEAR(records[[#This Row],[日期]])&amp;" 年"</f>
        <v>2020 年</v>
      </c>
      <c r="B23" s="5" t="str">
        <f>"第 "&amp;INT(MONTH(records[[#This Row],[日期]])/3+1)&amp;" 季度"</f>
        <v>第 2 季度</v>
      </c>
      <c r="C23" s="5" t="str">
        <f>MONTH(records[[#This Row],[日期]])&amp;" 月"</f>
        <v>3 月</v>
      </c>
      <c r="D23" s="5" t="str">
        <f>"第 "&amp;WEEKNUM(records[[#This Row],[日期]],2)&amp;" 周"</f>
        <v>第 11 周</v>
      </c>
      <c r="E23" s="4">
        <v>43902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9">
        <v>1.1000000000000001</v>
      </c>
      <c r="L23" s="10">
        <f>IF(((records[Porn-Video]+records[Masturbation]+records[Sexual-Intercourse])&gt;0), 0, L22+1)</f>
        <v>19</v>
      </c>
      <c r="M23" s="10">
        <f>IF(((records[Porn-Video]+records[Masturbation]+records[Sexual-Intercourse])&gt;0), M22+1, 0)</f>
        <v>0</v>
      </c>
      <c r="N23" s="5"/>
    </row>
    <row r="24" spans="1:14">
      <c r="A24" s="5" t="str">
        <f>YEAR(records[[#This Row],[日期]])&amp;" 年"</f>
        <v>2020 年</v>
      </c>
      <c r="B24" s="5" t="str">
        <f>"第 "&amp;INT(MONTH(records[[#This Row],[日期]])/3+1)&amp;" 季度"</f>
        <v>第 2 季度</v>
      </c>
      <c r="C24" s="5" t="str">
        <f>MONTH(records[[#This Row],[日期]])&amp;" 月"</f>
        <v>3 月</v>
      </c>
      <c r="D24" s="5" t="str">
        <f>"第 "&amp;WEEKNUM(records[[#This Row],[日期]],2)&amp;" 周"</f>
        <v>第 11 周</v>
      </c>
      <c r="E24" s="4">
        <v>43903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9">
        <v>1.1000000000000001</v>
      </c>
      <c r="L24" s="10">
        <f>IF(((records[Porn-Video]+records[Masturbation]+records[Sexual-Intercourse])&gt;0), 0, L23+1)</f>
        <v>20</v>
      </c>
      <c r="M24" s="10">
        <f>IF(((records[Porn-Video]+records[Masturbation]+records[Sexual-Intercourse])&gt;0), M23+1, 0)</f>
        <v>0</v>
      </c>
      <c r="N24" s="5"/>
    </row>
    <row r="25" spans="1:14">
      <c r="A25" s="5" t="str">
        <f>YEAR(records[[#This Row],[日期]])&amp;" 年"</f>
        <v>2020 年</v>
      </c>
      <c r="B25" s="5" t="str">
        <f>"第 "&amp;INT(MONTH(records[[#This Row],[日期]])/3+1)&amp;" 季度"</f>
        <v>第 2 季度</v>
      </c>
      <c r="C25" s="5" t="str">
        <f>MONTH(records[[#This Row],[日期]])&amp;" 月"</f>
        <v>3 月</v>
      </c>
      <c r="D25" s="5" t="str">
        <f>"第 "&amp;WEEKNUM(records[[#This Row],[日期]],2)&amp;" 周"</f>
        <v>第 11 周</v>
      </c>
      <c r="E25" s="4">
        <v>43904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9">
        <v>1.4</v>
      </c>
      <c r="L25" s="10">
        <f>IF(((records[Porn-Video]+records[Masturbation]+records[Sexual-Intercourse])&gt;0), 0, L24+1)</f>
        <v>21</v>
      </c>
      <c r="M25" s="10">
        <f>IF(((records[Porn-Video]+records[Masturbation]+records[Sexual-Intercourse])&gt;0), M24+1, 0)</f>
        <v>0</v>
      </c>
      <c r="N25" s="5" t="s">
        <v>17</v>
      </c>
    </row>
    <row r="26" spans="1:14">
      <c r="A26" s="5" t="str">
        <f>YEAR(records[[#This Row],[日期]])&amp;" 年"</f>
        <v>2020 年</v>
      </c>
      <c r="B26" s="5" t="str">
        <f>"第 "&amp;INT(MONTH(records[[#This Row],[日期]])/3+1)&amp;" 季度"</f>
        <v>第 2 季度</v>
      </c>
      <c r="C26" s="5" t="str">
        <f>MONTH(records[[#This Row],[日期]])&amp;" 月"</f>
        <v>3 月</v>
      </c>
      <c r="D26" s="5" t="str">
        <f>"第 "&amp;WEEKNUM(records[[#This Row],[日期]],2)&amp;" 周"</f>
        <v>第 11 周</v>
      </c>
      <c r="E26" s="4">
        <v>43905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9">
        <v>1.4</v>
      </c>
      <c r="L26" s="10">
        <f>IF(((records[Porn-Video]+records[Masturbation]+records[Sexual-Intercourse])&gt;0), 0, L25+1)</f>
        <v>22</v>
      </c>
      <c r="M26" s="10">
        <f>IF(((records[Porn-Video]+records[Masturbation]+records[Sexual-Intercourse])&gt;0), M25+1, 0)</f>
        <v>0</v>
      </c>
      <c r="N26" s="5"/>
    </row>
    <row r="27" spans="1:14">
      <c r="A27" s="5" t="str">
        <f>YEAR(records[[#This Row],[日期]])&amp;" 年"</f>
        <v>2020 年</v>
      </c>
      <c r="B27" s="5" t="str">
        <f>"第 "&amp;INT(MONTH(records[[#This Row],[日期]])/3+1)&amp;" 季度"</f>
        <v>第 2 季度</v>
      </c>
      <c r="C27" s="5" t="str">
        <f>MONTH(records[[#This Row],[日期]])&amp;" 月"</f>
        <v>3 月</v>
      </c>
      <c r="D27" s="5" t="str">
        <f>"第 "&amp;WEEKNUM(records[[#This Row],[日期]],2)&amp;" 周"</f>
        <v>第 12 周</v>
      </c>
      <c r="E27" s="4">
        <v>43906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9">
        <v>1.4</v>
      </c>
      <c r="L27" s="10">
        <f>IF(((records[Porn-Video]+records[Masturbation]+records[Sexual-Intercourse])&gt;0), 0, L26+1)</f>
        <v>23</v>
      </c>
      <c r="M27" s="10">
        <f>IF(((records[Porn-Video]+records[Masturbation]+records[Sexual-Intercourse])&gt;0), M26+1, 0)</f>
        <v>0</v>
      </c>
      <c r="N27" s="5"/>
    </row>
    <row r="28" spans="1:14">
      <c r="A28" s="5" t="str">
        <f>YEAR(records[[#This Row],[日期]])&amp;" 年"</f>
        <v>2020 年</v>
      </c>
      <c r="B28" s="5" t="str">
        <f>"第 "&amp;INT(MONTH(records[[#This Row],[日期]])/3+1)&amp;" 季度"</f>
        <v>第 2 季度</v>
      </c>
      <c r="C28" s="5" t="str">
        <f>MONTH(records[[#This Row],[日期]])&amp;" 月"</f>
        <v>3 月</v>
      </c>
      <c r="D28" s="5" t="str">
        <f>"第 "&amp;WEEKNUM(records[[#This Row],[日期]],2)&amp;" 周"</f>
        <v>第 12 周</v>
      </c>
      <c r="E28" s="4">
        <v>43907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9">
        <v>1.5</v>
      </c>
      <c r="L28" s="10">
        <f>IF(((records[Porn-Video]+records[Masturbation]+records[Sexual-Intercourse])&gt;0), 0, L27+1)</f>
        <v>24</v>
      </c>
      <c r="M28" s="10">
        <f>IF(((records[Porn-Video]+records[Masturbation]+records[Sexual-Intercourse])&gt;0), M27+1, 0)</f>
        <v>0</v>
      </c>
      <c r="N28" s="5" t="s">
        <v>13</v>
      </c>
    </row>
    <row r="29" spans="1:14">
      <c r="A29" s="5" t="str">
        <f>YEAR(records[[#This Row],[日期]])&amp;" 年"</f>
        <v>2020 年</v>
      </c>
      <c r="B29" s="5" t="str">
        <f>"第 "&amp;INT(MONTH(records[[#This Row],[日期]])/3+1)&amp;" 季度"</f>
        <v>第 2 季度</v>
      </c>
      <c r="C29" s="5" t="str">
        <f>MONTH(records[[#This Row],[日期]])&amp;" 月"</f>
        <v>3 月</v>
      </c>
      <c r="D29" s="5" t="str">
        <f>"第 "&amp;WEEKNUM(records[[#This Row],[日期]],2)&amp;" 周"</f>
        <v>第 12 周</v>
      </c>
      <c r="E29" s="4">
        <v>43908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9">
        <v>1.5</v>
      </c>
      <c r="L29" s="10">
        <f>IF(((records[Porn-Video]+records[Masturbation]+records[Sexual-Intercourse])&gt;0), 0, L28+1)</f>
        <v>25</v>
      </c>
      <c r="M29" s="10">
        <f>IF(((records[Porn-Video]+records[Masturbation]+records[Sexual-Intercourse])&gt;0), M28+1, 0)</f>
        <v>0</v>
      </c>
      <c r="N29" s="5"/>
    </row>
    <row r="30" spans="1:14">
      <c r="A30" s="5" t="str">
        <f>YEAR(records[[#This Row],[日期]])&amp;" 年"</f>
        <v>2020 年</v>
      </c>
      <c r="B30" s="4" t="str">
        <f>"第 "&amp;INT(MONTH(records[[#This Row],[日期]])/3+1)&amp;" 季度"</f>
        <v>第 2 季度</v>
      </c>
      <c r="C30" s="4" t="str">
        <f>MONTH(records[[#This Row],[日期]])&amp;" 月"</f>
        <v>3 月</v>
      </c>
      <c r="D30" s="4" t="str">
        <f>"第 "&amp;WEEKNUM(records[[#This Row],[日期]],2)&amp;" 周"</f>
        <v>第 12 周</v>
      </c>
      <c r="E30" s="4">
        <v>43909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9">
        <v>1.5</v>
      </c>
      <c r="L30" s="10">
        <f>IF(((records[Porn-Video]+records[Masturbation]+records[Sexual-Intercourse])&gt;0), 0, L29+1)</f>
        <v>26</v>
      </c>
      <c r="M30" s="10">
        <f>IF(((records[Porn-Video]+records[Masturbation]+records[Sexual-Intercourse])&gt;0), M29+1, 0)</f>
        <v>0</v>
      </c>
      <c r="N30" s="5"/>
    </row>
    <row r="31" spans="1:14">
      <c r="A31" s="5" t="str">
        <f>YEAR(records[[#This Row],[日期]])&amp;" 年"</f>
        <v>2020 年</v>
      </c>
      <c r="B31" s="5" t="str">
        <f>"第 "&amp;INT(MONTH(records[[#This Row],[日期]])/3+1)&amp;" 季度"</f>
        <v>第 2 季度</v>
      </c>
      <c r="C31" s="5" t="str">
        <f>MONTH(records[[#This Row],[日期]])&amp;" 月"</f>
        <v>3 月</v>
      </c>
      <c r="D31" s="5" t="str">
        <f>"第 "&amp;WEEKNUM(records[[#This Row],[日期]],2)&amp;" 周"</f>
        <v>第 12 周</v>
      </c>
      <c r="E31" s="4">
        <v>43910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9">
        <v>1.6</v>
      </c>
      <c r="L31" s="10">
        <f>IF(((records[Porn-Video]+records[Masturbation]+records[Sexual-Intercourse])&gt;0), 0, L30+1)</f>
        <v>27</v>
      </c>
      <c r="M31" s="10">
        <f>IF(((records[Porn-Video]+records[Masturbation]+records[Sexual-Intercourse])&gt;0), M30+1, 0)</f>
        <v>0</v>
      </c>
      <c r="N31" s="5" t="s">
        <v>13</v>
      </c>
    </row>
    <row r="32" spans="1:14">
      <c r="A32" s="5" t="str">
        <f>YEAR(records[[#This Row],[日期]])&amp;" 年"</f>
        <v>2020 年</v>
      </c>
      <c r="B32" s="5" t="str">
        <f>"第 "&amp;INT(MONTH(records[[#This Row],[日期]])/3+1)&amp;" 季度"</f>
        <v>第 2 季度</v>
      </c>
      <c r="C32" s="5" t="str">
        <f>MONTH(records[[#This Row],[日期]])&amp;" 月"</f>
        <v>3 月</v>
      </c>
      <c r="D32" s="5" t="str">
        <f>"第 "&amp;WEEKNUM(records[[#This Row],[日期]],2)&amp;" 周"</f>
        <v>第 12 周</v>
      </c>
      <c r="E32" s="4">
        <v>43911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9">
        <v>1.8</v>
      </c>
      <c r="L32" s="10">
        <f>IF(((records[Porn-Video]+records[Masturbation]+records[Sexual-Intercourse])&gt;0), 0, L31+1)</f>
        <v>28</v>
      </c>
      <c r="M32" s="10">
        <f>IF(((records[Porn-Video]+records[Masturbation]+records[Sexual-Intercourse])&gt;0), M31+1, 0)</f>
        <v>0</v>
      </c>
      <c r="N32" s="5" t="s">
        <v>15</v>
      </c>
    </row>
    <row r="33" spans="1:14">
      <c r="A33" s="5" t="str">
        <f>YEAR(records[[#This Row],[日期]])&amp;" 年"</f>
        <v>2020 年</v>
      </c>
      <c r="B33" s="5" t="str">
        <f>"第 "&amp;INT(MONTH(records[[#This Row],[日期]])/3+1)&amp;" 季度"</f>
        <v>第 2 季度</v>
      </c>
      <c r="C33" s="5" t="str">
        <f>MONTH(records[[#This Row],[日期]])&amp;" 月"</f>
        <v>3 月</v>
      </c>
      <c r="D33" s="5" t="str">
        <f>"第 "&amp;WEEKNUM(records[[#This Row],[日期]],2)&amp;" 周"</f>
        <v>第 12 周</v>
      </c>
      <c r="E33" s="4">
        <v>43912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9">
        <v>1.8</v>
      </c>
      <c r="L33" s="10">
        <f>IF(((records[Porn-Video]+records[Masturbation]+records[Sexual-Intercourse])&gt;0), 0, L32+1)</f>
        <v>29</v>
      </c>
      <c r="M33" s="10">
        <f>IF(((records[Porn-Video]+records[Masturbation]+records[Sexual-Intercourse])&gt;0), M32+1, 0)</f>
        <v>0</v>
      </c>
      <c r="N33" s="5"/>
    </row>
    <row r="34" spans="1:14">
      <c r="A34" s="5" t="str">
        <f>YEAR(records[[#This Row],[日期]])&amp;" 年"</f>
        <v>2020 年</v>
      </c>
      <c r="B34" s="5" t="str">
        <f>"第 "&amp;INT(MONTH(records[[#This Row],[日期]])/3+1)&amp;" 季度"</f>
        <v>第 2 季度</v>
      </c>
      <c r="C34" s="5" t="str">
        <f>MONTH(records[[#This Row],[日期]])&amp;" 月"</f>
        <v>3 月</v>
      </c>
      <c r="D34" s="5" t="str">
        <f>"第 "&amp;WEEKNUM(records[[#This Row],[日期]],2)&amp;" 周"</f>
        <v>第 13 周</v>
      </c>
      <c r="E34" s="4">
        <v>43913</v>
      </c>
      <c r="F34" s="5">
        <v>0</v>
      </c>
      <c r="G34" s="5">
        <v>1</v>
      </c>
      <c r="H34" s="5">
        <v>1</v>
      </c>
      <c r="I34" s="5">
        <v>1</v>
      </c>
      <c r="J34" s="5">
        <v>0</v>
      </c>
      <c r="K34" s="9">
        <v>-1.8</v>
      </c>
      <c r="L34" s="10">
        <f>IF(((records[Porn-Video]+records[Masturbation]+records[Sexual-Intercourse])&gt;0), 0, L33+1)</f>
        <v>0</v>
      </c>
      <c r="M34" s="10">
        <f>IF(((records[Porn-Video]+records[Masturbation]+records[Sexual-Intercourse])&gt;0), M33+1, 0)</f>
        <v>1</v>
      </c>
      <c r="N34" s="5"/>
    </row>
    <row r="35" spans="1:14">
      <c r="A35" s="5" t="str">
        <f>YEAR(records[[#This Row],[日期]])&amp;" 年"</f>
        <v>2020 年</v>
      </c>
      <c r="B35" s="5" t="str">
        <f>"第 "&amp;INT(MONTH(records[[#This Row],[日期]])/3+1)&amp;" 季度"</f>
        <v>第 2 季度</v>
      </c>
      <c r="C35" s="5" t="str">
        <f>MONTH(records[[#This Row],[日期]])&amp;" 月"</f>
        <v>3 月</v>
      </c>
      <c r="D35" s="5" t="str">
        <f>"第 "&amp;WEEKNUM(records[[#This Row],[日期]],2)&amp;" 周"</f>
        <v>第 13 周</v>
      </c>
      <c r="E35" s="4">
        <v>43914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9">
        <v>0.1</v>
      </c>
      <c r="L35" s="10">
        <f>IF(((records[Porn-Video]+records[Masturbation]+records[Sexual-Intercourse])&gt;0), 0, L34+1)</f>
        <v>1</v>
      </c>
      <c r="M35" s="10">
        <f>IF(((records[Porn-Video]+records[Masturbation]+records[Sexual-Intercourse])&gt;0), M34+1, 0)</f>
        <v>0</v>
      </c>
      <c r="N35" s="5"/>
    </row>
    <row r="36" spans="1:14">
      <c r="A36" s="5" t="str">
        <f>YEAR(records[[#This Row],[日期]])&amp;" 年"</f>
        <v>2020 年</v>
      </c>
      <c r="B36" s="5" t="str">
        <f>"第 "&amp;INT(MONTH(records[[#This Row],[日期]])/3+1)&amp;" 季度"</f>
        <v>第 2 季度</v>
      </c>
      <c r="C36" s="5" t="str">
        <f>MONTH(records[[#This Row],[日期]])&amp;" 月"</f>
        <v>3 月</v>
      </c>
      <c r="D36" s="5" t="str">
        <f>"第 "&amp;WEEKNUM(records[[#This Row],[日期]],2)&amp;" 周"</f>
        <v>第 13 周</v>
      </c>
      <c r="E36" s="4">
        <v>43915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9">
        <v>0.1</v>
      </c>
      <c r="L36" s="10">
        <f>IF(((records[Porn-Video]+records[Masturbation]+records[Sexual-Intercourse])&gt;0), 0, L35+1)</f>
        <v>2</v>
      </c>
      <c r="M36" s="10">
        <f>IF(((records[Porn-Video]+records[Masturbation]+records[Sexual-Intercourse])&gt;0), M35+1, 0)</f>
        <v>0</v>
      </c>
      <c r="N36" s="5"/>
    </row>
    <row r="37" spans="1:14">
      <c r="A37" s="5" t="str">
        <f>YEAR(records[[#This Row],[日期]])&amp;" 年"</f>
        <v>2020 年</v>
      </c>
      <c r="B37" s="5" t="str">
        <f>"第 "&amp;INT(MONTH(records[[#This Row],[日期]])/3+1)&amp;" 季度"</f>
        <v>第 2 季度</v>
      </c>
      <c r="C37" s="5" t="str">
        <f>MONTH(records[[#This Row],[日期]])&amp;" 月"</f>
        <v>3 月</v>
      </c>
      <c r="D37" s="5" t="str">
        <f>"第 "&amp;WEEKNUM(records[[#This Row],[日期]],2)&amp;" 周"</f>
        <v>第 13 周</v>
      </c>
      <c r="E37" s="4">
        <v>43916</v>
      </c>
      <c r="F37" s="5">
        <v>0</v>
      </c>
      <c r="G37" s="5">
        <v>0</v>
      </c>
      <c r="H37" s="5">
        <v>1</v>
      </c>
      <c r="I37" s="5">
        <v>1</v>
      </c>
      <c r="J37" s="5">
        <v>0</v>
      </c>
      <c r="K37" s="9">
        <v>-3.6</v>
      </c>
      <c r="L37" s="10">
        <f>IF(((records[Porn-Video]+records[Masturbation]+records[Sexual-Intercourse])&gt;0), 0, L36+1)</f>
        <v>0</v>
      </c>
      <c r="M37" s="10">
        <f>IF(((records[Porn-Video]+records[Masturbation]+records[Sexual-Intercourse])&gt;0), M36+1, 0)</f>
        <v>1</v>
      </c>
      <c r="N37" s="5"/>
    </row>
    <row r="38" spans="1:14">
      <c r="A38" s="5" t="str">
        <f>YEAR(records[[#This Row],[日期]])&amp;" 年"</f>
        <v>2020 年</v>
      </c>
      <c r="B38" s="5" t="str">
        <f>"第 "&amp;INT(MONTH(records[[#This Row],[日期]])/3+1)&amp;" 季度"</f>
        <v>第 2 季度</v>
      </c>
      <c r="C38" s="5" t="str">
        <f>MONTH(records[[#This Row],[日期]])&amp;" 月"</f>
        <v>3 月</v>
      </c>
      <c r="D38" s="5" t="str">
        <f>"第 "&amp;WEEKNUM(records[[#This Row],[日期]],2)&amp;" 周"</f>
        <v>第 13 周</v>
      </c>
      <c r="E38" s="4">
        <v>43917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9">
        <v>0.1</v>
      </c>
      <c r="L38" s="10">
        <f>IF(((records[Porn-Video]+records[Masturbation]+records[Sexual-Intercourse])&gt;0), 0, L37+1)</f>
        <v>1</v>
      </c>
      <c r="M38" s="10">
        <f>IF(((records[Porn-Video]+records[Masturbation]+records[Sexual-Intercourse])&gt;0), M37+1, 0)</f>
        <v>0</v>
      </c>
      <c r="N38" s="5"/>
    </row>
    <row r="39" spans="1:14">
      <c r="A39" s="5" t="str">
        <f>YEAR(records[[#This Row],[日期]])&amp;" 年"</f>
        <v>2020 年</v>
      </c>
      <c r="B39" s="5" t="str">
        <f>"第 "&amp;INT(MONTH(records[[#This Row],[日期]])/3+1)&amp;" 季度"</f>
        <v>第 2 季度</v>
      </c>
      <c r="C39" s="5" t="str">
        <f>MONTH(records[[#This Row],[日期]])&amp;" 月"</f>
        <v>3 月</v>
      </c>
      <c r="D39" s="5" t="str">
        <f>"第 "&amp;WEEKNUM(records[[#This Row],[日期]],2)&amp;" 周"</f>
        <v>第 13 周</v>
      </c>
      <c r="E39" s="4">
        <v>43918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9">
        <v>0.1</v>
      </c>
      <c r="L39" s="10">
        <f>IF(((records[Porn-Video]+records[Masturbation]+records[Sexual-Intercourse])&gt;0), 0, L38+1)</f>
        <v>2</v>
      </c>
      <c r="M39" s="10">
        <f>IF(((records[Porn-Video]+records[Masturbation]+records[Sexual-Intercourse])&gt;0), M38+1, 0)</f>
        <v>0</v>
      </c>
      <c r="N39" s="5"/>
    </row>
    <row r="40" spans="1:14">
      <c r="A40" s="5" t="str">
        <f>YEAR(records[[#This Row],[日期]])&amp;" 年"</f>
        <v>2020 年</v>
      </c>
      <c r="B40" s="5" t="str">
        <f>"第 "&amp;INT(MONTH(records[[#This Row],[日期]])/3+1)&amp;" 季度"</f>
        <v>第 2 季度</v>
      </c>
      <c r="C40" s="5" t="str">
        <f>MONTH(records[[#This Row],[日期]])&amp;" 月"</f>
        <v>3 月</v>
      </c>
      <c r="D40" s="5" t="str">
        <f>"第 "&amp;WEEKNUM(records[[#This Row],[日期]],2)&amp;" 周"</f>
        <v>第 13 周</v>
      </c>
      <c r="E40" s="4">
        <v>43919</v>
      </c>
      <c r="F40" s="5">
        <v>1</v>
      </c>
      <c r="G40" s="5">
        <v>0</v>
      </c>
      <c r="H40" s="5">
        <v>1</v>
      </c>
      <c r="I40" s="5">
        <v>1</v>
      </c>
      <c r="J40" s="5">
        <v>0</v>
      </c>
      <c r="K40" s="9">
        <v>-7.2</v>
      </c>
      <c r="L40" s="10">
        <f>IF(((records[Porn-Video]+records[Masturbation]+records[Sexual-Intercourse])&gt;0), 0, L39+1)</f>
        <v>0</v>
      </c>
      <c r="M40" s="10">
        <f>IF(((records[Porn-Video]+records[Masturbation]+records[Sexual-Intercourse])&gt;0), M39+1, 0)</f>
        <v>1</v>
      </c>
      <c r="N40" s="5"/>
    </row>
    <row r="41" spans="1:14">
      <c r="A41" s="5" t="str">
        <f>YEAR(records[[#This Row],[日期]])&amp;" 年"</f>
        <v>2020 年</v>
      </c>
      <c r="B41" s="5" t="str">
        <f>"第 "&amp;INT(MONTH(records[[#This Row],[日期]])/3+1)&amp;" 季度"</f>
        <v>第 2 季度</v>
      </c>
      <c r="C41" s="5" t="str">
        <f>MONTH(records[[#This Row],[日期]])&amp;" 月"</f>
        <v>3 月</v>
      </c>
      <c r="D41" s="5" t="str">
        <f>"第 "&amp;WEEKNUM(records[[#This Row],[日期]],2)&amp;" 周"</f>
        <v>第 14 周</v>
      </c>
      <c r="E41" s="4">
        <v>43920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9">
        <v>0.1</v>
      </c>
      <c r="L41" s="10">
        <f>IF(((records[Porn-Video]+records[Masturbation]+records[Sexual-Intercourse])&gt;0), 0, L40+1)</f>
        <v>1</v>
      </c>
      <c r="M41" s="10">
        <f>IF(((records[Porn-Video]+records[Masturbation]+records[Sexual-Intercourse])&gt;0), M40+1, 0)</f>
        <v>0</v>
      </c>
      <c r="N41" s="5"/>
    </row>
    <row r="42" spans="1:14">
      <c r="A42" s="5" t="str">
        <f>YEAR(records[[#This Row],[日期]])&amp;" 年"</f>
        <v>2020 年</v>
      </c>
      <c r="B42" s="5" t="str">
        <f>"第 "&amp;INT(MONTH(records[[#This Row],[日期]])/3+1)&amp;" 季度"</f>
        <v>第 2 季度</v>
      </c>
      <c r="C42" s="5" t="str">
        <f>MONTH(records[[#This Row],[日期]])&amp;" 月"</f>
        <v>3 月</v>
      </c>
      <c r="D42" s="5" t="str">
        <f>"第 "&amp;WEEKNUM(records[[#This Row],[日期]],2)&amp;" 周"</f>
        <v>第 14 周</v>
      </c>
      <c r="E42" s="4">
        <v>43921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9">
        <v>0.1</v>
      </c>
      <c r="L42" s="10">
        <f>IF(((records[Porn-Video]+records[Masturbation]+records[Sexual-Intercourse])&gt;0), 0, L41+1)</f>
        <v>2</v>
      </c>
      <c r="M42" s="10">
        <f>IF(((records[Porn-Video]+records[Masturbation]+records[Sexual-Intercourse])&gt;0), M41+1, 0)</f>
        <v>0</v>
      </c>
      <c r="N42" s="5"/>
    </row>
    <row r="43" spans="1:14">
      <c r="A43" s="5" t="str">
        <f>YEAR(records[[#This Row],[日期]])&amp;" 年"</f>
        <v>2020 年</v>
      </c>
      <c r="B43" s="5" t="str">
        <f>"第 "&amp;INT(MONTH(records[[#This Row],[日期]])/3+1)&amp;" 季度"</f>
        <v>第 2 季度</v>
      </c>
      <c r="C43" s="5" t="str">
        <f>MONTH(records[[#This Row],[日期]])&amp;" 月"</f>
        <v>4 月</v>
      </c>
      <c r="D43" s="5" t="str">
        <f>"第 "&amp;WEEKNUM(records[[#This Row],[日期]],2)&amp;" 周"</f>
        <v>第 14 周</v>
      </c>
      <c r="E43" s="4">
        <v>43922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9">
        <v>0.2</v>
      </c>
      <c r="L43" s="10">
        <f>IF(((records[Porn-Video]+records[Masturbation]+records[Sexual-Intercourse])&gt;0), 0, L42+1)</f>
        <v>3</v>
      </c>
      <c r="M43" s="10">
        <f>IF(((records[Porn-Video]+records[Masturbation]+records[Sexual-Intercourse])&gt;0), M42+1, 0)</f>
        <v>0</v>
      </c>
      <c r="N43" s="5" t="s">
        <v>14</v>
      </c>
    </row>
    <row r="44" spans="1:14">
      <c r="A44" s="5" t="str">
        <f>YEAR(records[[#This Row],[日期]])&amp;" 年"</f>
        <v>2020 年</v>
      </c>
      <c r="B44" s="5" t="str">
        <f>"第 "&amp;INT(MONTH(records[[#This Row],[日期]])/3+1)&amp;" 季度"</f>
        <v>第 2 季度</v>
      </c>
      <c r="C44" s="5" t="str">
        <f>MONTH(records[[#This Row],[日期]])&amp;" 月"</f>
        <v>4 月</v>
      </c>
      <c r="D44" s="5" t="str">
        <f>"第 "&amp;WEEKNUM(records[[#This Row],[日期]],2)&amp;" 周"</f>
        <v>第 14 周</v>
      </c>
      <c r="E44" s="4">
        <v>43923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9">
        <v>0.2</v>
      </c>
      <c r="L44" s="10">
        <f>IF(((records[Porn-Video]+records[Masturbation]+records[Sexual-Intercourse])&gt;0), 0, L43+1)</f>
        <v>4</v>
      </c>
      <c r="M44" s="10">
        <f>IF(((records[Porn-Video]+records[Masturbation]+records[Sexual-Intercourse])&gt;0), M43+1, 0)</f>
        <v>0</v>
      </c>
      <c r="N44" s="5"/>
    </row>
    <row r="45" spans="1:14">
      <c r="A45" s="5" t="str">
        <f>YEAR(records[[#This Row],[日期]])&amp;" 年"</f>
        <v>2020 年</v>
      </c>
      <c r="B45" s="4" t="str">
        <f>"第 "&amp;INT(MONTH(records[[#This Row],[日期]])/3+1)&amp;" 季度"</f>
        <v>第 2 季度</v>
      </c>
      <c r="C45" s="4" t="str">
        <f>MONTH(records[[#This Row],[日期]])&amp;" 月"</f>
        <v>4 月</v>
      </c>
      <c r="D45" s="4" t="str">
        <f>"第 "&amp;WEEKNUM(records[[#This Row],[日期]],2)&amp;" 周"</f>
        <v>第 14 周</v>
      </c>
      <c r="E45" s="4">
        <v>43924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9">
        <v>0.2</v>
      </c>
      <c r="L45" s="10">
        <f>IF(((records[Porn-Video]+records[Masturbation]+records[Sexual-Intercourse])&gt;0), 0, L44+1)</f>
        <v>5</v>
      </c>
      <c r="M45" s="10">
        <f>IF(((records[Porn-Video]+records[Masturbation]+records[Sexual-Intercourse])&gt;0), M44+1, 0)</f>
        <v>0</v>
      </c>
      <c r="N45" s="5"/>
    </row>
    <row r="46" spans="1:14">
      <c r="A46" s="5" t="str">
        <f>YEAR(records[[#This Row],[日期]])&amp;" 年"</f>
        <v>2020 年</v>
      </c>
      <c r="B46" s="5" t="str">
        <f>"第 "&amp;INT(MONTH(records[[#This Row],[日期]])/3+1)&amp;" 季度"</f>
        <v>第 2 季度</v>
      </c>
      <c r="C46" s="5" t="str">
        <f>MONTH(records[[#This Row],[日期]])&amp;" 月"</f>
        <v>4 月</v>
      </c>
      <c r="D46" s="5" t="str">
        <f>"第 "&amp;WEEKNUM(records[[#This Row],[日期]],2)&amp;" 周"</f>
        <v>第 14 周</v>
      </c>
      <c r="E46" s="4">
        <v>43925</v>
      </c>
      <c r="F46" s="5">
        <v>0</v>
      </c>
      <c r="G46" s="5">
        <v>1</v>
      </c>
      <c r="H46" s="5">
        <v>1</v>
      </c>
      <c r="I46" s="5">
        <v>1</v>
      </c>
      <c r="J46" s="5">
        <v>0</v>
      </c>
      <c r="K46" s="9">
        <v>-14.4</v>
      </c>
      <c r="L46" s="10">
        <f>IF(((records[Porn-Video]+records[Masturbation]+records[Sexual-Intercourse])&gt;0), 0, L45+1)</f>
        <v>0</v>
      </c>
      <c r="M46" s="10">
        <f>IF(((records[Porn-Video]+records[Masturbation]+records[Sexual-Intercourse])&gt;0), M45+1, 0)</f>
        <v>1</v>
      </c>
      <c r="N46" s="5"/>
    </row>
    <row r="47" spans="1:14">
      <c r="A47" s="5" t="str">
        <f>YEAR(records[[#This Row],[日期]])&amp;" 年"</f>
        <v>2020 年</v>
      </c>
      <c r="B47" s="5" t="str">
        <f>"第 "&amp;INT(MONTH(records[[#This Row],[日期]])/3+1)&amp;" 季度"</f>
        <v>第 2 季度</v>
      </c>
      <c r="C47" s="5" t="str">
        <f>MONTH(records[[#This Row],[日期]])&amp;" 月"</f>
        <v>4 月</v>
      </c>
      <c r="D47" s="5" t="str">
        <f>"第 "&amp;WEEKNUM(records[[#This Row],[日期]],2)&amp;" 周"</f>
        <v>第 14 周</v>
      </c>
      <c r="E47" s="4">
        <v>43926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9">
        <v>0.1</v>
      </c>
      <c r="L47" s="10">
        <f>IF(((records[Porn-Video]+records[Masturbation]+records[Sexual-Intercourse])&gt;0), 0, L46+1)</f>
        <v>1</v>
      </c>
      <c r="M47" s="10">
        <f>IF(((records[Porn-Video]+records[Masturbation]+records[Sexual-Intercourse])&gt;0), M46+1, 0)</f>
        <v>0</v>
      </c>
      <c r="N47" s="5"/>
    </row>
    <row r="48" spans="1:14">
      <c r="A48" s="5" t="str">
        <f>YEAR(records[[#This Row],[日期]])&amp;" 年"</f>
        <v>2020 年</v>
      </c>
      <c r="B48" s="5" t="str">
        <f>"第 "&amp;INT(MONTH(records[[#This Row],[日期]])/3+1)&amp;" 季度"</f>
        <v>第 2 季度</v>
      </c>
      <c r="C48" s="5" t="str">
        <f>MONTH(records[[#This Row],[日期]])&amp;" 月"</f>
        <v>4 月</v>
      </c>
      <c r="D48" s="5" t="str">
        <f>"第 "&amp;WEEKNUM(records[[#This Row],[日期]],2)&amp;" 周"</f>
        <v>第 15 周</v>
      </c>
      <c r="E48" s="4">
        <v>43927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9">
        <v>0.1</v>
      </c>
      <c r="L48" s="10">
        <f>IF(((records[Porn-Video]+records[Masturbation]+records[Sexual-Intercourse])&gt;0), 0, L47+1)</f>
        <v>2</v>
      </c>
      <c r="M48" s="10">
        <f>IF(((records[Porn-Video]+records[Masturbation]+records[Sexual-Intercourse])&gt;0), M47+1, 0)</f>
        <v>0</v>
      </c>
      <c r="N48" s="5"/>
    </row>
    <row r="49" spans="1:14">
      <c r="A49" s="5" t="str">
        <f>YEAR(records[[#This Row],[日期]])&amp;" 年"</f>
        <v>2020 年</v>
      </c>
      <c r="B49" s="5" t="str">
        <f>"第 "&amp;INT(MONTH(records[[#This Row],[日期]])/3+1)&amp;" 季度"</f>
        <v>第 2 季度</v>
      </c>
      <c r="C49" s="5" t="str">
        <f>MONTH(records[[#This Row],[日期]])&amp;" 月"</f>
        <v>4 月</v>
      </c>
      <c r="D49" s="5" t="str">
        <f>"第 "&amp;WEEKNUM(records[[#This Row],[日期]],2)&amp;" 周"</f>
        <v>第 15 周</v>
      </c>
      <c r="E49" s="4">
        <v>43928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9">
        <v>0.2</v>
      </c>
      <c r="L49" s="10">
        <f>IF(((records[Porn-Video]+records[Masturbation]+records[Sexual-Intercourse])&gt;0), 0, L48+1)</f>
        <v>3</v>
      </c>
      <c r="M49" s="10">
        <f>IF(((records[Porn-Video]+records[Masturbation]+records[Sexual-Intercourse])&gt;0), M48+1, 0)</f>
        <v>0</v>
      </c>
      <c r="N49" s="5" t="s">
        <v>14</v>
      </c>
    </row>
    <row r="50" spans="1:14">
      <c r="A50" s="5" t="str">
        <f>YEAR(records[[#This Row],[日期]])&amp;" 年"</f>
        <v>2020 年</v>
      </c>
      <c r="B50" s="5" t="str">
        <f>"第 "&amp;INT(MONTH(records[[#This Row],[日期]])/3+1)&amp;" 季度"</f>
        <v>第 2 季度</v>
      </c>
      <c r="C50" s="5" t="str">
        <f>MONTH(records[[#This Row],[日期]])&amp;" 月"</f>
        <v>4 月</v>
      </c>
      <c r="D50" s="5" t="str">
        <f>"第 "&amp;WEEKNUM(records[[#This Row],[日期]],2)&amp;" 周"</f>
        <v>第 15 周</v>
      </c>
      <c r="E50" s="4">
        <v>43929</v>
      </c>
      <c r="F50" s="5">
        <v>0</v>
      </c>
      <c r="G50" s="5">
        <v>0</v>
      </c>
      <c r="H50" s="5">
        <v>1</v>
      </c>
      <c r="I50" s="5">
        <v>1</v>
      </c>
      <c r="J50" s="5">
        <v>0</v>
      </c>
      <c r="K50" s="9">
        <v>-28.8</v>
      </c>
      <c r="L50" s="10">
        <f>IF(((records[Porn-Video]+records[Masturbation]+records[Sexual-Intercourse])&gt;0), 0, L49+1)</f>
        <v>0</v>
      </c>
      <c r="M50" s="10">
        <f>IF(((records[Porn-Video]+records[Masturbation]+records[Sexual-Intercourse])&gt;0), M49+1, 0)</f>
        <v>1</v>
      </c>
      <c r="N50" s="5"/>
    </row>
    <row r="51" spans="1:14">
      <c r="A51" s="5" t="str">
        <f>YEAR(records[[#This Row],[日期]])&amp;" 年"</f>
        <v>2020 年</v>
      </c>
      <c r="B51" s="5" t="str">
        <f>"第 "&amp;INT(MONTH(records[[#This Row],[日期]])/3+1)&amp;" 季度"</f>
        <v>第 2 季度</v>
      </c>
      <c r="C51" s="5" t="str">
        <f>MONTH(records[[#This Row],[日期]])&amp;" 月"</f>
        <v>4 月</v>
      </c>
      <c r="D51" s="5" t="str">
        <f>"第 "&amp;WEEKNUM(records[[#This Row],[日期]],2)&amp;" 周"</f>
        <v>第 15 周</v>
      </c>
      <c r="E51" s="4">
        <v>43930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9">
        <v>0.1</v>
      </c>
      <c r="L51" s="10">
        <f>IF(((records[Porn-Video]+records[Masturbation]+records[Sexual-Intercourse])&gt;0), 0, L50+1)</f>
        <v>1</v>
      </c>
      <c r="M51" s="10">
        <f>IF(((records[Porn-Video]+records[Masturbation]+records[Sexual-Intercourse])&gt;0), M50+1, 0)</f>
        <v>0</v>
      </c>
      <c r="N51" s="5"/>
    </row>
    <row r="52" spans="1:14">
      <c r="A52" s="5" t="str">
        <f>YEAR(records[[#This Row],[日期]])&amp;" 年"</f>
        <v>2020 年</v>
      </c>
      <c r="B52" s="5" t="str">
        <f>"第 "&amp;INT(MONTH(records[[#This Row],[日期]])/3+1)&amp;" 季度"</f>
        <v>第 2 季度</v>
      </c>
      <c r="C52" s="5" t="str">
        <f>MONTH(records[[#This Row],[日期]])&amp;" 月"</f>
        <v>4 月</v>
      </c>
      <c r="D52" s="5" t="str">
        <f>"第 "&amp;WEEKNUM(records[[#This Row],[日期]],2)&amp;" 周"</f>
        <v>第 15 周</v>
      </c>
      <c r="E52" s="4">
        <v>43931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9">
        <v>0.1</v>
      </c>
      <c r="L52" s="10">
        <f>IF(((records[Porn-Video]+records[Masturbation]+records[Sexual-Intercourse])&gt;0), 0, L51+1)</f>
        <v>2</v>
      </c>
      <c r="M52" s="10">
        <f>IF(((records[Porn-Video]+records[Masturbation]+records[Sexual-Intercourse])&gt;0), M51+1, 0)</f>
        <v>0</v>
      </c>
      <c r="N52" s="5"/>
    </row>
    <row r="53" spans="1:14">
      <c r="A53" s="5" t="str">
        <f>YEAR(records[[#This Row],[日期]])&amp;" 年"</f>
        <v>2020 年</v>
      </c>
      <c r="B53" s="5" t="str">
        <f>"第 "&amp;INT(MONTH(records[[#This Row],[日期]])/3+1)&amp;" 季度"</f>
        <v>第 2 季度</v>
      </c>
      <c r="C53" s="5" t="str">
        <f>MONTH(records[[#This Row],[日期]])&amp;" 月"</f>
        <v>4 月</v>
      </c>
      <c r="D53" s="5" t="str">
        <f>"第 "&amp;WEEKNUM(records[[#This Row],[日期]],2)&amp;" 周"</f>
        <v>第 15 周</v>
      </c>
      <c r="E53" s="4">
        <v>43932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9">
        <v>0.2</v>
      </c>
      <c r="L53" s="10">
        <f>IF(((records[Porn-Video]+records[Masturbation]+records[Sexual-Intercourse])&gt;0), 0, L52+1)</f>
        <v>3</v>
      </c>
      <c r="M53" s="10">
        <f>IF(((records[Porn-Video]+records[Masturbation]+records[Sexual-Intercourse])&gt;0), M52+1, 0)</f>
        <v>0</v>
      </c>
      <c r="N53" s="5" t="s">
        <v>14</v>
      </c>
    </row>
    <row r="54" spans="1:14">
      <c r="A54" s="5" t="str">
        <f>YEAR(records[[#This Row],[日期]])&amp;" 年"</f>
        <v>2020 年</v>
      </c>
      <c r="B54" s="5" t="str">
        <f>"第 "&amp;INT(MONTH(records[[#This Row],[日期]])/3+1)&amp;" 季度"</f>
        <v>第 2 季度</v>
      </c>
      <c r="C54" s="5" t="str">
        <f>MONTH(records[[#This Row],[日期]])&amp;" 月"</f>
        <v>4 月</v>
      </c>
      <c r="D54" s="5" t="str">
        <f>"第 "&amp;WEEKNUM(records[[#This Row],[日期]],2)&amp;" 周"</f>
        <v>第 15 周</v>
      </c>
      <c r="E54" s="4">
        <v>43933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9">
        <v>0.2</v>
      </c>
      <c r="L54" s="10">
        <f>IF(((records[Porn-Video]+records[Masturbation]+records[Sexual-Intercourse])&gt;0), 0, L53+1)</f>
        <v>4</v>
      </c>
      <c r="M54" s="10">
        <f>IF(((records[Porn-Video]+records[Masturbation]+records[Sexual-Intercourse])&gt;0), M53+1, 0)</f>
        <v>0</v>
      </c>
      <c r="N54" s="5"/>
    </row>
    <row r="55" spans="1:14">
      <c r="A55" s="5" t="str">
        <f>YEAR(records[[#This Row],[日期]])&amp;" 年"</f>
        <v>2020 年</v>
      </c>
      <c r="B55" s="5" t="str">
        <f>"第 "&amp;INT(MONTH(records[[#This Row],[日期]])/3+1)&amp;" 季度"</f>
        <v>第 2 季度</v>
      </c>
      <c r="C55" s="5" t="str">
        <f>MONTH(records[[#This Row],[日期]])&amp;" 月"</f>
        <v>4 月</v>
      </c>
      <c r="D55" s="5" t="str">
        <f>"第 "&amp;WEEKNUM(records[[#This Row],[日期]],2)&amp;" 周"</f>
        <v>第 16 周</v>
      </c>
      <c r="E55" s="4">
        <v>43934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9">
        <v>0.2</v>
      </c>
      <c r="L55" s="10">
        <f>IF(((records[Porn-Video]+records[Masturbation]+records[Sexual-Intercourse])&gt;0), 0, L54+1)</f>
        <v>5</v>
      </c>
      <c r="M55" s="10">
        <f>IF(((records[Porn-Video]+records[Masturbation]+records[Sexual-Intercourse])&gt;0), M54+1, 0)</f>
        <v>0</v>
      </c>
      <c r="N55" s="5"/>
    </row>
    <row r="56" spans="1:14">
      <c r="A56" s="5" t="str">
        <f>YEAR(records[[#This Row],[日期]])&amp;" 年"</f>
        <v>2020 年</v>
      </c>
      <c r="B56" s="5" t="str">
        <f>"第 "&amp;INT(MONTH(records[[#This Row],[日期]])/3+1)&amp;" 季度"</f>
        <v>第 2 季度</v>
      </c>
      <c r="C56" s="5" t="str">
        <f>MONTH(records[[#This Row],[日期]])&amp;" 月"</f>
        <v>4 月</v>
      </c>
      <c r="D56" s="5" t="str">
        <f>"第 "&amp;WEEKNUM(records[[#This Row],[日期]],2)&amp;" 周"</f>
        <v>第 16 周</v>
      </c>
      <c r="E56" s="4">
        <v>43935</v>
      </c>
      <c r="F56" s="5">
        <v>1</v>
      </c>
      <c r="G56" s="5">
        <v>0</v>
      </c>
      <c r="H56" s="5">
        <v>0</v>
      </c>
      <c r="I56" s="5">
        <v>0</v>
      </c>
      <c r="J56" s="5">
        <v>0</v>
      </c>
      <c r="K56" s="9">
        <v>0.3</v>
      </c>
      <c r="L56" s="10">
        <f>IF(((records[Porn-Video]+records[Masturbation]+records[Sexual-Intercourse])&gt;0), 0, L55+1)</f>
        <v>6</v>
      </c>
      <c r="M56" s="10">
        <f>IF(((records[Porn-Video]+records[Masturbation]+records[Sexual-Intercourse])&gt;0), M55+1, 0)</f>
        <v>0</v>
      </c>
      <c r="N56" s="5" t="s">
        <v>13</v>
      </c>
    </row>
    <row r="57" spans="1:14">
      <c r="A57" s="5" t="str">
        <f>YEAR(records[[#This Row],[日期]])&amp;" 年"</f>
        <v>2020 年</v>
      </c>
      <c r="B57" s="4" t="str">
        <f>"第 "&amp;INT(MONTH(records[[#This Row],[日期]])/3+1)&amp;" 季度"</f>
        <v>第 2 季度</v>
      </c>
      <c r="C57" s="4" t="str">
        <f>MONTH(records[[#This Row],[日期]])&amp;" 月"</f>
        <v>4 月</v>
      </c>
      <c r="D57" s="4" t="str">
        <f>"第 "&amp;WEEKNUM(records[[#This Row],[日期]],2)&amp;" 周"</f>
        <v>第 16 周</v>
      </c>
      <c r="E57" s="4">
        <v>43936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9">
        <v>0.5</v>
      </c>
      <c r="L57" s="10">
        <f>IF(((records[Porn-Video]+records[Masturbation]+records[Sexual-Intercourse])&gt;0), 0, L56+1)</f>
        <v>7</v>
      </c>
      <c r="M57" s="10">
        <f>IF(((records[Porn-Video]+records[Masturbation]+records[Sexual-Intercourse])&gt;0), M56+1, 0)</f>
        <v>0</v>
      </c>
      <c r="N57" s="5" t="s">
        <v>16</v>
      </c>
    </row>
    <row r="58" spans="1:14">
      <c r="A58" s="5" t="str">
        <f>YEAR(records[[#This Row],[日期]])&amp;" 年"</f>
        <v>2020 年</v>
      </c>
      <c r="B58" s="5" t="str">
        <f>"第 "&amp;INT(MONTH(records[[#This Row],[日期]])/3+1)&amp;" 季度"</f>
        <v>第 2 季度</v>
      </c>
      <c r="C58" s="5" t="str">
        <f>MONTH(records[[#This Row],[日期]])&amp;" 月"</f>
        <v>4 月</v>
      </c>
      <c r="D58" s="5" t="str">
        <f>"第 "&amp;WEEKNUM(records[[#This Row],[日期]],2)&amp;" 周"</f>
        <v>第 16 周</v>
      </c>
      <c r="E58" s="4">
        <v>43937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9">
        <v>0.5</v>
      </c>
      <c r="L58" s="10">
        <f>IF(((records[Porn-Video]+records[Masturbation]+records[Sexual-Intercourse])&gt;0), 0, L57+1)</f>
        <v>8</v>
      </c>
      <c r="M58" s="10">
        <f>IF(((records[Porn-Video]+records[Masturbation]+records[Sexual-Intercourse])&gt;0), M57+1, 0)</f>
        <v>0</v>
      </c>
      <c r="N58" s="5"/>
    </row>
    <row r="59" spans="1:14">
      <c r="A59" s="5" t="str">
        <f>YEAR(records[[#This Row],[日期]])&amp;" 年"</f>
        <v>2020 年</v>
      </c>
      <c r="B59" s="5" t="str">
        <f>"第 "&amp;INT(MONTH(records[[#This Row],[日期]])/3+1)&amp;" 季度"</f>
        <v>第 2 季度</v>
      </c>
      <c r="C59" s="5" t="str">
        <f>MONTH(records[[#This Row],[日期]])&amp;" 月"</f>
        <v>4 月</v>
      </c>
      <c r="D59" s="5" t="str">
        <f>"第 "&amp;WEEKNUM(records[[#This Row],[日期]],2)&amp;" 周"</f>
        <v>第 16 周</v>
      </c>
      <c r="E59" s="4">
        <v>43938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9">
        <v>0.6</v>
      </c>
      <c r="L59" s="10">
        <f>IF(((records[Porn-Video]+records[Masturbation]+records[Sexual-Intercourse])&gt;0), 0, L58+1)</f>
        <v>9</v>
      </c>
      <c r="M59" s="10">
        <f>IF(((records[Porn-Video]+records[Masturbation]+records[Sexual-Intercourse])&gt;0), M58+1, 0)</f>
        <v>0</v>
      </c>
      <c r="N59" s="5" t="s">
        <v>13</v>
      </c>
    </row>
    <row r="60" spans="1:14">
      <c r="A60" s="5" t="str">
        <f>YEAR(records[[#This Row],[日期]])&amp;" 年"</f>
        <v>2020 年</v>
      </c>
      <c r="B60" s="5" t="str">
        <f>"第 "&amp;INT(MONTH(records[[#This Row],[日期]])/3+1)&amp;" 季度"</f>
        <v>第 2 季度</v>
      </c>
      <c r="C60" s="5" t="str">
        <f>MONTH(records[[#This Row],[日期]])&amp;" 月"</f>
        <v>4 月</v>
      </c>
      <c r="D60" s="5" t="str">
        <f>"第 "&amp;WEEKNUM(records[[#This Row],[日期]],2)&amp;" 周"</f>
        <v>第 16 周</v>
      </c>
      <c r="E60" s="4">
        <v>43939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9">
        <v>0.6</v>
      </c>
      <c r="L60" s="10">
        <f>IF(((records[Porn-Video]+records[Masturbation]+records[Sexual-Intercourse])&gt;0), 0, L59+1)</f>
        <v>10</v>
      </c>
      <c r="M60" s="10">
        <f>IF(((records[Porn-Video]+records[Masturbation]+records[Sexual-Intercourse])&gt;0), M59+1, 0)</f>
        <v>0</v>
      </c>
      <c r="N60" s="5"/>
    </row>
    <row r="61" spans="1:14">
      <c r="A61" s="5" t="str">
        <f>YEAR(records[[#This Row],[日期]])&amp;" 年"</f>
        <v>2020 年</v>
      </c>
      <c r="B61" s="5" t="str">
        <f>"第 "&amp;INT(MONTH(records[[#This Row],[日期]])/3+1)&amp;" 季度"</f>
        <v>第 2 季度</v>
      </c>
      <c r="C61" s="5" t="str">
        <f>MONTH(records[[#This Row],[日期]])&amp;" 月"</f>
        <v>4 月</v>
      </c>
      <c r="D61" s="5" t="str">
        <f>"第 "&amp;WEEKNUM(records[[#This Row],[日期]],2)&amp;" 周"</f>
        <v>第 16 周</v>
      </c>
      <c r="E61" s="4">
        <v>43940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9">
        <v>0.6</v>
      </c>
      <c r="L61" s="10">
        <f>IF(((records[Porn-Video]+records[Masturbation]+records[Sexual-Intercourse])&gt;0), 0, L60+1)</f>
        <v>11</v>
      </c>
      <c r="M61" s="10">
        <f>IF(((records[Porn-Video]+records[Masturbation]+records[Sexual-Intercourse])&gt;0), M60+1, 0)</f>
        <v>0</v>
      </c>
      <c r="N61" s="5"/>
    </row>
    <row r="62" spans="1:14">
      <c r="A62" s="5" t="str">
        <f>YEAR(records[[#This Row],[日期]])&amp;" 年"</f>
        <v>2020 年</v>
      </c>
      <c r="B62" s="5" t="str">
        <f>"第 "&amp;INT(MONTH(records[[#This Row],[日期]])/3+1)&amp;" 季度"</f>
        <v>第 2 季度</v>
      </c>
      <c r="C62" s="5" t="str">
        <f>MONTH(records[[#This Row],[日期]])&amp;" 月"</f>
        <v>4 月</v>
      </c>
      <c r="D62" s="5" t="str">
        <f>"第 "&amp;WEEKNUM(records[[#This Row],[日期]],2)&amp;" 周"</f>
        <v>第 17 周</v>
      </c>
      <c r="E62" s="4">
        <v>43941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9">
        <v>0.7</v>
      </c>
      <c r="L62" s="10">
        <f>IF(((records[Porn-Video]+records[Masturbation]+records[Sexual-Intercourse])&gt;0), 0, L61+1)</f>
        <v>12</v>
      </c>
      <c r="M62" s="10">
        <f>IF(((records[Porn-Video]+records[Masturbation]+records[Sexual-Intercourse])&gt;0), M61+1, 0)</f>
        <v>0</v>
      </c>
      <c r="N62" s="5" t="s">
        <v>13</v>
      </c>
    </row>
    <row r="63" spans="1:14">
      <c r="A63" s="5" t="str">
        <f>YEAR(records[[#This Row],[日期]])&amp;" 年"</f>
        <v>2020 年</v>
      </c>
      <c r="B63" s="5" t="str">
        <f>"第 "&amp;INT(MONTH(records[[#This Row],[日期]])/3+1)&amp;" 季度"</f>
        <v>第 2 季度</v>
      </c>
      <c r="C63" s="5" t="str">
        <f>MONTH(records[[#This Row],[日期]])&amp;" 月"</f>
        <v>4 月</v>
      </c>
      <c r="D63" s="5" t="str">
        <f>"第 "&amp;WEEKNUM(records[[#This Row],[日期]],2)&amp;" 周"</f>
        <v>第 17 周</v>
      </c>
      <c r="E63" s="4">
        <v>43942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9">
        <v>0.7</v>
      </c>
      <c r="L63" s="10">
        <f>IF(((records[Porn-Video]+records[Masturbation]+records[Sexual-Intercourse])&gt;0), 0, L62+1)</f>
        <v>13</v>
      </c>
      <c r="M63" s="10">
        <f>IF(((records[Porn-Video]+records[Masturbation]+records[Sexual-Intercourse])&gt;0), M62+1, 0)</f>
        <v>0</v>
      </c>
      <c r="N63" s="5"/>
    </row>
    <row r="64" spans="1:14">
      <c r="A64" s="5" t="str">
        <f>YEAR(records[[#This Row],[日期]])&amp;" 年"</f>
        <v>2020 年</v>
      </c>
      <c r="B64" s="4" t="str">
        <f>"第 "&amp;INT(MONTH(records[[#This Row],[日期]])/3+1)&amp;" 季度"</f>
        <v>第 2 季度</v>
      </c>
      <c r="C64" s="4" t="str">
        <f>MONTH(records[[#This Row],[日期]])&amp;" 月"</f>
        <v>4 月</v>
      </c>
      <c r="D64" s="4" t="str">
        <f>"第 "&amp;WEEKNUM(records[[#This Row],[日期]],2)&amp;" 周"</f>
        <v>第 17 周</v>
      </c>
      <c r="E64" s="4">
        <v>43943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9">
        <v>0.9</v>
      </c>
      <c r="L64" s="10">
        <f>IF(((records[Porn-Video]+records[Masturbation]+records[Sexual-Intercourse])&gt;0), 0, L63+1)</f>
        <v>14</v>
      </c>
      <c r="M64" s="10">
        <f>IF(((records[Porn-Video]+records[Masturbation]+records[Sexual-Intercourse])&gt;0), M63+1, 0)</f>
        <v>0</v>
      </c>
      <c r="N64" s="5" t="s">
        <v>15</v>
      </c>
    </row>
    <row r="65" spans="1:14">
      <c r="A65" s="5" t="str">
        <f>YEAR(records[[#This Row],[日期]])&amp;" 年"</f>
        <v>2020 年</v>
      </c>
      <c r="B65" s="4" t="str">
        <f>"第 "&amp;INT(MONTH(records[[#This Row],[日期]])/3+1)&amp;" 季度"</f>
        <v>第 2 季度</v>
      </c>
      <c r="C65" s="4" t="str">
        <f>MONTH(records[[#This Row],[日期]])&amp;" 月"</f>
        <v>4 月</v>
      </c>
      <c r="D65" s="4" t="str">
        <f>"第 "&amp;WEEKNUM(records[[#This Row],[日期]],2)&amp;" 周"</f>
        <v>第 17 周</v>
      </c>
      <c r="E65" s="4">
        <v>43944</v>
      </c>
      <c r="F65" s="5">
        <v>1</v>
      </c>
      <c r="G65" s="5">
        <v>0</v>
      </c>
      <c r="H65" s="5">
        <v>0</v>
      </c>
      <c r="I65" s="5">
        <v>0</v>
      </c>
      <c r="J65" s="5">
        <v>0</v>
      </c>
      <c r="K65" s="9">
        <v>1</v>
      </c>
      <c r="L65" s="10">
        <f>IF(((records[Porn-Video]+records[Masturbation]+records[Sexual-Intercourse])&gt;0), 0, L64+1)</f>
        <v>15</v>
      </c>
      <c r="M65" s="10">
        <f>IF(((records[Porn-Video]+records[Masturbation]+records[Sexual-Intercourse])&gt;0), M64+1, 0)</f>
        <v>0</v>
      </c>
      <c r="N65" s="5" t="s">
        <v>13</v>
      </c>
    </row>
    <row r="66" spans="1:14">
      <c r="A66" s="5" t="str">
        <f>YEAR(records[[#This Row],[日期]])&amp;" 年"</f>
        <v>2020 年</v>
      </c>
      <c r="B66" s="4" t="str">
        <f>"第 "&amp;INT(MONTH(records[[#This Row],[日期]])/3+1)&amp;" 季度"</f>
        <v>第 2 季度</v>
      </c>
      <c r="C66" s="4" t="str">
        <f>MONTH(records[[#This Row],[日期]])&amp;" 月"</f>
        <v>4 月</v>
      </c>
      <c r="D66" s="4" t="str">
        <f>"第 "&amp;WEEKNUM(records[[#This Row],[日期]],2)&amp;" 周"</f>
        <v>第 17 周</v>
      </c>
      <c r="E66" s="4">
        <v>43945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9">
        <v>1</v>
      </c>
      <c r="L66" s="10">
        <f>IF(((records[Porn-Video]+records[Masturbation]+records[Sexual-Intercourse])&gt;0), 0, L65+1)</f>
        <v>16</v>
      </c>
      <c r="M66" s="10">
        <f>IF(((records[Porn-Video]+records[Masturbation]+records[Sexual-Intercourse])&gt;0), M65+1, 0)</f>
        <v>0</v>
      </c>
      <c r="N66" s="5"/>
    </row>
    <row r="67" spans="1:14">
      <c r="A67" s="5" t="str">
        <f>YEAR(records[[#This Row],[日期]])&amp;" 年"</f>
        <v>2020 年</v>
      </c>
      <c r="B67" s="4" t="str">
        <f>"第 "&amp;INT(MONTH(records[[#This Row],[日期]])/3+1)&amp;" 季度"</f>
        <v>第 2 季度</v>
      </c>
      <c r="C67" s="4" t="str">
        <f>MONTH(records[[#This Row],[日期]])&amp;" 月"</f>
        <v>4 月</v>
      </c>
      <c r="D67" s="4" t="str">
        <f>"第 "&amp;WEEKNUM(records[[#This Row],[日期]],2)&amp;" 周"</f>
        <v>第 17 周</v>
      </c>
      <c r="E67" s="4">
        <v>43946</v>
      </c>
      <c r="F67" s="5">
        <v>0</v>
      </c>
      <c r="G67" s="5">
        <v>0</v>
      </c>
      <c r="H67" s="5">
        <v>1</v>
      </c>
      <c r="I67" s="5">
        <v>1</v>
      </c>
      <c r="J67" s="5">
        <v>0</v>
      </c>
      <c r="K67" s="9">
        <v>-1</v>
      </c>
      <c r="L67" s="10">
        <f>IF(((records[Porn-Video]+records[Masturbation]+records[Sexual-Intercourse])&gt;0), 0, L66+1)</f>
        <v>0</v>
      </c>
      <c r="M67" s="10">
        <f>IF(((records[Porn-Video]+records[Masturbation]+records[Sexual-Intercourse])&gt;0), M66+1, 0)</f>
        <v>1</v>
      </c>
      <c r="N67" s="5"/>
    </row>
    <row r="68" spans="1:14">
      <c r="A68" s="5" t="str">
        <f>YEAR(records[[#This Row],[日期]])&amp;" 年"</f>
        <v>2020 年</v>
      </c>
      <c r="B68" s="4" t="str">
        <f>"第 "&amp;INT(MONTH(records[[#This Row],[日期]])/3+1)&amp;" 季度"</f>
        <v>第 2 季度</v>
      </c>
      <c r="C68" s="4" t="str">
        <f>MONTH(records[[#This Row],[日期]])&amp;" 月"</f>
        <v>4 月</v>
      </c>
      <c r="D68" s="4" t="str">
        <f>"第 "&amp;WEEKNUM(records[[#This Row],[日期]],2)&amp;" 周"</f>
        <v>第 17 周</v>
      </c>
      <c r="E68" s="4">
        <v>43947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9"/>
      <c r="L68" s="10">
        <f>IF(((records[Porn-Video]+records[Masturbation]+records[Sexual-Intercourse])&gt;0), 0, L67+1)</f>
        <v>1</v>
      </c>
      <c r="M68" s="10">
        <f>IF(((records[Porn-Video]+records[Masturbation]+records[Sexual-Intercourse])&gt;0), M67+1, 0)</f>
        <v>0</v>
      </c>
      <c r="N68" s="5"/>
    </row>
    <row r="69" spans="1:14">
      <c r="A69" s="5" t="str">
        <f>YEAR(records[[#This Row],[日期]])&amp;" 年"</f>
        <v>2020 年</v>
      </c>
      <c r="B69" s="4" t="str">
        <f>"第 "&amp;INT(MONTH(records[[#This Row],[日期]])/3+1)&amp;" 季度"</f>
        <v>第 2 季度</v>
      </c>
      <c r="C69" s="4" t="str">
        <f>MONTH(records[[#This Row],[日期]])&amp;" 月"</f>
        <v>4 月</v>
      </c>
      <c r="D69" s="4" t="str">
        <f>"第 "&amp;WEEKNUM(records[[#This Row],[日期]],2)&amp;" 周"</f>
        <v>第 18 周</v>
      </c>
      <c r="E69" s="4">
        <v>43948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9"/>
      <c r="L69" s="10">
        <f>IF(((records[Porn-Video]+records[Masturbation]+records[Sexual-Intercourse])&gt;0), 0, L68+1)</f>
        <v>2</v>
      </c>
      <c r="M69" s="10">
        <f>IF(((records[Porn-Video]+records[Masturbation]+records[Sexual-Intercourse])&gt;0), M68+1, 0)</f>
        <v>0</v>
      </c>
      <c r="N69" s="5"/>
    </row>
    <row r="70" spans="1:14">
      <c r="A70" s="5" t="str">
        <f>YEAR(records[[#This Row],[日期]])&amp;" 年"</f>
        <v>2020 年</v>
      </c>
      <c r="B70" s="4" t="str">
        <f>"第 "&amp;INT(MONTH(records[[#This Row],[日期]])/3+1)&amp;" 季度"</f>
        <v>第 2 季度</v>
      </c>
      <c r="C70" s="4" t="str">
        <f>MONTH(records[[#This Row],[日期]])&amp;" 月"</f>
        <v>4 月</v>
      </c>
      <c r="D70" s="4" t="str">
        <f>"第 "&amp;WEEKNUM(records[[#This Row],[日期]],2)&amp;" 周"</f>
        <v>第 18 周</v>
      </c>
      <c r="E70" s="4">
        <v>43949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9"/>
      <c r="L70" s="10">
        <f>IF(((records[Porn-Video]+records[Masturbation]+records[Sexual-Intercourse])&gt;0), 0, L69+1)</f>
        <v>3</v>
      </c>
      <c r="M70" s="10">
        <f>IF(((records[Porn-Video]+records[Masturbation]+records[Sexual-Intercourse])&gt;0), M69+1, 0)</f>
        <v>0</v>
      </c>
      <c r="N70" s="5"/>
    </row>
    <row r="71" spans="1:14">
      <c r="A71" s="5" t="str">
        <f>YEAR(records[[#This Row],[日期]])&amp;" 年"</f>
        <v>2020 年</v>
      </c>
      <c r="B71" s="4" t="str">
        <f>"第 "&amp;INT(MONTH(records[[#This Row],[日期]])/3+1)&amp;" 季度"</f>
        <v>第 2 季度</v>
      </c>
      <c r="C71" s="4" t="str">
        <f>MONTH(records[[#This Row],[日期]])&amp;" 月"</f>
        <v>4 月</v>
      </c>
      <c r="D71" s="4" t="str">
        <f>"第 "&amp;WEEKNUM(records[[#This Row],[日期]],2)&amp;" 周"</f>
        <v>第 18 周</v>
      </c>
      <c r="E71" s="4">
        <v>43950</v>
      </c>
      <c r="F71" s="5">
        <v>1</v>
      </c>
      <c r="G71" s="5">
        <v>0</v>
      </c>
      <c r="H71" s="5">
        <v>0</v>
      </c>
      <c r="I71" s="5">
        <v>0</v>
      </c>
      <c r="J71" s="5">
        <v>0</v>
      </c>
      <c r="K71" s="9"/>
      <c r="L71" s="10">
        <f>IF(((records[Porn-Video]+records[Masturbation]+records[Sexual-Intercourse])&gt;0), 0, L70+1)</f>
        <v>4</v>
      </c>
      <c r="M71" s="10">
        <f>IF(((records[Porn-Video]+records[Masturbation]+records[Sexual-Intercourse])&gt;0), M70+1, 0)</f>
        <v>0</v>
      </c>
      <c r="N71" s="5"/>
    </row>
    <row r="72" spans="1:14">
      <c r="A72" s="5" t="str">
        <f>YEAR(records[[#This Row],[日期]])&amp;" 年"</f>
        <v>2020 年</v>
      </c>
      <c r="B72" s="4" t="str">
        <f>"第 "&amp;INT(MONTH(records[[#This Row],[日期]])/3+1)&amp;" 季度"</f>
        <v>第 2 季度</v>
      </c>
      <c r="C72" s="4" t="str">
        <f>MONTH(records[[#This Row],[日期]])&amp;" 月"</f>
        <v>4 月</v>
      </c>
      <c r="D72" s="4" t="str">
        <f>"第 "&amp;WEEKNUM(records[[#This Row],[日期]],2)&amp;" 周"</f>
        <v>第 18 周</v>
      </c>
      <c r="E72" s="4">
        <v>43951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9"/>
      <c r="L72" s="10">
        <f>IF(((records[Porn-Video]+records[Masturbation]+records[Sexual-Intercourse])&gt;0), 0, L71+1)</f>
        <v>5</v>
      </c>
      <c r="M72" s="10">
        <f>IF(((records[Porn-Video]+records[Masturbation]+records[Sexual-Intercourse])&gt;0), M71+1, 0)</f>
        <v>0</v>
      </c>
      <c r="N72" s="5"/>
    </row>
    <row r="73" spans="1:14">
      <c r="A73" s="5" t="str">
        <f>YEAR(records[[#This Row],[日期]])&amp;" 年"</f>
        <v>2020 年</v>
      </c>
      <c r="B73" s="4" t="str">
        <f>"第 "&amp;INT(MONTH(records[[#This Row],[日期]])/3+1)&amp;" 季度"</f>
        <v>第 2 季度</v>
      </c>
      <c r="C73" s="4" t="str">
        <f>MONTH(records[[#This Row],[日期]])&amp;" 月"</f>
        <v>5 月</v>
      </c>
      <c r="D73" s="4" t="str">
        <f>"第 "&amp;WEEKNUM(records[[#This Row],[日期]],2)&amp;" 周"</f>
        <v>第 18 周</v>
      </c>
      <c r="E73" s="4">
        <v>43952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9"/>
      <c r="L73" s="10">
        <f>IF(((records[Porn-Video]+records[Masturbation]+records[Sexual-Intercourse])&gt;0), 0, L72+1)</f>
        <v>6</v>
      </c>
      <c r="M73" s="10">
        <f>IF(((records[Porn-Video]+records[Masturbation]+records[Sexual-Intercourse])&gt;0), M72+1, 0)</f>
        <v>0</v>
      </c>
      <c r="N73" s="5"/>
    </row>
    <row r="74" spans="1:14">
      <c r="A74" s="5" t="str">
        <f>YEAR(records[[#This Row],[日期]])&amp;" 年"</f>
        <v>2020 年</v>
      </c>
      <c r="B74" s="4" t="str">
        <f>"第 "&amp;INT(MONTH(records[[#This Row],[日期]])/3+1)&amp;" 季度"</f>
        <v>第 2 季度</v>
      </c>
      <c r="C74" s="4" t="str">
        <f>MONTH(records[[#This Row],[日期]])&amp;" 月"</f>
        <v>5 月</v>
      </c>
      <c r="D74" s="4" t="str">
        <f>"第 "&amp;WEEKNUM(records[[#This Row],[日期]],2)&amp;" 周"</f>
        <v>第 18 周</v>
      </c>
      <c r="E74" s="4">
        <v>43953</v>
      </c>
      <c r="F74" s="5">
        <v>1</v>
      </c>
      <c r="G74" s="5">
        <v>0</v>
      </c>
      <c r="H74" s="5">
        <v>0</v>
      </c>
      <c r="I74" s="5">
        <v>0</v>
      </c>
      <c r="J74" s="5">
        <v>0</v>
      </c>
      <c r="K74" s="9"/>
      <c r="L74" s="10">
        <f>IF(((records[Porn-Video]+records[Masturbation]+records[Sexual-Intercourse])&gt;0), 0, L73+1)</f>
        <v>7</v>
      </c>
      <c r="M74" s="10">
        <f>IF(((records[Porn-Video]+records[Masturbation]+records[Sexual-Intercourse])&gt;0), M73+1, 0)</f>
        <v>0</v>
      </c>
      <c r="N74" s="5"/>
    </row>
    <row r="75" spans="1:14">
      <c r="A75" s="5" t="str">
        <f>YEAR(records[[#This Row],[日期]])&amp;" 年"</f>
        <v>2020 年</v>
      </c>
      <c r="B75" s="4" t="str">
        <f>"第 "&amp;INT(MONTH(records[[#This Row],[日期]])/3+1)&amp;" 季度"</f>
        <v>第 2 季度</v>
      </c>
      <c r="C75" s="4" t="str">
        <f>MONTH(records[[#This Row],[日期]])&amp;" 月"</f>
        <v>5 月</v>
      </c>
      <c r="D75" s="4" t="str">
        <f>"第 "&amp;WEEKNUM(records[[#This Row],[日期]],2)&amp;" 周"</f>
        <v>第 18 周</v>
      </c>
      <c r="E75" s="4">
        <v>43954</v>
      </c>
      <c r="F75" s="5">
        <v>0</v>
      </c>
      <c r="G75" s="5">
        <v>0</v>
      </c>
      <c r="H75" s="5">
        <v>1</v>
      </c>
      <c r="I75" s="5">
        <v>1</v>
      </c>
      <c r="J75" s="5">
        <v>0</v>
      </c>
      <c r="K75" s="9"/>
      <c r="L75" s="10">
        <f>IF(((records[Porn-Video]+records[Masturbation]+records[Sexual-Intercourse])&gt;0), 0, L74+1)</f>
        <v>0</v>
      </c>
      <c r="M75" s="10">
        <f>IF(((records[Porn-Video]+records[Masturbation]+records[Sexual-Intercourse])&gt;0), M74+1, 0)</f>
        <v>1</v>
      </c>
      <c r="N75" s="5"/>
    </row>
    <row r="76" spans="1:14">
      <c r="A76" s="5" t="str">
        <f>YEAR(records[[#This Row],[日期]])&amp;" 年"</f>
        <v>2020 年</v>
      </c>
      <c r="B76" s="4" t="str">
        <f>"第 "&amp;INT(MONTH(records[[#This Row],[日期]])/3+1)&amp;" 季度"</f>
        <v>第 2 季度</v>
      </c>
      <c r="C76" s="4" t="str">
        <f>MONTH(records[[#This Row],[日期]])&amp;" 月"</f>
        <v>5 月</v>
      </c>
      <c r="D76" s="4" t="str">
        <f>"第 "&amp;WEEKNUM(records[[#This Row],[日期]],2)&amp;" 周"</f>
        <v>第 19 周</v>
      </c>
      <c r="E76" s="4">
        <v>43955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9"/>
      <c r="L76" s="10">
        <f>IF(((records[Porn-Video]+records[Masturbation]+records[Sexual-Intercourse])&gt;0), 0, L75+1)</f>
        <v>1</v>
      </c>
      <c r="M76" s="10">
        <f>IF(((records[Porn-Video]+records[Masturbation]+records[Sexual-Intercourse])&gt;0), M75+1, 0)</f>
        <v>0</v>
      </c>
      <c r="N76" s="5"/>
    </row>
    <row r="77" spans="1:14">
      <c r="A77" s="5" t="str">
        <f>YEAR(records[[#This Row],[日期]])&amp;" 年"</f>
        <v>2020 年</v>
      </c>
      <c r="B77" s="4" t="str">
        <f>"第 "&amp;INT(MONTH(records[[#This Row],[日期]])/3+1)&amp;" 季度"</f>
        <v>第 2 季度</v>
      </c>
      <c r="C77" s="4" t="str">
        <f>MONTH(records[[#This Row],[日期]])&amp;" 月"</f>
        <v>5 月</v>
      </c>
      <c r="D77" s="4" t="str">
        <f>"第 "&amp;WEEKNUM(records[[#This Row],[日期]],2)&amp;" 周"</f>
        <v>第 19 周</v>
      </c>
      <c r="E77" s="4">
        <v>43956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9"/>
      <c r="L77" s="10">
        <f>IF(((records[Porn-Video]+records[Masturbation]+records[Sexual-Intercourse])&gt;0), 0, L76+1)</f>
        <v>2</v>
      </c>
      <c r="M77" s="10">
        <f>IF(((records[Porn-Video]+records[Masturbation]+records[Sexual-Intercourse])&gt;0), M76+1, 0)</f>
        <v>0</v>
      </c>
      <c r="N77" s="5"/>
    </row>
    <row r="78" spans="1:14">
      <c r="A78" s="5" t="str">
        <f>YEAR(records[[#This Row],[日期]])&amp;" 年"</f>
        <v>2020 年</v>
      </c>
      <c r="B78" s="4" t="str">
        <f>"第 "&amp;INT(MONTH(records[[#This Row],[日期]])/3+1)&amp;" 季度"</f>
        <v>第 2 季度</v>
      </c>
      <c r="C78" s="4" t="str">
        <f>MONTH(records[[#This Row],[日期]])&amp;" 月"</f>
        <v>5 月</v>
      </c>
      <c r="D78" s="4" t="str">
        <f>"第 "&amp;WEEKNUM(records[[#This Row],[日期]],2)&amp;" 周"</f>
        <v>第 19 周</v>
      </c>
      <c r="E78" s="4">
        <v>43957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9"/>
      <c r="L78" s="10">
        <f>IF(((records[Porn-Video]+records[Masturbation]+records[Sexual-Intercourse])&gt;0), 0, L77+1)</f>
        <v>3</v>
      </c>
      <c r="M78" s="10">
        <f>IF(((records[Porn-Video]+records[Masturbation]+records[Sexual-Intercourse])&gt;0), M77+1, 0)</f>
        <v>0</v>
      </c>
      <c r="N78" s="5"/>
    </row>
    <row r="79" spans="1:14">
      <c r="A79" s="5" t="str">
        <f>YEAR(records[[#This Row],[日期]])&amp;" 年"</f>
        <v>2020 年</v>
      </c>
      <c r="B79" s="4" t="str">
        <f>"第 "&amp;INT(MONTH(records[[#This Row],[日期]])/3+1)&amp;" 季度"</f>
        <v>第 2 季度</v>
      </c>
      <c r="C79" s="4" t="str">
        <f>MONTH(records[[#This Row],[日期]])&amp;" 月"</f>
        <v>5 月</v>
      </c>
      <c r="D79" s="4" t="str">
        <f>"第 "&amp;WEEKNUM(records[[#This Row],[日期]],2)&amp;" 周"</f>
        <v>第 19 周</v>
      </c>
      <c r="E79" s="4">
        <v>43958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9"/>
      <c r="L79" s="10">
        <f>IF(((records[Porn-Video]+records[Masturbation]+records[Sexual-Intercourse])&gt;0), 0, L78+1)</f>
        <v>4</v>
      </c>
      <c r="M79" s="10">
        <f>IF(((records[Porn-Video]+records[Masturbation]+records[Sexual-Intercourse])&gt;0), M78+1, 0)</f>
        <v>0</v>
      </c>
      <c r="N79" s="5"/>
    </row>
    <row r="80" spans="1:14">
      <c r="A80" s="5" t="str">
        <f>YEAR(records[[#This Row],[日期]])&amp;" 年"</f>
        <v>2020 年</v>
      </c>
      <c r="B80" s="4" t="str">
        <f>"第 "&amp;INT(MONTH(records[[#This Row],[日期]])/3+1)&amp;" 季度"</f>
        <v>第 2 季度</v>
      </c>
      <c r="C80" s="4" t="str">
        <f>MONTH(records[[#This Row],[日期]])&amp;" 月"</f>
        <v>5 月</v>
      </c>
      <c r="D80" s="4" t="str">
        <f>"第 "&amp;WEEKNUM(records[[#This Row],[日期]],2)&amp;" 周"</f>
        <v>第 19 周</v>
      </c>
      <c r="E80" s="4">
        <v>43959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9"/>
      <c r="L80" s="10">
        <f>IF(((records[Porn-Video]+records[Masturbation]+records[Sexual-Intercourse])&gt;0), 0, L79+1)</f>
        <v>5</v>
      </c>
      <c r="M80" s="10">
        <f>IF(((records[Porn-Video]+records[Masturbation]+records[Sexual-Intercourse])&gt;0), M79+1, 0)</f>
        <v>0</v>
      </c>
      <c r="N80" s="5"/>
    </row>
    <row r="81" spans="1:14" ht="18">
      <c r="A81" s="5" t="str">
        <f>YEAR(records[[#This Row],[日期]])&amp;" 年"</f>
        <v>2020 年</v>
      </c>
      <c r="B81" s="4" t="str">
        <f>"第 "&amp;INT(MONTH(records[[#This Row],[日期]])/3+1)&amp;" 季度"</f>
        <v>第 2 季度</v>
      </c>
      <c r="C81" s="4" t="str">
        <f>MONTH(records[[#This Row],[日期]])&amp;" 月"</f>
        <v>5 月</v>
      </c>
      <c r="D81" s="4" t="str">
        <f>"第 "&amp;WEEKNUM(records[[#This Row],[日期]],2)&amp;" 周"</f>
        <v>第 19 周</v>
      </c>
      <c r="E81" s="4">
        <v>43960</v>
      </c>
      <c r="F81" s="5">
        <v>0</v>
      </c>
      <c r="G81" s="5">
        <v>0</v>
      </c>
      <c r="H81" s="5">
        <v>1</v>
      </c>
      <c r="I81" s="5">
        <v>0</v>
      </c>
      <c r="J81" s="5">
        <v>0</v>
      </c>
      <c r="K81" s="9"/>
      <c r="L81" s="10">
        <f>IF(((records[Porn-Video]+records[Masturbation]+records[Sexual-Intercourse])&gt;0), 0, L80+1)</f>
        <v>0</v>
      </c>
      <c r="M81" s="10">
        <f>IF(((records[Porn-Video]+records[Masturbation]+records[Sexual-Intercourse])&gt;0), M80+1, 0)</f>
        <v>1</v>
      </c>
      <c r="N81" s="7"/>
    </row>
    <row r="82" spans="1:14" ht="18">
      <c r="A82" s="5" t="str">
        <f>YEAR(records[[#This Row],[日期]])&amp;" 年"</f>
        <v>2020 年</v>
      </c>
      <c r="B82" s="4" t="str">
        <f>"第 "&amp;INT(MONTH(records[[#This Row],[日期]])/3+1)&amp;" 季度"</f>
        <v>第 2 季度</v>
      </c>
      <c r="C82" s="4" t="str">
        <f>MONTH(records[[#This Row],[日期]])&amp;" 月"</f>
        <v>5 月</v>
      </c>
      <c r="D82" s="4" t="str">
        <f>"第 "&amp;WEEKNUM(records[[#This Row],[日期]],2)&amp;" 周"</f>
        <v>第 19 周</v>
      </c>
      <c r="E82" s="4">
        <v>43961</v>
      </c>
      <c r="F82" s="5">
        <v>0</v>
      </c>
      <c r="G82" s="5">
        <v>0</v>
      </c>
      <c r="H82" s="5">
        <v>1</v>
      </c>
      <c r="I82" s="5">
        <v>0</v>
      </c>
      <c r="J82" s="5">
        <v>0</v>
      </c>
      <c r="K82" s="9"/>
      <c r="L82" s="10">
        <f>IF(((records[Porn-Video]+records[Masturbation]+records[Sexual-Intercourse])&gt;0), 0, L81+1)</f>
        <v>0</v>
      </c>
      <c r="M82" s="10">
        <f>IF(((records[Porn-Video]+records[Masturbation]+records[Sexual-Intercourse])&gt;0), M81+1, 0)</f>
        <v>2</v>
      </c>
      <c r="N82" s="7"/>
    </row>
    <row r="83" spans="1:14">
      <c r="A83" s="5" t="str">
        <f>YEAR(records[[#This Row],[日期]])&amp;" 年"</f>
        <v>2020 年</v>
      </c>
      <c r="B83" s="4" t="str">
        <f>"第 "&amp;INT(MONTH(records[[#This Row],[日期]])/3+1)&amp;" 季度"</f>
        <v>第 2 季度</v>
      </c>
      <c r="C83" s="4" t="str">
        <f>MONTH(records[[#This Row],[日期]])&amp;" 月"</f>
        <v>5 月</v>
      </c>
      <c r="D83" s="4" t="str">
        <f>"第 "&amp;WEEKNUM(records[[#This Row],[日期]],2)&amp;" 周"</f>
        <v>第 20 周</v>
      </c>
      <c r="E83" s="4">
        <v>43962</v>
      </c>
      <c r="F83" s="5">
        <v>0</v>
      </c>
      <c r="G83" s="5">
        <v>0</v>
      </c>
      <c r="H83" s="5">
        <v>1</v>
      </c>
      <c r="I83" s="5">
        <v>0</v>
      </c>
      <c r="J83" s="5">
        <v>0</v>
      </c>
      <c r="K83" s="9"/>
      <c r="L83" s="10">
        <f>IF(((records[Porn-Video]+records[Masturbation]+records[Sexual-Intercourse])&gt;0), 0, L82+1)</f>
        <v>0</v>
      </c>
      <c r="M83" s="10">
        <f>IF(((records[Porn-Video]+records[Masturbation]+records[Sexual-Intercourse])&gt;0), M82+1, 0)</f>
        <v>3</v>
      </c>
      <c r="N83" s="5"/>
    </row>
    <row r="84" spans="1:14">
      <c r="A84" s="5" t="str">
        <f>YEAR(records[[#This Row],[日期]])&amp;" 年"</f>
        <v>2020 年</v>
      </c>
      <c r="B84" s="4" t="str">
        <f>"第 "&amp;INT(MONTH(records[[#This Row],[日期]])/3+1)&amp;" 季度"</f>
        <v>第 2 季度</v>
      </c>
      <c r="C84" s="4" t="str">
        <f>MONTH(records[[#This Row],[日期]])&amp;" 月"</f>
        <v>5 月</v>
      </c>
      <c r="D84" s="4" t="str">
        <f>"第 "&amp;WEEKNUM(records[[#This Row],[日期]],2)&amp;" 周"</f>
        <v>第 20 周</v>
      </c>
      <c r="E84" s="4">
        <v>43963</v>
      </c>
      <c r="F84" s="5">
        <v>1</v>
      </c>
      <c r="G84" s="5">
        <v>0</v>
      </c>
      <c r="H84" s="5">
        <v>1</v>
      </c>
      <c r="I84" s="5">
        <v>1</v>
      </c>
      <c r="J84" s="5">
        <v>0</v>
      </c>
      <c r="K84" s="9"/>
      <c r="L84" s="10">
        <f>IF(((records[Porn-Video]+records[Masturbation]+records[Sexual-Intercourse])&gt;0), 0, L83+1)</f>
        <v>0</v>
      </c>
      <c r="M84" s="10">
        <f>IF(((records[Porn-Video]+records[Masturbation]+records[Sexual-Intercourse])&gt;0), M83+1, 0)</f>
        <v>4</v>
      </c>
      <c r="N84" s="8"/>
    </row>
    <row r="85" spans="1:14">
      <c r="A85" s="5" t="str">
        <f>YEAR(records[[#This Row],[日期]])&amp;" 年"</f>
        <v>2020 年</v>
      </c>
      <c r="B85" s="4" t="str">
        <f>"第 "&amp;INT(MONTH(records[[#This Row],[日期]])/3+1)&amp;" 季度"</f>
        <v>第 2 季度</v>
      </c>
      <c r="C85" s="4" t="str">
        <f>MONTH(records[[#This Row],[日期]])&amp;" 月"</f>
        <v>5 月</v>
      </c>
      <c r="D85" s="4" t="str">
        <f>"第 "&amp;WEEKNUM(records[[#This Row],[日期]],2)&amp;" 周"</f>
        <v>第 20 周</v>
      </c>
      <c r="E85" s="4">
        <v>43964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9"/>
      <c r="L85" s="10">
        <f>IF(((records[Porn-Video]+records[Masturbation]+records[Sexual-Intercourse])&gt;0), 0, L84+1)</f>
        <v>1</v>
      </c>
      <c r="M85" s="10">
        <f>IF(((records[Porn-Video]+records[Masturbation]+records[Sexual-Intercourse])&gt;0), M84+1, 0)</f>
        <v>0</v>
      </c>
      <c r="N85" s="5"/>
    </row>
    <row r="86" spans="1:14">
      <c r="A86" s="5" t="str">
        <f>YEAR(records[[#This Row],[日期]])&amp;" 年"</f>
        <v>2020 年</v>
      </c>
      <c r="B86" s="4" t="str">
        <f>"第 "&amp;INT(MONTH(records[[#This Row],[日期]])/3+1)&amp;" 季度"</f>
        <v>第 2 季度</v>
      </c>
      <c r="C86" s="4" t="str">
        <f>MONTH(records[[#This Row],[日期]])&amp;" 月"</f>
        <v>5 月</v>
      </c>
      <c r="D86" s="4" t="str">
        <f>"第 "&amp;WEEKNUM(records[[#This Row],[日期]],2)&amp;" 周"</f>
        <v>第 20 周</v>
      </c>
      <c r="E86" s="4">
        <v>43965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9"/>
      <c r="L86" s="10">
        <f>IF(((records[Porn-Video]+records[Masturbation]+records[Sexual-Intercourse])&gt;0), 0, L85+1)</f>
        <v>2</v>
      </c>
      <c r="M86" s="10">
        <f>IF(((records[Porn-Video]+records[Masturbation]+records[Sexual-Intercourse])&gt;0), M85+1, 0)</f>
        <v>0</v>
      </c>
      <c r="N86" s="5"/>
    </row>
    <row r="87" spans="1:14">
      <c r="A87" s="5" t="str">
        <f>YEAR(records[[#This Row],[日期]])&amp;" 年"</f>
        <v>2020 年</v>
      </c>
      <c r="B87" s="4" t="str">
        <f>"第 "&amp;INT(MONTH(records[[#This Row],[日期]])/3+1)&amp;" 季度"</f>
        <v>第 2 季度</v>
      </c>
      <c r="C87" s="4" t="str">
        <f>MONTH(records[[#This Row],[日期]])&amp;" 月"</f>
        <v>5 月</v>
      </c>
      <c r="D87" s="4" t="str">
        <f>"第 "&amp;WEEKNUM(records[[#This Row],[日期]],2)&amp;" 周"</f>
        <v>第 20 周</v>
      </c>
      <c r="E87" s="4">
        <v>43966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9"/>
      <c r="L87" s="10">
        <f>IF(((records[Porn-Video]+records[Masturbation]+records[Sexual-Intercourse])&gt;0), 0, L86+1)</f>
        <v>3</v>
      </c>
      <c r="M87" s="10">
        <f>IF(((records[Porn-Video]+records[Masturbation]+records[Sexual-Intercourse])&gt;0), M86+1, 0)</f>
        <v>0</v>
      </c>
      <c r="N87" s="5"/>
    </row>
    <row r="88" spans="1:14">
      <c r="A88" s="5" t="str">
        <f>YEAR(records[[#This Row],[日期]])&amp;" 年"</f>
        <v>2020 年</v>
      </c>
      <c r="B88" s="4" t="str">
        <f>"第 "&amp;INT(MONTH(records[[#This Row],[日期]])/3+1)&amp;" 季度"</f>
        <v>第 2 季度</v>
      </c>
      <c r="C88" s="4" t="str">
        <f>MONTH(records[[#This Row],[日期]])&amp;" 月"</f>
        <v>5 月</v>
      </c>
      <c r="D88" s="4" t="str">
        <f>"第 "&amp;WEEKNUM(records[[#This Row],[日期]],2)&amp;" 周"</f>
        <v>第 20 周</v>
      </c>
      <c r="E88" s="4">
        <v>43967</v>
      </c>
      <c r="F88" s="5">
        <v>0</v>
      </c>
      <c r="G88" s="5">
        <v>0</v>
      </c>
      <c r="H88" s="5">
        <v>3</v>
      </c>
      <c r="I88" s="5">
        <v>3</v>
      </c>
      <c r="J88" s="5">
        <v>0</v>
      </c>
      <c r="K88" s="9"/>
      <c r="L88" s="10">
        <f>IF(((records[Porn-Video]+records[Masturbation]+records[Sexual-Intercourse])&gt;0), 0, L87+1)</f>
        <v>0</v>
      </c>
      <c r="M88" s="10">
        <f>IF(((records[Porn-Video]+records[Masturbation]+records[Sexual-Intercourse])&gt;0), M87+1, 0)</f>
        <v>1</v>
      </c>
      <c r="N88" s="5"/>
    </row>
    <row r="89" spans="1:14">
      <c r="A89" s="5" t="str">
        <f>YEAR(records[[#This Row],[日期]])&amp;" 年"</f>
        <v>2020 年</v>
      </c>
      <c r="B89" s="4" t="str">
        <f>"第 "&amp;INT(MONTH(records[[#This Row],[日期]])/3+1)&amp;" 季度"</f>
        <v>第 2 季度</v>
      </c>
      <c r="C89" s="4" t="str">
        <f>MONTH(records[[#This Row],[日期]])&amp;" 月"</f>
        <v>5 月</v>
      </c>
      <c r="D89" s="4" t="str">
        <f>"第 "&amp;WEEKNUM(records[[#This Row],[日期]],2)&amp;" 周"</f>
        <v>第 20 周</v>
      </c>
      <c r="E89" s="4">
        <v>43968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9"/>
      <c r="L89" s="10">
        <f>IF(((records[Porn-Video]+records[Masturbation]+records[Sexual-Intercourse])&gt;0), 0, L88+1)</f>
        <v>1</v>
      </c>
      <c r="M89" s="10">
        <f>IF(((records[Porn-Video]+records[Masturbation]+records[Sexual-Intercourse])&gt;0), M88+1, 0)</f>
        <v>0</v>
      </c>
      <c r="N89" s="5"/>
    </row>
    <row r="90" spans="1:14" ht="18">
      <c r="A90" s="5" t="str">
        <f>YEAR(records[[#This Row],[日期]])&amp;" 年"</f>
        <v>2020 年</v>
      </c>
      <c r="B90" s="4" t="str">
        <f>"第 "&amp;INT(MONTH(records[[#This Row],[日期]])/3+1)&amp;" 季度"</f>
        <v>第 2 季度</v>
      </c>
      <c r="C90" s="4" t="str">
        <f>MONTH(records[[#This Row],[日期]])&amp;" 月"</f>
        <v>5 月</v>
      </c>
      <c r="D90" s="4" t="str">
        <f>"第 "&amp;WEEKNUM(records[[#This Row],[日期]],2)&amp;" 周"</f>
        <v>第 21 周</v>
      </c>
      <c r="E90" s="4">
        <v>43969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9"/>
      <c r="L90" s="10">
        <f>IF(((records[Porn-Video]+records[Masturbation]+records[Sexual-Intercourse])&gt;0), 0, L89+1)</f>
        <v>2</v>
      </c>
      <c r="M90" s="10">
        <f>IF(((records[Porn-Video]+records[Masturbation]+records[Sexual-Intercourse])&gt;0), M89+1, 0)</f>
        <v>0</v>
      </c>
      <c r="N90" s="7"/>
    </row>
    <row r="91" spans="1:14">
      <c r="A91" s="5" t="str">
        <f>YEAR(records[[#This Row],[日期]])&amp;" 年"</f>
        <v>2020 年</v>
      </c>
      <c r="B91" s="4" t="str">
        <f>"第 "&amp;INT(MONTH(records[[#This Row],[日期]])/3+1)&amp;" 季度"</f>
        <v>第 2 季度</v>
      </c>
      <c r="C91" s="4" t="str">
        <f>MONTH(records[[#This Row],[日期]])&amp;" 月"</f>
        <v>5 月</v>
      </c>
      <c r="D91" s="4" t="str">
        <f>"第 "&amp;WEEKNUM(records[[#This Row],[日期]],2)&amp;" 周"</f>
        <v>第 21 周</v>
      </c>
      <c r="E91" s="4">
        <v>43970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9"/>
      <c r="L91" s="10">
        <f>IF(((records[Porn-Video]+records[Masturbation]+records[Sexual-Intercourse])&gt;0), 0, L90+1)</f>
        <v>3</v>
      </c>
      <c r="M91" s="10">
        <f>IF(((records[Porn-Video]+records[Masturbation]+records[Sexual-Intercourse])&gt;0), M90+1, 0)</f>
        <v>0</v>
      </c>
      <c r="N91" s="5"/>
    </row>
    <row r="92" spans="1:14">
      <c r="A92" s="5" t="str">
        <f>YEAR(records[[#This Row],[日期]])&amp;" 年"</f>
        <v>2020 年</v>
      </c>
      <c r="B92" s="4" t="str">
        <f>"第 "&amp;INT(MONTH(records[[#This Row],[日期]])/3+1)&amp;" 季度"</f>
        <v>第 2 季度</v>
      </c>
      <c r="C92" s="4" t="str">
        <f>MONTH(records[[#This Row],[日期]])&amp;" 月"</f>
        <v>5 月</v>
      </c>
      <c r="D92" s="4" t="str">
        <f>"第 "&amp;WEEKNUM(records[[#This Row],[日期]],2)&amp;" 周"</f>
        <v>第 21 周</v>
      </c>
      <c r="E92" s="4">
        <v>43971</v>
      </c>
      <c r="F92" s="5">
        <v>0</v>
      </c>
      <c r="G92" s="5">
        <v>0</v>
      </c>
      <c r="H92" s="5">
        <v>1</v>
      </c>
      <c r="I92" s="5">
        <v>1</v>
      </c>
      <c r="J92" s="5">
        <v>0</v>
      </c>
      <c r="K92" s="9"/>
      <c r="L92" s="10">
        <f>IF(((records[Porn-Video]+records[Masturbation]+records[Sexual-Intercourse])&gt;0), 0, L91+1)</f>
        <v>0</v>
      </c>
      <c r="M92" s="10">
        <f>IF(((records[Porn-Video]+records[Masturbation]+records[Sexual-Intercourse])&gt;0), M91+1, 0)</f>
        <v>1</v>
      </c>
      <c r="N92" s="5"/>
    </row>
    <row r="93" spans="1:14">
      <c r="A93" s="5" t="str">
        <f>YEAR(records[[#This Row],[日期]])&amp;" 年"</f>
        <v>2020 年</v>
      </c>
      <c r="B93" s="4" t="str">
        <f>"第 "&amp;INT(MONTH(records[[#This Row],[日期]])/3+1)&amp;" 季度"</f>
        <v>第 2 季度</v>
      </c>
      <c r="C93" s="4" t="str">
        <f>MONTH(records[[#This Row],[日期]])&amp;" 月"</f>
        <v>5 月</v>
      </c>
      <c r="D93" s="4" t="str">
        <f>"第 "&amp;WEEKNUM(records[[#This Row],[日期]],2)&amp;" 周"</f>
        <v>第 21 周</v>
      </c>
      <c r="E93" s="4">
        <v>43972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9"/>
      <c r="L93" s="10">
        <f>IF(((records[Porn-Video]+records[Masturbation]+records[Sexual-Intercourse])&gt;0), 0, L92+1)</f>
        <v>1</v>
      </c>
      <c r="M93" s="10">
        <f>IF(((records[Porn-Video]+records[Masturbation]+records[Sexual-Intercourse])&gt;0), M92+1, 0)</f>
        <v>0</v>
      </c>
      <c r="N93" s="5"/>
    </row>
    <row r="94" spans="1:14">
      <c r="A94" s="5" t="str">
        <f>YEAR(records[[#This Row],[日期]])&amp;" 年"</f>
        <v>2020 年</v>
      </c>
      <c r="B94" s="4" t="str">
        <f>"第 "&amp;INT(MONTH(records[[#This Row],[日期]])/3+1)&amp;" 季度"</f>
        <v>第 2 季度</v>
      </c>
      <c r="C94" s="4" t="str">
        <f>MONTH(records[[#This Row],[日期]])&amp;" 月"</f>
        <v>5 月</v>
      </c>
      <c r="D94" s="4" t="str">
        <f>"第 "&amp;WEEKNUM(records[[#This Row],[日期]],2)&amp;" 周"</f>
        <v>第 21 周</v>
      </c>
      <c r="E94" s="4">
        <v>43973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9"/>
      <c r="L94" s="10">
        <f>IF(((records[Porn-Video]+records[Masturbation]+records[Sexual-Intercourse])&gt;0), 0, L93+1)</f>
        <v>2</v>
      </c>
      <c r="M94" s="10">
        <f>IF(((records[Porn-Video]+records[Masturbation]+records[Sexual-Intercourse])&gt;0), M93+1, 0)</f>
        <v>0</v>
      </c>
      <c r="N94" s="5"/>
    </row>
    <row r="95" spans="1:14">
      <c r="A95" s="5" t="str">
        <f>YEAR(records[[#This Row],[日期]])&amp;" 年"</f>
        <v>2020 年</v>
      </c>
      <c r="B95" s="4" t="str">
        <f>"第 "&amp;INT(MONTH(records[[#This Row],[日期]])/3+1)&amp;" 季度"</f>
        <v>第 2 季度</v>
      </c>
      <c r="C95" s="4" t="str">
        <f>MONTH(records[[#This Row],[日期]])&amp;" 月"</f>
        <v>5 月</v>
      </c>
      <c r="D95" s="4" t="str">
        <f>"第 "&amp;WEEKNUM(records[[#This Row],[日期]],2)&amp;" 周"</f>
        <v>第 21 周</v>
      </c>
      <c r="E95" s="4">
        <v>43974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9"/>
      <c r="L95" s="10">
        <f>IF(((records[Porn-Video]+records[Masturbation]+records[Sexual-Intercourse])&gt;0), 0, L94+1)</f>
        <v>3</v>
      </c>
      <c r="M95" s="10">
        <f>IF(((records[Porn-Video]+records[Masturbation]+records[Sexual-Intercourse])&gt;0), M94+1, 0)</f>
        <v>0</v>
      </c>
      <c r="N95" s="8"/>
    </row>
    <row r="96" spans="1:14">
      <c r="A96" s="5" t="str">
        <f>YEAR(records[[#This Row],[日期]])&amp;" 年"</f>
        <v>2020 年</v>
      </c>
      <c r="B96" s="4" t="str">
        <f>"第 "&amp;INT(MONTH(records[[#This Row],[日期]])/3+1)&amp;" 季度"</f>
        <v>第 2 季度</v>
      </c>
      <c r="C96" s="4" t="str">
        <f>MONTH(records[[#This Row],[日期]])&amp;" 月"</f>
        <v>5 月</v>
      </c>
      <c r="D96" s="4" t="str">
        <f>"第 "&amp;WEEKNUM(records[[#This Row],[日期]],2)&amp;" 周"</f>
        <v>第 21 周</v>
      </c>
      <c r="E96" s="4">
        <v>43975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9"/>
      <c r="L96" s="10">
        <f>IF(((records[Porn-Video]+records[Masturbation]+records[Sexual-Intercourse])&gt;0), 0, L95+1)</f>
        <v>4</v>
      </c>
      <c r="M96" s="10">
        <f>IF(((records[Porn-Video]+records[Masturbation]+records[Sexual-Intercourse])&gt;0), M95+1, 0)</f>
        <v>0</v>
      </c>
      <c r="N96" s="5"/>
    </row>
    <row r="97" spans="1:14">
      <c r="A97" s="5" t="str">
        <f>YEAR(records[[#This Row],[日期]])&amp;" 年"</f>
        <v>2020 年</v>
      </c>
      <c r="B97" s="4" t="str">
        <f>"第 "&amp;INT(MONTH(records[[#This Row],[日期]])/3+1)&amp;" 季度"</f>
        <v>第 2 季度</v>
      </c>
      <c r="C97" s="4" t="str">
        <f>MONTH(records[[#This Row],[日期]])&amp;" 月"</f>
        <v>5 月</v>
      </c>
      <c r="D97" s="4" t="str">
        <f>"第 "&amp;WEEKNUM(records[[#This Row],[日期]],2)&amp;" 周"</f>
        <v>第 22 周</v>
      </c>
      <c r="E97" s="4">
        <v>43976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9"/>
      <c r="L97" s="10">
        <f>IF(((records[Porn-Video]+records[Masturbation]+records[Sexual-Intercourse])&gt;0), 0, L96+1)</f>
        <v>5</v>
      </c>
      <c r="M97" s="10">
        <f>IF(((records[Porn-Video]+records[Masturbation]+records[Sexual-Intercourse])&gt;0), M96+1, 0)</f>
        <v>0</v>
      </c>
      <c r="N97" s="5"/>
    </row>
    <row r="98" spans="1:14">
      <c r="A98" s="5" t="str">
        <f>YEAR(records[[#This Row],[日期]])&amp;" 年"</f>
        <v>2020 年</v>
      </c>
      <c r="B98" s="4" t="str">
        <f>"第 "&amp;INT(MONTH(records[[#This Row],[日期]])/3+1)&amp;" 季度"</f>
        <v>第 2 季度</v>
      </c>
      <c r="C98" s="4" t="str">
        <f>MONTH(records[[#This Row],[日期]])&amp;" 月"</f>
        <v>5 月</v>
      </c>
      <c r="D98" s="4" t="str">
        <f>"第 "&amp;WEEKNUM(records[[#This Row],[日期]],2)&amp;" 周"</f>
        <v>第 22 周</v>
      </c>
      <c r="E98" s="4">
        <v>43977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9"/>
      <c r="L98" s="10">
        <f>IF(((records[Porn-Video]+records[Masturbation]+records[Sexual-Intercourse])&gt;0), 0, L97+1)</f>
        <v>6</v>
      </c>
      <c r="M98" s="10">
        <f>IF(((records[Porn-Video]+records[Masturbation]+records[Sexual-Intercourse])&gt;0), M97+1, 0)</f>
        <v>0</v>
      </c>
      <c r="N98" s="5"/>
    </row>
    <row r="99" spans="1:14">
      <c r="A99" s="5" t="str">
        <f>YEAR(records[[#This Row],[日期]])&amp;" 年"</f>
        <v>2020 年</v>
      </c>
      <c r="B99" s="4" t="str">
        <f>"第 "&amp;INT(MONTH(records[[#This Row],[日期]])/3+1)&amp;" 季度"</f>
        <v>第 2 季度</v>
      </c>
      <c r="C99" s="4" t="str">
        <f>MONTH(records[[#This Row],[日期]])&amp;" 月"</f>
        <v>5 月</v>
      </c>
      <c r="D99" s="4" t="str">
        <f>"第 "&amp;WEEKNUM(records[[#This Row],[日期]],2)&amp;" 周"</f>
        <v>第 22 周</v>
      </c>
      <c r="E99" s="4">
        <v>43978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9"/>
      <c r="L99" s="10">
        <f>IF(((records[Porn-Video]+records[Masturbation]+records[Sexual-Intercourse])&gt;0), 0, L98+1)</f>
        <v>7</v>
      </c>
      <c r="M99" s="10">
        <f>IF(((records[Porn-Video]+records[Masturbation]+records[Sexual-Intercourse])&gt;0), M98+1, 0)</f>
        <v>0</v>
      </c>
      <c r="N99" s="5"/>
    </row>
    <row r="100" spans="1:14">
      <c r="A100" s="5" t="str">
        <f>YEAR(records[[#This Row],[日期]])&amp;" 年"</f>
        <v>2020 年</v>
      </c>
      <c r="B100" s="4" t="str">
        <f>"第 "&amp;INT(MONTH(records[[#This Row],[日期]])/3+1)&amp;" 季度"</f>
        <v>第 2 季度</v>
      </c>
      <c r="C100" s="4" t="str">
        <f>MONTH(records[[#This Row],[日期]])&amp;" 月"</f>
        <v>5 月</v>
      </c>
      <c r="D100" s="4" t="str">
        <f>"第 "&amp;WEEKNUM(records[[#This Row],[日期]],2)&amp;" 周"</f>
        <v>第 22 周</v>
      </c>
      <c r="E100" s="4">
        <v>43979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9"/>
      <c r="L100" s="10">
        <f>IF(((records[Porn-Video]+records[Masturbation]+records[Sexual-Intercourse])&gt;0), 0, L99+1)</f>
        <v>8</v>
      </c>
      <c r="M100" s="10">
        <f>IF(((records[Porn-Video]+records[Masturbation]+records[Sexual-Intercourse])&gt;0), M99+1, 0)</f>
        <v>0</v>
      </c>
      <c r="N100" s="5"/>
    </row>
    <row r="101" spans="1:14">
      <c r="A101" s="5" t="str">
        <f>YEAR(records[[#This Row],[日期]])&amp;" 年"</f>
        <v>2020 年</v>
      </c>
      <c r="B101" s="4" t="str">
        <f>"第 "&amp;INT(MONTH(records[[#This Row],[日期]])/3+1)&amp;" 季度"</f>
        <v>第 2 季度</v>
      </c>
      <c r="C101" s="4" t="str">
        <f>MONTH(records[[#This Row],[日期]])&amp;" 月"</f>
        <v>5 月</v>
      </c>
      <c r="D101" s="4" t="str">
        <f>"第 "&amp;WEEKNUM(records[[#This Row],[日期]],2)&amp;" 周"</f>
        <v>第 22 周</v>
      </c>
      <c r="E101" s="4">
        <v>43980</v>
      </c>
      <c r="F101" s="5">
        <v>0</v>
      </c>
      <c r="G101" s="5">
        <v>0</v>
      </c>
      <c r="H101" s="5">
        <v>0</v>
      </c>
      <c r="I101" s="5">
        <v>1</v>
      </c>
      <c r="J101" s="5">
        <v>0</v>
      </c>
      <c r="K101" s="9"/>
      <c r="L101" s="10">
        <f>IF(((records[Porn-Video]+records[Masturbation]+records[Sexual-Intercourse])&gt;0), 0, L100+1)</f>
        <v>0</v>
      </c>
      <c r="M101" s="10">
        <f>IF(((records[Porn-Video]+records[Masturbation]+records[Sexual-Intercourse])&gt;0), M100+1, 0)</f>
        <v>1</v>
      </c>
      <c r="N101" s="5"/>
    </row>
    <row r="102" spans="1:14">
      <c r="A102" s="5" t="str">
        <f>YEAR(records[[#This Row],[日期]])&amp;" 年"</f>
        <v>2020 年</v>
      </c>
      <c r="B102" s="4" t="str">
        <f>"第 "&amp;INT(MONTH(records[[#This Row],[日期]])/3+1)&amp;" 季度"</f>
        <v>第 2 季度</v>
      </c>
      <c r="C102" s="4" t="str">
        <f>MONTH(records[[#This Row],[日期]])&amp;" 月"</f>
        <v>5 月</v>
      </c>
      <c r="D102" s="4" t="str">
        <f>"第 "&amp;WEEKNUM(records[[#This Row],[日期]],2)&amp;" 周"</f>
        <v>第 22 周</v>
      </c>
      <c r="E102" s="4">
        <v>43981</v>
      </c>
      <c r="F102" s="5">
        <v>0</v>
      </c>
      <c r="G102" s="5">
        <v>0</v>
      </c>
      <c r="H102" s="5">
        <v>0</v>
      </c>
      <c r="I102" s="5">
        <v>1</v>
      </c>
      <c r="J102" s="5">
        <v>0</v>
      </c>
      <c r="K102" s="9"/>
      <c r="L102" s="10">
        <f>IF(((records[Porn-Video]+records[Masturbation]+records[Sexual-Intercourse])&gt;0), 0, L101+1)</f>
        <v>0</v>
      </c>
      <c r="M102" s="10">
        <f>IF(((records[Porn-Video]+records[Masturbation]+records[Sexual-Intercourse])&gt;0), M101+1, 0)</f>
        <v>2</v>
      </c>
      <c r="N102" s="5"/>
    </row>
    <row r="103" spans="1:14">
      <c r="A103" s="5" t="str">
        <f>YEAR(records[[#This Row],[日期]])&amp;" 年"</f>
        <v>2020 年</v>
      </c>
      <c r="B103" s="4" t="str">
        <f>"第 "&amp;INT(MONTH(records[[#This Row],[日期]])/3+1)&amp;" 季度"</f>
        <v>第 2 季度</v>
      </c>
      <c r="C103" s="4" t="str">
        <f>MONTH(records[[#This Row],[日期]])&amp;" 月"</f>
        <v>5 月</v>
      </c>
      <c r="D103" s="4" t="str">
        <f>"第 "&amp;WEEKNUM(records[[#This Row],[日期]],2)&amp;" 周"</f>
        <v>第 22 周</v>
      </c>
      <c r="E103" s="4">
        <v>43982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9"/>
      <c r="L103" s="10">
        <f>IF(((records[Porn-Video]+records[Masturbation]+records[Sexual-Intercourse])&gt;0), 0, L102+1)</f>
        <v>1</v>
      </c>
      <c r="M103" s="10">
        <f>IF(((records[Porn-Video]+records[Masturbation]+records[Sexual-Intercourse])&gt;0), M102+1, 0)</f>
        <v>0</v>
      </c>
      <c r="N103" s="5"/>
    </row>
    <row r="104" spans="1:14">
      <c r="A104" s="5" t="str">
        <f>YEAR(records[[#This Row],[日期]])&amp;" 年"</f>
        <v>2020 年</v>
      </c>
      <c r="B104" s="4" t="str">
        <f>"第 "&amp;INT(MONTH(records[[#This Row],[日期]])/3+1)&amp;" 季度"</f>
        <v>第 3 季度</v>
      </c>
      <c r="C104" s="4" t="str">
        <f>MONTH(records[[#This Row],[日期]])&amp;" 月"</f>
        <v>6 月</v>
      </c>
      <c r="D104" s="4" t="str">
        <f>"第 "&amp;WEEKNUM(records[[#This Row],[日期]],2)&amp;" 周"</f>
        <v>第 23 周</v>
      </c>
      <c r="E104" s="4">
        <v>43983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9"/>
      <c r="L104" s="10">
        <f>IF(((records[Porn-Video]+records[Masturbation]+records[Sexual-Intercourse])&gt;0), 0, L103+1)</f>
        <v>2</v>
      </c>
      <c r="M104" s="10">
        <f>IF(((records[Porn-Video]+records[Masturbation]+records[Sexual-Intercourse])&gt;0), M103+1, 0)</f>
        <v>0</v>
      </c>
      <c r="N104" s="5"/>
    </row>
    <row r="105" spans="1:14">
      <c r="A105" s="5" t="str">
        <f>YEAR(records[[#This Row],[日期]])&amp;" 年"</f>
        <v>2020 年</v>
      </c>
      <c r="B105" s="4" t="str">
        <f>"第 "&amp;INT(MONTH(records[[#This Row],[日期]])/3+1)&amp;" 季度"</f>
        <v>第 3 季度</v>
      </c>
      <c r="C105" s="4" t="str">
        <f>MONTH(records[[#This Row],[日期]])&amp;" 月"</f>
        <v>6 月</v>
      </c>
      <c r="D105" s="4" t="str">
        <f>"第 "&amp;WEEKNUM(records[[#This Row],[日期]],2)&amp;" 周"</f>
        <v>第 23 周</v>
      </c>
      <c r="E105" s="4">
        <v>43984</v>
      </c>
      <c r="F105" s="5">
        <v>0</v>
      </c>
      <c r="G105" s="5">
        <v>0</v>
      </c>
      <c r="H105" s="5">
        <v>0</v>
      </c>
      <c r="I105" s="5">
        <v>1</v>
      </c>
      <c r="J105" s="5">
        <v>0</v>
      </c>
      <c r="K105" s="9"/>
      <c r="L105" s="10">
        <f>IF(((records[Porn-Video]+records[Masturbation]+records[Sexual-Intercourse])&gt;0), 0, L104+1)</f>
        <v>0</v>
      </c>
      <c r="M105" s="10">
        <f>IF(((records[Porn-Video]+records[Masturbation]+records[Sexual-Intercourse])&gt;0), M104+1, 0)</f>
        <v>1</v>
      </c>
      <c r="N105" s="5"/>
    </row>
    <row r="106" spans="1:14">
      <c r="A106" s="5" t="str">
        <f>YEAR(records[[#This Row],[日期]])&amp;" 年"</f>
        <v>2020 年</v>
      </c>
      <c r="B106" s="4" t="str">
        <f>"第 "&amp;INT(MONTH(records[[#This Row],[日期]])/3+1)&amp;" 季度"</f>
        <v>第 3 季度</v>
      </c>
      <c r="C106" s="4" t="str">
        <f>MONTH(records[[#This Row],[日期]])&amp;" 月"</f>
        <v>6 月</v>
      </c>
      <c r="D106" s="4" t="str">
        <f>"第 "&amp;WEEKNUM(records[[#This Row],[日期]],2)&amp;" 周"</f>
        <v>第 23 周</v>
      </c>
      <c r="E106" s="4">
        <v>43985</v>
      </c>
      <c r="F106" s="5">
        <v>1</v>
      </c>
      <c r="G106" s="5">
        <v>0</v>
      </c>
      <c r="H106" s="5">
        <v>0</v>
      </c>
      <c r="I106" s="5">
        <v>0</v>
      </c>
      <c r="J106" s="5">
        <v>0</v>
      </c>
      <c r="K106" s="9"/>
      <c r="L106" s="10">
        <f>IF(((records[Porn-Video]+records[Masturbation]+records[Sexual-Intercourse])&gt;0), 0, L105+1)</f>
        <v>1</v>
      </c>
      <c r="M106" s="10">
        <f>IF(((records[Porn-Video]+records[Masturbation]+records[Sexual-Intercourse])&gt;0), M105+1, 0)</f>
        <v>0</v>
      </c>
      <c r="N106" s="5"/>
    </row>
    <row r="107" spans="1:14">
      <c r="A107" s="5" t="str">
        <f>YEAR(records[[#This Row],[日期]])&amp;" 年"</f>
        <v>2020 年</v>
      </c>
      <c r="B107" s="4" t="str">
        <f>"第 "&amp;INT(MONTH(records[[#This Row],[日期]])/3+1)&amp;" 季度"</f>
        <v>第 3 季度</v>
      </c>
      <c r="C107" s="4" t="str">
        <f>MONTH(records[[#This Row],[日期]])&amp;" 月"</f>
        <v>6 月</v>
      </c>
      <c r="D107" s="4" t="str">
        <f>"第 "&amp;WEEKNUM(records[[#This Row],[日期]],2)&amp;" 周"</f>
        <v>第 23 周</v>
      </c>
      <c r="E107" s="4">
        <v>43986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9"/>
      <c r="L107" s="10">
        <f>IF(((records[Porn-Video]+records[Masturbation]+records[Sexual-Intercourse])&gt;0), 0, L106+1)</f>
        <v>2</v>
      </c>
      <c r="M107" s="10">
        <f>IF(((records[Porn-Video]+records[Masturbation]+records[Sexual-Intercourse])&gt;0), M106+1, 0)</f>
        <v>0</v>
      </c>
      <c r="N107" s="5"/>
    </row>
    <row r="108" spans="1:14">
      <c r="A108" s="5" t="str">
        <f>YEAR(records[[#This Row],[日期]])&amp;" 年"</f>
        <v>2020 年</v>
      </c>
      <c r="B108" s="4" t="str">
        <f>"第 "&amp;INT(MONTH(records[[#This Row],[日期]])/3+1)&amp;" 季度"</f>
        <v>第 3 季度</v>
      </c>
      <c r="C108" s="4" t="str">
        <f>MONTH(records[[#This Row],[日期]])&amp;" 月"</f>
        <v>6 月</v>
      </c>
      <c r="D108" s="4" t="str">
        <f>"第 "&amp;WEEKNUM(records[[#This Row],[日期]],2)&amp;" 周"</f>
        <v>第 23 周</v>
      </c>
      <c r="E108" s="4">
        <v>43987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9"/>
      <c r="L108" s="10">
        <f>IF(((records[Porn-Video]+records[Masturbation]+records[Sexual-Intercourse])&gt;0), 0, L107+1)</f>
        <v>3</v>
      </c>
      <c r="M108" s="10">
        <f>IF(((records[Porn-Video]+records[Masturbation]+records[Sexual-Intercourse])&gt;0), M107+1, 0)</f>
        <v>0</v>
      </c>
      <c r="N108" s="5"/>
    </row>
    <row r="109" spans="1:14">
      <c r="A109" s="5" t="str">
        <f>YEAR(records[[#This Row],[日期]])&amp;" 年"</f>
        <v>2020 年</v>
      </c>
      <c r="B109" s="4" t="str">
        <f>"第 "&amp;INT(MONTH(records[[#This Row],[日期]])/3+1)&amp;" 季度"</f>
        <v>第 3 季度</v>
      </c>
      <c r="C109" s="4" t="str">
        <f>MONTH(records[[#This Row],[日期]])&amp;" 月"</f>
        <v>6 月</v>
      </c>
      <c r="D109" s="4" t="str">
        <f>"第 "&amp;WEEKNUM(records[[#This Row],[日期]],2)&amp;" 周"</f>
        <v>第 23 周</v>
      </c>
      <c r="E109" s="4">
        <v>43988</v>
      </c>
      <c r="F109" s="5">
        <v>0</v>
      </c>
      <c r="G109" s="5">
        <v>0</v>
      </c>
      <c r="H109" s="5">
        <v>1</v>
      </c>
      <c r="I109" s="5">
        <v>3</v>
      </c>
      <c r="J109" s="5">
        <v>0</v>
      </c>
      <c r="K109" s="9"/>
      <c r="L109" s="10">
        <f>IF(((records[Porn-Video]+records[Masturbation]+records[Sexual-Intercourse])&gt;0), 0, L108+1)</f>
        <v>0</v>
      </c>
      <c r="M109" s="10">
        <f>IF(((records[Porn-Video]+records[Masturbation]+records[Sexual-Intercourse])&gt;0), M108+1, 0)</f>
        <v>1</v>
      </c>
      <c r="N109" s="5"/>
    </row>
    <row r="110" spans="1:14">
      <c r="A110" s="5" t="str">
        <f>YEAR(records[[#This Row],[日期]])&amp;" 年"</f>
        <v>2020 年</v>
      </c>
      <c r="B110" s="4" t="str">
        <f>"第 "&amp;INT(MONTH(records[[#This Row],[日期]])/3+1)&amp;" 季度"</f>
        <v>第 3 季度</v>
      </c>
      <c r="C110" s="4" t="str">
        <f>MONTH(records[[#This Row],[日期]])&amp;" 月"</f>
        <v>6 月</v>
      </c>
      <c r="D110" s="4" t="str">
        <f>"第 "&amp;WEEKNUM(records[[#This Row],[日期]],2)&amp;" 周"</f>
        <v>第 23 周</v>
      </c>
      <c r="E110" s="4">
        <v>43989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9"/>
      <c r="L110" s="10">
        <f>IF(((records[Porn-Video]+records[Masturbation]+records[Sexual-Intercourse])&gt;0), 0, L109+1)</f>
        <v>1</v>
      </c>
      <c r="M110" s="10">
        <f>IF(((records[Porn-Video]+records[Masturbation]+records[Sexual-Intercourse])&gt;0), M109+1, 0)</f>
        <v>0</v>
      </c>
      <c r="N110" s="5"/>
    </row>
    <row r="111" spans="1:14">
      <c r="A111" s="5" t="str">
        <f>YEAR(records[[#This Row],[日期]])&amp;" 年"</f>
        <v>2020 年</v>
      </c>
      <c r="B111" s="4" t="str">
        <f>"第 "&amp;INT(MONTH(records[[#This Row],[日期]])/3+1)&amp;" 季度"</f>
        <v>第 3 季度</v>
      </c>
      <c r="C111" s="4" t="str">
        <f>MONTH(records[[#This Row],[日期]])&amp;" 月"</f>
        <v>6 月</v>
      </c>
      <c r="D111" s="4" t="str">
        <f>"第 "&amp;WEEKNUM(records[[#This Row],[日期]],2)&amp;" 周"</f>
        <v>第 24 周</v>
      </c>
      <c r="E111" s="4">
        <v>43990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9"/>
      <c r="L111" s="10">
        <f>IF(((records[Porn-Video]+records[Masturbation]+records[Sexual-Intercourse])&gt;0), 0, L110+1)</f>
        <v>2</v>
      </c>
      <c r="M111" s="10">
        <f>IF(((records[Porn-Video]+records[Masturbation]+records[Sexual-Intercourse])&gt;0), M110+1, 0)</f>
        <v>0</v>
      </c>
      <c r="N111" s="5"/>
    </row>
    <row r="112" spans="1:14">
      <c r="A112" s="5" t="str">
        <f>YEAR(records[[#This Row],[日期]])&amp;" 年"</f>
        <v>2020 年</v>
      </c>
      <c r="B112" s="4" t="str">
        <f>"第 "&amp;INT(MONTH(records[[#This Row],[日期]])/3+1)&amp;" 季度"</f>
        <v>第 3 季度</v>
      </c>
      <c r="C112" s="4" t="str">
        <f>MONTH(records[[#This Row],[日期]])&amp;" 月"</f>
        <v>6 月</v>
      </c>
      <c r="D112" s="4" t="str">
        <f>"第 "&amp;WEEKNUM(records[[#This Row],[日期]],2)&amp;" 周"</f>
        <v>第 24 周</v>
      </c>
      <c r="E112" s="4">
        <v>43991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9"/>
      <c r="L112" s="10">
        <f>IF(((records[Porn-Video]+records[Masturbation]+records[Sexual-Intercourse])&gt;0), 0, L111+1)</f>
        <v>3</v>
      </c>
      <c r="M112" s="10">
        <f>IF(((records[Porn-Video]+records[Masturbation]+records[Sexual-Intercourse])&gt;0), M111+1, 0)</f>
        <v>0</v>
      </c>
      <c r="N112" s="5"/>
    </row>
    <row r="113" spans="1:14">
      <c r="A113" s="5" t="str">
        <f>YEAR(records[[#This Row],[日期]])&amp;" 年"</f>
        <v>2020 年</v>
      </c>
      <c r="B113" s="4" t="str">
        <f>"第 "&amp;INT(MONTH(records[[#This Row],[日期]])/3+1)&amp;" 季度"</f>
        <v>第 3 季度</v>
      </c>
      <c r="C113" s="4" t="str">
        <f>MONTH(records[[#This Row],[日期]])&amp;" 月"</f>
        <v>6 月</v>
      </c>
      <c r="D113" s="4" t="str">
        <f>"第 "&amp;WEEKNUM(records[[#This Row],[日期]],2)&amp;" 周"</f>
        <v>第 24 周</v>
      </c>
      <c r="E113" s="4">
        <v>43992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9"/>
      <c r="L113" s="10">
        <f>IF(((records[Porn-Video]+records[Masturbation]+records[Sexual-Intercourse])&gt;0), 0, L112+1)</f>
        <v>4</v>
      </c>
      <c r="M113" s="10">
        <f>IF(((records[Porn-Video]+records[Masturbation]+records[Sexual-Intercourse])&gt;0), M112+1, 0)</f>
        <v>0</v>
      </c>
      <c r="N113" s="5"/>
    </row>
    <row r="114" spans="1:14">
      <c r="A114" s="5" t="str">
        <f>YEAR(records[[#This Row],[日期]])&amp;" 年"</f>
        <v>2020 年</v>
      </c>
      <c r="B114" s="4" t="str">
        <f>"第 "&amp;INT(MONTH(records[[#This Row],[日期]])/3+1)&amp;" 季度"</f>
        <v>第 3 季度</v>
      </c>
      <c r="C114" s="4" t="str">
        <f>MONTH(records[[#This Row],[日期]])&amp;" 月"</f>
        <v>6 月</v>
      </c>
      <c r="D114" s="4" t="str">
        <f>"第 "&amp;WEEKNUM(records[[#This Row],[日期]],2)&amp;" 周"</f>
        <v>第 24 周</v>
      </c>
      <c r="E114" s="4">
        <v>43993</v>
      </c>
      <c r="F114" s="5">
        <v>0</v>
      </c>
      <c r="G114" s="5">
        <v>0</v>
      </c>
      <c r="H114" s="5">
        <v>0</v>
      </c>
      <c r="I114" s="5">
        <v>1</v>
      </c>
      <c r="J114" s="5">
        <v>0</v>
      </c>
      <c r="K114" s="9"/>
      <c r="L114" s="10">
        <f>IF(((records[Porn-Video]+records[Masturbation]+records[Sexual-Intercourse])&gt;0), 0, L113+1)</f>
        <v>0</v>
      </c>
      <c r="M114" s="10">
        <f>IF(((records[Porn-Video]+records[Masturbation]+records[Sexual-Intercourse])&gt;0), M113+1, 0)</f>
        <v>1</v>
      </c>
      <c r="N114" s="5"/>
    </row>
    <row r="115" spans="1:14">
      <c r="A115" s="5" t="str">
        <f>YEAR(records[[#This Row],[日期]])&amp;" 年"</f>
        <v>2020 年</v>
      </c>
      <c r="B115" s="4" t="str">
        <f>"第 "&amp;INT(MONTH(records[[#This Row],[日期]])/3+1)&amp;" 季度"</f>
        <v>第 3 季度</v>
      </c>
      <c r="C115" s="4" t="str">
        <f>MONTH(records[[#This Row],[日期]])&amp;" 月"</f>
        <v>6 月</v>
      </c>
      <c r="D115" s="4" t="str">
        <f>"第 "&amp;WEEKNUM(records[[#This Row],[日期]],2)&amp;" 周"</f>
        <v>第 24 周</v>
      </c>
      <c r="E115" s="4">
        <v>43994</v>
      </c>
      <c r="F115" s="5">
        <v>0</v>
      </c>
      <c r="G115" s="5">
        <v>0</v>
      </c>
      <c r="H115" s="5">
        <v>0</v>
      </c>
      <c r="I115" s="5">
        <v>1</v>
      </c>
      <c r="J115" s="5">
        <v>0</v>
      </c>
      <c r="K115" s="9"/>
      <c r="L115" s="10">
        <f>IF(((records[Porn-Video]+records[Masturbation]+records[Sexual-Intercourse])&gt;0), 0, L114+1)</f>
        <v>0</v>
      </c>
      <c r="M115" s="10">
        <f>IF(((records[Porn-Video]+records[Masturbation]+records[Sexual-Intercourse])&gt;0), M114+1, 0)</f>
        <v>2</v>
      </c>
      <c r="N115" s="5"/>
    </row>
    <row r="116" spans="1:14">
      <c r="A116" s="5" t="str">
        <f>YEAR(records[[#This Row],[日期]])&amp;" 年"</f>
        <v>2020 年</v>
      </c>
      <c r="B116" s="4" t="str">
        <f>"第 "&amp;INT(MONTH(records[[#This Row],[日期]])/3+1)&amp;" 季度"</f>
        <v>第 3 季度</v>
      </c>
      <c r="C116" s="4" t="str">
        <f>MONTH(records[[#This Row],[日期]])&amp;" 月"</f>
        <v>6 月</v>
      </c>
      <c r="D116" s="4" t="str">
        <f>"第 "&amp;WEEKNUM(records[[#This Row],[日期]],2)&amp;" 周"</f>
        <v>第 24 周</v>
      </c>
      <c r="E116" s="4">
        <v>43995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9"/>
      <c r="L116" s="10">
        <f>IF(((records[Porn-Video]+records[Masturbation]+records[Sexual-Intercourse])&gt;0), 0, L115+1)</f>
        <v>1</v>
      </c>
      <c r="M116" s="10">
        <f>IF(((records[Porn-Video]+records[Masturbation]+records[Sexual-Intercourse])&gt;0), M115+1, 0)</f>
        <v>0</v>
      </c>
      <c r="N116" s="5"/>
    </row>
    <row r="117" spans="1:14">
      <c r="A117" s="5" t="str">
        <f>YEAR(records[[#This Row],[日期]])&amp;" 年"</f>
        <v>2020 年</v>
      </c>
      <c r="B117" s="4" t="str">
        <f>"第 "&amp;INT(MONTH(records[[#This Row],[日期]])/3+1)&amp;" 季度"</f>
        <v>第 3 季度</v>
      </c>
      <c r="C117" s="4" t="str">
        <f>MONTH(records[[#This Row],[日期]])&amp;" 月"</f>
        <v>6 月</v>
      </c>
      <c r="D117" s="4" t="str">
        <f>"第 "&amp;WEEKNUM(records[[#This Row],[日期]],2)&amp;" 周"</f>
        <v>第 24 周</v>
      </c>
      <c r="E117" s="4">
        <v>43996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9"/>
      <c r="L117" s="10">
        <f>IF(((records[Porn-Video]+records[Masturbation]+records[Sexual-Intercourse])&gt;0), 0, L116+1)</f>
        <v>2</v>
      </c>
      <c r="M117" s="10">
        <f>IF(((records[Porn-Video]+records[Masturbation]+records[Sexual-Intercourse])&gt;0), M116+1, 0)</f>
        <v>0</v>
      </c>
      <c r="N117" s="5"/>
    </row>
    <row r="118" spans="1:14">
      <c r="A118" s="5" t="str">
        <f>YEAR(records[[#This Row],[日期]])&amp;" 年"</f>
        <v>2020 年</v>
      </c>
      <c r="B118" s="4" t="str">
        <f>"第 "&amp;INT(MONTH(records[[#This Row],[日期]])/3+1)&amp;" 季度"</f>
        <v>第 3 季度</v>
      </c>
      <c r="C118" s="4" t="str">
        <f>MONTH(records[[#This Row],[日期]])&amp;" 月"</f>
        <v>6 月</v>
      </c>
      <c r="D118" s="4" t="str">
        <f>"第 "&amp;WEEKNUM(records[[#This Row],[日期]],2)&amp;" 周"</f>
        <v>第 25 周</v>
      </c>
      <c r="E118" s="4">
        <v>43997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9"/>
      <c r="L118" s="10">
        <f>IF(((records[Porn-Video]+records[Masturbation]+records[Sexual-Intercourse])&gt;0), 0, L117+1)</f>
        <v>3</v>
      </c>
      <c r="M118" s="10">
        <f>IF(((records[Porn-Video]+records[Masturbation]+records[Sexual-Intercourse])&gt;0), M117+1, 0)</f>
        <v>0</v>
      </c>
      <c r="N118" s="5"/>
    </row>
    <row r="119" spans="1:14">
      <c r="A119" s="5" t="str">
        <f>YEAR(records[[#This Row],[日期]])&amp;" 年"</f>
        <v>2020 年</v>
      </c>
      <c r="B119" s="4" t="str">
        <f>"第 "&amp;INT(MONTH(records[[#This Row],[日期]])/3+1)&amp;" 季度"</f>
        <v>第 3 季度</v>
      </c>
      <c r="C119" s="4" t="str">
        <f>MONTH(records[[#This Row],[日期]])&amp;" 月"</f>
        <v>6 月</v>
      </c>
      <c r="D119" s="4" t="str">
        <f>"第 "&amp;WEEKNUM(records[[#This Row],[日期]],2)&amp;" 周"</f>
        <v>第 25 周</v>
      </c>
      <c r="E119" s="4">
        <v>43998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9"/>
      <c r="L119" s="10">
        <f>IF(((records[Porn-Video]+records[Masturbation]+records[Sexual-Intercourse])&gt;0), 0, L118+1)</f>
        <v>4</v>
      </c>
      <c r="M119" s="10">
        <f>IF(((records[Porn-Video]+records[Masturbation]+records[Sexual-Intercourse])&gt;0), M118+1, 0)</f>
        <v>0</v>
      </c>
      <c r="N119" s="5"/>
    </row>
    <row r="120" spans="1:14">
      <c r="A120" s="5" t="str">
        <f>YEAR(records[[#This Row],[日期]])&amp;" 年"</f>
        <v>2020 年</v>
      </c>
      <c r="B120" s="4" t="str">
        <f>"第 "&amp;INT(MONTH(records[[#This Row],[日期]])/3+1)&amp;" 季度"</f>
        <v>第 3 季度</v>
      </c>
      <c r="C120" s="4" t="str">
        <f>MONTH(records[[#This Row],[日期]])&amp;" 月"</f>
        <v>6 月</v>
      </c>
      <c r="D120" s="4" t="str">
        <f>"第 "&amp;WEEKNUM(records[[#This Row],[日期]],2)&amp;" 周"</f>
        <v>第 25 周</v>
      </c>
      <c r="E120" s="4">
        <v>43999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9"/>
      <c r="L120" s="10">
        <f>IF(((records[Porn-Video]+records[Masturbation]+records[Sexual-Intercourse])&gt;0), 0, L119+1)</f>
        <v>5</v>
      </c>
      <c r="M120" s="10">
        <f>IF(((records[Porn-Video]+records[Masturbation]+records[Sexual-Intercourse])&gt;0), M119+1, 0)</f>
        <v>0</v>
      </c>
      <c r="N120" s="5"/>
    </row>
    <row r="121" spans="1:14">
      <c r="A121" s="5" t="str">
        <f>YEAR(records[[#This Row],[日期]])&amp;" 年"</f>
        <v>2020 年</v>
      </c>
      <c r="B121" s="4" t="str">
        <f>"第 "&amp;INT(MONTH(records[[#This Row],[日期]])/3+1)&amp;" 季度"</f>
        <v>第 3 季度</v>
      </c>
      <c r="C121" s="4" t="str">
        <f>MONTH(records[[#This Row],[日期]])&amp;" 月"</f>
        <v>6 月</v>
      </c>
      <c r="D121" s="4" t="str">
        <f>"第 "&amp;WEEKNUM(records[[#This Row],[日期]],2)&amp;" 周"</f>
        <v>第 25 周</v>
      </c>
      <c r="E121" s="4">
        <v>44000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9"/>
      <c r="L121" s="10">
        <f>IF(((records[Porn-Video]+records[Masturbation]+records[Sexual-Intercourse])&gt;0), 0, L120+1)</f>
        <v>6</v>
      </c>
      <c r="M121" s="10">
        <f>IF(((records[Porn-Video]+records[Masturbation]+records[Sexual-Intercourse])&gt;0), M120+1, 0)</f>
        <v>0</v>
      </c>
      <c r="N121" s="5"/>
    </row>
    <row r="122" spans="1:14">
      <c r="A122" s="5" t="str">
        <f>YEAR(records[[#This Row],[日期]])&amp;" 年"</f>
        <v>2020 年</v>
      </c>
      <c r="B122" s="4" t="str">
        <f>"第 "&amp;INT(MONTH(records[[#This Row],[日期]])/3+1)&amp;" 季度"</f>
        <v>第 3 季度</v>
      </c>
      <c r="C122" s="4" t="str">
        <f>MONTH(records[[#This Row],[日期]])&amp;" 月"</f>
        <v>6 月</v>
      </c>
      <c r="D122" s="4" t="str">
        <f>"第 "&amp;WEEKNUM(records[[#This Row],[日期]],2)&amp;" 周"</f>
        <v>第 25 周</v>
      </c>
      <c r="E122" s="4">
        <v>44001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9"/>
      <c r="L122" s="10">
        <f>IF(((records[Porn-Video]+records[Masturbation]+records[Sexual-Intercourse])&gt;0), 0, L121+1)</f>
        <v>7</v>
      </c>
      <c r="M122" s="10">
        <f>IF(((records[Porn-Video]+records[Masturbation]+records[Sexual-Intercourse])&gt;0), M121+1, 0)</f>
        <v>0</v>
      </c>
      <c r="N122" s="5"/>
    </row>
    <row r="123" spans="1:14">
      <c r="A123" s="5" t="str">
        <f>YEAR(records[[#This Row],[日期]])&amp;" 年"</f>
        <v>2020 年</v>
      </c>
      <c r="B123" s="4" t="str">
        <f>"第 "&amp;INT(MONTH(records[[#This Row],[日期]])/3+1)&amp;" 季度"</f>
        <v>第 3 季度</v>
      </c>
      <c r="C123" s="4" t="str">
        <f>MONTH(records[[#This Row],[日期]])&amp;" 月"</f>
        <v>6 月</v>
      </c>
      <c r="D123" s="4" t="str">
        <f>"第 "&amp;WEEKNUM(records[[#This Row],[日期]],2)&amp;" 周"</f>
        <v>第 25 周</v>
      </c>
      <c r="E123" s="4">
        <v>44002</v>
      </c>
      <c r="F123" s="5">
        <v>0</v>
      </c>
      <c r="G123" s="5">
        <v>0</v>
      </c>
      <c r="H123" s="5">
        <v>0</v>
      </c>
      <c r="I123" s="5">
        <v>2</v>
      </c>
      <c r="J123" s="5">
        <v>0</v>
      </c>
      <c r="K123" s="9"/>
      <c r="L123" s="10">
        <f>IF(((records[Porn-Video]+records[Masturbation]+records[Sexual-Intercourse])&gt;0), 0, L122+1)</f>
        <v>0</v>
      </c>
      <c r="M123" s="10">
        <f>IF(((records[Porn-Video]+records[Masturbation]+records[Sexual-Intercourse])&gt;0), M122+1, 0)</f>
        <v>1</v>
      </c>
      <c r="N123" s="5"/>
    </row>
    <row r="124" spans="1:14">
      <c r="A124" s="5" t="str">
        <f>YEAR(records[[#This Row],[日期]])&amp;" 年"</f>
        <v>2020 年</v>
      </c>
      <c r="B124" s="4" t="str">
        <f>"第 "&amp;INT(MONTH(records[[#This Row],[日期]])/3+1)&amp;" 季度"</f>
        <v>第 3 季度</v>
      </c>
      <c r="C124" s="4" t="str">
        <f>MONTH(records[[#This Row],[日期]])&amp;" 月"</f>
        <v>6 月</v>
      </c>
      <c r="D124" s="4" t="str">
        <f>"第 "&amp;WEEKNUM(records[[#This Row],[日期]],2)&amp;" 周"</f>
        <v>第 25 周</v>
      </c>
      <c r="E124" s="4">
        <v>44003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9"/>
      <c r="L124" s="10">
        <f>IF(((records[Porn-Video]+records[Masturbation]+records[Sexual-Intercourse])&gt;0), 0, L123+1)</f>
        <v>1</v>
      </c>
      <c r="M124" s="10">
        <f>IF(((records[Porn-Video]+records[Masturbation]+records[Sexual-Intercourse])&gt;0), M123+1, 0)</f>
        <v>0</v>
      </c>
      <c r="N124" s="5"/>
    </row>
    <row r="125" spans="1:14">
      <c r="A125" s="5" t="str">
        <f>YEAR(records[[#This Row],[日期]])&amp;" 年"</f>
        <v>2020 年</v>
      </c>
      <c r="B125" s="4" t="str">
        <f>"第 "&amp;INT(MONTH(records[[#This Row],[日期]])/3+1)&amp;" 季度"</f>
        <v>第 3 季度</v>
      </c>
      <c r="C125" s="4" t="str">
        <f>MONTH(records[[#This Row],[日期]])&amp;" 月"</f>
        <v>6 月</v>
      </c>
      <c r="D125" s="4" t="str">
        <f>"第 "&amp;WEEKNUM(records[[#This Row],[日期]],2)&amp;" 周"</f>
        <v>第 26 周</v>
      </c>
      <c r="E125" s="4">
        <v>44004</v>
      </c>
      <c r="F125" s="5">
        <v>0</v>
      </c>
      <c r="G125" s="5">
        <v>0</v>
      </c>
      <c r="H125" s="5">
        <v>0</v>
      </c>
      <c r="I125" s="5">
        <v>1</v>
      </c>
      <c r="J125" s="5">
        <v>0</v>
      </c>
      <c r="K125" s="9"/>
      <c r="L125" s="10">
        <f>IF(((records[Porn-Video]+records[Masturbation]+records[Sexual-Intercourse])&gt;0), 0, L124+1)</f>
        <v>0</v>
      </c>
      <c r="M125" s="10">
        <f>IF(((records[Porn-Video]+records[Masturbation]+records[Sexual-Intercourse])&gt;0), M124+1, 0)</f>
        <v>1</v>
      </c>
      <c r="N125" s="5"/>
    </row>
    <row r="126" spans="1:14">
      <c r="A126" s="5" t="str">
        <f>YEAR(records[[#This Row],[日期]])&amp;" 年"</f>
        <v>2020 年</v>
      </c>
      <c r="B126" s="4" t="str">
        <f>"第 "&amp;INT(MONTH(records[[#This Row],[日期]])/3+1)&amp;" 季度"</f>
        <v>第 3 季度</v>
      </c>
      <c r="C126" s="4" t="str">
        <f>MONTH(records[[#This Row],[日期]])&amp;" 月"</f>
        <v>6 月</v>
      </c>
      <c r="D126" s="4" t="str">
        <f>"第 "&amp;WEEKNUM(records[[#This Row],[日期]],2)&amp;" 周"</f>
        <v>第 26 周</v>
      </c>
      <c r="E126" s="4">
        <v>44005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9"/>
      <c r="L126" s="10">
        <f>IF(((records[Porn-Video]+records[Masturbation]+records[Sexual-Intercourse])&gt;0), 0, L125+1)</f>
        <v>1</v>
      </c>
      <c r="M126" s="10">
        <f>IF(((records[Porn-Video]+records[Masturbation]+records[Sexual-Intercourse])&gt;0), M125+1, 0)</f>
        <v>0</v>
      </c>
      <c r="N126" s="5"/>
    </row>
    <row r="127" spans="1:14">
      <c r="A127" s="5" t="str">
        <f>YEAR(records[[#This Row],[日期]])&amp;" 年"</f>
        <v>2020 年</v>
      </c>
      <c r="B127" s="4" t="str">
        <f>"第 "&amp;INT(MONTH(records[[#This Row],[日期]])/3+1)&amp;" 季度"</f>
        <v>第 3 季度</v>
      </c>
      <c r="C127" s="4" t="str">
        <f>MONTH(records[[#This Row],[日期]])&amp;" 月"</f>
        <v>6 月</v>
      </c>
      <c r="D127" s="4" t="str">
        <f>"第 "&amp;WEEKNUM(records[[#This Row],[日期]],2)&amp;" 周"</f>
        <v>第 26 周</v>
      </c>
      <c r="E127" s="4">
        <v>44006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9"/>
      <c r="L127" s="10">
        <f>IF(((records[Porn-Video]+records[Masturbation]+records[Sexual-Intercourse])&gt;0), 0, L126+1)</f>
        <v>2</v>
      </c>
      <c r="M127" s="10">
        <f>IF(((records[Porn-Video]+records[Masturbation]+records[Sexual-Intercourse])&gt;0), M126+1, 0)</f>
        <v>0</v>
      </c>
      <c r="N127" s="5"/>
    </row>
    <row r="128" spans="1:14">
      <c r="A128" s="5" t="str">
        <f>YEAR(records[[#This Row],[日期]])&amp;" 年"</f>
        <v>2020 年</v>
      </c>
      <c r="B128" s="4" t="str">
        <f>"第 "&amp;INT(MONTH(records[[#This Row],[日期]])/3+1)&amp;" 季度"</f>
        <v>第 3 季度</v>
      </c>
      <c r="C128" s="4" t="str">
        <f>MONTH(records[[#This Row],[日期]])&amp;" 月"</f>
        <v>6 月</v>
      </c>
      <c r="D128" s="4" t="str">
        <f>"第 "&amp;WEEKNUM(records[[#This Row],[日期]],2)&amp;" 周"</f>
        <v>第 26 周</v>
      </c>
      <c r="E128" s="4">
        <v>44007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9"/>
      <c r="L128" s="10">
        <f>IF(((records[Porn-Video]+records[Masturbation]+records[Sexual-Intercourse])&gt;0), 0, L127+1)</f>
        <v>3</v>
      </c>
      <c r="M128" s="10">
        <f>IF(((records[Porn-Video]+records[Masturbation]+records[Sexual-Intercourse])&gt;0), M127+1, 0)</f>
        <v>0</v>
      </c>
      <c r="N128" s="5"/>
    </row>
    <row r="129" spans="1:14">
      <c r="A129" s="5" t="str">
        <f>YEAR(records[[#This Row],[日期]])&amp;" 年"</f>
        <v>2020 年</v>
      </c>
      <c r="B129" s="4" t="str">
        <f>"第 "&amp;INT(MONTH(records[[#This Row],[日期]])/3+1)&amp;" 季度"</f>
        <v>第 3 季度</v>
      </c>
      <c r="C129" s="4" t="str">
        <f>MONTH(records[[#This Row],[日期]])&amp;" 月"</f>
        <v>6 月</v>
      </c>
      <c r="D129" s="4" t="str">
        <f>"第 "&amp;WEEKNUM(records[[#This Row],[日期]],2)&amp;" 周"</f>
        <v>第 26 周</v>
      </c>
      <c r="E129" s="4">
        <v>44008</v>
      </c>
      <c r="F129" s="5">
        <v>0</v>
      </c>
      <c r="G129" s="5">
        <v>0</v>
      </c>
      <c r="H129" s="5">
        <v>0</v>
      </c>
      <c r="I129" s="5">
        <v>1</v>
      </c>
      <c r="J129" s="5">
        <v>0</v>
      </c>
      <c r="K129" s="9"/>
      <c r="L129" s="10">
        <f>IF(((records[Porn-Video]+records[Masturbation]+records[Sexual-Intercourse])&gt;0), 0, L128+1)</f>
        <v>0</v>
      </c>
      <c r="M129" s="10">
        <f>IF(((records[Porn-Video]+records[Masturbation]+records[Sexual-Intercourse])&gt;0), M128+1, 0)</f>
        <v>1</v>
      </c>
      <c r="N129" s="5"/>
    </row>
    <row r="130" spans="1:14">
      <c r="A130" s="5" t="str">
        <f>YEAR(records[[#This Row],[日期]])&amp;" 年"</f>
        <v>2020 年</v>
      </c>
      <c r="B130" s="4" t="str">
        <f>"第 "&amp;INT(MONTH(records[[#This Row],[日期]])/3+1)&amp;" 季度"</f>
        <v>第 3 季度</v>
      </c>
      <c r="C130" s="4" t="str">
        <f>MONTH(records[[#This Row],[日期]])&amp;" 月"</f>
        <v>6 月</v>
      </c>
      <c r="D130" s="4" t="str">
        <f>"第 "&amp;WEEKNUM(records[[#This Row],[日期]],2)&amp;" 周"</f>
        <v>第 26 周</v>
      </c>
      <c r="E130" s="4">
        <v>44009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9"/>
      <c r="L130" s="10">
        <f>IF(((records[Porn-Video]+records[Masturbation]+records[Sexual-Intercourse])&gt;0), 0, L129+1)</f>
        <v>1</v>
      </c>
      <c r="M130" s="10">
        <f>IF(((records[Porn-Video]+records[Masturbation]+records[Sexual-Intercourse])&gt;0), M129+1, 0)</f>
        <v>0</v>
      </c>
      <c r="N130" s="5"/>
    </row>
    <row r="131" spans="1:14">
      <c r="A131" s="5" t="str">
        <f>YEAR(records[[#This Row],[日期]])&amp;" 年"</f>
        <v>2020 年</v>
      </c>
      <c r="B131" s="4" t="str">
        <f>"第 "&amp;INT(MONTH(records[[#This Row],[日期]])/3+1)&amp;" 季度"</f>
        <v>第 3 季度</v>
      </c>
      <c r="C131" s="4" t="str">
        <f>MONTH(records[[#This Row],[日期]])&amp;" 月"</f>
        <v>6 月</v>
      </c>
      <c r="D131" s="4" t="str">
        <f>"第 "&amp;WEEKNUM(records[[#This Row],[日期]],2)&amp;" 周"</f>
        <v>第 26 周</v>
      </c>
      <c r="E131" s="4">
        <v>44010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9"/>
      <c r="L131" s="10">
        <f>IF(((records[Porn-Video]+records[Masturbation]+records[Sexual-Intercourse])&gt;0), 0, L130+1)</f>
        <v>2</v>
      </c>
      <c r="M131" s="10">
        <f>IF(((records[Porn-Video]+records[Masturbation]+records[Sexual-Intercourse])&gt;0), M130+1, 0)</f>
        <v>0</v>
      </c>
      <c r="N131" s="5"/>
    </row>
    <row r="132" spans="1:14">
      <c r="A132" s="5" t="str">
        <f>YEAR(records[[#This Row],[日期]])&amp;" 年"</f>
        <v>2020 年</v>
      </c>
      <c r="B132" s="4" t="str">
        <f>"第 "&amp;INT(MONTH(records[[#This Row],[日期]])/3+1)&amp;" 季度"</f>
        <v>第 3 季度</v>
      </c>
      <c r="C132" s="4" t="str">
        <f>MONTH(records[[#This Row],[日期]])&amp;" 月"</f>
        <v>6 月</v>
      </c>
      <c r="D132" s="4" t="str">
        <f>"第 "&amp;WEEKNUM(records[[#This Row],[日期]],2)&amp;" 周"</f>
        <v>第 27 周</v>
      </c>
      <c r="E132" s="4">
        <v>44011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9"/>
      <c r="L132" s="10">
        <f>IF(((records[Porn-Video]+records[Masturbation]+records[Sexual-Intercourse])&gt;0), 0, L131+1)</f>
        <v>3</v>
      </c>
      <c r="M132" s="10">
        <f>IF(((records[Porn-Video]+records[Masturbation]+records[Sexual-Intercourse])&gt;0), M131+1, 0)</f>
        <v>0</v>
      </c>
      <c r="N132" s="5"/>
    </row>
    <row r="133" spans="1:14">
      <c r="A133" s="5" t="str">
        <f>YEAR(records[[#This Row],[日期]])&amp;" 年"</f>
        <v>2020 年</v>
      </c>
      <c r="B133" s="4" t="str">
        <f>"第 "&amp;INT(MONTH(records[[#This Row],[日期]])/3+1)&amp;" 季度"</f>
        <v>第 3 季度</v>
      </c>
      <c r="C133" s="4" t="str">
        <f>MONTH(records[[#This Row],[日期]])&amp;" 月"</f>
        <v>6 月</v>
      </c>
      <c r="D133" s="4" t="str">
        <f>"第 "&amp;WEEKNUM(records[[#This Row],[日期]],2)&amp;" 周"</f>
        <v>第 27 周</v>
      </c>
      <c r="E133" s="4">
        <v>44012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9"/>
      <c r="L133" s="10">
        <f>IF(((records[Porn-Video]+records[Masturbation]+records[Sexual-Intercourse])&gt;0), 0, L132+1)</f>
        <v>4</v>
      </c>
      <c r="M133" s="10">
        <f>IF(((records[Porn-Video]+records[Masturbation]+records[Sexual-Intercourse])&gt;0), M132+1, 0)</f>
        <v>0</v>
      </c>
      <c r="N133" s="5"/>
    </row>
    <row r="134" spans="1:14">
      <c r="A134" s="5" t="str">
        <f>YEAR(records[[#This Row],[日期]])&amp;" 年"</f>
        <v>2020 年</v>
      </c>
      <c r="B134" s="4" t="str">
        <f>"第 "&amp;INT(MONTH(records[[#This Row],[日期]])/3+1)&amp;" 季度"</f>
        <v>第 3 季度</v>
      </c>
      <c r="C134" s="4" t="str">
        <f>MONTH(records[[#This Row],[日期]])&amp;" 月"</f>
        <v>7 月</v>
      </c>
      <c r="D134" s="4" t="str">
        <f>"第 "&amp;WEEKNUM(records[[#This Row],[日期]],2)&amp;" 周"</f>
        <v>第 27 周</v>
      </c>
      <c r="E134" s="4">
        <v>44013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9"/>
      <c r="L134" s="10">
        <f>IF(((records[Porn-Video]+records[Masturbation]+records[Sexual-Intercourse])&gt;0), 0, L133+1)</f>
        <v>5</v>
      </c>
      <c r="M134" s="10">
        <f>IF(((records[Porn-Video]+records[Masturbation]+records[Sexual-Intercourse])&gt;0), M133+1, 0)</f>
        <v>0</v>
      </c>
      <c r="N134" s="5"/>
    </row>
    <row r="135" spans="1:14">
      <c r="A135" s="5" t="str">
        <f>YEAR(records[[#This Row],[日期]])&amp;" 年"</f>
        <v>2020 年</v>
      </c>
      <c r="B135" s="4" t="str">
        <f>"第 "&amp;INT(MONTH(records[[#This Row],[日期]])/3+1)&amp;" 季度"</f>
        <v>第 3 季度</v>
      </c>
      <c r="C135" s="4" t="str">
        <f>MONTH(records[[#This Row],[日期]])&amp;" 月"</f>
        <v>7 月</v>
      </c>
      <c r="D135" s="4" t="str">
        <f>"第 "&amp;WEEKNUM(records[[#This Row],[日期]],2)&amp;" 周"</f>
        <v>第 27 周</v>
      </c>
      <c r="E135" s="4">
        <v>44014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9"/>
      <c r="L135" s="10">
        <f>IF(((records[Porn-Video]+records[Masturbation]+records[Sexual-Intercourse])&gt;0), 0, L134+1)</f>
        <v>6</v>
      </c>
      <c r="M135" s="10">
        <f>IF(((records[Porn-Video]+records[Masturbation]+records[Sexual-Intercourse])&gt;0), M134+1, 0)</f>
        <v>0</v>
      </c>
      <c r="N135" s="5"/>
    </row>
    <row r="136" spans="1:14">
      <c r="A136" s="5" t="str">
        <f>YEAR(records[[#This Row],[日期]])&amp;" 年"</f>
        <v>2020 年</v>
      </c>
      <c r="B136" s="4" t="str">
        <f>"第 "&amp;INT(MONTH(records[[#This Row],[日期]])/3+1)&amp;" 季度"</f>
        <v>第 3 季度</v>
      </c>
      <c r="C136" s="4" t="str">
        <f>MONTH(records[[#This Row],[日期]])&amp;" 月"</f>
        <v>7 月</v>
      </c>
      <c r="D136" s="4" t="str">
        <f>"第 "&amp;WEEKNUM(records[[#This Row],[日期]],2)&amp;" 周"</f>
        <v>第 27 周</v>
      </c>
      <c r="E136" s="4">
        <v>44015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9"/>
      <c r="L136" s="10">
        <f>IF(((records[Porn-Video]+records[Masturbation]+records[Sexual-Intercourse])&gt;0), 0, L135+1)</f>
        <v>7</v>
      </c>
      <c r="M136" s="10">
        <f>IF(((records[Porn-Video]+records[Masturbation]+records[Sexual-Intercourse])&gt;0), M135+1, 0)</f>
        <v>0</v>
      </c>
      <c r="N136" s="5"/>
    </row>
    <row r="137" spans="1:14">
      <c r="A137" s="5" t="str">
        <f>YEAR(records[[#This Row],[日期]])&amp;" 年"</f>
        <v>2020 年</v>
      </c>
      <c r="B137" s="4" t="str">
        <f>"第 "&amp;INT(MONTH(records[[#This Row],[日期]])/3+1)&amp;" 季度"</f>
        <v>第 3 季度</v>
      </c>
      <c r="C137" s="4" t="str">
        <f>MONTH(records[[#This Row],[日期]])&amp;" 月"</f>
        <v>7 月</v>
      </c>
      <c r="D137" s="4" t="str">
        <f>"第 "&amp;WEEKNUM(records[[#This Row],[日期]],2)&amp;" 周"</f>
        <v>第 27 周</v>
      </c>
      <c r="E137" s="4">
        <v>44016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9"/>
      <c r="L137" s="10">
        <f>IF(((records[Porn-Video]+records[Masturbation]+records[Sexual-Intercourse])&gt;0), 0, L136+1)</f>
        <v>8</v>
      </c>
      <c r="M137" s="10">
        <f>IF(((records[Porn-Video]+records[Masturbation]+records[Sexual-Intercourse])&gt;0), M136+1, 0)</f>
        <v>0</v>
      </c>
      <c r="N137" s="5"/>
    </row>
    <row r="138" spans="1:14">
      <c r="A138" s="5" t="str">
        <f>YEAR(records[[#This Row],[日期]])&amp;" 年"</f>
        <v>2020 年</v>
      </c>
      <c r="B138" s="4" t="str">
        <f>"第 "&amp;INT(MONTH(records[[#This Row],[日期]])/3+1)&amp;" 季度"</f>
        <v>第 3 季度</v>
      </c>
      <c r="C138" s="4" t="str">
        <f>MONTH(records[[#This Row],[日期]])&amp;" 月"</f>
        <v>7 月</v>
      </c>
      <c r="D138" s="4" t="str">
        <f>"第 "&amp;WEEKNUM(records[[#This Row],[日期]],2)&amp;" 周"</f>
        <v>第 27 周</v>
      </c>
      <c r="E138" s="4">
        <v>44017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9"/>
      <c r="L138" s="10">
        <f>IF(((records[Porn-Video]+records[Masturbation]+records[Sexual-Intercourse])&gt;0), 0, L137+1)</f>
        <v>9</v>
      </c>
      <c r="M138" s="10">
        <f>IF(((records[Porn-Video]+records[Masturbation]+records[Sexual-Intercourse])&gt;0), M137+1, 0)</f>
        <v>0</v>
      </c>
      <c r="N138" s="5"/>
    </row>
    <row r="139" spans="1:14">
      <c r="A139" s="5" t="str">
        <f>YEAR(records[[#This Row],[日期]])&amp;" 年"</f>
        <v>2020 年</v>
      </c>
      <c r="B139" s="4" t="str">
        <f>"第 "&amp;INT(MONTH(records[[#This Row],[日期]])/3+1)&amp;" 季度"</f>
        <v>第 3 季度</v>
      </c>
      <c r="C139" s="4" t="str">
        <f>MONTH(records[[#This Row],[日期]])&amp;" 月"</f>
        <v>7 月</v>
      </c>
      <c r="D139" s="4" t="str">
        <f>"第 "&amp;WEEKNUM(records[[#This Row],[日期]],2)&amp;" 周"</f>
        <v>第 28 周</v>
      </c>
      <c r="E139" s="4">
        <v>44018</v>
      </c>
      <c r="F139" s="5">
        <v>0</v>
      </c>
      <c r="G139" s="5">
        <v>0</v>
      </c>
      <c r="H139" s="5">
        <v>0</v>
      </c>
      <c r="I139" s="5">
        <v>1</v>
      </c>
      <c r="J139" s="5">
        <v>0</v>
      </c>
      <c r="K139" s="9"/>
      <c r="L139" s="10">
        <f>IF(((records[Porn-Video]+records[Masturbation]+records[Sexual-Intercourse])&gt;0), 0, L138+1)</f>
        <v>0</v>
      </c>
      <c r="M139" s="10">
        <f>IF(((records[Porn-Video]+records[Masturbation]+records[Sexual-Intercourse])&gt;0), M138+1, 0)</f>
        <v>1</v>
      </c>
      <c r="N139" s="5"/>
    </row>
    <row r="140" spans="1:14">
      <c r="A140" s="5" t="str">
        <f>YEAR(records[[#This Row],[日期]])&amp;" 年"</f>
        <v>2020 年</v>
      </c>
      <c r="B140" s="4" t="str">
        <f>"第 "&amp;INT(MONTH(records[[#This Row],[日期]])/3+1)&amp;" 季度"</f>
        <v>第 3 季度</v>
      </c>
      <c r="C140" s="4" t="str">
        <f>MONTH(records[[#This Row],[日期]])&amp;" 月"</f>
        <v>7 月</v>
      </c>
      <c r="D140" s="4" t="str">
        <f>"第 "&amp;WEEKNUM(records[[#This Row],[日期]],2)&amp;" 周"</f>
        <v>第 28 周</v>
      </c>
      <c r="E140" s="4">
        <v>44019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9"/>
      <c r="L140" s="10">
        <f>IF(((records[Porn-Video]+records[Masturbation]+records[Sexual-Intercourse])&gt;0), 0, L139+1)</f>
        <v>1</v>
      </c>
      <c r="M140" s="10">
        <f>IF(((records[Porn-Video]+records[Masturbation]+records[Sexual-Intercourse])&gt;0), M139+1, 0)</f>
        <v>0</v>
      </c>
      <c r="N140" s="5"/>
    </row>
    <row r="141" spans="1:14">
      <c r="A141" s="5" t="str">
        <f>YEAR(records[[#This Row],[日期]])&amp;" 年"</f>
        <v>2020 年</v>
      </c>
      <c r="B141" s="4" t="str">
        <f>"第 "&amp;INT(MONTH(records[[#This Row],[日期]])/3+1)&amp;" 季度"</f>
        <v>第 3 季度</v>
      </c>
      <c r="C141" s="4" t="str">
        <f>MONTH(records[[#This Row],[日期]])&amp;" 月"</f>
        <v>7 月</v>
      </c>
      <c r="D141" s="4" t="str">
        <f>"第 "&amp;WEEKNUM(records[[#This Row],[日期]],2)&amp;" 周"</f>
        <v>第 28 周</v>
      </c>
      <c r="E141" s="4">
        <v>44020</v>
      </c>
      <c r="F141" s="5">
        <v>0</v>
      </c>
      <c r="G141" s="5">
        <v>0</v>
      </c>
      <c r="H141" s="5">
        <v>0</v>
      </c>
      <c r="I141" s="5">
        <v>1</v>
      </c>
      <c r="J141" s="5">
        <v>0</v>
      </c>
      <c r="K141" s="9"/>
      <c r="L141" s="10">
        <f>IF(((records[Porn-Video]+records[Masturbation]+records[Sexual-Intercourse])&gt;0), 0, L140+1)</f>
        <v>0</v>
      </c>
      <c r="M141" s="10">
        <f>IF(((records[Porn-Video]+records[Masturbation]+records[Sexual-Intercourse])&gt;0), M140+1, 0)</f>
        <v>1</v>
      </c>
      <c r="N141" s="5"/>
    </row>
    <row r="142" spans="1:14">
      <c r="A142" s="5" t="str">
        <f>YEAR(records[[#This Row],[日期]])&amp;" 年"</f>
        <v>2020 年</v>
      </c>
      <c r="B142" s="4" t="str">
        <f>"第 "&amp;INT(MONTH(records[[#This Row],[日期]])/3+1)&amp;" 季度"</f>
        <v>第 3 季度</v>
      </c>
      <c r="C142" s="4" t="str">
        <f>MONTH(records[[#This Row],[日期]])&amp;" 月"</f>
        <v>7 月</v>
      </c>
      <c r="D142" s="4" t="str">
        <f>"第 "&amp;WEEKNUM(records[[#This Row],[日期]],2)&amp;" 周"</f>
        <v>第 28 周</v>
      </c>
      <c r="E142" s="4">
        <v>44021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9"/>
      <c r="L142" s="10">
        <f>IF(((records[Porn-Video]+records[Masturbation]+records[Sexual-Intercourse])&gt;0), 0, L141+1)</f>
        <v>1</v>
      </c>
      <c r="M142" s="10">
        <f>IF(((records[Porn-Video]+records[Masturbation]+records[Sexual-Intercourse])&gt;0), M141+1, 0)</f>
        <v>0</v>
      </c>
      <c r="N142" s="5"/>
    </row>
    <row r="143" spans="1:14">
      <c r="A143" s="5" t="str">
        <f>YEAR(records[[#This Row],[日期]])&amp;" 年"</f>
        <v>2020 年</v>
      </c>
      <c r="B143" s="4" t="str">
        <f>"第 "&amp;INT(MONTH(records[[#This Row],[日期]])/3+1)&amp;" 季度"</f>
        <v>第 3 季度</v>
      </c>
      <c r="C143" s="4" t="str">
        <f>MONTH(records[[#This Row],[日期]])&amp;" 月"</f>
        <v>7 月</v>
      </c>
      <c r="D143" s="4" t="str">
        <f>"第 "&amp;WEEKNUM(records[[#This Row],[日期]],2)&amp;" 周"</f>
        <v>第 28 周</v>
      </c>
      <c r="E143" s="4">
        <v>44022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9"/>
      <c r="L143" s="10">
        <f>IF(((records[Porn-Video]+records[Masturbation]+records[Sexual-Intercourse])&gt;0), 0, L142+1)</f>
        <v>2</v>
      </c>
      <c r="M143" s="10">
        <f>IF(((records[Porn-Video]+records[Masturbation]+records[Sexual-Intercourse])&gt;0), M142+1, 0)</f>
        <v>0</v>
      </c>
      <c r="N143" s="5"/>
    </row>
    <row r="144" spans="1:14">
      <c r="A144" s="5" t="str">
        <f>YEAR(records[[#This Row],[日期]])&amp;" 年"</f>
        <v>2020 年</v>
      </c>
      <c r="B144" s="4" t="str">
        <f>"第 "&amp;INT(MONTH(records[[#This Row],[日期]])/3+1)&amp;" 季度"</f>
        <v>第 3 季度</v>
      </c>
      <c r="C144" s="4" t="str">
        <f>MONTH(records[[#This Row],[日期]])&amp;" 月"</f>
        <v>7 月</v>
      </c>
      <c r="D144" s="4" t="str">
        <f>"第 "&amp;WEEKNUM(records[[#This Row],[日期]],2)&amp;" 周"</f>
        <v>第 28 周</v>
      </c>
      <c r="E144" s="4">
        <v>44023</v>
      </c>
      <c r="F144" s="5">
        <v>0</v>
      </c>
      <c r="G144" s="5">
        <v>0</v>
      </c>
      <c r="H144" s="5">
        <v>0</v>
      </c>
      <c r="I144" s="5">
        <v>1</v>
      </c>
      <c r="J144" s="5">
        <v>0</v>
      </c>
      <c r="K144" s="9"/>
      <c r="L144" s="10">
        <f>IF(((records[Porn-Video]+records[Masturbation]+records[Sexual-Intercourse])&gt;0), 0, L143+1)</f>
        <v>0</v>
      </c>
      <c r="M144" s="10">
        <f>IF(((records[Porn-Video]+records[Masturbation]+records[Sexual-Intercourse])&gt;0), M143+1, 0)</f>
        <v>1</v>
      </c>
      <c r="N144" s="5"/>
    </row>
    <row r="145" spans="1:14">
      <c r="A145" s="5" t="str">
        <f>YEAR(records[[#This Row],[日期]])&amp;" 年"</f>
        <v>2020 年</v>
      </c>
      <c r="B145" s="4" t="str">
        <f>"第 "&amp;INT(MONTH(records[[#This Row],[日期]])/3+1)&amp;" 季度"</f>
        <v>第 3 季度</v>
      </c>
      <c r="C145" s="4" t="str">
        <f>MONTH(records[[#This Row],[日期]])&amp;" 月"</f>
        <v>7 月</v>
      </c>
      <c r="D145" s="4" t="str">
        <f>"第 "&amp;WEEKNUM(records[[#This Row],[日期]],2)&amp;" 周"</f>
        <v>第 28 周</v>
      </c>
      <c r="E145" s="4">
        <v>44024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9"/>
      <c r="L145" s="10">
        <f>IF(((records[Porn-Video]+records[Masturbation]+records[Sexual-Intercourse])&gt;0), 0, L144+1)</f>
        <v>1</v>
      </c>
      <c r="M145" s="10">
        <f>IF(((records[Porn-Video]+records[Masturbation]+records[Sexual-Intercourse])&gt;0), M144+1, 0)</f>
        <v>0</v>
      </c>
      <c r="N145" s="5"/>
    </row>
    <row r="146" spans="1:14">
      <c r="A146" s="5" t="str">
        <f>YEAR(records[[#This Row],[日期]])&amp;" 年"</f>
        <v>2020 年</v>
      </c>
      <c r="B146" s="4" t="str">
        <f>"第 "&amp;INT(MONTH(records[[#This Row],[日期]])/3+1)&amp;" 季度"</f>
        <v>第 3 季度</v>
      </c>
      <c r="C146" s="4" t="str">
        <f>MONTH(records[[#This Row],[日期]])&amp;" 月"</f>
        <v>7 月</v>
      </c>
      <c r="D146" s="4" t="str">
        <f>"第 "&amp;WEEKNUM(records[[#This Row],[日期]],2)&amp;" 周"</f>
        <v>第 29 周</v>
      </c>
      <c r="E146" s="4">
        <v>44025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9"/>
      <c r="L146" s="10">
        <f>IF(((records[Porn-Video]+records[Masturbation]+records[Sexual-Intercourse])&gt;0), 0, L145+1)</f>
        <v>2</v>
      </c>
      <c r="M146" s="10">
        <f>IF(((records[Porn-Video]+records[Masturbation]+records[Sexual-Intercourse])&gt;0), M145+1, 0)</f>
        <v>0</v>
      </c>
      <c r="N146" s="5"/>
    </row>
    <row r="147" spans="1:14">
      <c r="A147" s="5" t="str">
        <f>YEAR(records[[#This Row],[日期]])&amp;" 年"</f>
        <v>2020 年</v>
      </c>
      <c r="B147" s="4" t="str">
        <f>"第 "&amp;INT(MONTH(records[[#This Row],[日期]])/3+1)&amp;" 季度"</f>
        <v>第 3 季度</v>
      </c>
      <c r="C147" s="4" t="str">
        <f>MONTH(records[[#This Row],[日期]])&amp;" 月"</f>
        <v>7 月</v>
      </c>
      <c r="D147" s="4" t="str">
        <f>"第 "&amp;WEEKNUM(records[[#This Row],[日期]],2)&amp;" 周"</f>
        <v>第 29 周</v>
      </c>
      <c r="E147" s="4">
        <v>44026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9"/>
      <c r="L147" s="10">
        <f>IF(((records[Porn-Video]+records[Masturbation]+records[Sexual-Intercourse])&gt;0), 0, L146+1)</f>
        <v>3</v>
      </c>
      <c r="M147" s="10">
        <f>IF(((records[Porn-Video]+records[Masturbation]+records[Sexual-Intercourse])&gt;0), M146+1, 0)</f>
        <v>0</v>
      </c>
      <c r="N147" s="5"/>
    </row>
    <row r="148" spans="1:14">
      <c r="A148" s="5" t="str">
        <f>YEAR(records[[#This Row],[日期]])&amp;" 年"</f>
        <v>2020 年</v>
      </c>
      <c r="B148" s="4" t="str">
        <f>"第 "&amp;INT(MONTH(records[[#This Row],[日期]])/3+1)&amp;" 季度"</f>
        <v>第 3 季度</v>
      </c>
      <c r="C148" s="4" t="str">
        <f>MONTH(records[[#This Row],[日期]])&amp;" 月"</f>
        <v>7 月</v>
      </c>
      <c r="D148" s="4" t="str">
        <f>"第 "&amp;WEEKNUM(records[[#This Row],[日期]],2)&amp;" 周"</f>
        <v>第 29 周</v>
      </c>
      <c r="E148" s="4">
        <v>44027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9"/>
      <c r="L148" s="10">
        <f>IF(((records[Porn-Video]+records[Masturbation]+records[Sexual-Intercourse])&gt;0), 0, L147+1)</f>
        <v>4</v>
      </c>
      <c r="M148" s="10">
        <f>IF(((records[Porn-Video]+records[Masturbation]+records[Sexual-Intercourse])&gt;0), M147+1, 0)</f>
        <v>0</v>
      </c>
      <c r="N148" s="5"/>
    </row>
    <row r="149" spans="1:14">
      <c r="A149" s="5" t="str">
        <f>YEAR(records[[#This Row],[日期]])&amp;" 年"</f>
        <v>2020 年</v>
      </c>
      <c r="B149" s="4" t="str">
        <f>"第 "&amp;INT(MONTH(records[[#This Row],[日期]])/3+1)&amp;" 季度"</f>
        <v>第 3 季度</v>
      </c>
      <c r="C149" s="4" t="str">
        <f>MONTH(records[[#This Row],[日期]])&amp;" 月"</f>
        <v>7 月</v>
      </c>
      <c r="D149" s="4" t="str">
        <f>"第 "&amp;WEEKNUM(records[[#This Row],[日期]],2)&amp;" 周"</f>
        <v>第 29 周</v>
      </c>
      <c r="E149" s="4">
        <v>44028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9"/>
      <c r="L149" s="10">
        <f>IF(((records[Porn-Video]+records[Masturbation]+records[Sexual-Intercourse])&gt;0), 0, L148+1)</f>
        <v>5</v>
      </c>
      <c r="M149" s="10">
        <f>IF(((records[Porn-Video]+records[Masturbation]+records[Sexual-Intercourse])&gt;0), M148+1, 0)</f>
        <v>0</v>
      </c>
      <c r="N149" s="5"/>
    </row>
    <row r="150" spans="1:14">
      <c r="A150" s="5" t="str">
        <f>YEAR(records[[#This Row],[日期]])&amp;" 年"</f>
        <v>2020 年</v>
      </c>
      <c r="B150" s="4" t="str">
        <f>"第 "&amp;INT(MONTH(records[[#This Row],[日期]])/3+1)&amp;" 季度"</f>
        <v>第 3 季度</v>
      </c>
      <c r="C150" s="4" t="str">
        <f>MONTH(records[[#This Row],[日期]])&amp;" 月"</f>
        <v>7 月</v>
      </c>
      <c r="D150" s="4" t="str">
        <f>"第 "&amp;WEEKNUM(records[[#This Row],[日期]],2)&amp;" 周"</f>
        <v>第 29 周</v>
      </c>
      <c r="E150" s="4">
        <v>44029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9"/>
      <c r="L150" s="10">
        <f>IF(((records[Porn-Video]+records[Masturbation]+records[Sexual-Intercourse])&gt;0), 0, L149+1)</f>
        <v>6</v>
      </c>
      <c r="M150" s="10">
        <f>IF(((records[Porn-Video]+records[Masturbation]+records[Sexual-Intercourse])&gt;0), M149+1, 0)</f>
        <v>0</v>
      </c>
      <c r="N150" s="5"/>
    </row>
    <row r="151" spans="1:14">
      <c r="A151" s="5" t="str">
        <f>YEAR(records[[#This Row],[日期]])&amp;" 年"</f>
        <v>2020 年</v>
      </c>
      <c r="B151" s="4" t="str">
        <f>"第 "&amp;INT(MONTH(records[[#This Row],[日期]])/3+1)&amp;" 季度"</f>
        <v>第 3 季度</v>
      </c>
      <c r="C151" s="4" t="str">
        <f>MONTH(records[[#This Row],[日期]])&amp;" 月"</f>
        <v>7 月</v>
      </c>
      <c r="D151" s="4" t="str">
        <f>"第 "&amp;WEEKNUM(records[[#This Row],[日期]],2)&amp;" 周"</f>
        <v>第 29 周</v>
      </c>
      <c r="E151" s="4">
        <v>44030</v>
      </c>
      <c r="F151" s="5">
        <v>0</v>
      </c>
      <c r="G151" s="5">
        <v>0</v>
      </c>
      <c r="H151" s="5">
        <v>1</v>
      </c>
      <c r="I151" s="5">
        <v>1</v>
      </c>
      <c r="J151" s="5">
        <v>0</v>
      </c>
      <c r="K151" s="9"/>
      <c r="L151" s="10">
        <f>IF(((records[Porn-Video]+records[Masturbation]+records[Sexual-Intercourse])&gt;0), 0, L150+1)</f>
        <v>0</v>
      </c>
      <c r="M151" s="10">
        <f>IF(((records[Porn-Video]+records[Masturbation]+records[Sexual-Intercourse])&gt;0), M150+1, 0)</f>
        <v>1</v>
      </c>
      <c r="N151" s="5"/>
    </row>
    <row r="152" spans="1:14">
      <c r="A152" s="5" t="str">
        <f>YEAR(records[[#This Row],[日期]])&amp;" 年"</f>
        <v>2020 年</v>
      </c>
      <c r="B152" s="4" t="str">
        <f>"第 "&amp;INT(MONTH(records[[#This Row],[日期]])/3+1)&amp;" 季度"</f>
        <v>第 3 季度</v>
      </c>
      <c r="C152" s="4" t="str">
        <f>MONTH(records[[#This Row],[日期]])&amp;" 月"</f>
        <v>7 月</v>
      </c>
      <c r="D152" s="4" t="str">
        <f>"第 "&amp;WEEKNUM(records[[#This Row],[日期]],2)&amp;" 周"</f>
        <v>第 29 周</v>
      </c>
      <c r="E152" s="4">
        <v>44031</v>
      </c>
      <c r="F152" s="5">
        <v>1</v>
      </c>
      <c r="G152" s="5">
        <v>0</v>
      </c>
      <c r="H152" s="5">
        <v>0</v>
      </c>
      <c r="I152" s="5">
        <v>0</v>
      </c>
      <c r="J152" s="5">
        <v>0</v>
      </c>
      <c r="K152" s="9"/>
      <c r="L152" s="10">
        <f>IF(((records[Porn-Video]+records[Masturbation]+records[Sexual-Intercourse])&gt;0), 0, L151+1)</f>
        <v>1</v>
      </c>
      <c r="M152" s="10">
        <f>IF(((records[Porn-Video]+records[Masturbation]+records[Sexual-Intercourse])&gt;0), M151+1, 0)</f>
        <v>0</v>
      </c>
      <c r="N152" s="5"/>
    </row>
    <row r="153" spans="1:14">
      <c r="A153" s="5" t="str">
        <f>YEAR(records[[#This Row],[日期]])&amp;" 年"</f>
        <v>2020 年</v>
      </c>
      <c r="B153" s="4" t="str">
        <f>"第 "&amp;INT(MONTH(records[[#This Row],[日期]])/3+1)&amp;" 季度"</f>
        <v>第 3 季度</v>
      </c>
      <c r="C153" s="4" t="str">
        <f>MONTH(records[[#This Row],[日期]])&amp;" 月"</f>
        <v>7 月</v>
      </c>
      <c r="D153" s="4" t="str">
        <f>"第 "&amp;WEEKNUM(records[[#This Row],[日期]],2)&amp;" 周"</f>
        <v>第 30 周</v>
      </c>
      <c r="E153" s="4">
        <v>44032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9"/>
      <c r="L153" s="10">
        <f>IF(((records[Porn-Video]+records[Masturbation]+records[Sexual-Intercourse])&gt;0), 0, L152+1)</f>
        <v>2</v>
      </c>
      <c r="M153" s="10">
        <f>IF(((records[Porn-Video]+records[Masturbation]+records[Sexual-Intercourse])&gt;0), M152+1, 0)</f>
        <v>0</v>
      </c>
      <c r="N153" s="5"/>
    </row>
    <row r="154" spans="1:14">
      <c r="A154" s="5" t="str">
        <f>YEAR(records[[#This Row],[日期]])&amp;" 年"</f>
        <v>2020 年</v>
      </c>
      <c r="B154" s="4" t="str">
        <f>"第 "&amp;INT(MONTH(records[[#This Row],[日期]])/3+1)&amp;" 季度"</f>
        <v>第 3 季度</v>
      </c>
      <c r="C154" s="4" t="str">
        <f>MONTH(records[[#This Row],[日期]])&amp;" 月"</f>
        <v>7 月</v>
      </c>
      <c r="D154" s="4" t="str">
        <f>"第 "&amp;WEEKNUM(records[[#This Row],[日期]],2)&amp;" 周"</f>
        <v>第 30 周</v>
      </c>
      <c r="E154" s="4">
        <v>44033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9"/>
      <c r="L154" s="10">
        <f>IF(((records[Porn-Video]+records[Masturbation]+records[Sexual-Intercourse])&gt;0), 0, L153+1)</f>
        <v>3</v>
      </c>
      <c r="M154" s="10">
        <f>IF(((records[Porn-Video]+records[Masturbation]+records[Sexual-Intercourse])&gt;0), M153+1, 0)</f>
        <v>0</v>
      </c>
      <c r="N154" s="5"/>
    </row>
    <row r="155" spans="1:14">
      <c r="A155" s="5" t="str">
        <f>YEAR(records[[#This Row],[日期]])&amp;" 年"</f>
        <v>2020 年</v>
      </c>
      <c r="B155" s="4" t="str">
        <f>"第 "&amp;INT(MONTH(records[[#This Row],[日期]])/3+1)&amp;" 季度"</f>
        <v>第 3 季度</v>
      </c>
      <c r="C155" s="4" t="str">
        <f>MONTH(records[[#This Row],[日期]])&amp;" 月"</f>
        <v>7 月</v>
      </c>
      <c r="D155" s="4" t="str">
        <f>"第 "&amp;WEEKNUM(records[[#This Row],[日期]],2)&amp;" 周"</f>
        <v>第 30 周</v>
      </c>
      <c r="E155" s="4">
        <v>44034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9"/>
      <c r="L155" s="10">
        <f>IF(((records[Porn-Video]+records[Masturbation]+records[Sexual-Intercourse])&gt;0), 0, L154+1)</f>
        <v>4</v>
      </c>
      <c r="M155" s="10">
        <f>IF(((records[Porn-Video]+records[Masturbation]+records[Sexual-Intercourse])&gt;0), M154+1, 0)</f>
        <v>0</v>
      </c>
      <c r="N155" s="5"/>
    </row>
    <row r="156" spans="1:14">
      <c r="A156" s="5" t="str">
        <f>YEAR(records[[#This Row],[日期]])&amp;" 年"</f>
        <v>2020 年</v>
      </c>
      <c r="B156" s="4" t="str">
        <f>"第 "&amp;INT(MONTH(records[[#This Row],[日期]])/3+1)&amp;" 季度"</f>
        <v>第 3 季度</v>
      </c>
      <c r="C156" s="4" t="str">
        <f>MONTH(records[[#This Row],[日期]])&amp;" 月"</f>
        <v>7 月</v>
      </c>
      <c r="D156" s="4" t="str">
        <f>"第 "&amp;WEEKNUM(records[[#This Row],[日期]],2)&amp;" 周"</f>
        <v>第 30 周</v>
      </c>
      <c r="E156" s="4">
        <v>44035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9"/>
      <c r="L156" s="10">
        <f>IF(((records[Porn-Video]+records[Masturbation]+records[Sexual-Intercourse])&gt;0), 0, L155+1)</f>
        <v>5</v>
      </c>
      <c r="M156" s="10">
        <f>IF(((records[Porn-Video]+records[Masturbation]+records[Sexual-Intercourse])&gt;0), M155+1, 0)</f>
        <v>0</v>
      </c>
      <c r="N156" s="5"/>
    </row>
    <row r="157" spans="1:14">
      <c r="A157" s="5" t="str">
        <f>YEAR(records[[#This Row],[日期]])&amp;" 年"</f>
        <v>2020 年</v>
      </c>
      <c r="B157" s="4" t="str">
        <f>"第 "&amp;INT(MONTH(records[[#This Row],[日期]])/3+1)&amp;" 季度"</f>
        <v>第 3 季度</v>
      </c>
      <c r="C157" s="4" t="str">
        <f>MONTH(records[[#This Row],[日期]])&amp;" 月"</f>
        <v>7 月</v>
      </c>
      <c r="D157" s="4" t="str">
        <f>"第 "&amp;WEEKNUM(records[[#This Row],[日期]],2)&amp;" 周"</f>
        <v>第 30 周</v>
      </c>
      <c r="E157" s="4">
        <v>44036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9"/>
      <c r="L157" s="10">
        <f>IF(((records[Porn-Video]+records[Masturbation]+records[Sexual-Intercourse])&gt;0), 0, L156+1)</f>
        <v>6</v>
      </c>
      <c r="M157" s="10">
        <f>IF(((records[Porn-Video]+records[Masturbation]+records[Sexual-Intercourse])&gt;0), M156+1, 0)</f>
        <v>0</v>
      </c>
      <c r="N157" s="5"/>
    </row>
    <row r="158" spans="1:14">
      <c r="A158" s="5" t="str">
        <f>YEAR(records[[#This Row],[日期]])&amp;" 年"</f>
        <v>2020 年</v>
      </c>
      <c r="B158" s="4" t="str">
        <f>"第 "&amp;INT(MONTH(records[[#This Row],[日期]])/3+1)&amp;" 季度"</f>
        <v>第 3 季度</v>
      </c>
      <c r="C158" s="4" t="str">
        <f>MONTH(records[[#This Row],[日期]])&amp;" 月"</f>
        <v>7 月</v>
      </c>
      <c r="D158" s="4" t="str">
        <f>"第 "&amp;WEEKNUM(records[[#This Row],[日期]],2)&amp;" 周"</f>
        <v>第 30 周</v>
      </c>
      <c r="E158" s="4">
        <v>44037</v>
      </c>
      <c r="F158" s="5">
        <v>0</v>
      </c>
      <c r="G158" s="5">
        <v>0</v>
      </c>
      <c r="H158" s="5">
        <v>1</v>
      </c>
      <c r="I158" s="5">
        <v>1</v>
      </c>
      <c r="J158" s="5">
        <v>0</v>
      </c>
      <c r="K158" s="9"/>
      <c r="L158" s="10">
        <f>IF(((records[Porn-Video]+records[Masturbation]+records[Sexual-Intercourse])&gt;0), 0, L157+1)</f>
        <v>0</v>
      </c>
      <c r="M158" s="10">
        <f>IF(((records[Porn-Video]+records[Masturbation]+records[Sexual-Intercourse])&gt;0), M157+1, 0)</f>
        <v>1</v>
      </c>
      <c r="N158" s="5"/>
    </row>
    <row r="159" spans="1:14">
      <c r="A159" s="5" t="str">
        <f>YEAR(records[[#This Row],[日期]])&amp;" 年"</f>
        <v>2020 年</v>
      </c>
      <c r="B159" s="4" t="str">
        <f>"第 "&amp;INT(MONTH(records[[#This Row],[日期]])/3+1)&amp;" 季度"</f>
        <v>第 3 季度</v>
      </c>
      <c r="C159" s="4" t="str">
        <f>MONTH(records[[#This Row],[日期]])&amp;" 月"</f>
        <v>7 月</v>
      </c>
      <c r="D159" s="4" t="str">
        <f>"第 "&amp;WEEKNUM(records[[#This Row],[日期]],2)&amp;" 周"</f>
        <v>第 30 周</v>
      </c>
      <c r="E159" s="4">
        <v>44038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9"/>
      <c r="L159" s="10">
        <f>IF(((records[Porn-Video]+records[Masturbation]+records[Sexual-Intercourse])&gt;0), 0, L158+1)</f>
        <v>1</v>
      </c>
      <c r="M159" s="10">
        <f>IF(((records[Porn-Video]+records[Masturbation]+records[Sexual-Intercourse])&gt;0), M158+1, 0)</f>
        <v>0</v>
      </c>
      <c r="N159" s="5"/>
    </row>
    <row r="160" spans="1:14">
      <c r="A160" s="5" t="str">
        <f>YEAR(records[[#This Row],[日期]])&amp;" 年"</f>
        <v>2020 年</v>
      </c>
      <c r="B160" s="4" t="str">
        <f>"第 "&amp;INT(MONTH(records[[#This Row],[日期]])/3+1)&amp;" 季度"</f>
        <v>第 3 季度</v>
      </c>
      <c r="C160" s="4" t="str">
        <f>MONTH(records[[#This Row],[日期]])&amp;" 月"</f>
        <v>7 月</v>
      </c>
      <c r="D160" s="4" t="str">
        <f>"第 "&amp;WEEKNUM(records[[#This Row],[日期]],2)&amp;" 周"</f>
        <v>第 31 周</v>
      </c>
      <c r="E160" s="4">
        <v>44039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9"/>
      <c r="L160" s="10">
        <f>IF(((records[Porn-Video]+records[Masturbation]+records[Sexual-Intercourse])&gt;0), 0, L159+1)</f>
        <v>2</v>
      </c>
      <c r="M160" s="10">
        <f>IF(((records[Porn-Video]+records[Masturbation]+records[Sexual-Intercourse])&gt;0), M159+1, 0)</f>
        <v>0</v>
      </c>
      <c r="N160" s="5"/>
    </row>
    <row r="161" spans="1:14">
      <c r="A161" s="5" t="str">
        <f>YEAR(records[[#This Row],[日期]])&amp;" 年"</f>
        <v>2020 年</v>
      </c>
      <c r="B161" s="4" t="str">
        <f>"第 "&amp;INT(MONTH(records[[#This Row],[日期]])/3+1)&amp;" 季度"</f>
        <v>第 3 季度</v>
      </c>
      <c r="C161" s="4" t="str">
        <f>MONTH(records[[#This Row],[日期]])&amp;" 月"</f>
        <v>7 月</v>
      </c>
      <c r="D161" s="4" t="str">
        <f>"第 "&amp;WEEKNUM(records[[#This Row],[日期]],2)&amp;" 周"</f>
        <v>第 31 周</v>
      </c>
      <c r="E161" s="4">
        <v>44040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9"/>
      <c r="L161" s="10">
        <f>IF(((records[Porn-Video]+records[Masturbation]+records[Sexual-Intercourse])&gt;0), 0, L160+1)</f>
        <v>3</v>
      </c>
      <c r="M161" s="10">
        <f>IF(((records[Porn-Video]+records[Masturbation]+records[Sexual-Intercourse])&gt;0), M160+1, 0)</f>
        <v>0</v>
      </c>
      <c r="N161" s="5"/>
    </row>
    <row r="162" spans="1:14">
      <c r="A162" s="5" t="str">
        <f>YEAR(records[[#This Row],[日期]])&amp;" 年"</f>
        <v>2020 年</v>
      </c>
      <c r="B162" s="4" t="str">
        <f>"第 "&amp;INT(MONTH(records[[#This Row],[日期]])/3+1)&amp;" 季度"</f>
        <v>第 3 季度</v>
      </c>
      <c r="C162" s="4" t="str">
        <f>MONTH(records[[#This Row],[日期]])&amp;" 月"</f>
        <v>7 月</v>
      </c>
      <c r="D162" s="4" t="str">
        <f>"第 "&amp;WEEKNUM(records[[#This Row],[日期]],2)&amp;" 周"</f>
        <v>第 31 周</v>
      </c>
      <c r="E162" s="4">
        <v>44041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9"/>
      <c r="L162" s="10">
        <f>IF(((records[Porn-Video]+records[Masturbation]+records[Sexual-Intercourse])&gt;0), 0, L161+1)</f>
        <v>4</v>
      </c>
      <c r="M162" s="10">
        <f>IF(((records[Porn-Video]+records[Masturbation]+records[Sexual-Intercourse])&gt;0), M161+1, 0)</f>
        <v>0</v>
      </c>
      <c r="N162" s="5"/>
    </row>
    <row r="163" spans="1:14">
      <c r="A163" s="5" t="str">
        <f>YEAR(records[[#This Row],[日期]])&amp;" 年"</f>
        <v>2020 年</v>
      </c>
      <c r="B163" s="4" t="str">
        <f>"第 "&amp;INT(MONTH(records[[#This Row],[日期]])/3+1)&amp;" 季度"</f>
        <v>第 3 季度</v>
      </c>
      <c r="C163" s="4" t="str">
        <f>MONTH(records[[#This Row],[日期]])&amp;" 月"</f>
        <v>7 月</v>
      </c>
      <c r="D163" s="4" t="str">
        <f>"第 "&amp;WEEKNUM(records[[#This Row],[日期]],2)&amp;" 周"</f>
        <v>第 31 周</v>
      </c>
      <c r="E163" s="4">
        <v>44042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9"/>
      <c r="L163" s="10">
        <f>IF(((records[Porn-Video]+records[Masturbation]+records[Sexual-Intercourse])&gt;0), 0, L162+1)</f>
        <v>5</v>
      </c>
      <c r="M163" s="10">
        <f>IF(((records[Porn-Video]+records[Masturbation]+records[Sexual-Intercourse])&gt;0), M162+1, 0)</f>
        <v>0</v>
      </c>
      <c r="N163" s="5"/>
    </row>
    <row r="164" spans="1:14">
      <c r="A164" s="5" t="str">
        <f>YEAR(records[[#This Row],[日期]])&amp;" 年"</f>
        <v>2020 年</v>
      </c>
      <c r="B164" s="4" t="str">
        <f>"第 "&amp;INT(MONTH(records[[#This Row],[日期]])/3+1)&amp;" 季度"</f>
        <v>第 3 季度</v>
      </c>
      <c r="C164" s="4" t="str">
        <f>MONTH(records[[#This Row],[日期]])&amp;" 月"</f>
        <v>7 月</v>
      </c>
      <c r="D164" s="4" t="str">
        <f>"第 "&amp;WEEKNUM(records[[#This Row],[日期]],2)&amp;" 周"</f>
        <v>第 31 周</v>
      </c>
      <c r="E164" s="4">
        <v>44043</v>
      </c>
      <c r="F164" s="5">
        <v>0</v>
      </c>
      <c r="G164" s="5">
        <v>0</v>
      </c>
      <c r="H164" s="5">
        <v>1</v>
      </c>
      <c r="I164" s="5">
        <v>1</v>
      </c>
      <c r="J164" s="5">
        <v>0</v>
      </c>
      <c r="K164" s="9"/>
      <c r="L164" s="10">
        <f>IF(((records[Porn-Video]+records[Masturbation]+records[Sexual-Intercourse])&gt;0), 0, L163+1)</f>
        <v>0</v>
      </c>
      <c r="M164" s="10">
        <f>IF(((records[Porn-Video]+records[Masturbation]+records[Sexual-Intercourse])&gt;0), M163+1, 0)</f>
        <v>1</v>
      </c>
      <c r="N164" s="5"/>
    </row>
    <row r="165" spans="1:14">
      <c r="A165" s="5" t="str">
        <f>YEAR(records[[#This Row],[日期]])&amp;" 年"</f>
        <v>2020 年</v>
      </c>
      <c r="B165" s="4" t="str">
        <f>"第 "&amp;INT(MONTH(records[[#This Row],[日期]])/3+1)&amp;" 季度"</f>
        <v>第 3 季度</v>
      </c>
      <c r="C165" s="4" t="str">
        <f>MONTH(records[[#This Row],[日期]])&amp;" 月"</f>
        <v>8 月</v>
      </c>
      <c r="D165" s="4" t="str">
        <f>"第 "&amp;WEEKNUM(records[[#This Row],[日期]],2)&amp;" 周"</f>
        <v>第 31 周</v>
      </c>
      <c r="E165" s="4">
        <v>44044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9"/>
      <c r="L165" s="10">
        <f>IF(((records[Porn-Video]+records[Masturbation]+records[Sexual-Intercourse])&gt;0), 0, L164+1)</f>
        <v>1</v>
      </c>
      <c r="M165" s="10">
        <f>IF(((records[Porn-Video]+records[Masturbation]+records[Sexual-Intercourse])&gt;0), M164+1, 0)</f>
        <v>0</v>
      </c>
      <c r="N165" s="5"/>
    </row>
    <row r="166" spans="1:14">
      <c r="A166" s="5" t="str">
        <f>YEAR(records[[#This Row],[日期]])&amp;" 年"</f>
        <v>2020 年</v>
      </c>
      <c r="B166" s="4" t="str">
        <f>"第 "&amp;INT(MONTH(records[[#This Row],[日期]])/3+1)&amp;" 季度"</f>
        <v>第 3 季度</v>
      </c>
      <c r="C166" s="4" t="str">
        <f>MONTH(records[[#This Row],[日期]])&amp;" 月"</f>
        <v>8 月</v>
      </c>
      <c r="D166" s="4" t="str">
        <f>"第 "&amp;WEEKNUM(records[[#This Row],[日期]],2)&amp;" 周"</f>
        <v>第 31 周</v>
      </c>
      <c r="E166" s="4">
        <v>44045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9"/>
      <c r="L166" s="10">
        <f>IF(((records[Porn-Video]+records[Masturbation]+records[Sexual-Intercourse])&gt;0), 0, L165+1)</f>
        <v>2</v>
      </c>
      <c r="M166" s="10">
        <f>IF(((records[Porn-Video]+records[Masturbation]+records[Sexual-Intercourse])&gt;0), M165+1, 0)</f>
        <v>0</v>
      </c>
      <c r="N166" s="5"/>
    </row>
    <row r="167" spans="1:14">
      <c r="A167" s="5" t="str">
        <f>YEAR(records[[#This Row],[日期]])&amp;" 年"</f>
        <v>2020 年</v>
      </c>
      <c r="B167" s="4" t="str">
        <f>"第 "&amp;INT(MONTH(records[[#This Row],[日期]])/3+1)&amp;" 季度"</f>
        <v>第 3 季度</v>
      </c>
      <c r="C167" s="4" t="str">
        <f>MONTH(records[[#This Row],[日期]])&amp;" 月"</f>
        <v>8 月</v>
      </c>
      <c r="D167" s="4" t="str">
        <f>"第 "&amp;WEEKNUM(records[[#This Row],[日期]],2)&amp;" 周"</f>
        <v>第 32 周</v>
      </c>
      <c r="E167" s="4">
        <v>44046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9"/>
      <c r="L167" s="10">
        <f>IF(((records[Porn-Video]+records[Masturbation]+records[Sexual-Intercourse])&gt;0), 0, L166+1)</f>
        <v>3</v>
      </c>
      <c r="M167" s="10">
        <f>IF(((records[Porn-Video]+records[Masturbation]+records[Sexual-Intercourse])&gt;0), M166+1, 0)</f>
        <v>0</v>
      </c>
      <c r="N167" s="5"/>
    </row>
    <row r="168" spans="1:14">
      <c r="A168" s="5" t="str">
        <f>YEAR(records[[#This Row],[日期]])&amp;" 年"</f>
        <v>2020 年</v>
      </c>
      <c r="B168" s="4" t="str">
        <f>"第 "&amp;INT(MONTH(records[[#This Row],[日期]])/3+1)&amp;" 季度"</f>
        <v>第 3 季度</v>
      </c>
      <c r="C168" s="4" t="str">
        <f>MONTH(records[[#This Row],[日期]])&amp;" 月"</f>
        <v>8 月</v>
      </c>
      <c r="D168" s="4" t="str">
        <f>"第 "&amp;WEEKNUM(records[[#This Row],[日期]],2)&amp;" 周"</f>
        <v>第 32 周</v>
      </c>
      <c r="E168" s="4">
        <v>44047</v>
      </c>
      <c r="F168" s="5">
        <v>0</v>
      </c>
      <c r="G168" s="5">
        <v>0</v>
      </c>
      <c r="H168" s="5">
        <v>1</v>
      </c>
      <c r="I168" s="5">
        <v>1</v>
      </c>
      <c r="J168" s="5">
        <v>0</v>
      </c>
      <c r="K168" s="9"/>
      <c r="L168" s="10">
        <f>IF(((records[Porn-Video]+records[Masturbation]+records[Sexual-Intercourse])&gt;0), 0, L167+1)</f>
        <v>0</v>
      </c>
      <c r="M168" s="10">
        <f>IF(((records[Porn-Video]+records[Masturbation]+records[Sexual-Intercourse])&gt;0), M167+1, 0)</f>
        <v>1</v>
      </c>
      <c r="N168" s="5"/>
    </row>
    <row r="169" spans="1:14">
      <c r="A169" s="5" t="str">
        <f>YEAR(records[[#This Row],[日期]])&amp;" 年"</f>
        <v>2020 年</v>
      </c>
      <c r="B169" s="4" t="str">
        <f>"第 "&amp;INT(MONTH(records[[#This Row],[日期]])/3+1)&amp;" 季度"</f>
        <v>第 3 季度</v>
      </c>
      <c r="C169" s="4" t="str">
        <f>MONTH(records[[#This Row],[日期]])&amp;" 月"</f>
        <v>8 月</v>
      </c>
      <c r="D169" s="4" t="str">
        <f>"第 "&amp;WEEKNUM(records[[#This Row],[日期]],2)&amp;" 周"</f>
        <v>第 32 周</v>
      </c>
      <c r="E169" s="4">
        <v>44048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9"/>
      <c r="L169" s="10">
        <f>IF(((records[Porn-Video]+records[Masturbation]+records[Sexual-Intercourse])&gt;0), 0, L168+1)</f>
        <v>1</v>
      </c>
      <c r="M169" s="10">
        <f>IF(((records[Porn-Video]+records[Masturbation]+records[Sexual-Intercourse])&gt;0), M168+1, 0)</f>
        <v>0</v>
      </c>
      <c r="N169" s="5"/>
    </row>
    <row r="170" spans="1:14">
      <c r="A170" s="5" t="str">
        <f>YEAR(records[[#This Row],[日期]])&amp;" 年"</f>
        <v>2020 年</v>
      </c>
      <c r="B170" s="4" t="str">
        <f>"第 "&amp;INT(MONTH(records[[#This Row],[日期]])/3+1)&amp;" 季度"</f>
        <v>第 3 季度</v>
      </c>
      <c r="C170" s="4" t="str">
        <f>MONTH(records[[#This Row],[日期]])&amp;" 月"</f>
        <v>8 月</v>
      </c>
      <c r="D170" s="4" t="str">
        <f>"第 "&amp;WEEKNUM(records[[#This Row],[日期]],2)&amp;" 周"</f>
        <v>第 32 周</v>
      </c>
      <c r="E170" s="4">
        <v>44049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9"/>
      <c r="L170" s="10">
        <f>IF(((records[Porn-Video]+records[Masturbation]+records[Sexual-Intercourse])&gt;0), 0, L169+1)</f>
        <v>2</v>
      </c>
      <c r="M170" s="10">
        <f>IF(((records[Porn-Video]+records[Masturbation]+records[Sexual-Intercourse])&gt;0), M169+1, 0)</f>
        <v>0</v>
      </c>
      <c r="N170" s="5"/>
    </row>
    <row r="171" spans="1:14">
      <c r="A171" s="5" t="str">
        <f>YEAR(records[[#This Row],[日期]])&amp;" 年"</f>
        <v>2020 年</v>
      </c>
      <c r="B171" s="4" t="str">
        <f>"第 "&amp;INT(MONTH(records[[#This Row],[日期]])/3+1)&amp;" 季度"</f>
        <v>第 3 季度</v>
      </c>
      <c r="C171" s="4" t="str">
        <f>MONTH(records[[#This Row],[日期]])&amp;" 月"</f>
        <v>8 月</v>
      </c>
      <c r="D171" s="4" t="str">
        <f>"第 "&amp;WEEKNUM(records[[#This Row],[日期]],2)&amp;" 周"</f>
        <v>第 32 周</v>
      </c>
      <c r="E171" s="4">
        <v>44050</v>
      </c>
      <c r="F171" s="5">
        <v>0</v>
      </c>
      <c r="G171" s="5">
        <v>0</v>
      </c>
      <c r="H171" s="5">
        <v>1</v>
      </c>
      <c r="I171" s="5">
        <v>1</v>
      </c>
      <c r="J171" s="5">
        <v>0</v>
      </c>
      <c r="K171" s="9"/>
      <c r="L171" s="10">
        <f>IF(((records[Porn-Video]+records[Masturbation]+records[Sexual-Intercourse])&gt;0), 0, L170+1)</f>
        <v>0</v>
      </c>
      <c r="M171" s="10">
        <f>IF(((records[Porn-Video]+records[Masturbation]+records[Sexual-Intercourse])&gt;0), M170+1, 0)</f>
        <v>1</v>
      </c>
      <c r="N171" s="5"/>
    </row>
    <row r="172" spans="1:14">
      <c r="A172" s="5" t="str">
        <f>YEAR(records[[#This Row],[日期]])&amp;" 年"</f>
        <v>2020 年</v>
      </c>
      <c r="B172" s="4" t="str">
        <f>"第 "&amp;INT(MONTH(records[[#This Row],[日期]])/3+1)&amp;" 季度"</f>
        <v>第 3 季度</v>
      </c>
      <c r="C172" s="4" t="str">
        <f>MONTH(records[[#This Row],[日期]])&amp;" 月"</f>
        <v>8 月</v>
      </c>
      <c r="D172" s="4" t="str">
        <f>"第 "&amp;WEEKNUM(records[[#This Row],[日期]],2)&amp;" 周"</f>
        <v>第 32 周</v>
      </c>
      <c r="E172" s="4">
        <v>44051</v>
      </c>
      <c r="F172" s="5">
        <v>0</v>
      </c>
      <c r="G172" s="5">
        <v>0</v>
      </c>
      <c r="H172" s="5">
        <v>1</v>
      </c>
      <c r="I172" s="5">
        <v>1</v>
      </c>
      <c r="J172" s="5">
        <v>0</v>
      </c>
      <c r="K172" s="9"/>
      <c r="L172" s="10">
        <f>IF(((records[Porn-Video]+records[Masturbation]+records[Sexual-Intercourse])&gt;0), 0, L171+1)</f>
        <v>0</v>
      </c>
      <c r="M172" s="10">
        <f>IF(((records[Porn-Video]+records[Masturbation]+records[Sexual-Intercourse])&gt;0), M171+1, 0)</f>
        <v>2</v>
      </c>
      <c r="N172" s="5"/>
    </row>
    <row r="173" spans="1:14">
      <c r="A173" s="5" t="str">
        <f>YEAR(records[[#This Row],[日期]])&amp;" 年"</f>
        <v>2020 年</v>
      </c>
      <c r="B173" s="4" t="str">
        <f>"第 "&amp;INT(MONTH(records[[#This Row],[日期]])/3+1)&amp;" 季度"</f>
        <v>第 3 季度</v>
      </c>
      <c r="C173" s="4" t="str">
        <f>MONTH(records[[#This Row],[日期]])&amp;" 月"</f>
        <v>8 月</v>
      </c>
      <c r="D173" s="4" t="str">
        <f>"第 "&amp;WEEKNUM(records[[#This Row],[日期]],2)&amp;" 周"</f>
        <v>第 32 周</v>
      </c>
      <c r="E173" s="4">
        <v>44052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9"/>
      <c r="L173" s="10">
        <f>IF(((records[Porn-Video]+records[Masturbation]+records[Sexual-Intercourse])&gt;0), 0, L172+1)</f>
        <v>1</v>
      </c>
      <c r="M173" s="10">
        <f>IF(((records[Porn-Video]+records[Masturbation]+records[Sexual-Intercourse])&gt;0), M172+1, 0)</f>
        <v>0</v>
      </c>
      <c r="N173" s="5"/>
    </row>
    <row r="174" spans="1:14">
      <c r="A174" s="5" t="str">
        <f>YEAR(records[[#This Row],[日期]])&amp;" 年"</f>
        <v>2020 年</v>
      </c>
      <c r="B174" s="4" t="str">
        <f>"第 "&amp;INT(MONTH(records[[#This Row],[日期]])/3+1)&amp;" 季度"</f>
        <v>第 3 季度</v>
      </c>
      <c r="C174" s="4" t="str">
        <f>MONTH(records[[#This Row],[日期]])&amp;" 月"</f>
        <v>8 月</v>
      </c>
      <c r="D174" s="4" t="str">
        <f>"第 "&amp;WEEKNUM(records[[#This Row],[日期]],2)&amp;" 周"</f>
        <v>第 33 周</v>
      </c>
      <c r="E174" s="4">
        <v>44053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9"/>
      <c r="L174" s="10">
        <f>IF(((records[Porn-Video]+records[Masturbation]+records[Sexual-Intercourse])&gt;0), 0, L173+1)</f>
        <v>2</v>
      </c>
      <c r="M174" s="10">
        <f>IF(((records[Porn-Video]+records[Masturbation]+records[Sexual-Intercourse])&gt;0), M173+1, 0)</f>
        <v>0</v>
      </c>
      <c r="N174" s="5"/>
    </row>
    <row r="175" spans="1:14">
      <c r="A175" s="5" t="str">
        <f>YEAR(records[[#This Row],[日期]])&amp;" 年"</f>
        <v>2020 年</v>
      </c>
      <c r="B175" s="4" t="str">
        <f>"第 "&amp;INT(MONTH(records[[#This Row],[日期]])/3+1)&amp;" 季度"</f>
        <v>第 3 季度</v>
      </c>
      <c r="C175" s="4" t="str">
        <f>MONTH(records[[#This Row],[日期]])&amp;" 月"</f>
        <v>8 月</v>
      </c>
      <c r="D175" s="4" t="str">
        <f>"第 "&amp;WEEKNUM(records[[#This Row],[日期]],2)&amp;" 周"</f>
        <v>第 33 周</v>
      </c>
      <c r="E175" s="4">
        <v>44054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9"/>
      <c r="L175" s="10">
        <f>IF(((records[Porn-Video]+records[Masturbation]+records[Sexual-Intercourse])&gt;0), 0, L174+1)</f>
        <v>3</v>
      </c>
      <c r="M175" s="10">
        <f>IF(((records[Porn-Video]+records[Masturbation]+records[Sexual-Intercourse])&gt;0), M174+1, 0)</f>
        <v>0</v>
      </c>
      <c r="N175" s="5"/>
    </row>
    <row r="176" spans="1:14">
      <c r="A176" s="5" t="str">
        <f>YEAR(records[[#This Row],[日期]])&amp;" 年"</f>
        <v>2020 年</v>
      </c>
      <c r="B176" s="4" t="str">
        <f>"第 "&amp;INT(MONTH(records[[#This Row],[日期]])/3+1)&amp;" 季度"</f>
        <v>第 3 季度</v>
      </c>
      <c r="C176" s="4" t="str">
        <f>MONTH(records[[#This Row],[日期]])&amp;" 月"</f>
        <v>8 月</v>
      </c>
      <c r="D176" s="4" t="str">
        <f>"第 "&amp;WEEKNUM(records[[#This Row],[日期]],2)&amp;" 周"</f>
        <v>第 33 周</v>
      </c>
      <c r="E176" s="4">
        <v>44055</v>
      </c>
      <c r="F176" s="5">
        <v>0</v>
      </c>
      <c r="G176" s="5">
        <v>0</v>
      </c>
      <c r="H176" s="5">
        <v>1</v>
      </c>
      <c r="I176" s="5">
        <v>1</v>
      </c>
      <c r="J176" s="5">
        <v>0</v>
      </c>
      <c r="K176" s="9"/>
      <c r="L176" s="10">
        <f>IF(((records[Porn-Video]+records[Masturbation]+records[Sexual-Intercourse])&gt;0), 0, L175+1)</f>
        <v>0</v>
      </c>
      <c r="M176" s="10">
        <f>IF(((records[Porn-Video]+records[Masturbation]+records[Sexual-Intercourse])&gt;0), M175+1, 0)</f>
        <v>1</v>
      </c>
      <c r="N176" s="5"/>
    </row>
    <row r="177" spans="1:14">
      <c r="A177" s="5" t="str">
        <f>YEAR(records[[#This Row],[日期]])&amp;" 年"</f>
        <v>2020 年</v>
      </c>
      <c r="B177" s="4" t="str">
        <f>"第 "&amp;INT(MONTH(records[[#This Row],[日期]])/3+1)&amp;" 季度"</f>
        <v>第 3 季度</v>
      </c>
      <c r="C177" s="4" t="str">
        <f>MONTH(records[[#This Row],[日期]])&amp;" 月"</f>
        <v>8 月</v>
      </c>
      <c r="D177" s="4" t="str">
        <f>"第 "&amp;WEEKNUM(records[[#This Row],[日期]],2)&amp;" 周"</f>
        <v>第 33 周</v>
      </c>
      <c r="E177" s="4">
        <v>44056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9"/>
      <c r="L177" s="10">
        <f>IF(((records[Porn-Video]+records[Masturbation]+records[Sexual-Intercourse])&gt;0), 0, L176+1)</f>
        <v>1</v>
      </c>
      <c r="M177" s="10">
        <f>IF(((records[Porn-Video]+records[Masturbation]+records[Sexual-Intercourse])&gt;0), M176+1, 0)</f>
        <v>0</v>
      </c>
      <c r="N177" s="5"/>
    </row>
    <row r="178" spans="1:14">
      <c r="A178" s="5" t="str">
        <f>YEAR(records[[#This Row],[日期]])&amp;" 年"</f>
        <v>2020 年</v>
      </c>
      <c r="B178" s="4" t="str">
        <f>"第 "&amp;INT(MONTH(records[[#This Row],[日期]])/3+1)&amp;" 季度"</f>
        <v>第 3 季度</v>
      </c>
      <c r="C178" s="4" t="str">
        <f>MONTH(records[[#This Row],[日期]])&amp;" 月"</f>
        <v>8 月</v>
      </c>
      <c r="D178" s="4" t="str">
        <f>"第 "&amp;WEEKNUM(records[[#This Row],[日期]],2)&amp;" 周"</f>
        <v>第 33 周</v>
      </c>
      <c r="E178" s="4">
        <v>44057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9"/>
      <c r="L178" s="10">
        <f>IF(((records[Porn-Video]+records[Masturbation]+records[Sexual-Intercourse])&gt;0), 0, L177+1)</f>
        <v>2</v>
      </c>
      <c r="M178" s="10">
        <f>IF(((records[Porn-Video]+records[Masturbation]+records[Sexual-Intercourse])&gt;0), M177+1, 0)</f>
        <v>0</v>
      </c>
      <c r="N178" s="5"/>
    </row>
    <row r="179" spans="1:14">
      <c r="A179" s="5" t="str">
        <f>YEAR(records[[#This Row],[日期]])&amp;" 年"</f>
        <v>2020 年</v>
      </c>
      <c r="B179" s="4" t="str">
        <f>"第 "&amp;INT(MONTH(records[[#This Row],[日期]])/3+1)&amp;" 季度"</f>
        <v>第 3 季度</v>
      </c>
      <c r="C179" s="4" t="str">
        <f>MONTH(records[[#This Row],[日期]])&amp;" 月"</f>
        <v>8 月</v>
      </c>
      <c r="D179" s="4" t="str">
        <f>"第 "&amp;WEEKNUM(records[[#This Row],[日期]],2)&amp;" 周"</f>
        <v>第 33 周</v>
      </c>
      <c r="E179" s="4">
        <v>44058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9"/>
      <c r="L179" s="10">
        <f>IF(((records[Porn-Video]+records[Masturbation]+records[Sexual-Intercourse])&gt;0), 0, L178+1)</f>
        <v>3</v>
      </c>
      <c r="M179" s="10">
        <f>IF(((records[Porn-Video]+records[Masturbation]+records[Sexual-Intercourse])&gt;0), M178+1, 0)</f>
        <v>0</v>
      </c>
      <c r="N179" s="5"/>
    </row>
    <row r="180" spans="1:14">
      <c r="A180" s="5" t="str">
        <f>YEAR(records[[#This Row],[日期]])&amp;" 年"</f>
        <v>2020 年</v>
      </c>
      <c r="B180" s="4" t="str">
        <f>"第 "&amp;INT(MONTH(records[[#This Row],[日期]])/3+1)&amp;" 季度"</f>
        <v>第 3 季度</v>
      </c>
      <c r="C180" s="4" t="str">
        <f>MONTH(records[[#This Row],[日期]])&amp;" 月"</f>
        <v>8 月</v>
      </c>
      <c r="D180" s="4" t="str">
        <f>"第 "&amp;WEEKNUM(records[[#This Row],[日期]],2)&amp;" 周"</f>
        <v>第 33 周</v>
      </c>
      <c r="E180" s="4">
        <v>44059</v>
      </c>
      <c r="F180" s="5">
        <v>0</v>
      </c>
      <c r="G180" s="5">
        <v>0</v>
      </c>
      <c r="H180" s="5">
        <v>1</v>
      </c>
      <c r="I180" s="5">
        <v>1</v>
      </c>
      <c r="J180" s="5">
        <v>0</v>
      </c>
      <c r="K180" s="9"/>
      <c r="L180" s="10">
        <f>IF(((records[Porn-Video]+records[Masturbation]+records[Sexual-Intercourse])&gt;0), 0, L179+1)</f>
        <v>0</v>
      </c>
      <c r="M180" s="10">
        <f>IF(((records[Porn-Video]+records[Masturbation]+records[Sexual-Intercourse])&gt;0), M179+1, 0)</f>
        <v>1</v>
      </c>
      <c r="N180" s="5"/>
    </row>
    <row r="181" spans="1:14">
      <c r="A181" s="5" t="str">
        <f>YEAR(records[[#This Row],[日期]])&amp;" 年"</f>
        <v>2020 年</v>
      </c>
      <c r="B181" s="4" t="str">
        <f>"第 "&amp;INT(MONTH(records[[#This Row],[日期]])/3+1)&amp;" 季度"</f>
        <v>第 3 季度</v>
      </c>
      <c r="C181" s="4" t="str">
        <f>MONTH(records[[#This Row],[日期]])&amp;" 月"</f>
        <v>8 月</v>
      </c>
      <c r="D181" s="4" t="str">
        <f>"第 "&amp;WEEKNUM(records[[#This Row],[日期]],2)&amp;" 周"</f>
        <v>第 34 周</v>
      </c>
      <c r="E181" s="4">
        <v>44060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9"/>
      <c r="L181" s="10">
        <f>IF(((records[Porn-Video]+records[Masturbation]+records[Sexual-Intercourse])&gt;0), 0, L180+1)</f>
        <v>1</v>
      </c>
      <c r="M181" s="10">
        <f>IF(((records[Porn-Video]+records[Masturbation]+records[Sexual-Intercourse])&gt;0), M180+1, 0)</f>
        <v>0</v>
      </c>
      <c r="N181" s="5"/>
    </row>
  </sheetData>
  <mergeCells count="1">
    <mergeCell ref="A1:N3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gzhennaxia@163.com</dc:creator>
  <cp:lastModifiedBy>博 李</cp:lastModifiedBy>
  <dcterms:created xsi:type="dcterms:W3CDTF">2020-02-24T09:12:41Z</dcterms:created>
  <dcterms:modified xsi:type="dcterms:W3CDTF">2020-08-18T02:57:23Z</dcterms:modified>
</cp:coreProperties>
</file>