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D8A6D95D-D556-E44C-8B09-3BA3250380AF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2" i="1" l="1"/>
  <c r="B182" i="1"/>
  <c r="C182" i="1"/>
  <c r="D182" i="1"/>
  <c r="M182" i="1"/>
  <c r="A183" i="1"/>
  <c r="B183" i="1"/>
  <c r="C183" i="1"/>
  <c r="D183" i="1"/>
  <c r="M183" i="1"/>
  <c r="M184" i="1" s="1"/>
  <c r="A184" i="1"/>
  <c r="B184" i="1"/>
  <c r="C184" i="1"/>
  <c r="D184" i="1"/>
  <c r="A185" i="1"/>
  <c r="B185" i="1"/>
  <c r="C185" i="1"/>
  <c r="D185" i="1"/>
  <c r="M185" i="1"/>
  <c r="A186" i="1"/>
  <c r="B186" i="1"/>
  <c r="C186" i="1"/>
  <c r="D186" i="1"/>
  <c r="M186" i="1"/>
  <c r="A187" i="1"/>
  <c r="B187" i="1"/>
  <c r="C187" i="1"/>
  <c r="D187" i="1"/>
  <c r="M187" i="1"/>
  <c r="A188" i="1"/>
  <c r="B188" i="1"/>
  <c r="C188" i="1"/>
  <c r="D188" i="1"/>
  <c r="M188" i="1"/>
  <c r="A189" i="1"/>
  <c r="B189" i="1"/>
  <c r="C189" i="1"/>
  <c r="D189" i="1"/>
  <c r="M189" i="1"/>
  <c r="A190" i="1"/>
  <c r="B190" i="1"/>
  <c r="C190" i="1"/>
  <c r="D190" i="1"/>
  <c r="M190" i="1"/>
  <c r="A191" i="1"/>
  <c r="B191" i="1"/>
  <c r="C191" i="1"/>
  <c r="D191" i="1"/>
  <c r="M191" i="1"/>
  <c r="A192" i="1"/>
  <c r="B192" i="1"/>
  <c r="C192" i="1"/>
  <c r="D192" i="1"/>
  <c r="M192" i="1"/>
  <c r="A193" i="1"/>
  <c r="B193" i="1"/>
  <c r="C193" i="1"/>
  <c r="D193" i="1"/>
  <c r="M193" i="1"/>
  <c r="A194" i="1"/>
  <c r="B194" i="1"/>
  <c r="C194" i="1"/>
  <c r="D194" i="1"/>
  <c r="M194" i="1"/>
  <c r="A195" i="1"/>
  <c r="B195" i="1"/>
  <c r="C195" i="1"/>
  <c r="D195" i="1"/>
  <c r="M195" i="1"/>
  <c r="A196" i="1"/>
  <c r="B196" i="1"/>
  <c r="C196" i="1"/>
  <c r="D196" i="1"/>
  <c r="M196" i="1"/>
  <c r="A197" i="1"/>
  <c r="B197" i="1"/>
  <c r="C197" i="1"/>
  <c r="D197" i="1"/>
  <c r="M197" i="1"/>
  <c r="A198" i="1"/>
  <c r="B198" i="1"/>
  <c r="C198" i="1"/>
  <c r="D198" i="1"/>
  <c r="M198" i="1"/>
  <c r="A199" i="1"/>
  <c r="B199" i="1"/>
  <c r="C199" i="1"/>
  <c r="D199" i="1"/>
  <c r="M199" i="1"/>
  <c r="A200" i="1"/>
  <c r="B200" i="1"/>
  <c r="C200" i="1"/>
  <c r="D200" i="1"/>
  <c r="M200" i="1"/>
  <c r="A201" i="1"/>
  <c r="B201" i="1"/>
  <c r="C201" i="1"/>
  <c r="D201" i="1"/>
  <c r="M201" i="1"/>
  <c r="A167" i="1" l="1"/>
  <c r="B167" i="1"/>
  <c r="C167" i="1"/>
  <c r="D167" i="1"/>
  <c r="M167" i="1"/>
  <c r="M168" i="1" s="1"/>
  <c r="A168" i="1"/>
  <c r="B168" i="1"/>
  <c r="C168" i="1"/>
  <c r="D168" i="1"/>
  <c r="A169" i="1"/>
  <c r="B169" i="1"/>
  <c r="C169" i="1"/>
  <c r="D169" i="1"/>
  <c r="M169" i="1"/>
  <c r="A170" i="1"/>
  <c r="B170" i="1"/>
  <c r="C170" i="1"/>
  <c r="D170" i="1"/>
  <c r="M170" i="1"/>
  <c r="A171" i="1"/>
  <c r="B171" i="1"/>
  <c r="C171" i="1"/>
  <c r="D171" i="1"/>
  <c r="M171" i="1"/>
  <c r="M172" i="1" s="1"/>
  <c r="A172" i="1"/>
  <c r="B172" i="1"/>
  <c r="C172" i="1"/>
  <c r="D172" i="1"/>
  <c r="A173" i="1"/>
  <c r="B173" i="1"/>
  <c r="C173" i="1"/>
  <c r="D173" i="1"/>
  <c r="M173" i="1"/>
  <c r="A174" i="1"/>
  <c r="B174" i="1"/>
  <c r="C174" i="1"/>
  <c r="D174" i="1"/>
  <c r="M174" i="1"/>
  <c r="A175" i="1"/>
  <c r="B175" i="1"/>
  <c r="C175" i="1"/>
  <c r="D175" i="1"/>
  <c r="M175" i="1"/>
  <c r="A176" i="1"/>
  <c r="B176" i="1"/>
  <c r="C176" i="1"/>
  <c r="D176" i="1"/>
  <c r="M176" i="1"/>
  <c r="A177" i="1"/>
  <c r="B177" i="1"/>
  <c r="C177" i="1"/>
  <c r="D177" i="1"/>
  <c r="M177" i="1"/>
  <c r="A178" i="1"/>
  <c r="B178" i="1"/>
  <c r="C178" i="1"/>
  <c r="D178" i="1"/>
  <c r="M178" i="1"/>
  <c r="A179" i="1"/>
  <c r="B179" i="1"/>
  <c r="C179" i="1"/>
  <c r="D179" i="1"/>
  <c r="M179" i="1"/>
  <c r="M180" i="1" s="1"/>
  <c r="A180" i="1"/>
  <c r="B180" i="1"/>
  <c r="C180" i="1"/>
  <c r="D180" i="1"/>
  <c r="A181" i="1"/>
  <c r="B181" i="1"/>
  <c r="C181" i="1"/>
  <c r="D181" i="1"/>
  <c r="M181" i="1"/>
  <c r="A146" i="1" l="1"/>
  <c r="B146" i="1"/>
  <c r="C146" i="1"/>
  <c r="D146" i="1"/>
  <c r="M146" i="1"/>
  <c r="A147" i="1"/>
  <c r="B147" i="1"/>
  <c r="C147" i="1"/>
  <c r="D147" i="1"/>
  <c r="M147" i="1"/>
  <c r="A148" i="1"/>
  <c r="B148" i="1"/>
  <c r="C148" i="1"/>
  <c r="D148" i="1"/>
  <c r="M148" i="1"/>
  <c r="A149" i="1"/>
  <c r="B149" i="1"/>
  <c r="C149" i="1"/>
  <c r="D149" i="1"/>
  <c r="M149" i="1"/>
  <c r="A150" i="1"/>
  <c r="B150" i="1"/>
  <c r="C150" i="1"/>
  <c r="D150" i="1"/>
  <c r="M150" i="1"/>
  <c r="M151" i="1" s="1"/>
  <c r="A151" i="1"/>
  <c r="B151" i="1"/>
  <c r="C151" i="1"/>
  <c r="D151" i="1"/>
  <c r="A152" i="1"/>
  <c r="B152" i="1"/>
  <c r="C152" i="1"/>
  <c r="D152" i="1"/>
  <c r="M152" i="1"/>
  <c r="A153" i="1"/>
  <c r="B153" i="1"/>
  <c r="C153" i="1"/>
  <c r="D153" i="1"/>
  <c r="M153" i="1"/>
  <c r="A154" i="1"/>
  <c r="B154" i="1"/>
  <c r="C154" i="1"/>
  <c r="D154" i="1"/>
  <c r="M154" i="1"/>
  <c r="A155" i="1"/>
  <c r="B155" i="1"/>
  <c r="C155" i="1"/>
  <c r="D155" i="1"/>
  <c r="M155" i="1"/>
  <c r="A156" i="1"/>
  <c r="B156" i="1"/>
  <c r="C156" i="1"/>
  <c r="D156" i="1"/>
  <c r="M156" i="1"/>
  <c r="A157" i="1"/>
  <c r="B157" i="1"/>
  <c r="C157" i="1"/>
  <c r="D157" i="1"/>
  <c r="M157" i="1"/>
  <c r="M158" i="1" s="1"/>
  <c r="A158" i="1"/>
  <c r="B158" i="1"/>
  <c r="C158" i="1"/>
  <c r="D158" i="1"/>
  <c r="A159" i="1"/>
  <c r="B159" i="1"/>
  <c r="C159" i="1"/>
  <c r="D159" i="1"/>
  <c r="M159" i="1"/>
  <c r="A160" i="1"/>
  <c r="B160" i="1"/>
  <c r="C160" i="1"/>
  <c r="D160" i="1"/>
  <c r="M160" i="1"/>
  <c r="A161" i="1"/>
  <c r="B161" i="1"/>
  <c r="C161" i="1"/>
  <c r="D161" i="1"/>
  <c r="M161" i="1"/>
  <c r="A162" i="1"/>
  <c r="B162" i="1"/>
  <c r="C162" i="1"/>
  <c r="D162" i="1"/>
  <c r="M162" i="1"/>
  <c r="A163" i="1"/>
  <c r="B163" i="1"/>
  <c r="C163" i="1"/>
  <c r="D163" i="1"/>
  <c r="M163" i="1"/>
  <c r="M164" i="1" s="1"/>
  <c r="A164" i="1"/>
  <c r="B164" i="1"/>
  <c r="C164" i="1"/>
  <c r="D164" i="1"/>
  <c r="A165" i="1"/>
  <c r="B165" i="1"/>
  <c r="C165" i="1"/>
  <c r="D165" i="1"/>
  <c r="M165" i="1"/>
  <c r="A166" i="1"/>
  <c r="B166" i="1"/>
  <c r="C166" i="1"/>
  <c r="D166" i="1"/>
  <c r="M166" i="1"/>
  <c r="M51" i="1" l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 s="1"/>
  <c r="M68" i="1"/>
  <c r="M69" i="1"/>
  <c r="M70" i="1"/>
  <c r="M71" i="1"/>
  <c r="M72" i="1"/>
  <c r="M73" i="1"/>
  <c r="M74" i="1"/>
  <c r="M75" i="1" s="1"/>
  <c r="M76" i="1"/>
  <c r="M77" i="1"/>
  <c r="M78" i="1"/>
  <c r="M79" i="1"/>
  <c r="M80" i="1"/>
  <c r="M81" i="1" s="1"/>
  <c r="M82" i="1" s="1"/>
  <c r="M83" i="1" s="1"/>
  <c r="M84" i="1" s="1"/>
  <c r="M85" i="1"/>
  <c r="M86" i="1"/>
  <c r="M87" i="1"/>
  <c r="M88" i="1" s="1"/>
  <c r="M89" i="1"/>
  <c r="L50" i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46" i="1" l="1"/>
  <c r="L47" i="1" s="1"/>
  <c r="L48" i="1" s="1"/>
  <c r="L49" i="1" s="1"/>
  <c r="M47" i="1"/>
  <c r="M48" i="1"/>
  <c r="M49" i="1"/>
  <c r="M50" i="1" s="1"/>
  <c r="M41" i="1" l="1"/>
  <c r="M42" i="1"/>
  <c r="M43" i="1"/>
  <c r="M44" i="1"/>
  <c r="M45" i="1"/>
  <c r="M46" i="1" s="1"/>
  <c r="M38" i="1" l="1"/>
  <c r="M39" i="1"/>
  <c r="M40" i="1" s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 s="1"/>
  <c r="M90" i="1"/>
  <c r="M91" i="1"/>
  <c r="M92" i="1" s="1"/>
  <c r="M93" i="1"/>
  <c r="M94" i="1"/>
  <c r="M95" i="1"/>
  <c r="M96" i="1"/>
  <c r="M97" i="1"/>
  <c r="M98" i="1"/>
  <c r="M99" i="1"/>
  <c r="M100" i="1"/>
  <c r="M101" i="1" s="1"/>
  <c r="M102" i="1" s="1"/>
  <c r="M103" i="1"/>
  <c r="M104" i="1"/>
  <c r="M105" i="1" s="1"/>
  <c r="M106" i="1"/>
  <c r="M107" i="1"/>
  <c r="M108" i="1"/>
  <c r="M109" i="1" s="1"/>
  <c r="M110" i="1"/>
  <c r="M111" i="1"/>
  <c r="M112" i="1"/>
  <c r="M113" i="1"/>
  <c r="M114" i="1" s="1"/>
  <c r="M115" i="1" s="1"/>
  <c r="M116" i="1"/>
  <c r="M117" i="1"/>
  <c r="M118" i="1"/>
  <c r="M119" i="1"/>
  <c r="M120" i="1"/>
  <c r="M121" i="1"/>
  <c r="M122" i="1"/>
  <c r="M123" i="1" s="1"/>
  <c r="M124" i="1"/>
  <c r="M125" i="1" s="1"/>
  <c r="M126" i="1"/>
  <c r="M127" i="1"/>
  <c r="M128" i="1"/>
  <c r="M129" i="1" s="1"/>
  <c r="M130" i="1"/>
  <c r="M131" i="1"/>
  <c r="M132" i="1"/>
  <c r="M133" i="1"/>
  <c r="M134" i="1"/>
  <c r="M135" i="1"/>
  <c r="M136" i="1"/>
  <c r="M137" i="1"/>
  <c r="M138" i="1"/>
  <c r="M139" i="1" s="1"/>
  <c r="M140" i="1"/>
  <c r="M141" i="1" s="1"/>
  <c r="M142" i="1"/>
  <c r="M143" i="1"/>
  <c r="M144" i="1" s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l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38" i="1"/>
  <c r="L39" i="1" s="1"/>
  <c r="L40" i="1" s="1"/>
  <c r="L41" i="1" s="1"/>
  <c r="L42" i="1" s="1"/>
  <c r="L43" i="1" s="1"/>
  <c r="L44" i="1" s="1"/>
  <c r="L45" i="1" s="1"/>
  <c r="A144" i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<sst xmlns="http://schemas.openxmlformats.org/spreadsheetml/2006/main" count="35" uniqueCount="19">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</sst>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201" totalsRowShown="0" headerRowDxfId="15" dataDxfId="14">
  <autoFilter ref="A4:N201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201"/>
  <sheetViews>
    <sheetView tabSelected="1" topLeftCell="A170" workbookViewId="0">
      <selection activeCell="I194" sqref="I19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1" t="str">
        <f>"总分: "&amp;SUM(records[得分])</f>
        <v>总分: -20.933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ht="23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8" ht="23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9">
        <v>-1</v>
      </c>
      <c r="L67" s="10">
        <f>IF(((records[Porn-Video]+records[Masturbation]+records[Sexual-Intercourse])&gt;0), 0, L66+1)</f>
        <v>0</v>
      </c>
      <c r="M67" s="10">
        <f>IF(((records[Porn-Video]+records[Masturbation]+records[Sexual-Intercourse])&gt;0), M66+1, 0)</f>
        <v>1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/>
      <c r="L68" s="10">
        <f>IF(((records[Porn-Video]+records[Masturbation]+records[Sexual-Intercourse])&gt;0), 0, L67+1)</f>
        <v>1</v>
      </c>
      <c r="M68" s="10">
        <f>IF(((records[Porn-Video]+records[Masturbation]+records[Sexual-Intercourse])&gt;0), M67+1, 0)</f>
        <v>0</v>
      </c>
      <c r="N68" s="5"/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/>
      <c r="L69" s="10">
        <f>IF(((records[Porn-Video]+records[Masturbation]+records[Sexual-Intercourse])&gt;0), 0, L68+1)</f>
        <v>2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/>
      <c r="L70" s="10">
        <f>IF(((records[Porn-Video]+records[Masturbation]+records[Sexual-Intercourse])&gt;0), 0, L69+1)</f>
        <v>3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9"/>
      <c r="L71" s="10">
        <f>IF(((records[Porn-Video]+records[Masturbation]+records[Sexual-Intercourse])&gt;0), 0, L70+1)</f>
        <v>4</v>
      </c>
      <c r="M71" s="10">
        <f>IF(((records[Porn-Video]+records[Masturbation]+records[Sexual-Intercourse])&gt;0), M70+1, 0)</f>
        <v>0</v>
      </c>
      <c r="N71" s="5"/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/>
      <c r="L72" s="10">
        <f>IF(((records[Porn-Video]+records[Masturbation]+records[Sexual-Intercourse])&gt;0), 0, L71+1)</f>
        <v>5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/>
      <c r="L73" s="10">
        <f>IF(((records[Porn-Video]+records[Masturbation]+records[Sexual-Intercourse])&gt;0), 0, L72+1)</f>
        <v>6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9"/>
      <c r="L74" s="10">
        <f>IF(((records[Porn-Video]+records[Masturbation]+records[Sexual-Intercourse])&gt;0), 0, L73+1)</f>
        <v>7</v>
      </c>
      <c r="M74" s="10">
        <f>IF(((records[Porn-Video]+records[Masturbation]+records[Sexual-Intercourse])&gt;0), M73+1, 0)</f>
        <v>0</v>
      </c>
      <c r="N74" s="5"/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9"/>
      <c r="L75" s="10">
        <f>IF(((records[Porn-Video]+records[Masturbation]+records[Sexual-Intercourse])&gt;0), 0, L74+1)</f>
        <v>0</v>
      </c>
      <c r="M75" s="10">
        <f>IF(((records[Porn-Video]+records[Masturbation]+records[Sexual-Intercourse])&gt;0), M74+1, 0)</f>
        <v>1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/>
      <c r="L76" s="10">
        <f>IF(((records[Porn-Video]+records[Masturbation]+records[Sexual-Intercourse])&gt;0), 0, L75+1)</f>
        <v>1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/>
      <c r="L77" s="10">
        <f>IF(((records[Porn-Video]+records[Masturbation]+records[Sexual-Intercourse])&gt;0), 0, L76+1)</f>
        <v>2</v>
      </c>
      <c r="M77" s="10">
        <f>IF(((records[Porn-Video]+records[Masturbation]+records[Sexual-Intercourse])&gt;0), M76+1, 0)</f>
        <v>0</v>
      </c>
      <c r="N77" s="5"/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/>
      <c r="L78" s="10">
        <f>IF(((records[Porn-Video]+records[Masturbation]+records[Sexual-Intercourse])&gt;0), 0, L77+1)</f>
        <v>3</v>
      </c>
      <c r="M78" s="10">
        <f>IF(((records[Porn-Video]+records[Masturbation]+records[Sexual-Intercourse])&gt;0), M77+1, 0)</f>
        <v>0</v>
      </c>
      <c r="N78" s="5"/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/>
      <c r="L79" s="10">
        <f>IF(((records[Porn-Video]+records[Masturbation]+records[Sexual-Intercourse])&gt;0), 0, L78+1)</f>
        <v>4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/>
      <c r="L80" s="10">
        <f>IF(((records[Porn-Video]+records[Masturbation]+records[Sexual-Intercourse])&gt;0), 0, L79+1)</f>
        <v>5</v>
      </c>
      <c r="M80" s="10">
        <f>IF(((records[Porn-Video]+records[Masturbation]+records[Sexual-Intercourse])&gt;0), M79+1, 0)</f>
        <v>0</v>
      </c>
      <c r="N80" s="5"/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9"/>
      <c r="L81" s="10">
        <f>IF(((records[Porn-Video]+records[Masturbation]+records[Sexual-Intercourse])&gt;0), 0, L80+1)</f>
        <v>0</v>
      </c>
      <c r="M81" s="10">
        <f>IF(((records[Porn-Video]+records[Masturbation]+records[Sexual-Intercourse])&gt;0), M80+1, 0)</f>
        <v>1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9"/>
      <c r="L82" s="10">
        <f>IF(((records[Porn-Video]+records[Masturbation]+records[Sexual-Intercourse])&gt;0), 0, L81+1)</f>
        <v>0</v>
      </c>
      <c r="M82" s="10">
        <f>IF(((records[Porn-Video]+records[Masturbation]+records[Sexual-Intercourse])&gt;0), M81+1, 0)</f>
        <v>2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9"/>
      <c r="L83" s="10">
        <f>IF(((records[Porn-Video]+records[Masturbation]+records[Sexual-Intercourse])&gt;0), 0, L82+1)</f>
        <v>0</v>
      </c>
      <c r="M83" s="10">
        <f>IF(((records[Porn-Video]+records[Masturbation]+records[Sexual-Intercourse])&gt;0), M82+1, 0)</f>
        <v>3</v>
      </c>
      <c r="N83" s="5"/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1</v>
      </c>
      <c r="G84" s="5">
        <v>0</v>
      </c>
      <c r="H84" s="5">
        <v>1</v>
      </c>
      <c r="I84" s="5">
        <v>1</v>
      </c>
      <c r="J84" s="5">
        <v>0</v>
      </c>
      <c r="K84" s="9"/>
      <c r="L84" s="10">
        <f>IF(((records[Porn-Video]+records[Masturbation]+records[Sexual-Intercourse])&gt;0), 0, L83+1)</f>
        <v>0</v>
      </c>
      <c r="M84" s="10">
        <f>IF(((records[Porn-Video]+records[Masturbation]+records[Sexual-Intercourse])&gt;0), M83+1, 0)</f>
        <v>4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/>
      <c r="L85" s="10">
        <f>IF(((records[Porn-Video]+records[Masturbation]+records[Sexual-Intercourse])&gt;0), 0, L84+1)</f>
        <v>1</v>
      </c>
      <c r="M85" s="10">
        <f>IF(((records[Porn-Video]+records[Masturbation]+records[Sexual-Intercourse])&gt;0), M84+1, 0)</f>
        <v>0</v>
      </c>
      <c r="N85" s="5"/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/>
      <c r="L86" s="10">
        <f>IF(((records[Porn-Video]+records[Masturbation]+records[Sexual-Intercourse])&gt;0), 0, L85+1)</f>
        <v>2</v>
      </c>
      <c r="M86" s="10">
        <f>IF(((records[Porn-Video]+records[Masturbation]+records[Sexual-Intercourse])&gt;0), M85+1, 0)</f>
        <v>0</v>
      </c>
      <c r="N86" s="5"/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/>
      <c r="L87" s="10">
        <f>IF(((records[Porn-Video]+records[Masturbation]+records[Sexual-Intercourse])&gt;0), 0, L86+1)</f>
        <v>3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3</v>
      </c>
      <c r="I88" s="5">
        <v>3</v>
      </c>
      <c r="J88" s="5">
        <v>0</v>
      </c>
      <c r="K88" s="9"/>
      <c r="L88" s="10">
        <f>IF(((records[Porn-Video]+records[Masturbation]+records[Sexual-Intercourse])&gt;0), 0, L87+1)</f>
        <v>0</v>
      </c>
      <c r="M88" s="10">
        <f>IF(((records[Porn-Video]+records[Masturbation]+records[Sexual-Intercourse])&gt;0), M87+1, 0)</f>
        <v>1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/>
      <c r="L89" s="10">
        <f>IF(((records[Porn-Video]+records[Masturbation]+records[Sexual-Intercourse])&gt;0), 0, L88+1)</f>
        <v>1</v>
      </c>
      <c r="M89" s="10">
        <f>IF(((records[Porn-Video]+records[Masturbation]+records[Sexual-Intercourse])&gt;0), M88+1, 0)</f>
        <v>0</v>
      </c>
      <c r="N89" s="5"/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2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3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1</v>
      </c>
      <c r="I92" s="5">
        <v>1</v>
      </c>
      <c r="J92" s="5">
        <v>0</v>
      </c>
      <c r="K92" s="9"/>
      <c r="L92" s="10">
        <f>IF(((records[Porn-Video]+records[Masturbation]+records[Sexual-Intercourse])&gt;0), 0, L91+1)</f>
        <v>0</v>
      </c>
      <c r="M92" s="10">
        <f>IF(((records[Porn-Video]+records[Masturbation]+records[Sexual-Intercourse])&gt;0), M91+1, 0)</f>
        <v>1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1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2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3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4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5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6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7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8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9"/>
      <c r="L101" s="10">
        <f>IF(((records[Porn-Video]+records[Masturbation]+records[Sexual-Intercourse])&gt;0), 0, L100+1)</f>
        <v>0</v>
      </c>
      <c r="M101" s="10">
        <f>IF(((records[Porn-Video]+records[Masturbation]+records[Sexual-Intercourse])&gt;0), M100+1, 0)</f>
        <v>1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9"/>
      <c r="L102" s="10">
        <f>IF(((records[Porn-Video]+records[Masturbation]+records[Sexual-Intercourse])&gt;0), 0, L101+1)</f>
        <v>0</v>
      </c>
      <c r="M102" s="10">
        <f>IF(((records[Porn-Video]+records[Masturbation]+records[Sexual-Intercourse])&gt;0), M101+1, 0)</f>
        <v>2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1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2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9"/>
      <c r="L105" s="10">
        <f>IF(((records[Porn-Video]+records[Masturbation]+records[Sexual-Intercourse])&gt;0), 0, L104+1)</f>
        <v>0</v>
      </c>
      <c r="M105" s="10">
        <f>IF(((records[Porn-Video]+records[Masturbation]+records[Sexual-Intercourse])&gt;0), M104+1, 0)</f>
        <v>1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1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2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3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1</v>
      </c>
      <c r="I109" s="5">
        <v>3</v>
      </c>
      <c r="J109" s="5">
        <v>0</v>
      </c>
      <c r="K109" s="9"/>
      <c r="L109" s="10">
        <f>IF(((records[Porn-Video]+records[Masturbation]+records[Sexual-Intercourse])&gt;0), 0, L108+1)</f>
        <v>0</v>
      </c>
      <c r="M109" s="10">
        <f>IF(((records[Porn-Video]+records[Masturbation]+records[Sexual-Intercourse])&gt;0), M108+1, 0)</f>
        <v>1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1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2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3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4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9"/>
      <c r="L114" s="10">
        <f>IF(((records[Porn-Video]+records[Masturbation]+records[Sexual-Intercourse])&gt;0), 0, L113+1)</f>
        <v>0</v>
      </c>
      <c r="M114" s="10">
        <f>IF(((records[Porn-Video]+records[Masturbation]+records[Sexual-Intercourse])&gt;0), M113+1, 0)</f>
        <v>1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9"/>
      <c r="L115" s="10">
        <f>IF(((records[Porn-Video]+records[Masturbation]+records[Sexual-Intercourse])&gt;0), 0, L114+1)</f>
        <v>0</v>
      </c>
      <c r="M115" s="10">
        <f>IF(((records[Porn-Video]+records[Masturbation]+records[Sexual-Intercourse])&gt;0), M114+1, 0)</f>
        <v>2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1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2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3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4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5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6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7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2</v>
      </c>
      <c r="J123" s="5">
        <v>0</v>
      </c>
      <c r="K123" s="9"/>
      <c r="L123" s="10">
        <f>IF(((records[Porn-Video]+records[Masturbation]+records[Sexual-Intercourse])&gt;0), 0, L122+1)</f>
        <v>0</v>
      </c>
      <c r="M123" s="10">
        <f>IF(((records[Porn-Video]+records[Masturbation]+records[Sexual-Intercourse])&gt;0), M122+1, 0)</f>
        <v>1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1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9"/>
      <c r="L125" s="10">
        <f>IF(((records[Porn-Video]+records[Masturbation]+records[Sexual-Intercourse])&gt;0), 0, L124+1)</f>
        <v>0</v>
      </c>
      <c r="M125" s="10">
        <f>IF(((records[Porn-Video]+records[Masturbation]+records[Sexual-Intercourse])&gt;0), M124+1, 0)</f>
        <v>1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1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2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3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9"/>
      <c r="L129" s="10">
        <f>IF(((records[Porn-Video]+records[Masturbation]+records[Sexual-Intercourse])&gt;0), 0, L128+1)</f>
        <v>0</v>
      </c>
      <c r="M129" s="10">
        <f>IF(((records[Porn-Video]+records[Masturbation]+records[Sexual-Intercourse])&gt;0), M128+1, 0)</f>
        <v>1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1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2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3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4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5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6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7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8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9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9"/>
      <c r="L139" s="10">
        <f>IF(((records[Porn-Video]+records[Masturbation]+records[Sexual-Intercourse])&gt;0), 0, L138+1)</f>
        <v>0</v>
      </c>
      <c r="M139" s="10">
        <f>IF(((records[Porn-Video]+records[Masturbation]+records[Sexual-Intercourse])&gt;0), M138+1, 0)</f>
        <v>1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1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9"/>
      <c r="L141" s="10">
        <f>IF(((records[Porn-Video]+records[Masturbation]+records[Sexual-Intercourse])&gt;0), 0, L140+1)</f>
        <v>0</v>
      </c>
      <c r="M141" s="10">
        <f>IF(((records[Porn-Video]+records[Masturbation]+records[Sexual-Intercourse])&gt;0), M140+1, 0)</f>
        <v>1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1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2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9"/>
      <c r="L144" s="10">
        <f>IF(((records[Porn-Video]+records[Masturbation]+records[Sexual-Intercourse])&gt;0), 0, L143+1)</f>
        <v>0</v>
      </c>
      <c r="M144" s="10">
        <f>IF(((records[Porn-Video]+records[Masturbation]+records[Sexual-Intercourse])&gt;0), M143+1, 0)</f>
        <v>1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1</v>
      </c>
      <c r="M145" s="10">
        <f>IF(((records[Porn-Video]+records[Masturbation]+records[Sexual-Intercourse])&gt;0), M144+1, 0)</f>
        <v>0</v>
      </c>
      <c r="N145" s="5"/>
    </row>
    <row r="146" spans="1:14">
      <c r="A146" s="5" t="str">
        <f>YEAR(records[[#This Row],[日期]])&amp;" 年"</f>
        <v>2020 年</v>
      </c>
      <c r="B146" s="4" t="str">
        <f>"第 "&amp;INT(MONTH(records[[#This Row],[日期]])/3+1)&amp;" 季度"</f>
        <v>第 3 季度</v>
      </c>
      <c r="C146" s="4" t="str">
        <f>MONTH(records[[#This Row],[日期]])&amp;" 月"</f>
        <v>7 月</v>
      </c>
      <c r="D146" s="4" t="str">
        <f>"第 "&amp;WEEKNUM(records[[#This Row],[日期]],2)&amp;" 周"</f>
        <v>第 29 周</v>
      </c>
      <c r="E146" s="4">
        <v>44025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9"/>
      <c r="L146" s="10">
        <f>IF(((records[Porn-Video]+records[Masturbation]+records[Sexual-Intercourse])&gt;0), 0, L145+1)</f>
        <v>2</v>
      </c>
      <c r="M146" s="10">
        <f>IF(((records[Porn-Video]+records[Masturbation]+records[Sexual-Intercourse])&gt;0), M145+1, 0)</f>
        <v>0</v>
      </c>
      <c r="N146" s="5"/>
    </row>
    <row r="147" spans="1:14">
      <c r="A147" s="5" t="str">
        <f>YEAR(records[[#This Row],[日期]])&amp;" 年"</f>
        <v>2020 年</v>
      </c>
      <c r="B147" s="4" t="str">
        <f>"第 "&amp;INT(MONTH(records[[#This Row],[日期]])/3+1)&amp;" 季度"</f>
        <v>第 3 季度</v>
      </c>
      <c r="C147" s="4" t="str">
        <f>MONTH(records[[#This Row],[日期]])&amp;" 月"</f>
        <v>7 月</v>
      </c>
      <c r="D147" s="4" t="str">
        <f>"第 "&amp;WEEKNUM(records[[#This Row],[日期]],2)&amp;" 周"</f>
        <v>第 29 周</v>
      </c>
      <c r="E147" s="4">
        <v>44026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9"/>
      <c r="L147" s="10">
        <f>IF(((records[Porn-Video]+records[Masturbation]+records[Sexual-Intercourse])&gt;0), 0, L146+1)</f>
        <v>3</v>
      </c>
      <c r="M147" s="10">
        <f>IF(((records[Porn-Video]+records[Masturbation]+records[Sexual-Intercourse])&gt;0), M146+1, 0)</f>
        <v>0</v>
      </c>
      <c r="N147" s="5"/>
    </row>
    <row r="148" spans="1:14">
      <c r="A148" s="5" t="str">
        <f>YEAR(records[[#This Row],[日期]])&amp;" 年"</f>
        <v>2020 年</v>
      </c>
      <c r="B148" s="4" t="str">
        <f>"第 "&amp;INT(MONTH(records[[#This Row],[日期]])/3+1)&amp;" 季度"</f>
        <v>第 3 季度</v>
      </c>
      <c r="C148" s="4" t="str">
        <f>MONTH(records[[#This Row],[日期]])&amp;" 月"</f>
        <v>7 月</v>
      </c>
      <c r="D148" s="4" t="str">
        <f>"第 "&amp;WEEKNUM(records[[#This Row],[日期]],2)&amp;" 周"</f>
        <v>第 29 周</v>
      </c>
      <c r="E148" s="4">
        <v>44027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9"/>
      <c r="L148" s="10">
        <f>IF(((records[Porn-Video]+records[Masturbation]+records[Sexual-Intercourse])&gt;0), 0, L147+1)</f>
        <v>4</v>
      </c>
      <c r="M148" s="10">
        <f>IF(((records[Porn-Video]+records[Masturbation]+records[Sexual-Intercourse])&gt;0), M147+1, 0)</f>
        <v>0</v>
      </c>
      <c r="N148" s="5"/>
    </row>
    <row r="149" spans="1:14">
      <c r="A149" s="5" t="str">
        <f>YEAR(records[[#This Row],[日期]])&amp;" 年"</f>
        <v>2020 年</v>
      </c>
      <c r="B149" s="4" t="str">
        <f>"第 "&amp;INT(MONTH(records[[#This Row],[日期]])/3+1)&amp;" 季度"</f>
        <v>第 3 季度</v>
      </c>
      <c r="C149" s="4" t="str">
        <f>MONTH(records[[#This Row],[日期]])&amp;" 月"</f>
        <v>7 月</v>
      </c>
      <c r="D149" s="4" t="str">
        <f>"第 "&amp;WEEKNUM(records[[#This Row],[日期]],2)&amp;" 周"</f>
        <v>第 29 周</v>
      </c>
      <c r="E149" s="4">
        <v>44028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9"/>
      <c r="L149" s="10">
        <f>IF(((records[Porn-Video]+records[Masturbation]+records[Sexual-Intercourse])&gt;0), 0, L148+1)</f>
        <v>5</v>
      </c>
      <c r="M149" s="10">
        <f>IF(((records[Porn-Video]+records[Masturbation]+records[Sexual-Intercourse])&gt;0), M148+1, 0)</f>
        <v>0</v>
      </c>
      <c r="N149" s="5"/>
    </row>
    <row r="150" spans="1:14">
      <c r="A150" s="5" t="str">
        <f>YEAR(records[[#This Row],[日期]])&amp;" 年"</f>
        <v>2020 年</v>
      </c>
      <c r="B150" s="4" t="str">
        <f>"第 "&amp;INT(MONTH(records[[#This Row],[日期]])/3+1)&amp;" 季度"</f>
        <v>第 3 季度</v>
      </c>
      <c r="C150" s="4" t="str">
        <f>MONTH(records[[#This Row],[日期]])&amp;" 月"</f>
        <v>7 月</v>
      </c>
      <c r="D150" s="4" t="str">
        <f>"第 "&amp;WEEKNUM(records[[#This Row],[日期]],2)&amp;" 周"</f>
        <v>第 29 周</v>
      </c>
      <c r="E150" s="4">
        <v>44029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9"/>
      <c r="L150" s="10">
        <f>IF(((records[Porn-Video]+records[Masturbation]+records[Sexual-Intercourse])&gt;0), 0, L149+1)</f>
        <v>6</v>
      </c>
      <c r="M150" s="10">
        <f>IF(((records[Porn-Video]+records[Masturbation]+records[Sexual-Intercourse])&gt;0), M149+1, 0)</f>
        <v>0</v>
      </c>
      <c r="N150" s="5"/>
    </row>
    <row r="151" spans="1:14">
      <c r="A151" s="5" t="str">
        <f>YEAR(records[[#This Row],[日期]])&amp;" 年"</f>
        <v>2020 年</v>
      </c>
      <c r="B151" s="4" t="str">
        <f>"第 "&amp;INT(MONTH(records[[#This Row],[日期]])/3+1)&amp;" 季度"</f>
        <v>第 3 季度</v>
      </c>
      <c r="C151" s="4" t="str">
        <f>MONTH(records[[#This Row],[日期]])&amp;" 月"</f>
        <v>7 月</v>
      </c>
      <c r="D151" s="4" t="str">
        <f>"第 "&amp;WEEKNUM(records[[#This Row],[日期]],2)&amp;" 周"</f>
        <v>第 29 周</v>
      </c>
      <c r="E151" s="4">
        <v>44030</v>
      </c>
      <c r="F151" s="5">
        <v>0</v>
      </c>
      <c r="G151" s="5">
        <v>0</v>
      </c>
      <c r="H151" s="5">
        <v>1</v>
      </c>
      <c r="I151" s="5">
        <v>1</v>
      </c>
      <c r="J151" s="5">
        <v>0</v>
      </c>
      <c r="K151" s="9"/>
      <c r="L151" s="10">
        <f>IF(((records[Porn-Video]+records[Masturbation]+records[Sexual-Intercourse])&gt;0), 0, L150+1)</f>
        <v>0</v>
      </c>
      <c r="M151" s="10">
        <f>IF(((records[Porn-Video]+records[Masturbation]+records[Sexual-Intercourse])&gt;0), M150+1, 0)</f>
        <v>1</v>
      </c>
      <c r="N151" s="5"/>
    </row>
    <row r="152" spans="1:14">
      <c r="A152" s="5" t="str">
        <f>YEAR(records[[#This Row],[日期]])&amp;" 年"</f>
        <v>2020 年</v>
      </c>
      <c r="B152" s="4" t="str">
        <f>"第 "&amp;INT(MONTH(records[[#This Row],[日期]])/3+1)&amp;" 季度"</f>
        <v>第 3 季度</v>
      </c>
      <c r="C152" s="4" t="str">
        <f>MONTH(records[[#This Row],[日期]])&amp;" 月"</f>
        <v>7 月</v>
      </c>
      <c r="D152" s="4" t="str">
        <f>"第 "&amp;WEEKNUM(records[[#This Row],[日期]],2)&amp;" 周"</f>
        <v>第 29 周</v>
      </c>
      <c r="E152" s="4">
        <v>44031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9"/>
      <c r="L152" s="10">
        <f>IF(((records[Porn-Video]+records[Masturbation]+records[Sexual-Intercourse])&gt;0), 0, L151+1)</f>
        <v>1</v>
      </c>
      <c r="M152" s="10">
        <f>IF(((records[Porn-Video]+records[Masturbation]+records[Sexual-Intercourse])&gt;0), M151+1, 0)</f>
        <v>0</v>
      </c>
      <c r="N152" s="5"/>
    </row>
    <row r="153" spans="1:14">
      <c r="A153" s="5" t="str">
        <f>YEAR(records[[#This Row],[日期]])&amp;" 年"</f>
        <v>2020 年</v>
      </c>
      <c r="B153" s="4" t="str">
        <f>"第 "&amp;INT(MONTH(records[[#This Row],[日期]])/3+1)&amp;" 季度"</f>
        <v>第 3 季度</v>
      </c>
      <c r="C153" s="4" t="str">
        <f>MONTH(records[[#This Row],[日期]])&amp;" 月"</f>
        <v>7 月</v>
      </c>
      <c r="D153" s="4" t="str">
        <f>"第 "&amp;WEEKNUM(records[[#This Row],[日期]],2)&amp;" 周"</f>
        <v>第 30 周</v>
      </c>
      <c r="E153" s="4">
        <v>44032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9"/>
      <c r="L153" s="10">
        <f>IF(((records[Porn-Video]+records[Masturbation]+records[Sexual-Intercourse])&gt;0), 0, L152+1)</f>
        <v>2</v>
      </c>
      <c r="M153" s="10">
        <f>IF(((records[Porn-Video]+records[Masturbation]+records[Sexual-Intercourse])&gt;0), M152+1, 0)</f>
        <v>0</v>
      </c>
      <c r="N153" s="5"/>
    </row>
    <row r="154" spans="1:14">
      <c r="A154" s="5" t="str">
        <f>YEAR(records[[#This Row],[日期]])&amp;" 年"</f>
        <v>2020 年</v>
      </c>
      <c r="B154" s="4" t="str">
        <f>"第 "&amp;INT(MONTH(records[[#This Row],[日期]])/3+1)&amp;" 季度"</f>
        <v>第 3 季度</v>
      </c>
      <c r="C154" s="4" t="str">
        <f>MONTH(records[[#This Row],[日期]])&amp;" 月"</f>
        <v>7 月</v>
      </c>
      <c r="D154" s="4" t="str">
        <f>"第 "&amp;WEEKNUM(records[[#This Row],[日期]],2)&amp;" 周"</f>
        <v>第 30 周</v>
      </c>
      <c r="E154" s="4">
        <v>44033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9"/>
      <c r="L154" s="10">
        <f>IF(((records[Porn-Video]+records[Masturbation]+records[Sexual-Intercourse])&gt;0), 0, L153+1)</f>
        <v>3</v>
      </c>
      <c r="M154" s="10">
        <f>IF(((records[Porn-Video]+records[Masturbation]+records[Sexual-Intercourse])&gt;0), M153+1, 0)</f>
        <v>0</v>
      </c>
      <c r="N154" s="5"/>
    </row>
    <row r="155" spans="1:14">
      <c r="A155" s="5" t="str">
        <f>YEAR(records[[#This Row],[日期]])&amp;" 年"</f>
        <v>2020 年</v>
      </c>
      <c r="B155" s="4" t="str">
        <f>"第 "&amp;INT(MONTH(records[[#This Row],[日期]])/3+1)&amp;" 季度"</f>
        <v>第 3 季度</v>
      </c>
      <c r="C155" s="4" t="str">
        <f>MONTH(records[[#This Row],[日期]])&amp;" 月"</f>
        <v>7 月</v>
      </c>
      <c r="D155" s="4" t="str">
        <f>"第 "&amp;WEEKNUM(records[[#This Row],[日期]],2)&amp;" 周"</f>
        <v>第 30 周</v>
      </c>
      <c r="E155" s="4">
        <v>44034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9"/>
      <c r="L155" s="10">
        <f>IF(((records[Porn-Video]+records[Masturbation]+records[Sexual-Intercourse])&gt;0), 0, L154+1)</f>
        <v>4</v>
      </c>
      <c r="M155" s="10">
        <f>IF(((records[Porn-Video]+records[Masturbation]+records[Sexual-Intercourse])&gt;0), M154+1, 0)</f>
        <v>0</v>
      </c>
      <c r="N155" s="5"/>
    </row>
    <row r="156" spans="1:14">
      <c r="A156" s="5" t="str">
        <f>YEAR(records[[#This Row],[日期]])&amp;" 年"</f>
        <v>2020 年</v>
      </c>
      <c r="B156" s="4" t="str">
        <f>"第 "&amp;INT(MONTH(records[[#This Row],[日期]])/3+1)&amp;" 季度"</f>
        <v>第 3 季度</v>
      </c>
      <c r="C156" s="4" t="str">
        <f>MONTH(records[[#This Row],[日期]])&amp;" 月"</f>
        <v>7 月</v>
      </c>
      <c r="D156" s="4" t="str">
        <f>"第 "&amp;WEEKNUM(records[[#This Row],[日期]],2)&amp;" 周"</f>
        <v>第 30 周</v>
      </c>
      <c r="E156" s="4">
        <v>44035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9"/>
      <c r="L156" s="10">
        <f>IF(((records[Porn-Video]+records[Masturbation]+records[Sexual-Intercourse])&gt;0), 0, L155+1)</f>
        <v>5</v>
      </c>
      <c r="M156" s="10">
        <f>IF(((records[Porn-Video]+records[Masturbation]+records[Sexual-Intercourse])&gt;0), M155+1, 0)</f>
        <v>0</v>
      </c>
      <c r="N156" s="5"/>
    </row>
    <row r="157" spans="1:14">
      <c r="A157" s="5" t="str">
        <f>YEAR(records[[#This Row],[日期]])&amp;" 年"</f>
        <v>2020 年</v>
      </c>
      <c r="B157" s="4" t="str">
        <f>"第 "&amp;INT(MONTH(records[[#This Row],[日期]])/3+1)&amp;" 季度"</f>
        <v>第 3 季度</v>
      </c>
      <c r="C157" s="4" t="str">
        <f>MONTH(records[[#This Row],[日期]])&amp;" 月"</f>
        <v>7 月</v>
      </c>
      <c r="D157" s="4" t="str">
        <f>"第 "&amp;WEEKNUM(records[[#This Row],[日期]],2)&amp;" 周"</f>
        <v>第 30 周</v>
      </c>
      <c r="E157" s="4">
        <v>44036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9"/>
      <c r="L157" s="10">
        <f>IF(((records[Porn-Video]+records[Masturbation]+records[Sexual-Intercourse])&gt;0), 0, L156+1)</f>
        <v>6</v>
      </c>
      <c r="M157" s="10">
        <f>IF(((records[Porn-Video]+records[Masturbation]+records[Sexual-Intercourse])&gt;0), M156+1, 0)</f>
        <v>0</v>
      </c>
      <c r="N157" s="5"/>
    </row>
    <row r="158" spans="1:14">
      <c r="A158" s="5" t="str">
        <f>YEAR(records[[#This Row],[日期]])&amp;" 年"</f>
        <v>2020 年</v>
      </c>
      <c r="B158" s="4" t="str">
        <f>"第 "&amp;INT(MONTH(records[[#This Row],[日期]])/3+1)&amp;" 季度"</f>
        <v>第 3 季度</v>
      </c>
      <c r="C158" s="4" t="str">
        <f>MONTH(records[[#This Row],[日期]])&amp;" 月"</f>
        <v>7 月</v>
      </c>
      <c r="D158" s="4" t="str">
        <f>"第 "&amp;WEEKNUM(records[[#This Row],[日期]],2)&amp;" 周"</f>
        <v>第 30 周</v>
      </c>
      <c r="E158" s="4">
        <v>44037</v>
      </c>
      <c r="F158" s="5">
        <v>0</v>
      </c>
      <c r="G158" s="5">
        <v>0</v>
      </c>
      <c r="H158" s="5">
        <v>1</v>
      </c>
      <c r="I158" s="5">
        <v>1</v>
      </c>
      <c r="J158" s="5">
        <v>0</v>
      </c>
      <c r="K158" s="9"/>
      <c r="L158" s="10">
        <f>IF(((records[Porn-Video]+records[Masturbation]+records[Sexual-Intercourse])&gt;0), 0, L157+1)</f>
        <v>0</v>
      </c>
      <c r="M158" s="10">
        <f>IF(((records[Porn-Video]+records[Masturbation]+records[Sexual-Intercourse])&gt;0), M157+1, 0)</f>
        <v>1</v>
      </c>
      <c r="N158" s="5"/>
    </row>
    <row r="159" spans="1:14">
      <c r="A159" s="5" t="str">
        <f>YEAR(records[[#This Row],[日期]])&amp;" 年"</f>
        <v>2020 年</v>
      </c>
      <c r="B159" s="4" t="str">
        <f>"第 "&amp;INT(MONTH(records[[#This Row],[日期]])/3+1)&amp;" 季度"</f>
        <v>第 3 季度</v>
      </c>
      <c r="C159" s="4" t="str">
        <f>MONTH(records[[#This Row],[日期]])&amp;" 月"</f>
        <v>7 月</v>
      </c>
      <c r="D159" s="4" t="str">
        <f>"第 "&amp;WEEKNUM(records[[#This Row],[日期]],2)&amp;" 周"</f>
        <v>第 30 周</v>
      </c>
      <c r="E159" s="4">
        <v>44038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9"/>
      <c r="L159" s="10">
        <f>IF(((records[Porn-Video]+records[Masturbation]+records[Sexual-Intercourse])&gt;0), 0, L158+1)</f>
        <v>1</v>
      </c>
      <c r="M159" s="10">
        <f>IF(((records[Porn-Video]+records[Masturbation]+records[Sexual-Intercourse])&gt;0), M158+1, 0)</f>
        <v>0</v>
      </c>
      <c r="N159" s="5"/>
    </row>
    <row r="160" spans="1:14">
      <c r="A160" s="5" t="str">
        <f>YEAR(records[[#This Row],[日期]])&amp;" 年"</f>
        <v>2020 年</v>
      </c>
      <c r="B160" s="4" t="str">
        <f>"第 "&amp;INT(MONTH(records[[#This Row],[日期]])/3+1)&amp;" 季度"</f>
        <v>第 3 季度</v>
      </c>
      <c r="C160" s="4" t="str">
        <f>MONTH(records[[#This Row],[日期]])&amp;" 月"</f>
        <v>7 月</v>
      </c>
      <c r="D160" s="4" t="str">
        <f>"第 "&amp;WEEKNUM(records[[#This Row],[日期]],2)&amp;" 周"</f>
        <v>第 31 周</v>
      </c>
      <c r="E160" s="4">
        <v>44039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9"/>
      <c r="L160" s="10">
        <f>IF(((records[Porn-Video]+records[Masturbation]+records[Sexual-Intercourse])&gt;0), 0, L159+1)</f>
        <v>2</v>
      </c>
      <c r="M160" s="10">
        <f>IF(((records[Porn-Video]+records[Masturbation]+records[Sexual-Intercourse])&gt;0), M159+1, 0)</f>
        <v>0</v>
      </c>
      <c r="N160" s="5"/>
    </row>
    <row r="161" spans="1:14">
      <c r="A161" s="5" t="str">
        <f>YEAR(records[[#This Row],[日期]])&amp;" 年"</f>
        <v>2020 年</v>
      </c>
      <c r="B161" s="4" t="str">
        <f>"第 "&amp;INT(MONTH(records[[#This Row],[日期]])/3+1)&amp;" 季度"</f>
        <v>第 3 季度</v>
      </c>
      <c r="C161" s="4" t="str">
        <f>MONTH(records[[#This Row],[日期]])&amp;" 月"</f>
        <v>7 月</v>
      </c>
      <c r="D161" s="4" t="str">
        <f>"第 "&amp;WEEKNUM(records[[#This Row],[日期]],2)&amp;" 周"</f>
        <v>第 31 周</v>
      </c>
      <c r="E161" s="4">
        <v>44040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9"/>
      <c r="L161" s="10">
        <f>IF(((records[Porn-Video]+records[Masturbation]+records[Sexual-Intercourse])&gt;0), 0, L160+1)</f>
        <v>3</v>
      </c>
      <c r="M161" s="10">
        <f>IF(((records[Porn-Video]+records[Masturbation]+records[Sexual-Intercourse])&gt;0), M160+1, 0)</f>
        <v>0</v>
      </c>
      <c r="N161" s="5"/>
    </row>
    <row r="162" spans="1:14">
      <c r="A162" s="5" t="str">
        <f>YEAR(records[[#This Row],[日期]])&amp;" 年"</f>
        <v>2020 年</v>
      </c>
      <c r="B162" s="4" t="str">
        <f>"第 "&amp;INT(MONTH(records[[#This Row],[日期]])/3+1)&amp;" 季度"</f>
        <v>第 3 季度</v>
      </c>
      <c r="C162" s="4" t="str">
        <f>MONTH(records[[#This Row],[日期]])&amp;" 月"</f>
        <v>7 月</v>
      </c>
      <c r="D162" s="4" t="str">
        <f>"第 "&amp;WEEKNUM(records[[#This Row],[日期]],2)&amp;" 周"</f>
        <v>第 31 周</v>
      </c>
      <c r="E162" s="4">
        <v>44041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9"/>
      <c r="L162" s="10">
        <f>IF(((records[Porn-Video]+records[Masturbation]+records[Sexual-Intercourse])&gt;0), 0, L161+1)</f>
        <v>4</v>
      </c>
      <c r="M162" s="10">
        <f>IF(((records[Porn-Video]+records[Masturbation]+records[Sexual-Intercourse])&gt;0), M161+1, 0)</f>
        <v>0</v>
      </c>
      <c r="N162" s="5"/>
    </row>
    <row r="163" spans="1:14">
      <c r="A163" s="5" t="str">
        <f>YEAR(records[[#This Row],[日期]])&amp;" 年"</f>
        <v>2020 年</v>
      </c>
      <c r="B163" s="4" t="str">
        <f>"第 "&amp;INT(MONTH(records[[#This Row],[日期]])/3+1)&amp;" 季度"</f>
        <v>第 3 季度</v>
      </c>
      <c r="C163" s="4" t="str">
        <f>MONTH(records[[#This Row],[日期]])&amp;" 月"</f>
        <v>7 月</v>
      </c>
      <c r="D163" s="4" t="str">
        <f>"第 "&amp;WEEKNUM(records[[#This Row],[日期]],2)&amp;" 周"</f>
        <v>第 31 周</v>
      </c>
      <c r="E163" s="4">
        <v>44042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9"/>
      <c r="L163" s="10">
        <f>IF(((records[Porn-Video]+records[Masturbation]+records[Sexual-Intercourse])&gt;0), 0, L162+1)</f>
        <v>5</v>
      </c>
      <c r="M163" s="10">
        <f>IF(((records[Porn-Video]+records[Masturbation]+records[Sexual-Intercourse])&gt;0), M162+1, 0)</f>
        <v>0</v>
      </c>
      <c r="N163" s="5"/>
    </row>
    <row r="164" spans="1:14">
      <c r="A164" s="5" t="str">
        <f>YEAR(records[[#This Row],[日期]])&amp;" 年"</f>
        <v>2020 年</v>
      </c>
      <c r="B164" s="4" t="str">
        <f>"第 "&amp;INT(MONTH(records[[#This Row],[日期]])/3+1)&amp;" 季度"</f>
        <v>第 3 季度</v>
      </c>
      <c r="C164" s="4" t="str">
        <f>MONTH(records[[#This Row],[日期]])&amp;" 月"</f>
        <v>7 月</v>
      </c>
      <c r="D164" s="4" t="str">
        <f>"第 "&amp;WEEKNUM(records[[#This Row],[日期]],2)&amp;" 周"</f>
        <v>第 31 周</v>
      </c>
      <c r="E164" s="4">
        <v>44043</v>
      </c>
      <c r="F164" s="5">
        <v>0</v>
      </c>
      <c r="G164" s="5">
        <v>0</v>
      </c>
      <c r="H164" s="5">
        <v>1</v>
      </c>
      <c r="I164" s="5">
        <v>1</v>
      </c>
      <c r="J164" s="5">
        <v>0</v>
      </c>
      <c r="K164" s="9"/>
      <c r="L164" s="10">
        <f>IF(((records[Porn-Video]+records[Masturbation]+records[Sexual-Intercourse])&gt;0), 0, L163+1)</f>
        <v>0</v>
      </c>
      <c r="M164" s="10">
        <f>IF(((records[Porn-Video]+records[Masturbation]+records[Sexual-Intercourse])&gt;0), M163+1, 0)</f>
        <v>1</v>
      </c>
      <c r="N164" s="5"/>
    </row>
    <row r="165" spans="1:14">
      <c r="A165" s="5" t="str">
        <f>YEAR(records[[#This Row],[日期]])&amp;" 年"</f>
        <v>2020 年</v>
      </c>
      <c r="B165" s="4" t="str">
        <f>"第 "&amp;INT(MONTH(records[[#This Row],[日期]])/3+1)&amp;" 季度"</f>
        <v>第 3 季度</v>
      </c>
      <c r="C165" s="4" t="str">
        <f>MONTH(records[[#This Row],[日期]])&amp;" 月"</f>
        <v>8 月</v>
      </c>
      <c r="D165" s="4" t="str">
        <f>"第 "&amp;WEEKNUM(records[[#This Row],[日期]],2)&amp;" 周"</f>
        <v>第 31 周</v>
      </c>
      <c r="E165" s="4">
        <v>44044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9"/>
      <c r="L165" s="10">
        <f>IF(((records[Porn-Video]+records[Masturbation]+records[Sexual-Intercourse])&gt;0), 0, L164+1)</f>
        <v>1</v>
      </c>
      <c r="M165" s="10">
        <f>IF(((records[Porn-Video]+records[Masturbation]+records[Sexual-Intercourse])&gt;0), M164+1, 0)</f>
        <v>0</v>
      </c>
      <c r="N165" s="5"/>
    </row>
    <row r="166" spans="1:14">
      <c r="A166" s="5" t="str">
        <f>YEAR(records[[#This Row],[日期]])&amp;" 年"</f>
        <v>2020 年</v>
      </c>
      <c r="B166" s="4" t="str">
        <f>"第 "&amp;INT(MONTH(records[[#This Row],[日期]])/3+1)&amp;" 季度"</f>
        <v>第 3 季度</v>
      </c>
      <c r="C166" s="4" t="str">
        <f>MONTH(records[[#This Row],[日期]])&amp;" 月"</f>
        <v>8 月</v>
      </c>
      <c r="D166" s="4" t="str">
        <f>"第 "&amp;WEEKNUM(records[[#This Row],[日期]],2)&amp;" 周"</f>
        <v>第 31 周</v>
      </c>
      <c r="E166" s="4">
        <v>44045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9"/>
      <c r="L166" s="10">
        <f>IF(((records[Porn-Video]+records[Masturbation]+records[Sexual-Intercourse])&gt;0), 0, L165+1)</f>
        <v>2</v>
      </c>
      <c r="M166" s="10">
        <f>IF(((records[Porn-Video]+records[Masturbation]+records[Sexual-Intercourse])&gt;0), M165+1, 0)</f>
        <v>0</v>
      </c>
      <c r="N166" s="5"/>
    </row>
    <row r="167" spans="1:14">
      <c r="A167" s="5" t="str">
        <f>YEAR(records[[#This Row],[日期]])&amp;" 年"</f>
        <v>2020 年</v>
      </c>
      <c r="B167" s="4" t="str">
        <f>"第 "&amp;INT(MONTH(records[[#This Row],[日期]])/3+1)&amp;" 季度"</f>
        <v>第 3 季度</v>
      </c>
      <c r="C167" s="4" t="str">
        <f>MONTH(records[[#This Row],[日期]])&amp;" 月"</f>
        <v>8 月</v>
      </c>
      <c r="D167" s="4" t="str">
        <f>"第 "&amp;WEEKNUM(records[[#This Row],[日期]],2)&amp;" 周"</f>
        <v>第 32 周</v>
      </c>
      <c r="E167" s="4">
        <v>44046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9"/>
      <c r="L167" s="10">
        <f>IF(((records[Porn-Video]+records[Masturbation]+records[Sexual-Intercourse])&gt;0), 0, L166+1)</f>
        <v>3</v>
      </c>
      <c r="M167" s="10">
        <f>IF(((records[Porn-Video]+records[Masturbation]+records[Sexual-Intercourse])&gt;0), M166+1, 0)</f>
        <v>0</v>
      </c>
      <c r="N167" s="5"/>
    </row>
    <row r="168" spans="1:14">
      <c r="A168" s="5" t="str">
        <f>YEAR(records[[#This Row],[日期]])&amp;" 年"</f>
        <v>2020 年</v>
      </c>
      <c r="B168" s="4" t="str">
        <f>"第 "&amp;INT(MONTH(records[[#This Row],[日期]])/3+1)&amp;" 季度"</f>
        <v>第 3 季度</v>
      </c>
      <c r="C168" s="4" t="str">
        <f>MONTH(records[[#This Row],[日期]])&amp;" 月"</f>
        <v>8 月</v>
      </c>
      <c r="D168" s="4" t="str">
        <f>"第 "&amp;WEEKNUM(records[[#This Row],[日期]],2)&amp;" 周"</f>
        <v>第 32 周</v>
      </c>
      <c r="E168" s="4">
        <v>44047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9"/>
      <c r="L168" s="10">
        <f>IF(((records[Porn-Video]+records[Masturbation]+records[Sexual-Intercourse])&gt;0), 0, L167+1)</f>
        <v>0</v>
      </c>
      <c r="M168" s="10">
        <f>IF(((records[Porn-Video]+records[Masturbation]+records[Sexual-Intercourse])&gt;0), M167+1, 0)</f>
        <v>1</v>
      </c>
      <c r="N168" s="5"/>
    </row>
    <row r="169" spans="1:14">
      <c r="A169" s="5" t="str">
        <f>YEAR(records[[#This Row],[日期]])&amp;" 年"</f>
        <v>2020 年</v>
      </c>
      <c r="B169" s="4" t="str">
        <f>"第 "&amp;INT(MONTH(records[[#This Row],[日期]])/3+1)&amp;" 季度"</f>
        <v>第 3 季度</v>
      </c>
      <c r="C169" s="4" t="str">
        <f>MONTH(records[[#This Row],[日期]])&amp;" 月"</f>
        <v>8 月</v>
      </c>
      <c r="D169" s="4" t="str">
        <f>"第 "&amp;WEEKNUM(records[[#This Row],[日期]],2)&amp;" 周"</f>
        <v>第 32 周</v>
      </c>
      <c r="E169" s="4">
        <v>44048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9"/>
      <c r="L169" s="10">
        <f>IF(((records[Porn-Video]+records[Masturbation]+records[Sexual-Intercourse])&gt;0), 0, L168+1)</f>
        <v>1</v>
      </c>
      <c r="M169" s="10">
        <f>IF(((records[Porn-Video]+records[Masturbation]+records[Sexual-Intercourse])&gt;0), M168+1, 0)</f>
        <v>0</v>
      </c>
      <c r="N169" s="5"/>
    </row>
    <row r="170" spans="1:14">
      <c r="A170" s="5" t="str">
        <f>YEAR(records[[#This Row],[日期]])&amp;" 年"</f>
        <v>2020 年</v>
      </c>
      <c r="B170" s="4" t="str">
        <f>"第 "&amp;INT(MONTH(records[[#This Row],[日期]])/3+1)&amp;" 季度"</f>
        <v>第 3 季度</v>
      </c>
      <c r="C170" s="4" t="str">
        <f>MONTH(records[[#This Row],[日期]])&amp;" 月"</f>
        <v>8 月</v>
      </c>
      <c r="D170" s="4" t="str">
        <f>"第 "&amp;WEEKNUM(records[[#This Row],[日期]],2)&amp;" 周"</f>
        <v>第 32 周</v>
      </c>
      <c r="E170" s="4">
        <v>44049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9"/>
      <c r="L170" s="10">
        <f>IF(((records[Porn-Video]+records[Masturbation]+records[Sexual-Intercourse])&gt;0), 0, L169+1)</f>
        <v>2</v>
      </c>
      <c r="M170" s="10">
        <f>IF(((records[Porn-Video]+records[Masturbation]+records[Sexual-Intercourse])&gt;0), M169+1, 0)</f>
        <v>0</v>
      </c>
      <c r="N170" s="5"/>
    </row>
    <row r="171" spans="1:14">
      <c r="A171" s="5" t="str">
        <f>YEAR(records[[#This Row],[日期]])&amp;" 年"</f>
        <v>2020 年</v>
      </c>
      <c r="B171" s="4" t="str">
        <f>"第 "&amp;INT(MONTH(records[[#This Row],[日期]])/3+1)&amp;" 季度"</f>
        <v>第 3 季度</v>
      </c>
      <c r="C171" s="4" t="str">
        <f>MONTH(records[[#This Row],[日期]])&amp;" 月"</f>
        <v>8 月</v>
      </c>
      <c r="D171" s="4" t="str">
        <f>"第 "&amp;WEEKNUM(records[[#This Row],[日期]],2)&amp;" 周"</f>
        <v>第 32 周</v>
      </c>
      <c r="E171" s="4">
        <v>44050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9"/>
      <c r="L171" s="10">
        <f>IF(((records[Porn-Video]+records[Masturbation]+records[Sexual-Intercourse])&gt;0), 0, L170+1)</f>
        <v>0</v>
      </c>
      <c r="M171" s="10">
        <f>IF(((records[Porn-Video]+records[Masturbation]+records[Sexual-Intercourse])&gt;0), M170+1, 0)</f>
        <v>1</v>
      </c>
      <c r="N171" s="5"/>
    </row>
    <row r="172" spans="1:14">
      <c r="A172" s="5" t="str">
        <f>YEAR(records[[#This Row],[日期]])&amp;" 年"</f>
        <v>2020 年</v>
      </c>
      <c r="B172" s="4" t="str">
        <f>"第 "&amp;INT(MONTH(records[[#This Row],[日期]])/3+1)&amp;" 季度"</f>
        <v>第 3 季度</v>
      </c>
      <c r="C172" s="4" t="str">
        <f>MONTH(records[[#This Row],[日期]])&amp;" 月"</f>
        <v>8 月</v>
      </c>
      <c r="D172" s="4" t="str">
        <f>"第 "&amp;WEEKNUM(records[[#This Row],[日期]],2)&amp;" 周"</f>
        <v>第 32 周</v>
      </c>
      <c r="E172" s="4">
        <v>44051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9"/>
      <c r="L172" s="10">
        <f>IF(((records[Porn-Video]+records[Masturbation]+records[Sexual-Intercourse])&gt;0), 0, L171+1)</f>
        <v>0</v>
      </c>
      <c r="M172" s="10">
        <f>IF(((records[Porn-Video]+records[Masturbation]+records[Sexual-Intercourse])&gt;0), M171+1, 0)</f>
        <v>2</v>
      </c>
      <c r="N172" s="5"/>
    </row>
    <row r="173" spans="1:14">
      <c r="A173" s="5" t="str">
        <f>YEAR(records[[#This Row],[日期]])&amp;" 年"</f>
        <v>2020 年</v>
      </c>
      <c r="B173" s="4" t="str">
        <f>"第 "&amp;INT(MONTH(records[[#This Row],[日期]])/3+1)&amp;" 季度"</f>
        <v>第 3 季度</v>
      </c>
      <c r="C173" s="4" t="str">
        <f>MONTH(records[[#This Row],[日期]])&amp;" 月"</f>
        <v>8 月</v>
      </c>
      <c r="D173" s="4" t="str">
        <f>"第 "&amp;WEEKNUM(records[[#This Row],[日期]],2)&amp;" 周"</f>
        <v>第 32 周</v>
      </c>
      <c r="E173" s="4">
        <v>44052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9"/>
      <c r="L173" s="10">
        <f>IF(((records[Porn-Video]+records[Masturbation]+records[Sexual-Intercourse])&gt;0), 0, L172+1)</f>
        <v>1</v>
      </c>
      <c r="M173" s="10">
        <f>IF(((records[Porn-Video]+records[Masturbation]+records[Sexual-Intercourse])&gt;0), M172+1, 0)</f>
        <v>0</v>
      </c>
      <c r="N173" s="5"/>
    </row>
    <row r="174" spans="1:14">
      <c r="A174" s="5" t="str">
        <f>YEAR(records[[#This Row],[日期]])&amp;" 年"</f>
        <v>2020 年</v>
      </c>
      <c r="B174" s="4" t="str">
        <f>"第 "&amp;INT(MONTH(records[[#This Row],[日期]])/3+1)&amp;" 季度"</f>
        <v>第 3 季度</v>
      </c>
      <c r="C174" s="4" t="str">
        <f>MONTH(records[[#This Row],[日期]])&amp;" 月"</f>
        <v>8 月</v>
      </c>
      <c r="D174" s="4" t="str">
        <f>"第 "&amp;WEEKNUM(records[[#This Row],[日期]],2)&amp;" 周"</f>
        <v>第 33 周</v>
      </c>
      <c r="E174" s="4">
        <v>44053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9"/>
      <c r="L174" s="10">
        <f>IF(((records[Porn-Video]+records[Masturbation]+records[Sexual-Intercourse])&gt;0), 0, L173+1)</f>
        <v>2</v>
      </c>
      <c r="M174" s="10">
        <f>IF(((records[Porn-Video]+records[Masturbation]+records[Sexual-Intercourse])&gt;0), M173+1, 0)</f>
        <v>0</v>
      </c>
      <c r="N174" s="5"/>
    </row>
    <row r="175" spans="1:14">
      <c r="A175" s="5" t="str">
        <f>YEAR(records[[#This Row],[日期]])&amp;" 年"</f>
        <v>2020 年</v>
      </c>
      <c r="B175" s="4" t="str">
        <f>"第 "&amp;INT(MONTH(records[[#This Row],[日期]])/3+1)&amp;" 季度"</f>
        <v>第 3 季度</v>
      </c>
      <c r="C175" s="4" t="str">
        <f>MONTH(records[[#This Row],[日期]])&amp;" 月"</f>
        <v>8 月</v>
      </c>
      <c r="D175" s="4" t="str">
        <f>"第 "&amp;WEEKNUM(records[[#This Row],[日期]],2)&amp;" 周"</f>
        <v>第 33 周</v>
      </c>
      <c r="E175" s="4">
        <v>44054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9"/>
      <c r="L175" s="10">
        <f>IF(((records[Porn-Video]+records[Masturbation]+records[Sexual-Intercourse])&gt;0), 0, L174+1)</f>
        <v>3</v>
      </c>
      <c r="M175" s="10">
        <f>IF(((records[Porn-Video]+records[Masturbation]+records[Sexual-Intercourse])&gt;0), M174+1, 0)</f>
        <v>0</v>
      </c>
      <c r="N175" s="5"/>
    </row>
    <row r="176" spans="1:14">
      <c r="A176" s="5" t="str">
        <f>YEAR(records[[#This Row],[日期]])&amp;" 年"</f>
        <v>2020 年</v>
      </c>
      <c r="B176" s="4" t="str">
        <f>"第 "&amp;INT(MONTH(records[[#This Row],[日期]])/3+1)&amp;" 季度"</f>
        <v>第 3 季度</v>
      </c>
      <c r="C176" s="4" t="str">
        <f>MONTH(records[[#This Row],[日期]])&amp;" 月"</f>
        <v>8 月</v>
      </c>
      <c r="D176" s="4" t="str">
        <f>"第 "&amp;WEEKNUM(records[[#This Row],[日期]],2)&amp;" 周"</f>
        <v>第 33 周</v>
      </c>
      <c r="E176" s="4">
        <v>44055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9"/>
      <c r="L176" s="10">
        <f>IF(((records[Porn-Video]+records[Masturbation]+records[Sexual-Intercourse])&gt;0), 0, L175+1)</f>
        <v>0</v>
      </c>
      <c r="M176" s="10">
        <f>IF(((records[Porn-Video]+records[Masturbation]+records[Sexual-Intercourse])&gt;0), M175+1, 0)</f>
        <v>1</v>
      </c>
      <c r="N176" s="5"/>
    </row>
    <row r="177" spans="1:14">
      <c r="A177" s="5" t="str">
        <f>YEAR(records[[#This Row],[日期]])&amp;" 年"</f>
        <v>2020 年</v>
      </c>
      <c r="B177" s="4" t="str">
        <f>"第 "&amp;INT(MONTH(records[[#This Row],[日期]])/3+1)&amp;" 季度"</f>
        <v>第 3 季度</v>
      </c>
      <c r="C177" s="4" t="str">
        <f>MONTH(records[[#This Row],[日期]])&amp;" 月"</f>
        <v>8 月</v>
      </c>
      <c r="D177" s="4" t="str">
        <f>"第 "&amp;WEEKNUM(records[[#This Row],[日期]],2)&amp;" 周"</f>
        <v>第 33 周</v>
      </c>
      <c r="E177" s="4">
        <v>44056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9"/>
      <c r="L177" s="10">
        <f>IF(((records[Porn-Video]+records[Masturbation]+records[Sexual-Intercourse])&gt;0), 0, L176+1)</f>
        <v>1</v>
      </c>
      <c r="M177" s="10">
        <f>IF(((records[Porn-Video]+records[Masturbation]+records[Sexual-Intercourse])&gt;0), M176+1, 0)</f>
        <v>0</v>
      </c>
      <c r="N177" s="5"/>
    </row>
    <row r="178" spans="1:14">
      <c r="A178" s="5" t="str">
        <f>YEAR(records[[#This Row],[日期]])&amp;" 年"</f>
        <v>2020 年</v>
      </c>
      <c r="B178" s="4" t="str">
        <f>"第 "&amp;INT(MONTH(records[[#This Row],[日期]])/3+1)&amp;" 季度"</f>
        <v>第 3 季度</v>
      </c>
      <c r="C178" s="4" t="str">
        <f>MONTH(records[[#This Row],[日期]])&amp;" 月"</f>
        <v>8 月</v>
      </c>
      <c r="D178" s="4" t="str">
        <f>"第 "&amp;WEEKNUM(records[[#This Row],[日期]],2)&amp;" 周"</f>
        <v>第 33 周</v>
      </c>
      <c r="E178" s="4">
        <v>44057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9"/>
      <c r="L178" s="10">
        <f>IF(((records[Porn-Video]+records[Masturbation]+records[Sexual-Intercourse])&gt;0), 0, L177+1)</f>
        <v>2</v>
      </c>
      <c r="M178" s="10">
        <f>IF(((records[Porn-Video]+records[Masturbation]+records[Sexual-Intercourse])&gt;0), M177+1, 0)</f>
        <v>0</v>
      </c>
      <c r="N178" s="5"/>
    </row>
    <row r="179" spans="1:14">
      <c r="A179" s="5" t="str">
        <f>YEAR(records[[#This Row],[日期]])&amp;" 年"</f>
        <v>2020 年</v>
      </c>
      <c r="B179" s="4" t="str">
        <f>"第 "&amp;INT(MONTH(records[[#This Row],[日期]])/3+1)&amp;" 季度"</f>
        <v>第 3 季度</v>
      </c>
      <c r="C179" s="4" t="str">
        <f>MONTH(records[[#This Row],[日期]])&amp;" 月"</f>
        <v>8 月</v>
      </c>
      <c r="D179" s="4" t="str">
        <f>"第 "&amp;WEEKNUM(records[[#This Row],[日期]],2)&amp;" 周"</f>
        <v>第 33 周</v>
      </c>
      <c r="E179" s="4">
        <v>44058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9"/>
      <c r="L179" s="10">
        <f>IF(((records[Porn-Video]+records[Masturbation]+records[Sexual-Intercourse])&gt;0), 0, L178+1)</f>
        <v>3</v>
      </c>
      <c r="M179" s="10">
        <f>IF(((records[Porn-Video]+records[Masturbation]+records[Sexual-Intercourse])&gt;0), M178+1, 0)</f>
        <v>0</v>
      </c>
      <c r="N179" s="5"/>
    </row>
    <row r="180" spans="1:14">
      <c r="A180" s="5" t="str">
        <f>YEAR(records[[#This Row],[日期]])&amp;" 年"</f>
        <v>2020 年</v>
      </c>
      <c r="B180" s="4" t="str">
        <f>"第 "&amp;INT(MONTH(records[[#This Row],[日期]])/3+1)&amp;" 季度"</f>
        <v>第 3 季度</v>
      </c>
      <c r="C180" s="4" t="str">
        <f>MONTH(records[[#This Row],[日期]])&amp;" 月"</f>
        <v>8 月</v>
      </c>
      <c r="D180" s="4" t="str">
        <f>"第 "&amp;WEEKNUM(records[[#This Row],[日期]],2)&amp;" 周"</f>
        <v>第 33 周</v>
      </c>
      <c r="E180" s="4">
        <v>44059</v>
      </c>
      <c r="F180" s="5">
        <v>0</v>
      </c>
      <c r="G180" s="5">
        <v>0</v>
      </c>
      <c r="H180" s="5">
        <v>1</v>
      </c>
      <c r="I180" s="5">
        <v>1</v>
      </c>
      <c r="J180" s="5">
        <v>0</v>
      </c>
      <c r="K180" s="9"/>
      <c r="L180" s="10">
        <f>IF(((records[Porn-Video]+records[Masturbation]+records[Sexual-Intercourse])&gt;0), 0, L179+1)</f>
        <v>0</v>
      </c>
      <c r="M180" s="10">
        <f>IF(((records[Porn-Video]+records[Masturbation]+records[Sexual-Intercourse])&gt;0), M179+1, 0)</f>
        <v>1</v>
      </c>
      <c r="N180" s="5"/>
    </row>
    <row r="181" spans="1:14">
      <c r="A181" s="5" t="str">
        <f>YEAR(records[[#This Row],[日期]])&amp;" 年"</f>
        <v>2020 年</v>
      </c>
      <c r="B181" s="4" t="str">
        <f>"第 "&amp;INT(MONTH(records[[#This Row],[日期]])/3+1)&amp;" 季度"</f>
        <v>第 3 季度</v>
      </c>
      <c r="C181" s="4" t="str">
        <f>MONTH(records[[#This Row],[日期]])&amp;" 月"</f>
        <v>8 月</v>
      </c>
      <c r="D181" s="4" t="str">
        <f>"第 "&amp;WEEKNUM(records[[#This Row],[日期]],2)&amp;" 周"</f>
        <v>第 34 周</v>
      </c>
      <c r="E181" s="4">
        <v>44060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9"/>
      <c r="L181" s="10">
        <f>IF(((records[Porn-Video]+records[Masturbation]+records[Sexual-Intercourse])&gt;0), 0, L180+1)</f>
        <v>1</v>
      </c>
      <c r="M181" s="10">
        <f>IF(((records[Porn-Video]+records[Masturbation]+records[Sexual-Intercourse])&gt;0), M180+1, 0)</f>
        <v>0</v>
      </c>
      <c r="N181" s="5"/>
    </row>
    <row r="182" spans="1:14">
      <c r="A182" s="5" t="str">
        <f>YEAR(records[[#This Row],[日期]])&amp;" 年"</f>
        <v>2020 年</v>
      </c>
      <c r="B182" s="4" t="str">
        <f>"第 "&amp;INT(MONTH(records[[#This Row],[日期]])/3+1)&amp;" 季度"</f>
        <v>第 3 季度</v>
      </c>
      <c r="C182" s="4" t="str">
        <f>MONTH(records[[#This Row],[日期]])&amp;" 月"</f>
        <v>8 月</v>
      </c>
      <c r="D182" s="4" t="str">
        <f>"第 "&amp;WEEKNUM(records[[#This Row],[日期]],2)&amp;" 周"</f>
        <v>第 34 周</v>
      </c>
      <c r="E182" s="4">
        <v>44061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9"/>
      <c r="L182" s="10">
        <f>IF(((records[Porn-Video]+records[Masturbation]+records[Sexual-Intercourse])&gt;0), 0, L181+1)</f>
        <v>2</v>
      </c>
      <c r="M182" s="10">
        <f>IF(((records[Porn-Video]+records[Masturbation]+records[Sexual-Intercourse])&gt;0), M181+1, 0)</f>
        <v>0</v>
      </c>
      <c r="N182" s="5"/>
    </row>
    <row r="183" spans="1:14">
      <c r="A183" s="5" t="str">
        <f>YEAR(records[[#This Row],[日期]])&amp;" 年"</f>
        <v>2020 年</v>
      </c>
      <c r="B183" s="4" t="str">
        <f>"第 "&amp;INT(MONTH(records[[#This Row],[日期]])/3+1)&amp;" 季度"</f>
        <v>第 3 季度</v>
      </c>
      <c r="C183" s="4" t="str">
        <f>MONTH(records[[#This Row],[日期]])&amp;" 月"</f>
        <v>8 月</v>
      </c>
      <c r="D183" s="4" t="str">
        <f>"第 "&amp;WEEKNUM(records[[#This Row],[日期]],2)&amp;" 周"</f>
        <v>第 34 周</v>
      </c>
      <c r="E183" s="4">
        <v>44062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9"/>
      <c r="L183" s="10">
        <f>IF(((records[Porn-Video]+records[Masturbation]+records[Sexual-Intercourse])&gt;0), 0, L182+1)</f>
        <v>3</v>
      </c>
      <c r="M183" s="10">
        <f>IF(((records[Porn-Video]+records[Masturbation]+records[Sexual-Intercourse])&gt;0), M182+1, 0)</f>
        <v>0</v>
      </c>
      <c r="N183" s="5"/>
    </row>
    <row r="184" spans="1:14">
      <c r="A184" s="5" t="str">
        <f>YEAR(records[[#This Row],[日期]])&amp;" 年"</f>
        <v>2020 年</v>
      </c>
      <c r="B184" s="4" t="str">
        <f>"第 "&amp;INT(MONTH(records[[#This Row],[日期]])/3+1)&amp;" 季度"</f>
        <v>第 3 季度</v>
      </c>
      <c r="C184" s="4" t="str">
        <f>MONTH(records[[#This Row],[日期]])&amp;" 月"</f>
        <v>8 月</v>
      </c>
      <c r="D184" s="4" t="str">
        <f>"第 "&amp;WEEKNUM(records[[#This Row],[日期]],2)&amp;" 周"</f>
        <v>第 34 周</v>
      </c>
      <c r="E184" s="4">
        <v>44063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9"/>
      <c r="L184" s="10">
        <f>IF(((records[Porn-Video]+records[Masturbation]+records[Sexual-Intercourse])&gt;0), 0, L183+1)</f>
        <v>0</v>
      </c>
      <c r="M184" s="10">
        <f>IF(((records[Porn-Video]+records[Masturbation]+records[Sexual-Intercourse])&gt;0), M183+1, 0)</f>
        <v>1</v>
      </c>
      <c r="N184" s="5"/>
    </row>
    <row r="185" spans="1:14">
      <c r="A185" s="5" t="str">
        <f>YEAR(records[[#This Row],[日期]])&amp;" 年"</f>
        <v>2020 年</v>
      </c>
      <c r="B185" s="4" t="str">
        <f>"第 "&amp;INT(MONTH(records[[#This Row],[日期]])/3+1)&amp;" 季度"</f>
        <v>第 3 季度</v>
      </c>
      <c r="C185" s="4" t="str">
        <f>MONTH(records[[#This Row],[日期]])&amp;" 月"</f>
        <v>8 月</v>
      </c>
      <c r="D185" s="4" t="str">
        <f>"第 "&amp;WEEKNUM(records[[#This Row],[日期]],2)&amp;" 周"</f>
        <v>第 34 周</v>
      </c>
      <c r="E185" s="4">
        <v>44064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9"/>
      <c r="L185" s="10">
        <f>IF(((records[Porn-Video]+records[Masturbation]+records[Sexual-Intercourse])&gt;0), 0, L184+1)</f>
        <v>1</v>
      </c>
      <c r="M185" s="10">
        <f>IF(((records[Porn-Video]+records[Masturbation]+records[Sexual-Intercourse])&gt;0), M184+1, 0)</f>
        <v>0</v>
      </c>
      <c r="N185" s="5"/>
    </row>
    <row r="186" spans="1:14">
      <c r="A186" s="5" t="str">
        <f>YEAR(records[[#This Row],[日期]])&amp;" 年"</f>
        <v>2020 年</v>
      </c>
      <c r="B186" s="4" t="str">
        <f>"第 "&amp;INT(MONTH(records[[#This Row],[日期]])/3+1)&amp;" 季度"</f>
        <v>第 3 季度</v>
      </c>
      <c r="C186" s="4" t="str">
        <f>MONTH(records[[#This Row],[日期]])&amp;" 月"</f>
        <v>8 月</v>
      </c>
      <c r="D186" s="4" t="str">
        <f>"第 "&amp;WEEKNUM(records[[#This Row],[日期]],2)&amp;" 周"</f>
        <v>第 34 周</v>
      </c>
      <c r="E186" s="4">
        <v>44065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9"/>
      <c r="L186" s="10">
        <f>IF(((records[Porn-Video]+records[Masturbation]+records[Sexual-Intercourse])&gt;0), 0, L185+1)</f>
        <v>2</v>
      </c>
      <c r="M186" s="10">
        <f>IF(((records[Porn-Video]+records[Masturbation]+records[Sexual-Intercourse])&gt;0), M185+1, 0)</f>
        <v>0</v>
      </c>
      <c r="N186" s="5"/>
    </row>
    <row r="187" spans="1:14">
      <c r="A187" s="5" t="str">
        <f>YEAR(records[[#This Row],[日期]])&amp;" 年"</f>
        <v>2020 年</v>
      </c>
      <c r="B187" s="4" t="str">
        <f>"第 "&amp;INT(MONTH(records[[#This Row],[日期]])/3+1)&amp;" 季度"</f>
        <v>第 3 季度</v>
      </c>
      <c r="C187" s="4" t="str">
        <f>MONTH(records[[#This Row],[日期]])&amp;" 月"</f>
        <v>8 月</v>
      </c>
      <c r="D187" s="4" t="str">
        <f>"第 "&amp;WEEKNUM(records[[#This Row],[日期]],2)&amp;" 周"</f>
        <v>第 34 周</v>
      </c>
      <c r="E187" s="4">
        <v>44066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9"/>
      <c r="L187" s="10">
        <f>IF(((records[Porn-Video]+records[Masturbation]+records[Sexual-Intercourse])&gt;0), 0, L186+1)</f>
        <v>3</v>
      </c>
      <c r="M187" s="10">
        <f>IF(((records[Porn-Video]+records[Masturbation]+records[Sexual-Intercourse])&gt;0), M186+1, 0)</f>
        <v>0</v>
      </c>
      <c r="N187" s="5"/>
    </row>
    <row r="188" spans="1:14">
      <c r="A188" s="5" t="str">
        <f>YEAR(records[[#This Row],[日期]])&amp;" 年"</f>
        <v>2020 年</v>
      </c>
      <c r="B188" s="4" t="str">
        <f>"第 "&amp;INT(MONTH(records[[#This Row],[日期]])/3+1)&amp;" 季度"</f>
        <v>第 3 季度</v>
      </c>
      <c r="C188" s="4" t="str">
        <f>MONTH(records[[#This Row],[日期]])&amp;" 月"</f>
        <v>8 月</v>
      </c>
      <c r="D188" s="4" t="str">
        <f>"第 "&amp;WEEKNUM(records[[#This Row],[日期]],2)&amp;" 周"</f>
        <v>第 35 周</v>
      </c>
      <c r="E188" s="4">
        <v>44067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9"/>
      <c r="L188" s="10">
        <f>IF(((records[Porn-Video]+records[Masturbation]+records[Sexual-Intercourse])&gt;0), 0, L187+1)</f>
        <v>4</v>
      </c>
      <c r="M188" s="10">
        <f>IF(((records[Porn-Video]+records[Masturbation]+records[Sexual-Intercourse])&gt;0), M187+1, 0)</f>
        <v>0</v>
      </c>
      <c r="N188" s="5"/>
    </row>
    <row r="189" spans="1:14">
      <c r="A189" s="5" t="str">
        <f>YEAR(records[[#This Row],[日期]])&amp;" 年"</f>
        <v>2020 年</v>
      </c>
      <c r="B189" s="4" t="str">
        <f>"第 "&amp;INT(MONTH(records[[#This Row],[日期]])/3+1)&amp;" 季度"</f>
        <v>第 3 季度</v>
      </c>
      <c r="C189" s="4" t="str">
        <f>MONTH(records[[#This Row],[日期]])&amp;" 月"</f>
        <v>8 月</v>
      </c>
      <c r="D189" s="4" t="str">
        <f>"第 "&amp;WEEKNUM(records[[#This Row],[日期]],2)&amp;" 周"</f>
        <v>第 35 周</v>
      </c>
      <c r="E189" s="4">
        <v>44068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9"/>
      <c r="L189" s="10">
        <f>IF(((records[Porn-Video]+records[Masturbation]+records[Sexual-Intercourse])&gt;0), 0, L188+1)</f>
        <v>5</v>
      </c>
      <c r="M189" s="10">
        <f>IF(((records[Porn-Video]+records[Masturbation]+records[Sexual-Intercourse])&gt;0), M188+1, 0)</f>
        <v>0</v>
      </c>
      <c r="N189" s="5"/>
    </row>
    <row r="190" spans="1:14">
      <c r="A190" s="5" t="str">
        <f>YEAR(records[[#This Row],[日期]])&amp;" 年"</f>
        <v>2020 年</v>
      </c>
      <c r="B190" s="4" t="str">
        <f>"第 "&amp;INT(MONTH(records[[#This Row],[日期]])/3+1)&amp;" 季度"</f>
        <v>第 3 季度</v>
      </c>
      <c r="C190" s="4" t="str">
        <f>MONTH(records[[#This Row],[日期]])&amp;" 月"</f>
        <v>8 月</v>
      </c>
      <c r="D190" s="4" t="str">
        <f>"第 "&amp;WEEKNUM(records[[#This Row],[日期]],2)&amp;" 周"</f>
        <v>第 35 周</v>
      </c>
      <c r="E190" s="4">
        <v>44069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9"/>
      <c r="L190" s="10">
        <f>IF(((records[Porn-Video]+records[Masturbation]+records[Sexual-Intercourse])&gt;0), 0, L189+1)</f>
        <v>6</v>
      </c>
      <c r="M190" s="10">
        <f>IF(((records[Porn-Video]+records[Masturbation]+records[Sexual-Intercourse])&gt;0), M189+1, 0)</f>
        <v>0</v>
      </c>
      <c r="N190" s="5"/>
    </row>
    <row r="191" spans="1:14">
      <c r="A191" s="5" t="str">
        <f>YEAR(records[[#This Row],[日期]])&amp;" 年"</f>
        <v>2020 年</v>
      </c>
      <c r="B191" s="4" t="str">
        <f>"第 "&amp;INT(MONTH(records[[#This Row],[日期]])/3+1)&amp;" 季度"</f>
        <v>第 3 季度</v>
      </c>
      <c r="C191" s="4" t="str">
        <f>MONTH(records[[#This Row],[日期]])&amp;" 月"</f>
        <v>8 月</v>
      </c>
      <c r="D191" s="4" t="str">
        <f>"第 "&amp;WEEKNUM(records[[#This Row],[日期]],2)&amp;" 周"</f>
        <v>第 35 周</v>
      </c>
      <c r="E191" s="4">
        <v>44070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9"/>
      <c r="L191" s="10">
        <f>IF(((records[Porn-Video]+records[Masturbation]+records[Sexual-Intercourse])&gt;0), 0, L190+1)</f>
        <v>7</v>
      </c>
      <c r="M191" s="10">
        <f>IF(((records[Porn-Video]+records[Masturbation]+records[Sexual-Intercourse])&gt;0), M190+1, 0)</f>
        <v>0</v>
      </c>
      <c r="N191" s="5"/>
    </row>
    <row r="192" spans="1:14">
      <c r="A192" s="5" t="str">
        <f>YEAR(records[[#This Row],[日期]])&amp;" 年"</f>
        <v>2020 年</v>
      </c>
      <c r="B192" s="4" t="str">
        <f>"第 "&amp;INT(MONTH(records[[#This Row],[日期]])/3+1)&amp;" 季度"</f>
        <v>第 3 季度</v>
      </c>
      <c r="C192" s="4" t="str">
        <f>MONTH(records[[#This Row],[日期]])&amp;" 月"</f>
        <v>8 月</v>
      </c>
      <c r="D192" s="4" t="str">
        <f>"第 "&amp;WEEKNUM(records[[#This Row],[日期]],2)&amp;" 周"</f>
        <v>第 35 周</v>
      </c>
      <c r="E192" s="4">
        <v>44071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9"/>
      <c r="L192" s="10">
        <f>IF(((records[Porn-Video]+records[Masturbation]+records[Sexual-Intercourse])&gt;0), 0, L191+1)</f>
        <v>8</v>
      </c>
      <c r="M192" s="10">
        <f>IF(((records[Porn-Video]+records[Masturbation]+records[Sexual-Intercourse])&gt;0), M191+1, 0)</f>
        <v>0</v>
      </c>
      <c r="N192" s="5"/>
    </row>
    <row r="193" spans="1:14">
      <c r="A193" s="5" t="str">
        <f>YEAR(records[[#This Row],[日期]])&amp;" 年"</f>
        <v>2020 年</v>
      </c>
      <c r="B193" s="4" t="str">
        <f>"第 "&amp;INT(MONTH(records[[#This Row],[日期]])/3+1)&amp;" 季度"</f>
        <v>第 3 季度</v>
      </c>
      <c r="C193" s="4" t="str">
        <f>MONTH(records[[#This Row],[日期]])&amp;" 月"</f>
        <v>8 月</v>
      </c>
      <c r="D193" s="4" t="str">
        <f>"第 "&amp;WEEKNUM(records[[#This Row],[日期]],2)&amp;" 周"</f>
        <v>第 35 周</v>
      </c>
      <c r="E193" s="4">
        <v>44072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9"/>
      <c r="L193" s="10">
        <f>IF(((records[Porn-Video]+records[Masturbation]+records[Sexual-Intercourse])&gt;0), 0, L192+1)</f>
        <v>9</v>
      </c>
      <c r="M193" s="10">
        <f>IF(((records[Porn-Video]+records[Masturbation]+records[Sexual-Intercourse])&gt;0), M192+1, 0)</f>
        <v>0</v>
      </c>
      <c r="N193" s="5"/>
    </row>
    <row r="194" spans="1:14">
      <c r="A194" s="5" t="str">
        <f>YEAR(records[[#This Row],[日期]])&amp;" 年"</f>
        <v>2020 年</v>
      </c>
      <c r="B194" s="4" t="str">
        <f>"第 "&amp;INT(MONTH(records[[#This Row],[日期]])/3+1)&amp;" 季度"</f>
        <v>第 3 季度</v>
      </c>
      <c r="C194" s="4" t="str">
        <f>MONTH(records[[#This Row],[日期]])&amp;" 月"</f>
        <v>8 月</v>
      </c>
      <c r="D194" s="4" t="str">
        <f>"第 "&amp;WEEKNUM(records[[#This Row],[日期]],2)&amp;" 周"</f>
        <v>第 35 周</v>
      </c>
      <c r="E194" s="4">
        <v>44073</v>
      </c>
      <c r="F194" s="5">
        <v>0</v>
      </c>
      <c r="G194" s="5">
        <v>0</v>
      </c>
      <c r="H194" s="5">
        <v>1</v>
      </c>
      <c r="I194" s="5">
        <v>1</v>
      </c>
      <c r="J194" s="5">
        <v>0</v>
      </c>
      <c r="K194" s="9"/>
      <c r="L194" s="10">
        <f>IF(((records[Porn-Video]+records[Masturbation]+records[Sexual-Intercourse])&gt;0), 0, L193+1)</f>
        <v>0</v>
      </c>
      <c r="M194" s="10">
        <f>IF(((records[Porn-Video]+records[Masturbation]+records[Sexual-Intercourse])&gt;0), M193+1, 0)</f>
        <v>1</v>
      </c>
      <c r="N194" s="5"/>
    </row>
    <row r="195" spans="1:14">
      <c r="A195" s="5" t="str">
        <f>YEAR(records[[#This Row],[日期]])&amp;" 年"</f>
        <v>2020 年</v>
      </c>
      <c r="B195" s="4" t="str">
        <f>"第 "&amp;INT(MONTH(records[[#This Row],[日期]])/3+1)&amp;" 季度"</f>
        <v>第 3 季度</v>
      </c>
      <c r="C195" s="4" t="str">
        <f>MONTH(records[[#This Row],[日期]])&amp;" 月"</f>
        <v>8 月</v>
      </c>
      <c r="D195" s="4" t="str">
        <f>"第 "&amp;WEEKNUM(records[[#This Row],[日期]],2)&amp;" 周"</f>
        <v>第 36 周</v>
      </c>
      <c r="E195" s="4">
        <v>44074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9"/>
      <c r="L195" s="10">
        <f>IF(((records[Porn-Video]+records[Masturbation]+records[Sexual-Intercourse])&gt;0), 0, L194+1)</f>
        <v>1</v>
      </c>
      <c r="M195" s="10">
        <f>IF(((records[Porn-Video]+records[Masturbation]+records[Sexual-Intercourse])&gt;0), M194+1, 0)</f>
        <v>0</v>
      </c>
      <c r="N195" s="5"/>
    </row>
    <row r="196" spans="1:14">
      <c r="A196" s="5" t="str">
        <f>YEAR(records[[#This Row],[日期]])&amp;" 年"</f>
        <v>2020 年</v>
      </c>
      <c r="B196" s="4" t="str">
        <f>"第 "&amp;INT(MONTH(records[[#This Row],[日期]])/3+1)&amp;" 季度"</f>
        <v>第 4 季度</v>
      </c>
      <c r="C196" s="4" t="str">
        <f>MONTH(records[[#This Row],[日期]])&amp;" 月"</f>
        <v>9 月</v>
      </c>
      <c r="D196" s="4" t="str">
        <f>"第 "&amp;WEEKNUM(records[[#This Row],[日期]],2)&amp;" 周"</f>
        <v>第 36 周</v>
      </c>
      <c r="E196" s="4">
        <v>44075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9"/>
      <c r="L196" s="10">
        <f>IF(((records[Porn-Video]+records[Masturbation]+records[Sexual-Intercourse])&gt;0), 0, L195+1)</f>
        <v>2</v>
      </c>
      <c r="M196" s="10">
        <f>IF(((records[Porn-Video]+records[Masturbation]+records[Sexual-Intercourse])&gt;0), M195+1, 0)</f>
        <v>0</v>
      </c>
      <c r="N196" s="5"/>
    </row>
    <row r="197" spans="1:14">
      <c r="A197" s="5" t="str">
        <f>YEAR(records[[#This Row],[日期]])&amp;" 年"</f>
        <v>2020 年</v>
      </c>
      <c r="B197" s="4" t="str">
        <f>"第 "&amp;INT(MONTH(records[[#This Row],[日期]])/3+1)&amp;" 季度"</f>
        <v>第 4 季度</v>
      </c>
      <c r="C197" s="4" t="str">
        <f>MONTH(records[[#This Row],[日期]])&amp;" 月"</f>
        <v>9 月</v>
      </c>
      <c r="D197" s="4" t="str">
        <f>"第 "&amp;WEEKNUM(records[[#This Row],[日期]],2)&amp;" 周"</f>
        <v>第 36 周</v>
      </c>
      <c r="E197" s="4">
        <v>44076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9"/>
      <c r="L197" s="10">
        <f>IF(((records[Porn-Video]+records[Masturbation]+records[Sexual-Intercourse])&gt;0), 0, L196+1)</f>
        <v>3</v>
      </c>
      <c r="M197" s="10">
        <f>IF(((records[Porn-Video]+records[Masturbation]+records[Sexual-Intercourse])&gt;0), M196+1, 0)</f>
        <v>0</v>
      </c>
      <c r="N197" s="5"/>
    </row>
    <row r="198" spans="1:14">
      <c r="A198" s="5" t="str">
        <f>YEAR(records[[#This Row],[日期]])&amp;" 年"</f>
        <v>2020 年</v>
      </c>
      <c r="B198" s="4" t="str">
        <f>"第 "&amp;INT(MONTH(records[[#This Row],[日期]])/3+1)&amp;" 季度"</f>
        <v>第 4 季度</v>
      </c>
      <c r="C198" s="4" t="str">
        <f>MONTH(records[[#This Row],[日期]])&amp;" 月"</f>
        <v>9 月</v>
      </c>
      <c r="D198" s="4" t="str">
        <f>"第 "&amp;WEEKNUM(records[[#This Row],[日期]],2)&amp;" 周"</f>
        <v>第 36 周</v>
      </c>
      <c r="E198" s="4">
        <v>44077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9"/>
      <c r="L198" s="10">
        <f>IF(((records[Porn-Video]+records[Masturbation]+records[Sexual-Intercourse])&gt;0), 0, L197+1)</f>
        <v>4</v>
      </c>
      <c r="M198" s="10">
        <f>IF(((records[Porn-Video]+records[Masturbation]+records[Sexual-Intercourse])&gt;0), M197+1, 0)</f>
        <v>0</v>
      </c>
      <c r="N198" s="5"/>
    </row>
    <row r="199" spans="1:14">
      <c r="A199" s="5" t="str">
        <f>YEAR(records[[#This Row],[日期]])&amp;" 年"</f>
        <v>2020 年</v>
      </c>
      <c r="B199" s="4" t="str">
        <f>"第 "&amp;INT(MONTH(records[[#This Row],[日期]])/3+1)&amp;" 季度"</f>
        <v>第 4 季度</v>
      </c>
      <c r="C199" s="4" t="str">
        <f>MONTH(records[[#This Row],[日期]])&amp;" 月"</f>
        <v>9 月</v>
      </c>
      <c r="D199" s="4" t="str">
        <f>"第 "&amp;WEEKNUM(records[[#This Row],[日期]],2)&amp;" 周"</f>
        <v>第 36 周</v>
      </c>
      <c r="E199" s="4">
        <v>44078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9"/>
      <c r="L199" s="10">
        <f>IF(((records[Porn-Video]+records[Masturbation]+records[Sexual-Intercourse])&gt;0), 0, L198+1)</f>
        <v>5</v>
      </c>
      <c r="M199" s="10">
        <f>IF(((records[Porn-Video]+records[Masturbation]+records[Sexual-Intercourse])&gt;0), M198+1, 0)</f>
        <v>0</v>
      </c>
      <c r="N199" s="5"/>
    </row>
    <row r="200" spans="1:14">
      <c r="A200" s="5" t="str">
        <f>YEAR(records[[#This Row],[日期]])&amp;" 年"</f>
        <v>2020 年</v>
      </c>
      <c r="B200" s="4" t="str">
        <f>"第 "&amp;INT(MONTH(records[[#This Row],[日期]])/3+1)&amp;" 季度"</f>
        <v>第 4 季度</v>
      </c>
      <c r="C200" s="4" t="str">
        <f>MONTH(records[[#This Row],[日期]])&amp;" 月"</f>
        <v>9 月</v>
      </c>
      <c r="D200" s="4" t="str">
        <f>"第 "&amp;WEEKNUM(records[[#This Row],[日期]],2)&amp;" 周"</f>
        <v>第 36 周</v>
      </c>
      <c r="E200" s="4">
        <v>44079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9"/>
      <c r="L200" s="10">
        <f>IF(((records[Porn-Video]+records[Masturbation]+records[Sexual-Intercourse])&gt;0), 0, L199+1)</f>
        <v>6</v>
      </c>
      <c r="M200" s="10">
        <f>IF(((records[Porn-Video]+records[Masturbation]+records[Sexual-Intercourse])&gt;0), M199+1, 0)</f>
        <v>0</v>
      </c>
      <c r="N200" s="5"/>
    </row>
    <row r="201" spans="1:14">
      <c r="A201" s="5" t="str">
        <f>YEAR(records[[#This Row],[日期]])&amp;" 年"</f>
        <v>2020 年</v>
      </c>
      <c r="B201" s="4" t="str">
        <f>"第 "&amp;INT(MONTH(records[[#This Row],[日期]])/3+1)&amp;" 季度"</f>
        <v>第 4 季度</v>
      </c>
      <c r="C201" s="4" t="str">
        <f>MONTH(records[[#This Row],[日期]])&amp;" 月"</f>
        <v>9 月</v>
      </c>
      <c r="D201" s="4" t="str">
        <f>"第 "&amp;WEEKNUM(records[[#This Row],[日期]],2)&amp;" 周"</f>
        <v>第 36 周</v>
      </c>
      <c r="E201" s="4">
        <v>44080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9"/>
      <c r="L201" s="10">
        <f>IF(((records[Porn-Video]+records[Masturbation]+records[Sexual-Intercourse])&gt;0), 0, L200+1)</f>
        <v>7</v>
      </c>
      <c r="M201" s="10">
        <f>IF(((records[Porn-Video]+records[Masturbation]+records[Sexual-Intercourse])&gt;0), M200+1, 0)</f>
        <v>0</v>
      </c>
      <c r="N201" s="5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2020-09-01T08:48:12Z</dcterms:modified>
</cp:coreProperties>
</file>