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6755AC74-4E69-7744-8649-4FBE7F86BE0B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6" i="1" l="1"/>
  <c r="B146" i="1"/>
  <c r="C146" i="1"/>
  <c r="D146" i="1"/>
  <c r="M146" i="1"/>
  <c r="A147" i="1"/>
  <c r="B147" i="1"/>
  <c r="C147" i="1"/>
  <c r="D147" i="1"/>
  <c r="M147" i="1"/>
  <c r="A148" i="1"/>
  <c r="B148" i="1"/>
  <c r="C148" i="1"/>
  <c r="D148" i="1"/>
  <c r="M148" i="1"/>
  <c r="A149" i="1"/>
  <c r="B149" i="1"/>
  <c r="C149" i="1"/>
  <c r="D149" i="1"/>
  <c r="M149" i="1"/>
  <c r="A150" i="1"/>
  <c r="B150" i="1"/>
  <c r="C150" i="1"/>
  <c r="D150" i="1"/>
  <c r="M150" i="1"/>
  <c r="A151" i="1"/>
  <c r="B151" i="1"/>
  <c r="C151" i="1"/>
  <c r="D151" i="1"/>
  <c r="M151" i="1"/>
  <c r="A152" i="1"/>
  <c r="B152" i="1"/>
  <c r="C152" i="1"/>
  <c r="D152" i="1"/>
  <c r="M152" i="1"/>
  <c r="A153" i="1"/>
  <c r="B153" i="1"/>
  <c r="C153" i="1"/>
  <c r="D153" i="1"/>
  <c r="M153" i="1"/>
  <c r="A154" i="1"/>
  <c r="B154" i="1"/>
  <c r="C154" i="1"/>
  <c r="D154" i="1"/>
  <c r="M154" i="1"/>
  <c r="A155" i="1"/>
  <c r="B155" i="1"/>
  <c r="C155" i="1"/>
  <c r="D155" i="1"/>
  <c r="M155" i="1"/>
  <c r="A156" i="1"/>
  <c r="B156" i="1"/>
  <c r="C156" i="1"/>
  <c r="D156" i="1"/>
  <c r="M156" i="1"/>
  <c r="A157" i="1"/>
  <c r="B157" i="1"/>
  <c r="C157" i="1"/>
  <c r="D157" i="1"/>
  <c r="M157" i="1"/>
  <c r="A158" i="1"/>
  <c r="B158" i="1"/>
  <c r="C158" i="1"/>
  <c r="D158" i="1"/>
  <c r="M158" i="1"/>
  <c r="A159" i="1"/>
  <c r="B159" i="1"/>
  <c r="C159" i="1"/>
  <c r="D159" i="1"/>
  <c r="M159" i="1"/>
  <c r="A160" i="1"/>
  <c r="B160" i="1"/>
  <c r="C160" i="1"/>
  <c r="D160" i="1"/>
  <c r="M160" i="1"/>
  <c r="A161" i="1"/>
  <c r="B161" i="1"/>
  <c r="C161" i="1"/>
  <c r="D161" i="1"/>
  <c r="M161" i="1"/>
  <c r="A162" i="1"/>
  <c r="B162" i="1"/>
  <c r="C162" i="1"/>
  <c r="D162" i="1"/>
  <c r="M162" i="1"/>
  <c r="A163" i="1"/>
  <c r="B163" i="1"/>
  <c r="C163" i="1"/>
  <c r="D163" i="1"/>
  <c r="M163" i="1"/>
  <c r="A164" i="1"/>
  <c r="B164" i="1"/>
  <c r="C164" i="1"/>
  <c r="D164" i="1"/>
  <c r="M164" i="1"/>
  <c r="A165" i="1"/>
  <c r="B165" i="1"/>
  <c r="C165" i="1"/>
  <c r="D165" i="1"/>
  <c r="M165" i="1"/>
  <c r="A166" i="1"/>
  <c r="B166" i="1"/>
  <c r="C166" i="1"/>
  <c r="D166" i="1"/>
  <c r="M166" i="1"/>
  <c r="M51" i="1" l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 s="1"/>
  <c r="M68" i="1"/>
  <c r="M69" i="1"/>
  <c r="M70" i="1"/>
  <c r="M71" i="1"/>
  <c r="M72" i="1"/>
  <c r="M73" i="1"/>
  <c r="M74" i="1"/>
  <c r="M75" i="1" s="1"/>
  <c r="M76" i="1"/>
  <c r="M77" i="1"/>
  <c r="M78" i="1"/>
  <c r="M79" i="1"/>
  <c r="M80" i="1"/>
  <c r="M81" i="1" s="1"/>
  <c r="M82" i="1" s="1"/>
  <c r="M83" i="1" s="1"/>
  <c r="M84" i="1" s="1"/>
  <c r="M85" i="1"/>
  <c r="M86" i="1"/>
  <c r="M87" i="1"/>
  <c r="M88" i="1" s="1"/>
  <c r="M89" i="1"/>
  <c r="L50" i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46" i="1" l="1"/>
  <c r="L47" i="1" s="1"/>
  <c r="L48" i="1" s="1"/>
  <c r="L49" i="1" s="1"/>
  <c r="M47" i="1"/>
  <c r="M48" i="1"/>
  <c r="M49" i="1"/>
  <c r="M50" i="1" s="1"/>
  <c r="M41" i="1" l="1"/>
  <c r="M42" i="1"/>
  <c r="M43" i="1"/>
  <c r="M44" i="1"/>
  <c r="M45" i="1"/>
  <c r="M46" i="1" s="1"/>
  <c r="M38" i="1" l="1"/>
  <c r="M39" i="1"/>
  <c r="M40" i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 s="1"/>
  <c r="M90" i="1"/>
  <c r="M91" i="1"/>
  <c r="M92" i="1" s="1"/>
  <c r="M93" i="1"/>
  <c r="M94" i="1"/>
  <c r="M95" i="1"/>
  <c r="M96" i="1"/>
  <c r="M97" i="1"/>
  <c r="M98" i="1"/>
  <c r="M99" i="1"/>
  <c r="M100" i="1"/>
  <c r="M101" i="1" s="1"/>
  <c r="M102" i="1" s="1"/>
  <c r="M103" i="1"/>
  <c r="M104" i="1"/>
  <c r="M105" i="1" s="1"/>
  <c r="M106" i="1"/>
  <c r="M107" i="1"/>
  <c r="M108" i="1"/>
  <c r="M109" i="1"/>
  <c r="M110" i="1"/>
  <c r="M111" i="1"/>
  <c r="M112" i="1"/>
  <c r="M113" i="1"/>
  <c r="M114" i="1" s="1"/>
  <c r="M115" i="1" s="1"/>
  <c r="M116" i="1"/>
  <c r="M117" i="1"/>
  <c r="M118" i="1"/>
  <c r="M119" i="1"/>
  <c r="M120" i="1"/>
  <c r="M121" i="1"/>
  <c r="M122" i="1"/>
  <c r="M123" i="1"/>
  <c r="M124" i="1"/>
  <c r="M125" i="1" s="1"/>
  <c r="M126" i="1"/>
  <c r="M127" i="1"/>
  <c r="M128" i="1"/>
  <c r="M129" i="1" s="1"/>
  <c r="M130" i="1"/>
  <c r="M131" i="1"/>
  <c r="M132" i="1"/>
  <c r="M133" i="1"/>
  <c r="M134" i="1"/>
  <c r="M135" i="1"/>
  <c r="M136" i="1"/>
  <c r="M137" i="1"/>
  <c r="M138" i="1"/>
  <c r="M139" i="1"/>
  <c r="M140" i="1"/>
  <c r="M141" i="1" s="1"/>
  <c r="M142" i="1"/>
  <c r="M143" i="1"/>
  <c r="M144" i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90" i="1" l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38" i="1"/>
  <c r="L39" i="1" s="1"/>
  <c r="L40" i="1" s="1"/>
  <c r="L41" i="1" s="1"/>
  <c r="L42" i="1" s="1"/>
  <c r="L43" i="1" s="1"/>
  <c r="L44" i="1" s="1"/>
  <c r="L45" i="1" s="1"/>
  <c r="A144" i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<sst xmlns="http://schemas.openxmlformats.org/spreadsheetml/2006/main" count="35" uniqueCount="19">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</sst>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166" totalsRowShown="0" headerRowDxfId="15" dataDxfId="14">
  <autoFilter ref="A4:N166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166"/>
  <sheetViews>
    <sheetView tabSelected="1" topLeftCell="A132" workbookViewId="0">
      <selection activeCell="J147" sqref="J147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1" t="str">
        <f>"总分: "&amp;SUM(records[得分])</f>
        <v>总分: -20.933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8" ht="23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8" ht="23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9">
        <v>-14.4</v>
      </c>
      <c r="L46" s="10">
        <f>IF(((records[Porn-Video]+records[Masturbation]+records[Sexual-Intercourse])&gt;0), 0, L45+1)</f>
        <v>0</v>
      </c>
      <c r="M46" s="10">
        <f>IF(((records[Porn-Video]+records[Masturbation]+records[Sexual-Intercourse])&gt;0), M45+1, 0)</f>
        <v>1</v>
      </c>
      <c r="N46" s="5"/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0.1</v>
      </c>
      <c r="L47" s="10">
        <f>IF(((records[Porn-Video]+records[Masturbation]+records[Sexual-Intercourse])&gt;0), 0, L46+1)</f>
        <v>1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0.1</v>
      </c>
      <c r="L48" s="10">
        <f>IF(((records[Porn-Video]+records[Masturbation]+records[Sexual-Intercourse])&gt;0), 0, L47+1)</f>
        <v>2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0.2</v>
      </c>
      <c r="L49" s="10">
        <f>IF(((records[Porn-Video]+records[Masturbation]+records[Sexual-Intercourse])&gt;0), 0, L48+1)</f>
        <v>3</v>
      </c>
      <c r="M49" s="10">
        <f>IF(((records[Porn-Video]+records[Masturbation]+records[Sexual-Intercourse])&gt;0), M48+1, 0)</f>
        <v>0</v>
      </c>
      <c r="N49" s="5" t="s">
        <v>14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1</v>
      </c>
      <c r="I50" s="5">
        <v>1</v>
      </c>
      <c r="J50" s="5">
        <v>0</v>
      </c>
      <c r="K50" s="9">
        <v>-28.8</v>
      </c>
      <c r="L50" s="10">
        <f>IF(((records[Porn-Video]+records[Masturbation]+records[Sexual-Intercourse])&gt;0), 0, L49+1)</f>
        <v>0</v>
      </c>
      <c r="M50" s="10">
        <f>IF(((records[Porn-Video]+records[Masturbation]+records[Sexual-Intercourse])&gt;0), M49+1, 0)</f>
        <v>1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0.1</v>
      </c>
      <c r="L51" s="10">
        <f>IF(((records[Porn-Video]+records[Masturbation]+records[Sexual-Intercourse])&gt;0), 0, L50+1)</f>
        <v>1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0.1</v>
      </c>
      <c r="L52" s="10">
        <f>IF(((records[Porn-Video]+records[Masturbation]+records[Sexual-Intercourse])&gt;0), 0, L51+1)</f>
        <v>2</v>
      </c>
      <c r="M52" s="10">
        <f>IF(((records[Porn-Video]+records[Masturbation]+records[Sexual-Intercourse])&gt;0), M51+1, 0)</f>
        <v>0</v>
      </c>
      <c r="N52" s="5"/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0.2</v>
      </c>
      <c r="L53" s="10">
        <f>IF(((records[Porn-Video]+records[Masturbation]+records[Sexual-Intercourse])&gt;0), 0, L52+1)</f>
        <v>3</v>
      </c>
      <c r="M53" s="10">
        <f>IF(((records[Porn-Video]+records[Masturbation]+records[Sexual-Intercourse])&gt;0), M52+1, 0)</f>
        <v>0</v>
      </c>
      <c r="N53" s="5" t="s">
        <v>14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0.2</v>
      </c>
      <c r="L54" s="10">
        <f>IF(((records[Porn-Video]+records[Masturbation]+records[Sexual-Intercourse])&gt;0), 0, L53+1)</f>
        <v>4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0.2</v>
      </c>
      <c r="L55" s="10">
        <f>IF(((records[Porn-Video]+records[Masturbation]+records[Sexual-Intercourse])&gt;0), 0, L54+1)</f>
        <v>5</v>
      </c>
      <c r="M55" s="10">
        <f>IF(((records[Porn-Video]+records[Masturbation]+records[Sexual-Intercourse])&gt;0), M54+1, 0)</f>
        <v>0</v>
      </c>
      <c r="N55" s="5"/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9">
        <v>0.3</v>
      </c>
      <c r="L56" s="10">
        <f>IF(((records[Porn-Video]+records[Masturbation]+records[Sexual-Intercourse])&gt;0), 0, L55+1)</f>
        <v>6</v>
      </c>
      <c r="M56" s="10">
        <f>IF(((records[Porn-Video]+records[Masturbation]+records[Sexual-Intercourse])&gt;0), M55+1, 0)</f>
        <v>0</v>
      </c>
      <c r="N56" s="5" t="s">
        <v>13</v>
      </c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0.5</v>
      </c>
      <c r="L57" s="10">
        <f>IF(((records[Porn-Video]+records[Masturbation]+records[Sexual-Intercourse])&gt;0), 0, L56+1)</f>
        <v>7</v>
      </c>
      <c r="M57" s="10">
        <f>IF(((records[Porn-Video]+records[Masturbation]+records[Sexual-Intercourse])&gt;0), M56+1, 0)</f>
        <v>0</v>
      </c>
      <c r="N57" s="5" t="s">
        <v>16</v>
      </c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0.5</v>
      </c>
      <c r="L58" s="10">
        <f>IF(((records[Porn-Video]+records[Masturbation]+records[Sexual-Intercourse])&gt;0), 0, L57+1)</f>
        <v>8</v>
      </c>
      <c r="M58" s="10">
        <f>IF(((records[Porn-Video]+records[Masturbation]+records[Sexual-Intercourse])&gt;0), M57+1, 0)</f>
        <v>0</v>
      </c>
      <c r="N58" s="5"/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0.6</v>
      </c>
      <c r="L59" s="10">
        <f>IF(((records[Porn-Video]+records[Masturbation]+records[Sexual-Intercourse])&gt;0), 0, L58+1)</f>
        <v>9</v>
      </c>
      <c r="M59" s="10">
        <f>IF(((records[Porn-Video]+records[Masturbation]+records[Sexual-Intercourse])&gt;0), M58+1, 0)</f>
        <v>0</v>
      </c>
      <c r="N59" s="5" t="s">
        <v>13</v>
      </c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0.6</v>
      </c>
      <c r="L60" s="10">
        <f>IF(((records[Porn-Video]+records[Masturbation]+records[Sexual-Intercourse])&gt;0), 0, L59+1)</f>
        <v>10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0.6</v>
      </c>
      <c r="L61" s="10">
        <f>IF(((records[Porn-Video]+records[Masturbation]+records[Sexual-Intercourse])&gt;0), 0, L60+1)</f>
        <v>11</v>
      </c>
      <c r="M61" s="10">
        <f>IF(((records[Porn-Video]+records[Masturbation]+records[Sexual-Intercourse])&gt;0), M60+1, 0)</f>
        <v>0</v>
      </c>
      <c r="N61" s="5"/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0.7</v>
      </c>
      <c r="L62" s="10">
        <f>IF(((records[Porn-Video]+records[Masturbation]+records[Sexual-Intercourse])&gt;0), 0, L61+1)</f>
        <v>12</v>
      </c>
      <c r="M62" s="10">
        <f>IF(((records[Porn-Video]+records[Masturbation]+records[Sexual-Intercourse])&gt;0), M61+1, 0)</f>
        <v>0</v>
      </c>
      <c r="N62" s="5" t="s">
        <v>13</v>
      </c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0.7</v>
      </c>
      <c r="L63" s="10">
        <f>IF(((records[Porn-Video]+records[Masturbation]+records[Sexual-Intercourse])&gt;0), 0, L62+1)</f>
        <v>13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0.9</v>
      </c>
      <c r="L64" s="10">
        <f>IF(((records[Porn-Video]+records[Masturbation]+records[Sexual-Intercourse])&gt;0), 0, L63+1)</f>
        <v>14</v>
      </c>
      <c r="M64" s="10">
        <f>IF(((records[Porn-Video]+records[Masturbation]+records[Sexual-Intercourse])&gt;0), M63+1, 0)</f>
        <v>0</v>
      </c>
      <c r="N64" s="5" t="s">
        <v>15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9">
        <v>1</v>
      </c>
      <c r="L65" s="10">
        <f>IF(((records[Porn-Video]+records[Masturbation]+records[Sexual-Intercourse])&gt;0), 0, L64+1)</f>
        <v>15</v>
      </c>
      <c r="M65" s="10">
        <f>IF(((records[Porn-Video]+records[Masturbation]+records[Sexual-Intercourse])&gt;0), M64+1, 0)</f>
        <v>0</v>
      </c>
      <c r="N65" s="5" t="s">
        <v>13</v>
      </c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</v>
      </c>
      <c r="L66" s="10">
        <f>IF(((records[Porn-Video]+records[Masturbation]+records[Sexual-Intercourse])&gt;0), 0, L65+1)</f>
        <v>16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1</v>
      </c>
      <c r="I67" s="5">
        <v>1</v>
      </c>
      <c r="J67" s="5">
        <v>0</v>
      </c>
      <c r="K67" s="9">
        <v>-1</v>
      </c>
      <c r="L67" s="10">
        <f>IF(((records[Porn-Video]+records[Masturbation]+records[Sexual-Intercourse])&gt;0), 0, L66+1)</f>
        <v>0</v>
      </c>
      <c r="M67" s="10">
        <f>IF(((records[Porn-Video]+records[Masturbation]+records[Sexual-Intercourse])&gt;0), M66+1, 0)</f>
        <v>1</v>
      </c>
      <c r="N67" s="5"/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/>
      <c r="L68" s="10">
        <f>IF(((records[Porn-Video]+records[Masturbation]+records[Sexual-Intercourse])&gt;0), 0, L67+1)</f>
        <v>1</v>
      </c>
      <c r="M68" s="10">
        <f>IF(((records[Porn-Video]+records[Masturbation]+records[Sexual-Intercourse])&gt;0), M67+1, 0)</f>
        <v>0</v>
      </c>
      <c r="N68" s="5"/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/>
      <c r="L69" s="10">
        <f>IF(((records[Porn-Video]+records[Masturbation]+records[Sexual-Intercourse])&gt;0), 0, L68+1)</f>
        <v>2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/>
      <c r="L70" s="10">
        <f>IF(((records[Porn-Video]+records[Masturbation]+records[Sexual-Intercourse])&gt;0), 0, L69+1)</f>
        <v>3</v>
      </c>
      <c r="M70" s="10">
        <f>IF(((records[Porn-Video]+records[Masturbation]+records[Sexual-Intercourse])&gt;0), M69+1, 0)</f>
        <v>0</v>
      </c>
      <c r="N70" s="5"/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9"/>
      <c r="L71" s="10">
        <f>IF(((records[Porn-Video]+records[Masturbation]+records[Sexual-Intercourse])&gt;0), 0, L70+1)</f>
        <v>4</v>
      </c>
      <c r="M71" s="10">
        <f>IF(((records[Porn-Video]+records[Masturbation]+records[Sexual-Intercourse])&gt;0), M70+1, 0)</f>
        <v>0</v>
      </c>
      <c r="N71" s="5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/>
      <c r="L72" s="10">
        <f>IF(((records[Porn-Video]+records[Masturbation]+records[Sexual-Intercourse])&gt;0), 0, L71+1)</f>
        <v>5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/>
      <c r="L73" s="10">
        <f>IF(((records[Porn-Video]+records[Masturbation]+records[Sexual-Intercourse])&gt;0), 0, L72+1)</f>
        <v>6</v>
      </c>
      <c r="M73" s="10">
        <f>IF(((records[Porn-Video]+records[Masturbation]+records[Sexual-Intercourse])&gt;0), M72+1, 0)</f>
        <v>0</v>
      </c>
      <c r="N73" s="5"/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9"/>
      <c r="L74" s="10">
        <f>IF(((records[Porn-Video]+records[Masturbation]+records[Sexual-Intercourse])&gt;0), 0, L73+1)</f>
        <v>7</v>
      </c>
      <c r="M74" s="10">
        <f>IF(((records[Porn-Video]+records[Masturbation]+records[Sexual-Intercourse])&gt;0), M73+1, 0)</f>
        <v>0</v>
      </c>
      <c r="N74" s="5"/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1</v>
      </c>
      <c r="I75" s="5">
        <v>1</v>
      </c>
      <c r="J75" s="5">
        <v>0</v>
      </c>
      <c r="K75" s="9"/>
      <c r="L75" s="10">
        <f>IF(((records[Porn-Video]+records[Masturbation]+records[Sexual-Intercourse])&gt;0), 0, L74+1)</f>
        <v>0</v>
      </c>
      <c r="M75" s="10">
        <f>IF(((records[Porn-Video]+records[Masturbation]+records[Sexual-Intercourse])&gt;0), M74+1, 0)</f>
        <v>1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/>
      <c r="L76" s="10">
        <f>IF(((records[Porn-Video]+records[Masturbation]+records[Sexual-Intercourse])&gt;0), 0, L75+1)</f>
        <v>1</v>
      </c>
      <c r="M76" s="10">
        <f>IF(((records[Porn-Video]+records[Masturbation]+records[Sexual-Intercourse])&gt;0), M75+1, 0)</f>
        <v>0</v>
      </c>
      <c r="N76" s="5"/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/>
      <c r="L77" s="10">
        <f>IF(((records[Porn-Video]+records[Masturbation]+records[Sexual-Intercourse])&gt;0), 0, L76+1)</f>
        <v>2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/>
      <c r="L78" s="10">
        <f>IF(((records[Porn-Video]+records[Masturbation]+records[Sexual-Intercourse])&gt;0), 0, L77+1)</f>
        <v>3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/>
      <c r="L79" s="10">
        <f>IF(((records[Porn-Video]+records[Masturbation]+records[Sexual-Intercourse])&gt;0), 0, L78+1)</f>
        <v>4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5</v>
      </c>
      <c r="M80" s="10">
        <f>IF(((records[Porn-Video]+records[Masturbation]+records[Sexual-Intercourse])&gt;0), M79+1, 0)</f>
        <v>0</v>
      </c>
      <c r="N80" s="5"/>
    </row>
    <row r="81" spans="1:14" ht="18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0</v>
      </c>
      <c r="M81" s="10">
        <f>IF(((records[Porn-Video]+records[Masturbation]+records[Sexual-Intercourse])&gt;0), M80+1, 0)</f>
        <v>1</v>
      </c>
      <c r="N81" s="7"/>
    </row>
    <row r="82" spans="1:14" ht="18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0</v>
      </c>
      <c r="M82" s="10">
        <f>IF(((records[Porn-Video]+records[Masturbation]+records[Sexual-Intercourse])&gt;0), M81+1, 0)</f>
        <v>2</v>
      </c>
      <c r="N82" s="7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0</v>
      </c>
      <c r="M83" s="10">
        <f>IF(((records[Porn-Video]+records[Masturbation]+records[Sexual-Intercourse])&gt;0), M82+1, 0)</f>
        <v>3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1</v>
      </c>
      <c r="G84" s="5">
        <v>0</v>
      </c>
      <c r="H84" s="5">
        <v>1</v>
      </c>
      <c r="I84" s="5">
        <v>1</v>
      </c>
      <c r="J84" s="5">
        <v>0</v>
      </c>
      <c r="K84" s="9"/>
      <c r="L84" s="10">
        <f>IF(((records[Porn-Video]+records[Masturbation]+records[Sexual-Intercourse])&gt;0), 0, L83+1)</f>
        <v>0</v>
      </c>
      <c r="M84" s="10">
        <f>IF(((records[Porn-Video]+records[Masturbation]+records[Sexual-Intercourse])&gt;0), M83+1, 0)</f>
        <v>4</v>
      </c>
      <c r="N84" s="8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1</v>
      </c>
      <c r="M85" s="10">
        <f>IF(((records[Porn-Video]+records[Masturbation]+records[Sexual-Intercourse])&gt;0), M84+1, 0)</f>
        <v>0</v>
      </c>
      <c r="N85" s="5"/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2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3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3</v>
      </c>
      <c r="I88" s="5">
        <v>3</v>
      </c>
      <c r="J88" s="5">
        <v>0</v>
      </c>
      <c r="K88" s="9"/>
      <c r="L88" s="10">
        <f>IF(((records[Porn-Video]+records[Masturbation]+records[Sexual-Intercourse])&gt;0), 0, L87+1)</f>
        <v>0</v>
      </c>
      <c r="M88" s="10">
        <f>IF(((records[Porn-Video]+records[Masturbation]+records[Sexual-Intercourse])&gt;0), M87+1, 0)</f>
        <v>1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1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2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3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1</v>
      </c>
      <c r="I92" s="5">
        <v>1</v>
      </c>
      <c r="J92" s="5">
        <v>0</v>
      </c>
      <c r="K92" s="9"/>
      <c r="L92" s="10">
        <f>IF(((records[Porn-Video]+records[Masturbation]+records[Sexual-Intercourse])&gt;0), 0, L91+1)</f>
        <v>0</v>
      </c>
      <c r="M92" s="10">
        <f>IF(((records[Porn-Video]+records[Masturbation]+records[Sexual-Intercourse])&gt;0), M91+1, 0)</f>
        <v>1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1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2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3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4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5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6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7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8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1</v>
      </c>
      <c r="J101" s="5">
        <v>0</v>
      </c>
      <c r="K101" s="9"/>
      <c r="L101" s="10">
        <f>IF(((records[Porn-Video]+records[Masturbation]+records[Sexual-Intercourse])&gt;0), 0, L100+1)</f>
        <v>0</v>
      </c>
      <c r="M101" s="10">
        <f>IF(((records[Porn-Video]+records[Masturbation]+records[Sexual-Intercourse])&gt;0), M100+1, 0)</f>
        <v>1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1</v>
      </c>
      <c r="J102" s="5">
        <v>0</v>
      </c>
      <c r="K102" s="9"/>
      <c r="L102" s="10">
        <f>IF(((records[Porn-Video]+records[Masturbation]+records[Sexual-Intercourse])&gt;0), 0, L101+1)</f>
        <v>0</v>
      </c>
      <c r="M102" s="10">
        <f>IF(((records[Porn-Video]+records[Masturbation]+records[Sexual-Intercourse])&gt;0), M101+1, 0)</f>
        <v>2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1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2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1</v>
      </c>
      <c r="J105" s="5">
        <v>0</v>
      </c>
      <c r="K105" s="9"/>
      <c r="L105" s="10">
        <f>IF(((records[Porn-Video]+records[Masturbation]+records[Sexual-Intercourse])&gt;0), 0, L104+1)</f>
        <v>0</v>
      </c>
      <c r="M105" s="10">
        <f>IF(((records[Porn-Video]+records[Masturbation]+records[Sexual-Intercourse])&gt;0), M104+1, 0)</f>
        <v>1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1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1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2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3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1</v>
      </c>
      <c r="I109" s="5">
        <v>3</v>
      </c>
      <c r="J109" s="5">
        <v>0</v>
      </c>
      <c r="K109" s="9"/>
      <c r="L109" s="10">
        <f>IF(((records[Porn-Video]+records[Masturbation]+records[Sexual-Intercourse])&gt;0), 0, L108+1)</f>
        <v>0</v>
      </c>
      <c r="M109" s="10">
        <f>IF(((records[Porn-Video]+records[Masturbation]+records[Sexual-Intercourse])&gt;0), M108+1, 0)</f>
        <v>1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1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2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3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4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1</v>
      </c>
      <c r="J114" s="5">
        <v>0</v>
      </c>
      <c r="K114" s="9"/>
      <c r="L114" s="10">
        <f>IF(((records[Porn-Video]+records[Masturbation]+records[Sexual-Intercourse])&gt;0), 0, L113+1)</f>
        <v>0</v>
      </c>
      <c r="M114" s="10">
        <f>IF(((records[Porn-Video]+records[Masturbation]+records[Sexual-Intercourse])&gt;0), M113+1, 0)</f>
        <v>1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1</v>
      </c>
      <c r="J115" s="5">
        <v>0</v>
      </c>
      <c r="K115" s="9"/>
      <c r="L115" s="10">
        <f>IF(((records[Porn-Video]+records[Masturbation]+records[Sexual-Intercourse])&gt;0), 0, L114+1)</f>
        <v>0</v>
      </c>
      <c r="M115" s="10">
        <f>IF(((records[Porn-Video]+records[Masturbation]+records[Sexual-Intercourse])&gt;0), M114+1, 0)</f>
        <v>2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1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2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3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4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5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6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7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2</v>
      </c>
      <c r="J123" s="5">
        <v>0</v>
      </c>
      <c r="K123" s="9"/>
      <c r="L123" s="10">
        <f>IF(((records[Porn-Video]+records[Masturbation]+records[Sexual-Intercourse])&gt;0), 0, L122+1)</f>
        <v>0</v>
      </c>
      <c r="M123" s="10">
        <f>IF(((records[Porn-Video]+records[Masturbation]+records[Sexual-Intercourse])&gt;0), M122+1, 0)</f>
        <v>1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1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1</v>
      </c>
      <c r="J125" s="5">
        <v>0</v>
      </c>
      <c r="K125" s="9"/>
      <c r="L125" s="10">
        <f>IF(((records[Porn-Video]+records[Masturbation]+records[Sexual-Intercourse])&gt;0), 0, L124+1)</f>
        <v>0</v>
      </c>
      <c r="M125" s="10">
        <f>IF(((records[Porn-Video]+records[Masturbation]+records[Sexual-Intercourse])&gt;0), M124+1, 0)</f>
        <v>1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1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2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3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1</v>
      </c>
      <c r="J129" s="5">
        <v>0</v>
      </c>
      <c r="K129" s="9"/>
      <c r="L129" s="10">
        <f>IF(((records[Porn-Video]+records[Masturbation]+records[Sexual-Intercourse])&gt;0), 0, L128+1)</f>
        <v>0</v>
      </c>
      <c r="M129" s="10">
        <f>IF(((records[Porn-Video]+records[Masturbation]+records[Sexual-Intercourse])&gt;0), M128+1, 0)</f>
        <v>1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1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2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3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4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5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6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7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8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9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1</v>
      </c>
      <c r="J139" s="5">
        <v>0</v>
      </c>
      <c r="K139" s="9"/>
      <c r="L139" s="10">
        <f>IF(((records[Porn-Video]+records[Masturbation]+records[Sexual-Intercourse])&gt;0), 0, L138+1)</f>
        <v>0</v>
      </c>
      <c r="M139" s="10">
        <f>IF(((records[Porn-Video]+records[Masturbation]+records[Sexual-Intercourse])&gt;0), M138+1, 0)</f>
        <v>1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1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1</v>
      </c>
      <c r="J141" s="5">
        <v>0</v>
      </c>
      <c r="K141" s="9"/>
      <c r="L141" s="10">
        <f>IF(((records[Porn-Video]+records[Masturbation]+records[Sexual-Intercourse])&gt;0), 0, L140+1)</f>
        <v>0</v>
      </c>
      <c r="M141" s="10">
        <f>IF(((records[Porn-Video]+records[Masturbation]+records[Sexual-Intercourse])&gt;0), M140+1, 0)</f>
        <v>1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1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2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1</v>
      </c>
      <c r="J144" s="5">
        <v>0</v>
      </c>
      <c r="K144" s="9"/>
      <c r="L144" s="10">
        <f>IF(((records[Porn-Video]+records[Masturbation]+records[Sexual-Intercourse])&gt;0), 0, L143+1)</f>
        <v>0</v>
      </c>
      <c r="M144" s="10">
        <f>IF(((records[Porn-Video]+records[Masturbation]+records[Sexual-Intercourse])&gt;0), M143+1, 0)</f>
        <v>1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1</v>
      </c>
      <c r="M145" s="10">
        <f>IF(((records[Porn-Video]+records[Masturbation]+records[Sexual-Intercourse])&gt;0), M144+1, 0)</f>
        <v>0</v>
      </c>
      <c r="N145" s="5"/>
    </row>
    <row r="146" spans="1:14">
      <c r="A146" s="5" t="str">
        <f>YEAR(records[[#This Row],[日期]])&amp;" 年"</f>
        <v>2020 年</v>
      </c>
      <c r="B146" s="4" t="str">
        <f>"第 "&amp;INT(MONTH(records[[#This Row],[日期]])/3+1)&amp;" 季度"</f>
        <v>第 3 季度</v>
      </c>
      <c r="C146" s="4" t="str">
        <f>MONTH(records[[#This Row],[日期]])&amp;" 月"</f>
        <v>7 月</v>
      </c>
      <c r="D146" s="4" t="str">
        <f>"第 "&amp;WEEKNUM(records[[#This Row],[日期]],2)&amp;" 周"</f>
        <v>第 29 周</v>
      </c>
      <c r="E146" s="4">
        <v>44025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9"/>
      <c r="L146" s="10">
        <f>IF(((records[Porn-Video]+records[Masturbation]+records[Sexual-Intercourse])&gt;0), 0, L145+1)</f>
        <v>2</v>
      </c>
      <c r="M146" s="10">
        <f>IF(((records[Porn-Video]+records[Masturbation]+records[Sexual-Intercourse])&gt;0), M145+1, 0)</f>
        <v>0</v>
      </c>
      <c r="N146" s="5"/>
    </row>
    <row r="147" spans="1:14">
      <c r="A147" s="5" t="str">
        <f>YEAR(records[[#This Row],[日期]])&amp;" 年"</f>
        <v>2020 年</v>
      </c>
      <c r="B147" s="4" t="str">
        <f>"第 "&amp;INT(MONTH(records[[#This Row],[日期]])/3+1)&amp;" 季度"</f>
        <v>第 3 季度</v>
      </c>
      <c r="C147" s="4" t="str">
        <f>MONTH(records[[#This Row],[日期]])&amp;" 月"</f>
        <v>7 月</v>
      </c>
      <c r="D147" s="4" t="str">
        <f>"第 "&amp;WEEKNUM(records[[#This Row],[日期]],2)&amp;" 周"</f>
        <v>第 29 周</v>
      </c>
      <c r="E147" s="4">
        <v>44026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9"/>
      <c r="L147" s="10">
        <f>IF(((records[Porn-Video]+records[Masturbation]+records[Sexual-Intercourse])&gt;0), 0, L146+1)</f>
        <v>3</v>
      </c>
      <c r="M147" s="10">
        <f>IF(((records[Porn-Video]+records[Masturbation]+records[Sexual-Intercourse])&gt;0), M146+1, 0)</f>
        <v>0</v>
      </c>
      <c r="N147" s="5"/>
    </row>
    <row r="148" spans="1:14">
      <c r="A148" s="5" t="str">
        <f>YEAR(records[[#This Row],[日期]])&amp;" 年"</f>
        <v>2020 年</v>
      </c>
      <c r="B148" s="4" t="str">
        <f>"第 "&amp;INT(MONTH(records[[#This Row],[日期]])/3+1)&amp;" 季度"</f>
        <v>第 3 季度</v>
      </c>
      <c r="C148" s="4" t="str">
        <f>MONTH(records[[#This Row],[日期]])&amp;" 月"</f>
        <v>7 月</v>
      </c>
      <c r="D148" s="4" t="str">
        <f>"第 "&amp;WEEKNUM(records[[#This Row],[日期]],2)&amp;" 周"</f>
        <v>第 29 周</v>
      </c>
      <c r="E148" s="4">
        <v>44027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9"/>
      <c r="L148" s="10">
        <f>IF(((records[Porn-Video]+records[Masturbation]+records[Sexual-Intercourse])&gt;0), 0, L147+1)</f>
        <v>4</v>
      </c>
      <c r="M148" s="10">
        <f>IF(((records[Porn-Video]+records[Masturbation]+records[Sexual-Intercourse])&gt;0), M147+1, 0)</f>
        <v>0</v>
      </c>
      <c r="N148" s="5"/>
    </row>
    <row r="149" spans="1:14">
      <c r="A149" s="5" t="str">
        <f>YEAR(records[[#This Row],[日期]])&amp;" 年"</f>
        <v>2020 年</v>
      </c>
      <c r="B149" s="4" t="str">
        <f>"第 "&amp;INT(MONTH(records[[#This Row],[日期]])/3+1)&amp;" 季度"</f>
        <v>第 3 季度</v>
      </c>
      <c r="C149" s="4" t="str">
        <f>MONTH(records[[#This Row],[日期]])&amp;" 月"</f>
        <v>7 月</v>
      </c>
      <c r="D149" s="4" t="str">
        <f>"第 "&amp;WEEKNUM(records[[#This Row],[日期]],2)&amp;" 周"</f>
        <v>第 29 周</v>
      </c>
      <c r="E149" s="4">
        <v>44028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9"/>
      <c r="L149" s="10">
        <f>IF(((records[Porn-Video]+records[Masturbation]+records[Sexual-Intercourse])&gt;0), 0, L148+1)</f>
        <v>5</v>
      </c>
      <c r="M149" s="10">
        <f>IF(((records[Porn-Video]+records[Masturbation]+records[Sexual-Intercourse])&gt;0), M148+1, 0)</f>
        <v>0</v>
      </c>
      <c r="N149" s="5"/>
    </row>
    <row r="150" spans="1:14">
      <c r="A150" s="5" t="str">
        <f>YEAR(records[[#This Row],[日期]])&amp;" 年"</f>
        <v>2020 年</v>
      </c>
      <c r="B150" s="4" t="str">
        <f>"第 "&amp;INT(MONTH(records[[#This Row],[日期]])/3+1)&amp;" 季度"</f>
        <v>第 3 季度</v>
      </c>
      <c r="C150" s="4" t="str">
        <f>MONTH(records[[#This Row],[日期]])&amp;" 月"</f>
        <v>7 月</v>
      </c>
      <c r="D150" s="4" t="str">
        <f>"第 "&amp;WEEKNUM(records[[#This Row],[日期]],2)&amp;" 周"</f>
        <v>第 29 周</v>
      </c>
      <c r="E150" s="4">
        <v>44029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9"/>
      <c r="L150" s="10">
        <f>IF(((records[Porn-Video]+records[Masturbation]+records[Sexual-Intercourse])&gt;0), 0, L149+1)</f>
        <v>6</v>
      </c>
      <c r="M150" s="10">
        <f>IF(((records[Porn-Video]+records[Masturbation]+records[Sexual-Intercourse])&gt;0), M149+1, 0)</f>
        <v>0</v>
      </c>
      <c r="N150" s="5"/>
    </row>
    <row r="151" spans="1:14">
      <c r="A151" s="5" t="str">
        <f>YEAR(records[[#This Row],[日期]])&amp;" 年"</f>
        <v>2020 年</v>
      </c>
      <c r="B151" s="4" t="str">
        <f>"第 "&amp;INT(MONTH(records[[#This Row],[日期]])/3+1)&amp;" 季度"</f>
        <v>第 3 季度</v>
      </c>
      <c r="C151" s="4" t="str">
        <f>MONTH(records[[#This Row],[日期]])&amp;" 月"</f>
        <v>7 月</v>
      </c>
      <c r="D151" s="4" t="str">
        <f>"第 "&amp;WEEKNUM(records[[#This Row],[日期]],2)&amp;" 周"</f>
        <v>第 29 周</v>
      </c>
      <c r="E151" s="4">
        <v>44030</v>
      </c>
      <c r="F151" s="5">
        <v>0</v>
      </c>
      <c r="G151" s="5">
        <v>0</v>
      </c>
      <c r="H151" s="5">
        <v>0</v>
      </c>
      <c r="I151" s="5">
        <v>1</v>
      </c>
      <c r="J151" s="5">
        <v>0</v>
      </c>
      <c r="K151" s="9"/>
      <c r="L151" s="10">
        <f>IF(((records[Porn-Video]+records[Masturbation]+records[Sexual-Intercourse])&gt;0), 0, L150+1)</f>
        <v>0</v>
      </c>
      <c r="M151" s="10">
        <f>IF(((records[Porn-Video]+records[Masturbation]+records[Sexual-Intercourse])&gt;0), M150+1, 0)</f>
        <v>1</v>
      </c>
      <c r="N151" s="5"/>
    </row>
    <row r="152" spans="1:14">
      <c r="A152" s="5" t="str">
        <f>YEAR(records[[#This Row],[日期]])&amp;" 年"</f>
        <v>2020 年</v>
      </c>
      <c r="B152" s="4" t="str">
        <f>"第 "&amp;INT(MONTH(records[[#This Row],[日期]])/3+1)&amp;" 季度"</f>
        <v>第 3 季度</v>
      </c>
      <c r="C152" s="4" t="str">
        <f>MONTH(records[[#This Row],[日期]])&amp;" 月"</f>
        <v>7 月</v>
      </c>
      <c r="D152" s="4" t="str">
        <f>"第 "&amp;WEEKNUM(records[[#This Row],[日期]],2)&amp;" 周"</f>
        <v>第 29 周</v>
      </c>
      <c r="E152" s="4">
        <v>44031</v>
      </c>
      <c r="F152" s="5">
        <v>1</v>
      </c>
      <c r="G152" s="5">
        <v>0</v>
      </c>
      <c r="H152" s="5">
        <v>0</v>
      </c>
      <c r="I152" s="5">
        <v>0</v>
      </c>
      <c r="J152" s="5">
        <v>0</v>
      </c>
      <c r="K152" s="9"/>
      <c r="L152" s="10">
        <f>IF(((records[Porn-Video]+records[Masturbation]+records[Sexual-Intercourse])&gt;0), 0, L151+1)</f>
        <v>1</v>
      </c>
      <c r="M152" s="10">
        <f>IF(((records[Porn-Video]+records[Masturbation]+records[Sexual-Intercourse])&gt;0), M151+1, 0)</f>
        <v>0</v>
      </c>
      <c r="N152" s="5"/>
    </row>
    <row r="153" spans="1:14">
      <c r="A153" s="5" t="str">
        <f>YEAR(records[[#This Row],[日期]])&amp;" 年"</f>
        <v>2020 年</v>
      </c>
      <c r="B153" s="4" t="str">
        <f>"第 "&amp;INT(MONTH(records[[#This Row],[日期]])/3+1)&amp;" 季度"</f>
        <v>第 3 季度</v>
      </c>
      <c r="C153" s="4" t="str">
        <f>MONTH(records[[#This Row],[日期]])&amp;" 月"</f>
        <v>7 月</v>
      </c>
      <c r="D153" s="4" t="str">
        <f>"第 "&amp;WEEKNUM(records[[#This Row],[日期]],2)&amp;" 周"</f>
        <v>第 30 周</v>
      </c>
      <c r="E153" s="4">
        <v>44032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9"/>
      <c r="L153" s="10">
        <f>IF(((records[Porn-Video]+records[Masturbation]+records[Sexual-Intercourse])&gt;0), 0, L152+1)</f>
        <v>2</v>
      </c>
      <c r="M153" s="10">
        <f>IF(((records[Porn-Video]+records[Masturbation]+records[Sexual-Intercourse])&gt;0), M152+1, 0)</f>
        <v>0</v>
      </c>
      <c r="N153" s="5"/>
    </row>
    <row r="154" spans="1:14">
      <c r="A154" s="5" t="str">
        <f>YEAR(records[[#This Row],[日期]])&amp;" 年"</f>
        <v>2020 年</v>
      </c>
      <c r="B154" s="4" t="str">
        <f>"第 "&amp;INT(MONTH(records[[#This Row],[日期]])/3+1)&amp;" 季度"</f>
        <v>第 3 季度</v>
      </c>
      <c r="C154" s="4" t="str">
        <f>MONTH(records[[#This Row],[日期]])&amp;" 月"</f>
        <v>7 月</v>
      </c>
      <c r="D154" s="4" t="str">
        <f>"第 "&amp;WEEKNUM(records[[#This Row],[日期]],2)&amp;" 周"</f>
        <v>第 30 周</v>
      </c>
      <c r="E154" s="4">
        <v>44033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9"/>
      <c r="L154" s="10">
        <f>IF(((records[Porn-Video]+records[Masturbation]+records[Sexual-Intercourse])&gt;0), 0, L153+1)</f>
        <v>3</v>
      </c>
      <c r="M154" s="10">
        <f>IF(((records[Porn-Video]+records[Masturbation]+records[Sexual-Intercourse])&gt;0), M153+1, 0)</f>
        <v>0</v>
      </c>
      <c r="N154" s="5"/>
    </row>
    <row r="155" spans="1:14">
      <c r="A155" s="5" t="str">
        <f>YEAR(records[[#This Row],[日期]])&amp;" 年"</f>
        <v>2020 年</v>
      </c>
      <c r="B155" s="4" t="str">
        <f>"第 "&amp;INT(MONTH(records[[#This Row],[日期]])/3+1)&amp;" 季度"</f>
        <v>第 3 季度</v>
      </c>
      <c r="C155" s="4" t="str">
        <f>MONTH(records[[#This Row],[日期]])&amp;" 月"</f>
        <v>7 月</v>
      </c>
      <c r="D155" s="4" t="str">
        <f>"第 "&amp;WEEKNUM(records[[#This Row],[日期]],2)&amp;" 周"</f>
        <v>第 30 周</v>
      </c>
      <c r="E155" s="4">
        <v>44034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9"/>
      <c r="L155" s="10">
        <f>IF(((records[Porn-Video]+records[Masturbation]+records[Sexual-Intercourse])&gt;0), 0, L154+1)</f>
        <v>4</v>
      </c>
      <c r="M155" s="10">
        <f>IF(((records[Porn-Video]+records[Masturbation]+records[Sexual-Intercourse])&gt;0), M154+1, 0)</f>
        <v>0</v>
      </c>
      <c r="N155" s="5"/>
    </row>
    <row r="156" spans="1:14">
      <c r="A156" s="5" t="str">
        <f>YEAR(records[[#This Row],[日期]])&amp;" 年"</f>
        <v>2020 年</v>
      </c>
      <c r="B156" s="4" t="str">
        <f>"第 "&amp;INT(MONTH(records[[#This Row],[日期]])/3+1)&amp;" 季度"</f>
        <v>第 3 季度</v>
      </c>
      <c r="C156" s="4" t="str">
        <f>MONTH(records[[#This Row],[日期]])&amp;" 月"</f>
        <v>7 月</v>
      </c>
      <c r="D156" s="4" t="str">
        <f>"第 "&amp;WEEKNUM(records[[#This Row],[日期]],2)&amp;" 周"</f>
        <v>第 30 周</v>
      </c>
      <c r="E156" s="4">
        <v>44035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9"/>
      <c r="L156" s="10">
        <f>IF(((records[Porn-Video]+records[Masturbation]+records[Sexual-Intercourse])&gt;0), 0, L155+1)</f>
        <v>5</v>
      </c>
      <c r="M156" s="10">
        <f>IF(((records[Porn-Video]+records[Masturbation]+records[Sexual-Intercourse])&gt;0), M155+1, 0)</f>
        <v>0</v>
      </c>
      <c r="N156" s="5"/>
    </row>
    <row r="157" spans="1:14">
      <c r="A157" s="5" t="str">
        <f>YEAR(records[[#This Row],[日期]])&amp;" 年"</f>
        <v>2020 年</v>
      </c>
      <c r="B157" s="4" t="str">
        <f>"第 "&amp;INT(MONTH(records[[#This Row],[日期]])/3+1)&amp;" 季度"</f>
        <v>第 3 季度</v>
      </c>
      <c r="C157" s="4" t="str">
        <f>MONTH(records[[#This Row],[日期]])&amp;" 月"</f>
        <v>7 月</v>
      </c>
      <c r="D157" s="4" t="str">
        <f>"第 "&amp;WEEKNUM(records[[#This Row],[日期]],2)&amp;" 周"</f>
        <v>第 30 周</v>
      </c>
      <c r="E157" s="4">
        <v>44036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9"/>
      <c r="L157" s="10">
        <f>IF(((records[Porn-Video]+records[Masturbation]+records[Sexual-Intercourse])&gt;0), 0, L156+1)</f>
        <v>6</v>
      </c>
      <c r="M157" s="10">
        <f>IF(((records[Porn-Video]+records[Masturbation]+records[Sexual-Intercourse])&gt;0), M156+1, 0)</f>
        <v>0</v>
      </c>
      <c r="N157" s="5"/>
    </row>
    <row r="158" spans="1:14">
      <c r="A158" s="5" t="str">
        <f>YEAR(records[[#This Row],[日期]])&amp;" 年"</f>
        <v>2020 年</v>
      </c>
      <c r="B158" s="4" t="str">
        <f>"第 "&amp;INT(MONTH(records[[#This Row],[日期]])/3+1)&amp;" 季度"</f>
        <v>第 3 季度</v>
      </c>
      <c r="C158" s="4" t="str">
        <f>MONTH(records[[#This Row],[日期]])&amp;" 月"</f>
        <v>7 月</v>
      </c>
      <c r="D158" s="4" t="str">
        <f>"第 "&amp;WEEKNUM(records[[#This Row],[日期]],2)&amp;" 周"</f>
        <v>第 30 周</v>
      </c>
      <c r="E158" s="4">
        <v>44037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9"/>
      <c r="L158" s="10">
        <f>IF(((records[Porn-Video]+records[Masturbation]+records[Sexual-Intercourse])&gt;0), 0, L157+1)</f>
        <v>7</v>
      </c>
      <c r="M158" s="10">
        <f>IF(((records[Porn-Video]+records[Masturbation]+records[Sexual-Intercourse])&gt;0), M157+1, 0)</f>
        <v>0</v>
      </c>
      <c r="N158" s="5"/>
    </row>
    <row r="159" spans="1:14">
      <c r="A159" s="5" t="str">
        <f>YEAR(records[[#This Row],[日期]])&amp;" 年"</f>
        <v>2020 年</v>
      </c>
      <c r="B159" s="4" t="str">
        <f>"第 "&amp;INT(MONTH(records[[#This Row],[日期]])/3+1)&amp;" 季度"</f>
        <v>第 3 季度</v>
      </c>
      <c r="C159" s="4" t="str">
        <f>MONTH(records[[#This Row],[日期]])&amp;" 月"</f>
        <v>7 月</v>
      </c>
      <c r="D159" s="4" t="str">
        <f>"第 "&amp;WEEKNUM(records[[#This Row],[日期]],2)&amp;" 周"</f>
        <v>第 30 周</v>
      </c>
      <c r="E159" s="4">
        <v>44038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9"/>
      <c r="L159" s="10">
        <f>IF(((records[Porn-Video]+records[Masturbation]+records[Sexual-Intercourse])&gt;0), 0, L158+1)</f>
        <v>8</v>
      </c>
      <c r="M159" s="10">
        <f>IF(((records[Porn-Video]+records[Masturbation]+records[Sexual-Intercourse])&gt;0), M158+1, 0)</f>
        <v>0</v>
      </c>
      <c r="N159" s="5"/>
    </row>
    <row r="160" spans="1:14">
      <c r="A160" s="5" t="str">
        <f>YEAR(records[[#This Row],[日期]])&amp;" 年"</f>
        <v>2020 年</v>
      </c>
      <c r="B160" s="4" t="str">
        <f>"第 "&amp;INT(MONTH(records[[#This Row],[日期]])/3+1)&amp;" 季度"</f>
        <v>第 3 季度</v>
      </c>
      <c r="C160" s="4" t="str">
        <f>MONTH(records[[#This Row],[日期]])&amp;" 月"</f>
        <v>7 月</v>
      </c>
      <c r="D160" s="4" t="str">
        <f>"第 "&amp;WEEKNUM(records[[#This Row],[日期]],2)&amp;" 周"</f>
        <v>第 31 周</v>
      </c>
      <c r="E160" s="4">
        <v>44039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9"/>
      <c r="L160" s="10">
        <f>IF(((records[Porn-Video]+records[Masturbation]+records[Sexual-Intercourse])&gt;0), 0, L159+1)</f>
        <v>9</v>
      </c>
      <c r="M160" s="10">
        <f>IF(((records[Porn-Video]+records[Masturbation]+records[Sexual-Intercourse])&gt;0), M159+1, 0)</f>
        <v>0</v>
      </c>
      <c r="N160" s="5"/>
    </row>
    <row r="161" spans="1:14">
      <c r="A161" s="5" t="str">
        <f>YEAR(records[[#This Row],[日期]])&amp;" 年"</f>
        <v>2020 年</v>
      </c>
      <c r="B161" s="4" t="str">
        <f>"第 "&amp;INT(MONTH(records[[#This Row],[日期]])/3+1)&amp;" 季度"</f>
        <v>第 3 季度</v>
      </c>
      <c r="C161" s="4" t="str">
        <f>MONTH(records[[#This Row],[日期]])&amp;" 月"</f>
        <v>7 月</v>
      </c>
      <c r="D161" s="4" t="str">
        <f>"第 "&amp;WEEKNUM(records[[#This Row],[日期]],2)&amp;" 周"</f>
        <v>第 31 周</v>
      </c>
      <c r="E161" s="4">
        <v>44040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9"/>
      <c r="L161" s="10">
        <f>IF(((records[Porn-Video]+records[Masturbation]+records[Sexual-Intercourse])&gt;0), 0, L160+1)</f>
        <v>10</v>
      </c>
      <c r="M161" s="10">
        <f>IF(((records[Porn-Video]+records[Masturbation]+records[Sexual-Intercourse])&gt;0), M160+1, 0)</f>
        <v>0</v>
      </c>
      <c r="N161" s="5"/>
    </row>
    <row r="162" spans="1:14">
      <c r="A162" s="5" t="str">
        <f>YEAR(records[[#This Row],[日期]])&amp;" 年"</f>
        <v>2020 年</v>
      </c>
      <c r="B162" s="4" t="str">
        <f>"第 "&amp;INT(MONTH(records[[#This Row],[日期]])/3+1)&amp;" 季度"</f>
        <v>第 3 季度</v>
      </c>
      <c r="C162" s="4" t="str">
        <f>MONTH(records[[#This Row],[日期]])&amp;" 月"</f>
        <v>7 月</v>
      </c>
      <c r="D162" s="4" t="str">
        <f>"第 "&amp;WEEKNUM(records[[#This Row],[日期]],2)&amp;" 周"</f>
        <v>第 31 周</v>
      </c>
      <c r="E162" s="4">
        <v>44041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9"/>
      <c r="L162" s="10">
        <f>IF(((records[Porn-Video]+records[Masturbation]+records[Sexual-Intercourse])&gt;0), 0, L161+1)</f>
        <v>11</v>
      </c>
      <c r="M162" s="10">
        <f>IF(((records[Porn-Video]+records[Masturbation]+records[Sexual-Intercourse])&gt;0), M161+1, 0)</f>
        <v>0</v>
      </c>
      <c r="N162" s="5"/>
    </row>
    <row r="163" spans="1:14">
      <c r="A163" s="5" t="str">
        <f>YEAR(records[[#This Row],[日期]])&amp;" 年"</f>
        <v>2020 年</v>
      </c>
      <c r="B163" s="4" t="str">
        <f>"第 "&amp;INT(MONTH(records[[#This Row],[日期]])/3+1)&amp;" 季度"</f>
        <v>第 3 季度</v>
      </c>
      <c r="C163" s="4" t="str">
        <f>MONTH(records[[#This Row],[日期]])&amp;" 月"</f>
        <v>7 月</v>
      </c>
      <c r="D163" s="4" t="str">
        <f>"第 "&amp;WEEKNUM(records[[#This Row],[日期]],2)&amp;" 周"</f>
        <v>第 31 周</v>
      </c>
      <c r="E163" s="4">
        <v>44042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9"/>
      <c r="L163" s="10">
        <f>IF(((records[Porn-Video]+records[Masturbation]+records[Sexual-Intercourse])&gt;0), 0, L162+1)</f>
        <v>12</v>
      </c>
      <c r="M163" s="10">
        <f>IF(((records[Porn-Video]+records[Masturbation]+records[Sexual-Intercourse])&gt;0), M162+1, 0)</f>
        <v>0</v>
      </c>
      <c r="N163" s="5"/>
    </row>
    <row r="164" spans="1:14">
      <c r="A164" s="5" t="str">
        <f>YEAR(records[[#This Row],[日期]])&amp;" 年"</f>
        <v>2020 年</v>
      </c>
      <c r="B164" s="4" t="str">
        <f>"第 "&amp;INT(MONTH(records[[#This Row],[日期]])/3+1)&amp;" 季度"</f>
        <v>第 3 季度</v>
      </c>
      <c r="C164" s="4" t="str">
        <f>MONTH(records[[#This Row],[日期]])&amp;" 月"</f>
        <v>7 月</v>
      </c>
      <c r="D164" s="4" t="str">
        <f>"第 "&amp;WEEKNUM(records[[#This Row],[日期]],2)&amp;" 周"</f>
        <v>第 31 周</v>
      </c>
      <c r="E164" s="4">
        <v>44043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9"/>
      <c r="L164" s="10">
        <f>IF(((records[Porn-Video]+records[Masturbation]+records[Sexual-Intercourse])&gt;0), 0, L163+1)</f>
        <v>13</v>
      </c>
      <c r="M164" s="10">
        <f>IF(((records[Porn-Video]+records[Masturbation]+records[Sexual-Intercourse])&gt;0), M163+1, 0)</f>
        <v>0</v>
      </c>
      <c r="N164" s="5"/>
    </row>
    <row r="165" spans="1:14">
      <c r="A165" s="5" t="str">
        <f>YEAR(records[[#This Row],[日期]])&amp;" 年"</f>
        <v>2020 年</v>
      </c>
      <c r="B165" s="4" t="str">
        <f>"第 "&amp;INT(MONTH(records[[#This Row],[日期]])/3+1)&amp;" 季度"</f>
        <v>第 3 季度</v>
      </c>
      <c r="C165" s="4" t="str">
        <f>MONTH(records[[#This Row],[日期]])&amp;" 月"</f>
        <v>8 月</v>
      </c>
      <c r="D165" s="4" t="str">
        <f>"第 "&amp;WEEKNUM(records[[#This Row],[日期]],2)&amp;" 周"</f>
        <v>第 31 周</v>
      </c>
      <c r="E165" s="4">
        <v>44044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9"/>
      <c r="L165" s="10">
        <f>IF(((records[Porn-Video]+records[Masturbation]+records[Sexual-Intercourse])&gt;0), 0, L164+1)</f>
        <v>14</v>
      </c>
      <c r="M165" s="10">
        <f>IF(((records[Porn-Video]+records[Masturbation]+records[Sexual-Intercourse])&gt;0), M164+1, 0)</f>
        <v>0</v>
      </c>
      <c r="N165" s="5"/>
    </row>
    <row r="166" spans="1:14">
      <c r="A166" s="5" t="str">
        <f>YEAR(records[[#This Row],[日期]])&amp;" 年"</f>
        <v>2020 年</v>
      </c>
      <c r="B166" s="4" t="str">
        <f>"第 "&amp;INT(MONTH(records[[#This Row],[日期]])/3+1)&amp;" 季度"</f>
        <v>第 3 季度</v>
      </c>
      <c r="C166" s="4" t="str">
        <f>MONTH(records[[#This Row],[日期]])&amp;" 月"</f>
        <v>8 月</v>
      </c>
      <c r="D166" s="4" t="str">
        <f>"第 "&amp;WEEKNUM(records[[#This Row],[日期]],2)&amp;" 周"</f>
        <v>第 31 周</v>
      </c>
      <c r="E166" s="4">
        <v>44045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9"/>
      <c r="L166" s="10">
        <f>IF(((records[Porn-Video]+records[Masturbation]+records[Sexual-Intercourse])&gt;0), 0, L165+1)</f>
        <v>15</v>
      </c>
      <c r="M166" s="10">
        <f>IF(((records[Porn-Video]+records[Masturbation]+records[Sexual-Intercourse])&gt;0), M165+1, 0)</f>
        <v>0</v>
      </c>
      <c r="N166" s="5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博 李</cp:lastModifiedBy>
  <dcterms:created xsi:type="dcterms:W3CDTF">2020-02-24T09:12:41Z</dcterms:created>
  <dcterms:modified xsi:type="dcterms:W3CDTF">2020-07-20T03:29:11Z</dcterms:modified>
</cp:coreProperties>
</file>