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4DD8E213-F377-9440-9C44-D699B6B76D56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7" i="1" l="1"/>
  <c r="B207" i="1"/>
  <c r="C207" i="1"/>
  <c r="D207" i="1"/>
  <c r="L207" i="1"/>
  <c r="M207" i="1"/>
  <c r="A208" i="1"/>
  <c r="B208" i="1"/>
  <c r="C208" i="1"/>
  <c r="D208" i="1"/>
  <c r="L208" i="1"/>
  <c r="M208" i="1"/>
  <c r="A209" i="1"/>
  <c r="B209" i="1"/>
  <c r="C209" i="1"/>
  <c r="D209" i="1"/>
  <c r="L209" i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M209" i="1"/>
  <c r="A210" i="1"/>
  <c r="B210" i="1"/>
  <c r="C210" i="1"/>
  <c r="D210" i="1"/>
  <c r="M210" i="1"/>
  <c r="A211" i="1"/>
  <c r="B211" i="1"/>
  <c r="C211" i="1"/>
  <c r="D211" i="1"/>
  <c r="M211" i="1"/>
  <c r="A212" i="1"/>
  <c r="B212" i="1"/>
  <c r="C212" i="1"/>
  <c r="D212" i="1"/>
  <c r="M212" i="1"/>
  <c r="A213" i="1"/>
  <c r="B213" i="1"/>
  <c r="C213" i="1"/>
  <c r="D213" i="1"/>
  <c r="M213" i="1"/>
  <c r="A214" i="1"/>
  <c r="B214" i="1"/>
  <c r="C214" i="1"/>
  <c r="D214" i="1"/>
  <c r="M214" i="1"/>
  <c r="A215" i="1"/>
  <c r="B215" i="1"/>
  <c r="C215" i="1"/>
  <c r="D215" i="1"/>
  <c r="M215" i="1"/>
  <c r="A216" i="1"/>
  <c r="B216" i="1"/>
  <c r="C216" i="1"/>
  <c r="D216" i="1"/>
  <c r="M216" i="1"/>
  <c r="A217" i="1"/>
  <c r="B217" i="1"/>
  <c r="C217" i="1"/>
  <c r="D217" i="1"/>
  <c r="M217" i="1"/>
  <c r="A218" i="1"/>
  <c r="B218" i="1"/>
  <c r="C218" i="1"/>
  <c r="D218" i="1"/>
  <c r="M218" i="1"/>
  <c r="A219" i="1"/>
  <c r="B219" i="1"/>
  <c r="C219" i="1"/>
  <c r="D219" i="1"/>
  <c r="M219" i="1"/>
  <c r="A220" i="1"/>
  <c r="B220" i="1"/>
  <c r="C220" i="1"/>
  <c r="D220" i="1"/>
  <c r="M220" i="1"/>
  <c r="A221" i="1"/>
  <c r="B221" i="1"/>
  <c r="C221" i="1"/>
  <c r="D221" i="1"/>
  <c r="M221" i="1"/>
  <c r="A222" i="1"/>
  <c r="B222" i="1"/>
  <c r="C222" i="1"/>
  <c r="D222" i="1"/>
  <c r="M222" i="1"/>
  <c r="A223" i="1"/>
  <c r="B223" i="1"/>
  <c r="C223" i="1"/>
  <c r="D223" i="1"/>
  <c r="M223" i="1"/>
  <c r="A224" i="1"/>
  <c r="B224" i="1"/>
  <c r="C224" i="1"/>
  <c r="D224" i="1"/>
  <c r="M224" i="1"/>
  <c r="A225" i="1"/>
  <c r="B225" i="1"/>
  <c r="C225" i="1"/>
  <c r="D225" i="1"/>
  <c r="M225" i="1"/>
  <c r="A226" i="1"/>
  <c r="B226" i="1"/>
  <c r="C226" i="1"/>
  <c r="D226" i="1"/>
  <c r="M226" i="1"/>
  <c r="A227" i="1"/>
  <c r="B227" i="1"/>
  <c r="C227" i="1"/>
  <c r="D227" i="1"/>
  <c r="M227" i="1"/>
  <c r="A228" i="1"/>
  <c r="B228" i="1"/>
  <c r="C228" i="1"/>
  <c r="D228" i="1"/>
  <c r="M228" i="1"/>
  <c r="A229" i="1"/>
  <c r="B229" i="1"/>
  <c r="C229" i="1"/>
  <c r="D229" i="1"/>
  <c r="M229" i="1"/>
  <c r="A230" i="1"/>
  <c r="B230" i="1"/>
  <c r="C230" i="1"/>
  <c r="D230" i="1"/>
  <c r="M230" i="1"/>
  <c r="A231" i="1"/>
  <c r="B231" i="1"/>
  <c r="C231" i="1"/>
  <c r="D231" i="1"/>
  <c r="M231" i="1"/>
  <c r="A232" i="1"/>
  <c r="B232" i="1"/>
  <c r="C232" i="1"/>
  <c r="D232" i="1"/>
  <c r="M232" i="1"/>
  <c r="A233" i="1"/>
  <c r="B233" i="1"/>
  <c r="C233" i="1"/>
  <c r="D233" i="1"/>
  <c r="M233" i="1"/>
  <c r="A234" i="1"/>
  <c r="B234" i="1"/>
  <c r="C234" i="1"/>
  <c r="D234" i="1"/>
  <c r="M234" i="1"/>
  <c r="A235" i="1"/>
  <c r="B235" i="1"/>
  <c r="C235" i="1"/>
  <c r="D235" i="1"/>
  <c r="M235" i="1"/>
  <c r="A236" i="1"/>
  <c r="B236" i="1"/>
  <c r="C236" i="1"/>
  <c r="D236" i="1"/>
  <c r="M236" i="1"/>
  <c r="A237" i="1"/>
  <c r="B237" i="1"/>
  <c r="C237" i="1"/>
  <c r="D237" i="1"/>
  <c r="M237" i="1"/>
  <c r="A238" i="1"/>
  <c r="B238" i="1"/>
  <c r="C238" i="1"/>
  <c r="D238" i="1"/>
  <c r="M238" i="1"/>
  <c r="A239" i="1"/>
  <c r="B239" i="1"/>
  <c r="C239" i="1"/>
  <c r="D239" i="1"/>
  <c r="M239" i="1"/>
  <c r="A240" i="1"/>
  <c r="B240" i="1"/>
  <c r="C240" i="1"/>
  <c r="D240" i="1"/>
  <c r="M240" i="1"/>
  <c r="A241" i="1"/>
  <c r="B241" i="1"/>
  <c r="C241" i="1"/>
  <c r="D241" i="1"/>
  <c r="M241" i="1"/>
  <c r="A242" i="1"/>
  <c r="B242" i="1"/>
  <c r="C242" i="1"/>
  <c r="D242" i="1"/>
  <c r="M242" i="1"/>
  <c r="A243" i="1"/>
  <c r="B243" i="1"/>
  <c r="C243" i="1"/>
  <c r="D243" i="1"/>
  <c r="M243" i="1"/>
  <c r="A244" i="1"/>
  <c r="B244" i="1"/>
  <c r="C244" i="1"/>
  <c r="D244" i="1"/>
  <c r="M244" i="1"/>
  <c r="A245" i="1"/>
  <c r="B245" i="1"/>
  <c r="C245" i="1"/>
  <c r="D245" i="1"/>
  <c r="M245" i="1"/>
  <c r="A246" i="1"/>
  <c r="B246" i="1"/>
  <c r="C246" i="1"/>
  <c r="D246" i="1"/>
  <c r="M246" i="1"/>
  <c r="A247" i="1"/>
  <c r="B247" i="1"/>
  <c r="C247" i="1"/>
  <c r="D247" i="1"/>
  <c r="M247" i="1"/>
  <c r="A248" i="1"/>
  <c r="B248" i="1"/>
  <c r="C248" i="1"/>
  <c r="D248" i="1"/>
  <c r="M248" i="1"/>
  <c r="A249" i="1"/>
  <c r="B249" i="1"/>
  <c r="C249" i="1"/>
  <c r="D249" i="1"/>
  <c r="M249" i="1"/>
  <c r="A250" i="1"/>
  <c r="B250" i="1"/>
  <c r="C250" i="1"/>
  <c r="D250" i="1"/>
  <c r="M250" i="1"/>
  <c r="A251" i="1"/>
  <c r="B251" i="1"/>
  <c r="C251" i="1"/>
  <c r="D251" i="1"/>
  <c r="M251" i="1"/>
  <c r="A252" i="1"/>
  <c r="B252" i="1"/>
  <c r="C252" i="1"/>
  <c r="D252" i="1"/>
  <c r="M252" i="1"/>
  <c r="A253" i="1"/>
  <c r="B253" i="1"/>
  <c r="C253" i="1"/>
  <c r="D253" i="1"/>
  <c r="M253" i="1"/>
  <c r="A254" i="1"/>
  <c r="B254" i="1"/>
  <c r="C254" i="1"/>
  <c r="D254" i="1"/>
  <c r="M254" i="1"/>
  <c r="A255" i="1"/>
  <c r="B255" i="1"/>
  <c r="C255" i="1"/>
  <c r="D255" i="1"/>
  <c r="M255" i="1"/>
  <c r="A256" i="1"/>
  <c r="B256" i="1"/>
  <c r="C256" i="1"/>
  <c r="D256" i="1"/>
  <c r="M256" i="1"/>
  <c r="A257" i="1"/>
  <c r="B257" i="1"/>
  <c r="C257" i="1"/>
  <c r="D257" i="1"/>
  <c r="M257" i="1"/>
  <c r="A258" i="1"/>
  <c r="B258" i="1"/>
  <c r="C258" i="1"/>
  <c r="D258" i="1"/>
  <c r="M258" i="1"/>
  <c r="A259" i="1"/>
  <c r="B259" i="1"/>
  <c r="C259" i="1"/>
  <c r="D259" i="1"/>
  <c r="M259" i="1"/>
  <c r="A260" i="1"/>
  <c r="B260" i="1"/>
  <c r="C260" i="1"/>
  <c r="D260" i="1"/>
  <c r="M260" i="1"/>
  <c r="A261" i="1"/>
  <c r="B261" i="1"/>
  <c r="C261" i="1"/>
  <c r="D261" i="1"/>
  <c r="M261" i="1"/>
  <c r="A262" i="1"/>
  <c r="B262" i="1"/>
  <c r="C262" i="1"/>
  <c r="D262" i="1"/>
  <c r="M262" i="1"/>
  <c r="A263" i="1"/>
  <c r="B263" i="1"/>
  <c r="C263" i="1"/>
  <c r="D263" i="1"/>
  <c r="M263" i="1"/>
  <c r="A264" i="1"/>
  <c r="B264" i="1"/>
  <c r="C264" i="1"/>
  <c r="D264" i="1"/>
  <c r="M264" i="1"/>
  <c r="A265" i="1"/>
  <c r="B265" i="1"/>
  <c r="C265" i="1"/>
  <c r="D265" i="1"/>
  <c r="M265" i="1"/>
  <c r="A266" i="1"/>
  <c r="B266" i="1"/>
  <c r="C266" i="1"/>
  <c r="D266" i="1"/>
  <c r="M266" i="1"/>
  <c r="A267" i="1"/>
  <c r="B267" i="1"/>
  <c r="C267" i="1"/>
  <c r="D267" i="1"/>
  <c r="M267" i="1"/>
  <c r="A268" i="1"/>
  <c r="B268" i="1"/>
  <c r="C268" i="1"/>
  <c r="D268" i="1"/>
  <c r="M268" i="1"/>
  <c r="A269" i="1"/>
  <c r="B269" i="1"/>
  <c r="C269" i="1"/>
  <c r="D269" i="1"/>
  <c r="M269" i="1"/>
  <c r="A270" i="1"/>
  <c r="B270" i="1"/>
  <c r="C270" i="1"/>
  <c r="D270" i="1"/>
  <c r="M270" i="1"/>
  <c r="A271" i="1"/>
  <c r="B271" i="1"/>
  <c r="C271" i="1"/>
  <c r="D271" i="1"/>
  <c r="M271" i="1"/>
  <c r="A272" i="1"/>
  <c r="B272" i="1"/>
  <c r="C272" i="1"/>
  <c r="D272" i="1"/>
  <c r="M272" i="1"/>
  <c r="A273" i="1"/>
  <c r="B273" i="1"/>
  <c r="C273" i="1"/>
  <c r="D273" i="1"/>
  <c r="M273" i="1"/>
  <c r="A274" i="1"/>
  <c r="B274" i="1"/>
  <c r="C274" i="1"/>
  <c r="D274" i="1"/>
  <c r="M274" i="1"/>
  <c r="A275" i="1"/>
  <c r="B275" i="1"/>
  <c r="C275" i="1"/>
  <c r="D275" i="1"/>
  <c r="M275" i="1"/>
  <c r="A276" i="1"/>
  <c r="B276" i="1"/>
  <c r="C276" i="1"/>
  <c r="D276" i="1"/>
  <c r="M276" i="1"/>
  <c r="A277" i="1"/>
  <c r="B277" i="1"/>
  <c r="C277" i="1"/>
  <c r="D277" i="1"/>
  <c r="M277" i="1"/>
  <c r="A278" i="1"/>
  <c r="B278" i="1"/>
  <c r="C278" i="1"/>
  <c r="D278" i="1"/>
  <c r="M278" i="1"/>
  <c r="A279" i="1"/>
  <c r="B279" i="1"/>
  <c r="C279" i="1"/>
  <c r="D279" i="1"/>
  <c r="M279" i="1"/>
  <c r="A280" i="1"/>
  <c r="B280" i="1"/>
  <c r="C280" i="1"/>
  <c r="D280" i="1"/>
  <c r="M280" i="1"/>
  <c r="A281" i="1"/>
  <c r="B281" i="1"/>
  <c r="C281" i="1"/>
  <c r="D281" i="1"/>
  <c r="M281" i="1"/>
  <c r="A282" i="1"/>
  <c r="B282" i="1"/>
  <c r="C282" i="1"/>
  <c r="D282" i="1"/>
  <c r="M282" i="1"/>
  <c r="A283" i="1"/>
  <c r="B283" i="1"/>
  <c r="C283" i="1"/>
  <c r="D283" i="1"/>
  <c r="M283" i="1"/>
  <c r="A284" i="1"/>
  <c r="B284" i="1"/>
  <c r="C284" i="1"/>
  <c r="D284" i="1"/>
  <c r="M284" i="1"/>
  <c r="A285" i="1"/>
  <c r="B285" i="1"/>
  <c r="C285" i="1"/>
  <c r="D285" i="1"/>
  <c r="M285" i="1"/>
  <c r="A286" i="1"/>
  <c r="B286" i="1"/>
  <c r="C286" i="1"/>
  <c r="D286" i="1"/>
  <c r="M286" i="1"/>
  <c r="A287" i="1"/>
  <c r="B287" i="1"/>
  <c r="C287" i="1"/>
  <c r="D287" i="1"/>
  <c r="M287" i="1"/>
  <c r="A288" i="1"/>
  <c r="B288" i="1"/>
  <c r="C288" i="1"/>
  <c r="D288" i="1"/>
  <c r="M288" i="1"/>
  <c r="A289" i="1"/>
  <c r="B289" i="1"/>
  <c r="C289" i="1"/>
  <c r="D289" i="1"/>
  <c r="M289" i="1"/>
  <c r="A290" i="1"/>
  <c r="B290" i="1"/>
  <c r="C290" i="1"/>
  <c r="D290" i="1"/>
  <c r="M290" i="1"/>
  <c r="A291" i="1"/>
  <c r="B291" i="1"/>
  <c r="C291" i="1"/>
  <c r="D291" i="1"/>
  <c r="M291" i="1"/>
  <c r="A292" i="1"/>
  <c r="B292" i="1"/>
  <c r="C292" i="1"/>
  <c r="D292" i="1"/>
  <c r="M292" i="1"/>
  <c r="A293" i="1"/>
  <c r="B293" i="1"/>
  <c r="C293" i="1"/>
  <c r="D293" i="1"/>
  <c r="M293" i="1"/>
  <c r="A294" i="1"/>
  <c r="B294" i="1"/>
  <c r="C294" i="1"/>
  <c r="D294" i="1"/>
  <c r="M294" i="1"/>
  <c r="A295" i="1"/>
  <c r="B295" i="1"/>
  <c r="C295" i="1"/>
  <c r="D295" i="1"/>
  <c r="M295" i="1"/>
  <c r="A296" i="1"/>
  <c r="B296" i="1"/>
  <c r="C296" i="1"/>
  <c r="D296" i="1"/>
  <c r="M296" i="1"/>
  <c r="A297" i="1"/>
  <c r="B297" i="1"/>
  <c r="C297" i="1"/>
  <c r="D297" i="1"/>
  <c r="M297" i="1"/>
  <c r="A298" i="1"/>
  <c r="B298" i="1"/>
  <c r="C298" i="1"/>
  <c r="D298" i="1"/>
  <c r="M298" i="1"/>
  <c r="A299" i="1"/>
  <c r="B299" i="1"/>
  <c r="C299" i="1"/>
  <c r="D299" i="1"/>
  <c r="M299" i="1"/>
  <c r="A300" i="1"/>
  <c r="B300" i="1"/>
  <c r="C300" i="1"/>
  <c r="D300" i="1"/>
  <c r="M300" i="1"/>
  <c r="A202" i="1"/>
  <c r="B202" i="1"/>
  <c r="C202" i="1"/>
  <c r="D202" i="1"/>
  <c r="L202" i="1"/>
  <c r="M202" i="1"/>
  <c r="A203" i="1"/>
  <c r="B203" i="1"/>
  <c r="C203" i="1"/>
  <c r="D203" i="1"/>
  <c r="L203" i="1"/>
  <c r="L204" i="1" s="1"/>
  <c r="L205" i="1" s="1"/>
  <c r="L206" i="1" s="1"/>
  <c r="M203" i="1"/>
  <c r="A204" i="1"/>
  <c r="B204" i="1"/>
  <c r="C204" i="1"/>
  <c r="D204" i="1"/>
  <c r="M204" i="1"/>
  <c r="A205" i="1"/>
  <c r="B205" i="1"/>
  <c r="C205" i="1"/>
  <c r="D205" i="1"/>
  <c r="M205" i="1"/>
  <c r="A206" i="1"/>
  <c r="B206" i="1"/>
  <c r="C206" i="1"/>
  <c r="D206" i="1"/>
  <c r="M206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A182" i="1" l="1"/>
  <c r="B182" i="1"/>
  <c r="C182" i="1"/>
  <c r="D182" i="1"/>
  <c r="M182" i="1"/>
  <c r="A183" i="1"/>
  <c r="B183" i="1"/>
  <c r="C183" i="1"/>
  <c r="D183" i="1"/>
  <c r="M183" i="1"/>
  <c r="M184" i="1" s="1"/>
  <c r="A184" i="1"/>
  <c r="B184" i="1"/>
  <c r="C184" i="1"/>
  <c r="D184" i="1"/>
  <c r="A185" i="1"/>
  <c r="B185" i="1"/>
  <c r="C185" i="1"/>
  <c r="D185" i="1"/>
  <c r="M185" i="1"/>
  <c r="A186" i="1"/>
  <c r="B186" i="1"/>
  <c r="C186" i="1"/>
  <c r="D186" i="1"/>
  <c r="M186" i="1"/>
  <c r="A187" i="1"/>
  <c r="B187" i="1"/>
  <c r="C187" i="1"/>
  <c r="D187" i="1"/>
  <c r="M187" i="1"/>
  <c r="A188" i="1"/>
  <c r="B188" i="1"/>
  <c r="C188" i="1"/>
  <c r="D188" i="1"/>
  <c r="M188" i="1"/>
  <c r="A189" i="1"/>
  <c r="B189" i="1"/>
  <c r="C189" i="1"/>
  <c r="D189" i="1"/>
  <c r="M189" i="1"/>
  <c r="A190" i="1"/>
  <c r="B190" i="1"/>
  <c r="C190" i="1"/>
  <c r="D190" i="1"/>
  <c r="M190" i="1"/>
  <c r="A191" i="1"/>
  <c r="B191" i="1"/>
  <c r="C191" i="1"/>
  <c r="D191" i="1"/>
  <c r="M191" i="1"/>
  <c r="A192" i="1"/>
  <c r="B192" i="1"/>
  <c r="C192" i="1"/>
  <c r="D192" i="1"/>
  <c r="M192" i="1"/>
  <c r="A193" i="1"/>
  <c r="B193" i="1"/>
  <c r="C193" i="1"/>
  <c r="D193" i="1"/>
  <c r="M193" i="1"/>
  <c r="A194" i="1"/>
  <c r="B194" i="1"/>
  <c r="C194" i="1"/>
  <c r="D194" i="1"/>
  <c r="M194" i="1"/>
  <c r="A195" i="1"/>
  <c r="B195" i="1"/>
  <c r="C195" i="1"/>
  <c r="D195" i="1"/>
  <c r="M195" i="1"/>
  <c r="A196" i="1"/>
  <c r="B196" i="1"/>
  <c r="C196" i="1"/>
  <c r="D196" i="1"/>
  <c r="M196" i="1"/>
  <c r="A197" i="1"/>
  <c r="B197" i="1"/>
  <c r="C197" i="1"/>
  <c r="D197" i="1"/>
  <c r="M197" i="1"/>
  <c r="A198" i="1"/>
  <c r="B198" i="1"/>
  <c r="C198" i="1"/>
  <c r="D198" i="1"/>
  <c r="M198" i="1"/>
  <c r="A199" i="1"/>
  <c r="B199" i="1"/>
  <c r="C199" i="1"/>
  <c r="D199" i="1"/>
  <c r="M199" i="1"/>
  <c r="A200" i="1"/>
  <c r="B200" i="1"/>
  <c r="C200" i="1"/>
  <c r="D200" i="1"/>
  <c r="M200" i="1"/>
  <c r="A201" i="1"/>
  <c r="B201" i="1"/>
  <c r="C201" i="1"/>
  <c r="D201" i="1"/>
  <c r="M201" i="1"/>
  <c r="A167" i="1" l="1"/>
  <c r="B167" i="1"/>
  <c r="C167" i="1"/>
  <c r="D167" i="1"/>
  <c r="M167" i="1"/>
  <c r="M168" i="1" s="1"/>
  <c r="A168" i="1"/>
  <c r="B168" i="1"/>
  <c r="C168" i="1"/>
  <c r="D168" i="1"/>
  <c r="A169" i="1"/>
  <c r="B169" i="1"/>
  <c r="C169" i="1"/>
  <c r="D169" i="1"/>
  <c r="M169" i="1"/>
  <c r="A170" i="1"/>
  <c r="B170" i="1"/>
  <c r="C170" i="1"/>
  <c r="D170" i="1"/>
  <c r="M170" i="1"/>
  <c r="A171" i="1"/>
  <c r="B171" i="1"/>
  <c r="C171" i="1"/>
  <c r="D171" i="1"/>
  <c r="M171" i="1"/>
  <c r="M172" i="1" s="1"/>
  <c r="A172" i="1"/>
  <c r="B172" i="1"/>
  <c r="C172" i="1"/>
  <c r="D172" i="1"/>
  <c r="A173" i="1"/>
  <c r="B173" i="1"/>
  <c r="C173" i="1"/>
  <c r="D173" i="1"/>
  <c r="M173" i="1"/>
  <c r="A174" i="1"/>
  <c r="B174" i="1"/>
  <c r="C174" i="1"/>
  <c r="D174" i="1"/>
  <c r="M174" i="1"/>
  <c r="A175" i="1"/>
  <c r="B175" i="1"/>
  <c r="C175" i="1"/>
  <c r="D175" i="1"/>
  <c r="M175" i="1"/>
  <c r="A176" i="1"/>
  <c r="B176" i="1"/>
  <c r="C176" i="1"/>
  <c r="D176" i="1"/>
  <c r="M176" i="1"/>
  <c r="A177" i="1"/>
  <c r="B177" i="1"/>
  <c r="C177" i="1"/>
  <c r="D177" i="1"/>
  <c r="M177" i="1"/>
  <c r="A178" i="1"/>
  <c r="B178" i="1"/>
  <c r="C178" i="1"/>
  <c r="D178" i="1"/>
  <c r="M178" i="1"/>
  <c r="A179" i="1"/>
  <c r="B179" i="1"/>
  <c r="C179" i="1"/>
  <c r="D179" i="1"/>
  <c r="M179" i="1"/>
  <c r="M180" i="1" s="1"/>
  <c r="A180" i="1"/>
  <c r="B180" i="1"/>
  <c r="C180" i="1"/>
  <c r="D180" i="1"/>
  <c r="A181" i="1"/>
  <c r="B181" i="1"/>
  <c r="C181" i="1"/>
  <c r="D181" i="1"/>
  <c r="M181" i="1"/>
  <c r="A146" i="1" l="1"/>
  <c r="B146" i="1"/>
  <c r="C146" i="1"/>
  <c r="D146" i="1"/>
  <c r="M146" i="1"/>
  <c r="A147" i="1"/>
  <c r="B147" i="1"/>
  <c r="C147" i="1"/>
  <c r="D147" i="1"/>
  <c r="M147" i="1"/>
  <c r="A148" i="1"/>
  <c r="B148" i="1"/>
  <c r="C148" i="1"/>
  <c r="D148" i="1"/>
  <c r="M148" i="1"/>
  <c r="A149" i="1"/>
  <c r="B149" i="1"/>
  <c r="C149" i="1"/>
  <c r="D149" i="1"/>
  <c r="M149" i="1"/>
  <c r="A150" i="1"/>
  <c r="B150" i="1"/>
  <c r="C150" i="1"/>
  <c r="D150" i="1"/>
  <c r="M150" i="1"/>
  <c r="M151" i="1" s="1"/>
  <c r="A151" i="1"/>
  <c r="B151" i="1"/>
  <c r="C151" i="1"/>
  <c r="D151" i="1"/>
  <c r="A152" i="1"/>
  <c r="B152" i="1"/>
  <c r="C152" i="1"/>
  <c r="D152" i="1"/>
  <c r="M152" i="1"/>
  <c r="A153" i="1"/>
  <c r="B153" i="1"/>
  <c r="C153" i="1"/>
  <c r="D153" i="1"/>
  <c r="M153" i="1"/>
  <c r="A154" i="1"/>
  <c r="B154" i="1"/>
  <c r="C154" i="1"/>
  <c r="D154" i="1"/>
  <c r="M154" i="1"/>
  <c r="A155" i="1"/>
  <c r="B155" i="1"/>
  <c r="C155" i="1"/>
  <c r="D155" i="1"/>
  <c r="M155" i="1"/>
  <c r="A156" i="1"/>
  <c r="B156" i="1"/>
  <c r="C156" i="1"/>
  <c r="D156" i="1"/>
  <c r="M156" i="1"/>
  <c r="A157" i="1"/>
  <c r="B157" i="1"/>
  <c r="C157" i="1"/>
  <c r="D157" i="1"/>
  <c r="M157" i="1"/>
  <c r="M158" i="1" s="1"/>
  <c r="A158" i="1"/>
  <c r="B158" i="1"/>
  <c r="C158" i="1"/>
  <c r="D158" i="1"/>
  <c r="A159" i="1"/>
  <c r="B159" i="1"/>
  <c r="C159" i="1"/>
  <c r="D159" i="1"/>
  <c r="M159" i="1"/>
  <c r="A160" i="1"/>
  <c r="B160" i="1"/>
  <c r="C160" i="1"/>
  <c r="D160" i="1"/>
  <c r="M160" i="1"/>
  <c r="A161" i="1"/>
  <c r="B161" i="1"/>
  <c r="C161" i="1"/>
  <c r="D161" i="1"/>
  <c r="M161" i="1"/>
  <c r="A162" i="1"/>
  <c r="B162" i="1"/>
  <c r="C162" i="1"/>
  <c r="D162" i="1"/>
  <c r="M162" i="1"/>
  <c r="A163" i="1"/>
  <c r="B163" i="1"/>
  <c r="C163" i="1"/>
  <c r="D163" i="1"/>
  <c r="M163" i="1"/>
  <c r="M164" i="1" s="1"/>
  <c r="A164" i="1"/>
  <c r="B164" i="1"/>
  <c r="C164" i="1"/>
  <c r="D164" i="1"/>
  <c r="A165" i="1"/>
  <c r="B165" i="1"/>
  <c r="C165" i="1"/>
  <c r="D165" i="1"/>
  <c r="M165" i="1"/>
  <c r="A166" i="1"/>
  <c r="B166" i="1"/>
  <c r="C166" i="1"/>
  <c r="D166" i="1"/>
  <c r="M166" i="1"/>
  <c r="M51" i="1" l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 s="1"/>
  <c r="M68" i="1"/>
  <c r="M69" i="1"/>
  <c r="M70" i="1"/>
  <c r="M71" i="1"/>
  <c r="M72" i="1"/>
  <c r="M73" i="1"/>
  <c r="M74" i="1"/>
  <c r="M75" i="1" s="1"/>
  <c r="M76" i="1"/>
  <c r="M77" i="1"/>
  <c r="M78" i="1"/>
  <c r="M79" i="1"/>
  <c r="M80" i="1"/>
  <c r="M81" i="1" s="1"/>
  <c r="M82" i="1" s="1"/>
  <c r="M83" i="1" s="1"/>
  <c r="M84" i="1" s="1"/>
  <c r="M85" i="1"/>
  <c r="M86" i="1"/>
  <c r="M87" i="1"/>
  <c r="M88" i="1" s="1"/>
  <c r="M89" i="1"/>
  <c r="L50" i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46" i="1" l="1"/>
  <c r="L47" i="1" s="1"/>
  <c r="L48" i="1" s="1"/>
  <c r="L49" i="1" s="1"/>
  <c r="M47" i="1"/>
  <c r="M48" i="1"/>
  <c r="M49" i="1"/>
  <c r="M50" i="1" s="1"/>
  <c r="M41" i="1" l="1"/>
  <c r="M42" i="1"/>
  <c r="M43" i="1"/>
  <c r="M44" i="1"/>
  <c r="M45" i="1"/>
  <c r="M46" i="1" s="1"/>
  <c r="M38" i="1" l="1"/>
  <c r="M39" i="1"/>
  <c r="M40" i="1" s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 s="1"/>
  <c r="M90" i="1"/>
  <c r="M91" i="1"/>
  <c r="M92" i="1" s="1"/>
  <c r="M93" i="1"/>
  <c r="M94" i="1"/>
  <c r="M95" i="1"/>
  <c r="M96" i="1"/>
  <c r="M97" i="1"/>
  <c r="M98" i="1"/>
  <c r="M99" i="1"/>
  <c r="M100" i="1"/>
  <c r="M101" i="1" s="1"/>
  <c r="M102" i="1" s="1"/>
  <c r="M103" i="1"/>
  <c r="M104" i="1"/>
  <c r="M105" i="1" s="1"/>
  <c r="M106" i="1"/>
  <c r="M107" i="1"/>
  <c r="M108" i="1"/>
  <c r="M109" i="1" s="1"/>
  <c r="M110" i="1"/>
  <c r="M111" i="1"/>
  <c r="M112" i="1"/>
  <c r="M113" i="1"/>
  <c r="M114" i="1" s="1"/>
  <c r="M115" i="1" s="1"/>
  <c r="M116" i="1"/>
  <c r="M117" i="1"/>
  <c r="M118" i="1"/>
  <c r="M119" i="1"/>
  <c r="M120" i="1"/>
  <c r="M121" i="1"/>
  <c r="M122" i="1"/>
  <c r="M123" i="1" s="1"/>
  <c r="M124" i="1"/>
  <c r="M125" i="1" s="1"/>
  <c r="M126" i="1"/>
  <c r="M127" i="1"/>
  <c r="M128" i="1"/>
  <c r="M129" i="1" s="1"/>
  <c r="M130" i="1"/>
  <c r="M131" i="1"/>
  <c r="M132" i="1"/>
  <c r="M133" i="1"/>
  <c r="M134" i="1"/>
  <c r="M135" i="1"/>
  <c r="M136" i="1"/>
  <c r="M137" i="1"/>
  <c r="M138" i="1"/>
  <c r="M139" i="1" s="1"/>
  <c r="M140" i="1"/>
  <c r="M141" i="1" s="1"/>
  <c r="M142" i="1"/>
  <c r="M143" i="1"/>
  <c r="M144" i="1" s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l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38" i="1"/>
  <c r="L39" i="1" s="1"/>
  <c r="L40" i="1" s="1"/>
  <c r="L41" i="1" s="1"/>
  <c r="L42" i="1" s="1"/>
  <c r="L43" i="1" s="1"/>
  <c r="L44" i="1" s="1"/>
  <c r="L45" i="1" s="1"/>
  <c r="A144" i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<sst xmlns="http://schemas.openxmlformats.org/spreadsheetml/2006/main" count="35" uniqueCount="19">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</sst>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  <font>
      <sz val="12"/>
      <color rgb="FF555555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9" fillId="0" borderId="0" xfId="0" applyNumberFormat="1" applyFont="1">
      <alignment vertical="center"/>
    </xf>
    <xf numFmtId="14" fontId="9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319" totalsRowShown="0" headerRowDxfId="15" dataDxfId="14">
  <autoFilter ref="A4:N319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319"/>
  <sheetViews>
    <sheetView tabSelected="1" topLeftCell="A224" workbookViewId="0">
      <selection activeCell="I254" sqref="I254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6" t="str">
        <f>"总分: "&amp;SUM(records[得分])</f>
        <v>总分: -20.933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8" ht="23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8" ht="23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9"/>
      <c r="L101" s="10">
        <f>IF(((records[Porn-Video]+records[Masturbation]+records[Sexual-Intercourse])&gt;0), 0, L100+1)</f>
        <v>0</v>
      </c>
      <c r="M101" s="10">
        <f>IF(((records[Porn-Video]+records[Masturbation]+records[Sexual-Intercourse])&gt;0), M100+1, 0)</f>
        <v>1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9"/>
      <c r="L102" s="10">
        <f>IF(((records[Porn-Video]+records[Masturbation]+records[Sexual-Intercourse])&gt;0), 0, L101+1)</f>
        <v>0</v>
      </c>
      <c r="M102" s="10">
        <f>IF(((records[Porn-Video]+records[Masturbation]+records[Sexual-Intercourse])&gt;0), M101+1, 0)</f>
        <v>2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9"/>
      <c r="L105" s="10">
        <f>IF(((records[Porn-Video]+records[Masturbation]+records[Sexual-Intercourse])&gt;0), 0, L104+1)</f>
        <v>0</v>
      </c>
      <c r="M105" s="10">
        <f>IF(((records[Porn-Video]+records[Masturbation]+records[Sexual-Intercourse])&gt;0), M104+1, 0)</f>
        <v>1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3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1</v>
      </c>
      <c r="I109" s="5">
        <v>3</v>
      </c>
      <c r="J109" s="5">
        <v>0</v>
      </c>
      <c r="K109" s="9"/>
      <c r="L109" s="10">
        <f>IF(((records[Porn-Video]+records[Masturbation]+records[Sexual-Intercourse])&gt;0), 0, L108+1)</f>
        <v>0</v>
      </c>
      <c r="M109" s="10">
        <f>IF(((records[Porn-Video]+records[Masturbation]+records[Sexual-Intercourse])&gt;0), M108+1, 0)</f>
        <v>1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1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3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4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1</v>
      </c>
      <c r="J114" s="5">
        <v>0</v>
      </c>
      <c r="K114" s="9"/>
      <c r="L114" s="10">
        <f>IF(((records[Porn-Video]+records[Masturbation]+records[Sexual-Intercourse])&gt;0), 0, L113+1)</f>
        <v>0</v>
      </c>
      <c r="M114" s="10">
        <f>IF(((records[Porn-Video]+records[Masturbation]+records[Sexual-Intercourse])&gt;0), M113+1, 0)</f>
        <v>1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1</v>
      </c>
      <c r="J115" s="5">
        <v>0</v>
      </c>
      <c r="K115" s="9"/>
      <c r="L115" s="10">
        <f>IF(((records[Porn-Video]+records[Masturbation]+records[Sexual-Intercourse])&gt;0), 0, L114+1)</f>
        <v>0</v>
      </c>
      <c r="M115" s="10">
        <f>IF(((records[Porn-Video]+records[Masturbation]+records[Sexual-Intercourse])&gt;0), M114+1, 0)</f>
        <v>2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1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2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3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4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5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6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7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2</v>
      </c>
      <c r="J123" s="5">
        <v>0</v>
      </c>
      <c r="K123" s="9"/>
      <c r="L123" s="10">
        <f>IF(((records[Porn-Video]+records[Masturbation]+records[Sexual-Intercourse])&gt;0), 0, L122+1)</f>
        <v>0</v>
      </c>
      <c r="M123" s="10">
        <f>IF(((records[Porn-Video]+records[Masturbation]+records[Sexual-Intercourse])&gt;0), M122+1, 0)</f>
        <v>1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1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1</v>
      </c>
      <c r="J125" s="5">
        <v>0</v>
      </c>
      <c r="K125" s="9"/>
      <c r="L125" s="10">
        <f>IF(((records[Porn-Video]+records[Masturbation]+records[Sexual-Intercourse])&gt;0), 0, L124+1)</f>
        <v>0</v>
      </c>
      <c r="M125" s="10">
        <f>IF(((records[Porn-Video]+records[Masturbation]+records[Sexual-Intercourse])&gt;0), M124+1, 0)</f>
        <v>1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1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2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3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1</v>
      </c>
      <c r="J129" s="5">
        <v>0</v>
      </c>
      <c r="K129" s="9"/>
      <c r="L129" s="10">
        <f>IF(((records[Porn-Video]+records[Masturbation]+records[Sexual-Intercourse])&gt;0), 0, L128+1)</f>
        <v>0</v>
      </c>
      <c r="M129" s="10">
        <f>IF(((records[Porn-Video]+records[Masturbation]+records[Sexual-Intercourse])&gt;0), M128+1, 0)</f>
        <v>1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1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2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3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4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5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6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7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8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9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1</v>
      </c>
      <c r="J139" s="5">
        <v>0</v>
      </c>
      <c r="K139" s="9"/>
      <c r="L139" s="10">
        <f>IF(((records[Porn-Video]+records[Masturbation]+records[Sexual-Intercourse])&gt;0), 0, L138+1)</f>
        <v>0</v>
      </c>
      <c r="M139" s="10">
        <f>IF(((records[Porn-Video]+records[Masturbation]+records[Sexual-Intercourse])&gt;0), M138+1, 0)</f>
        <v>1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1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1</v>
      </c>
      <c r="J141" s="5">
        <v>0</v>
      </c>
      <c r="K141" s="9"/>
      <c r="L141" s="10">
        <f>IF(((records[Porn-Video]+records[Masturbation]+records[Sexual-Intercourse])&gt;0), 0, L140+1)</f>
        <v>0</v>
      </c>
      <c r="M141" s="10">
        <f>IF(((records[Porn-Video]+records[Masturbation]+records[Sexual-Intercourse])&gt;0), M140+1, 0)</f>
        <v>1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1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2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1</v>
      </c>
      <c r="J144" s="5">
        <v>0</v>
      </c>
      <c r="K144" s="9"/>
      <c r="L144" s="10">
        <f>IF(((records[Porn-Video]+records[Masturbation]+records[Sexual-Intercourse])&gt;0), 0, L143+1)</f>
        <v>0</v>
      </c>
      <c r="M144" s="10">
        <f>IF(((records[Porn-Video]+records[Masturbation]+records[Sexual-Intercourse])&gt;0), M143+1, 0)</f>
        <v>1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1</v>
      </c>
      <c r="M145" s="10">
        <f>IF(((records[Porn-Video]+records[Masturbation]+records[Sexual-Intercourse])&gt;0), M144+1, 0)</f>
        <v>0</v>
      </c>
      <c r="N145" s="5"/>
    </row>
    <row r="146" spans="1:14">
      <c r="A146" s="5" t="str">
        <f>YEAR(records[[#This Row],[日期]])&amp;" 年"</f>
        <v>2020 年</v>
      </c>
      <c r="B146" s="4" t="str">
        <f>"第 "&amp;INT(MONTH(records[[#This Row],[日期]])/3+1)&amp;" 季度"</f>
        <v>第 3 季度</v>
      </c>
      <c r="C146" s="4" t="str">
        <f>MONTH(records[[#This Row],[日期]])&amp;" 月"</f>
        <v>7 月</v>
      </c>
      <c r="D146" s="4" t="str">
        <f>"第 "&amp;WEEKNUM(records[[#This Row],[日期]],2)&amp;" 周"</f>
        <v>第 29 周</v>
      </c>
      <c r="E146" s="4">
        <v>44025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9"/>
      <c r="L146" s="10">
        <f>IF(((records[Porn-Video]+records[Masturbation]+records[Sexual-Intercourse])&gt;0), 0, L145+1)</f>
        <v>2</v>
      </c>
      <c r="M146" s="10">
        <f>IF(((records[Porn-Video]+records[Masturbation]+records[Sexual-Intercourse])&gt;0), M145+1, 0)</f>
        <v>0</v>
      </c>
      <c r="N146" s="5"/>
    </row>
    <row r="147" spans="1:14">
      <c r="A147" s="5" t="str">
        <f>YEAR(records[[#This Row],[日期]])&amp;" 年"</f>
        <v>2020 年</v>
      </c>
      <c r="B147" s="4" t="str">
        <f>"第 "&amp;INT(MONTH(records[[#This Row],[日期]])/3+1)&amp;" 季度"</f>
        <v>第 3 季度</v>
      </c>
      <c r="C147" s="4" t="str">
        <f>MONTH(records[[#This Row],[日期]])&amp;" 月"</f>
        <v>7 月</v>
      </c>
      <c r="D147" s="4" t="str">
        <f>"第 "&amp;WEEKNUM(records[[#This Row],[日期]],2)&amp;" 周"</f>
        <v>第 29 周</v>
      </c>
      <c r="E147" s="4">
        <v>44026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9"/>
      <c r="L147" s="10">
        <f>IF(((records[Porn-Video]+records[Masturbation]+records[Sexual-Intercourse])&gt;0), 0, L146+1)</f>
        <v>3</v>
      </c>
      <c r="M147" s="10">
        <f>IF(((records[Porn-Video]+records[Masturbation]+records[Sexual-Intercourse])&gt;0), M146+1, 0)</f>
        <v>0</v>
      </c>
      <c r="N147" s="5"/>
    </row>
    <row r="148" spans="1:14">
      <c r="A148" s="5" t="str">
        <f>YEAR(records[[#This Row],[日期]])&amp;" 年"</f>
        <v>2020 年</v>
      </c>
      <c r="B148" s="4" t="str">
        <f>"第 "&amp;INT(MONTH(records[[#This Row],[日期]])/3+1)&amp;" 季度"</f>
        <v>第 3 季度</v>
      </c>
      <c r="C148" s="4" t="str">
        <f>MONTH(records[[#This Row],[日期]])&amp;" 月"</f>
        <v>7 月</v>
      </c>
      <c r="D148" s="4" t="str">
        <f>"第 "&amp;WEEKNUM(records[[#This Row],[日期]],2)&amp;" 周"</f>
        <v>第 29 周</v>
      </c>
      <c r="E148" s="4">
        <v>44027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9"/>
      <c r="L148" s="10">
        <f>IF(((records[Porn-Video]+records[Masturbation]+records[Sexual-Intercourse])&gt;0), 0, L147+1)</f>
        <v>4</v>
      </c>
      <c r="M148" s="10">
        <f>IF(((records[Porn-Video]+records[Masturbation]+records[Sexual-Intercourse])&gt;0), M147+1, 0)</f>
        <v>0</v>
      </c>
      <c r="N148" s="5"/>
    </row>
    <row r="149" spans="1:14">
      <c r="A149" s="5" t="str">
        <f>YEAR(records[[#This Row],[日期]])&amp;" 年"</f>
        <v>2020 年</v>
      </c>
      <c r="B149" s="4" t="str">
        <f>"第 "&amp;INT(MONTH(records[[#This Row],[日期]])/3+1)&amp;" 季度"</f>
        <v>第 3 季度</v>
      </c>
      <c r="C149" s="4" t="str">
        <f>MONTH(records[[#This Row],[日期]])&amp;" 月"</f>
        <v>7 月</v>
      </c>
      <c r="D149" s="4" t="str">
        <f>"第 "&amp;WEEKNUM(records[[#This Row],[日期]],2)&amp;" 周"</f>
        <v>第 29 周</v>
      </c>
      <c r="E149" s="4">
        <v>44028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9"/>
      <c r="L149" s="10">
        <f>IF(((records[Porn-Video]+records[Masturbation]+records[Sexual-Intercourse])&gt;0), 0, L148+1)</f>
        <v>5</v>
      </c>
      <c r="M149" s="10">
        <f>IF(((records[Porn-Video]+records[Masturbation]+records[Sexual-Intercourse])&gt;0), M148+1, 0)</f>
        <v>0</v>
      </c>
      <c r="N149" s="5"/>
    </row>
    <row r="150" spans="1:14">
      <c r="A150" s="5" t="str">
        <f>YEAR(records[[#This Row],[日期]])&amp;" 年"</f>
        <v>2020 年</v>
      </c>
      <c r="B150" s="4" t="str">
        <f>"第 "&amp;INT(MONTH(records[[#This Row],[日期]])/3+1)&amp;" 季度"</f>
        <v>第 3 季度</v>
      </c>
      <c r="C150" s="4" t="str">
        <f>MONTH(records[[#This Row],[日期]])&amp;" 月"</f>
        <v>7 月</v>
      </c>
      <c r="D150" s="4" t="str">
        <f>"第 "&amp;WEEKNUM(records[[#This Row],[日期]],2)&amp;" 周"</f>
        <v>第 29 周</v>
      </c>
      <c r="E150" s="4">
        <v>44029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9"/>
      <c r="L150" s="10">
        <f>IF(((records[Porn-Video]+records[Masturbation]+records[Sexual-Intercourse])&gt;0), 0, L149+1)</f>
        <v>6</v>
      </c>
      <c r="M150" s="10">
        <f>IF(((records[Porn-Video]+records[Masturbation]+records[Sexual-Intercourse])&gt;0), M149+1, 0)</f>
        <v>0</v>
      </c>
      <c r="N150" s="5"/>
    </row>
    <row r="151" spans="1:14">
      <c r="A151" s="5" t="str">
        <f>YEAR(records[[#This Row],[日期]])&amp;" 年"</f>
        <v>2020 年</v>
      </c>
      <c r="B151" s="4" t="str">
        <f>"第 "&amp;INT(MONTH(records[[#This Row],[日期]])/3+1)&amp;" 季度"</f>
        <v>第 3 季度</v>
      </c>
      <c r="C151" s="4" t="str">
        <f>MONTH(records[[#This Row],[日期]])&amp;" 月"</f>
        <v>7 月</v>
      </c>
      <c r="D151" s="4" t="str">
        <f>"第 "&amp;WEEKNUM(records[[#This Row],[日期]],2)&amp;" 周"</f>
        <v>第 29 周</v>
      </c>
      <c r="E151" s="4">
        <v>44030</v>
      </c>
      <c r="F151" s="5">
        <v>0</v>
      </c>
      <c r="G151" s="5">
        <v>0</v>
      </c>
      <c r="H151" s="5">
        <v>1</v>
      </c>
      <c r="I151" s="5">
        <v>1</v>
      </c>
      <c r="J151" s="5">
        <v>0</v>
      </c>
      <c r="K151" s="9"/>
      <c r="L151" s="10">
        <f>IF(((records[Porn-Video]+records[Masturbation]+records[Sexual-Intercourse])&gt;0), 0, L150+1)</f>
        <v>0</v>
      </c>
      <c r="M151" s="10">
        <f>IF(((records[Porn-Video]+records[Masturbation]+records[Sexual-Intercourse])&gt;0), M150+1, 0)</f>
        <v>1</v>
      </c>
      <c r="N151" s="5"/>
    </row>
    <row r="152" spans="1:14">
      <c r="A152" s="5" t="str">
        <f>YEAR(records[[#This Row],[日期]])&amp;" 年"</f>
        <v>2020 年</v>
      </c>
      <c r="B152" s="4" t="str">
        <f>"第 "&amp;INT(MONTH(records[[#This Row],[日期]])/3+1)&amp;" 季度"</f>
        <v>第 3 季度</v>
      </c>
      <c r="C152" s="4" t="str">
        <f>MONTH(records[[#This Row],[日期]])&amp;" 月"</f>
        <v>7 月</v>
      </c>
      <c r="D152" s="4" t="str">
        <f>"第 "&amp;WEEKNUM(records[[#This Row],[日期]],2)&amp;" 周"</f>
        <v>第 29 周</v>
      </c>
      <c r="E152" s="4">
        <v>44031</v>
      </c>
      <c r="F152" s="5">
        <v>1</v>
      </c>
      <c r="G152" s="5">
        <v>0</v>
      </c>
      <c r="H152" s="5">
        <v>0</v>
      </c>
      <c r="I152" s="5">
        <v>0</v>
      </c>
      <c r="J152" s="5">
        <v>0</v>
      </c>
      <c r="K152" s="9"/>
      <c r="L152" s="10">
        <f>IF(((records[Porn-Video]+records[Masturbation]+records[Sexual-Intercourse])&gt;0), 0, L151+1)</f>
        <v>1</v>
      </c>
      <c r="M152" s="10">
        <f>IF(((records[Porn-Video]+records[Masturbation]+records[Sexual-Intercourse])&gt;0), M151+1, 0)</f>
        <v>0</v>
      </c>
      <c r="N152" s="5"/>
    </row>
    <row r="153" spans="1:14">
      <c r="A153" s="5" t="str">
        <f>YEAR(records[[#This Row],[日期]])&amp;" 年"</f>
        <v>2020 年</v>
      </c>
      <c r="B153" s="4" t="str">
        <f>"第 "&amp;INT(MONTH(records[[#This Row],[日期]])/3+1)&amp;" 季度"</f>
        <v>第 3 季度</v>
      </c>
      <c r="C153" s="4" t="str">
        <f>MONTH(records[[#This Row],[日期]])&amp;" 月"</f>
        <v>7 月</v>
      </c>
      <c r="D153" s="4" t="str">
        <f>"第 "&amp;WEEKNUM(records[[#This Row],[日期]],2)&amp;" 周"</f>
        <v>第 30 周</v>
      </c>
      <c r="E153" s="4">
        <v>44032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9"/>
      <c r="L153" s="10">
        <f>IF(((records[Porn-Video]+records[Masturbation]+records[Sexual-Intercourse])&gt;0), 0, L152+1)</f>
        <v>2</v>
      </c>
      <c r="M153" s="10">
        <f>IF(((records[Porn-Video]+records[Masturbation]+records[Sexual-Intercourse])&gt;0), M152+1, 0)</f>
        <v>0</v>
      </c>
      <c r="N153" s="5"/>
    </row>
    <row r="154" spans="1:14">
      <c r="A154" s="5" t="str">
        <f>YEAR(records[[#This Row],[日期]])&amp;" 年"</f>
        <v>2020 年</v>
      </c>
      <c r="B154" s="4" t="str">
        <f>"第 "&amp;INT(MONTH(records[[#This Row],[日期]])/3+1)&amp;" 季度"</f>
        <v>第 3 季度</v>
      </c>
      <c r="C154" s="4" t="str">
        <f>MONTH(records[[#This Row],[日期]])&amp;" 月"</f>
        <v>7 月</v>
      </c>
      <c r="D154" s="4" t="str">
        <f>"第 "&amp;WEEKNUM(records[[#This Row],[日期]],2)&amp;" 周"</f>
        <v>第 30 周</v>
      </c>
      <c r="E154" s="4">
        <v>44033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9"/>
      <c r="L154" s="10">
        <f>IF(((records[Porn-Video]+records[Masturbation]+records[Sexual-Intercourse])&gt;0), 0, L153+1)</f>
        <v>3</v>
      </c>
      <c r="M154" s="10">
        <f>IF(((records[Porn-Video]+records[Masturbation]+records[Sexual-Intercourse])&gt;0), M153+1, 0)</f>
        <v>0</v>
      </c>
      <c r="N154" s="5"/>
    </row>
    <row r="155" spans="1:14">
      <c r="A155" s="5" t="str">
        <f>YEAR(records[[#This Row],[日期]])&amp;" 年"</f>
        <v>2020 年</v>
      </c>
      <c r="B155" s="4" t="str">
        <f>"第 "&amp;INT(MONTH(records[[#This Row],[日期]])/3+1)&amp;" 季度"</f>
        <v>第 3 季度</v>
      </c>
      <c r="C155" s="4" t="str">
        <f>MONTH(records[[#This Row],[日期]])&amp;" 月"</f>
        <v>7 月</v>
      </c>
      <c r="D155" s="4" t="str">
        <f>"第 "&amp;WEEKNUM(records[[#This Row],[日期]],2)&amp;" 周"</f>
        <v>第 30 周</v>
      </c>
      <c r="E155" s="4">
        <v>44034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9"/>
      <c r="L155" s="10">
        <f>IF(((records[Porn-Video]+records[Masturbation]+records[Sexual-Intercourse])&gt;0), 0, L154+1)</f>
        <v>4</v>
      </c>
      <c r="M155" s="10">
        <f>IF(((records[Porn-Video]+records[Masturbation]+records[Sexual-Intercourse])&gt;0), M154+1, 0)</f>
        <v>0</v>
      </c>
      <c r="N155" s="5"/>
    </row>
    <row r="156" spans="1:14">
      <c r="A156" s="5" t="str">
        <f>YEAR(records[[#This Row],[日期]])&amp;" 年"</f>
        <v>2020 年</v>
      </c>
      <c r="B156" s="4" t="str">
        <f>"第 "&amp;INT(MONTH(records[[#This Row],[日期]])/3+1)&amp;" 季度"</f>
        <v>第 3 季度</v>
      </c>
      <c r="C156" s="4" t="str">
        <f>MONTH(records[[#This Row],[日期]])&amp;" 月"</f>
        <v>7 月</v>
      </c>
      <c r="D156" s="4" t="str">
        <f>"第 "&amp;WEEKNUM(records[[#This Row],[日期]],2)&amp;" 周"</f>
        <v>第 30 周</v>
      </c>
      <c r="E156" s="4">
        <v>44035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9"/>
      <c r="L156" s="10">
        <f>IF(((records[Porn-Video]+records[Masturbation]+records[Sexual-Intercourse])&gt;0), 0, L155+1)</f>
        <v>5</v>
      </c>
      <c r="M156" s="10">
        <f>IF(((records[Porn-Video]+records[Masturbation]+records[Sexual-Intercourse])&gt;0), M155+1, 0)</f>
        <v>0</v>
      </c>
      <c r="N156" s="5"/>
    </row>
    <row r="157" spans="1:14">
      <c r="A157" s="5" t="str">
        <f>YEAR(records[[#This Row],[日期]])&amp;" 年"</f>
        <v>2020 年</v>
      </c>
      <c r="B157" s="4" t="str">
        <f>"第 "&amp;INT(MONTH(records[[#This Row],[日期]])/3+1)&amp;" 季度"</f>
        <v>第 3 季度</v>
      </c>
      <c r="C157" s="4" t="str">
        <f>MONTH(records[[#This Row],[日期]])&amp;" 月"</f>
        <v>7 月</v>
      </c>
      <c r="D157" s="4" t="str">
        <f>"第 "&amp;WEEKNUM(records[[#This Row],[日期]],2)&amp;" 周"</f>
        <v>第 30 周</v>
      </c>
      <c r="E157" s="4">
        <v>44036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9"/>
      <c r="L157" s="10">
        <f>IF(((records[Porn-Video]+records[Masturbation]+records[Sexual-Intercourse])&gt;0), 0, L156+1)</f>
        <v>6</v>
      </c>
      <c r="M157" s="10">
        <f>IF(((records[Porn-Video]+records[Masturbation]+records[Sexual-Intercourse])&gt;0), M156+1, 0)</f>
        <v>0</v>
      </c>
      <c r="N157" s="5"/>
    </row>
    <row r="158" spans="1:14">
      <c r="A158" s="5" t="str">
        <f>YEAR(records[[#This Row],[日期]])&amp;" 年"</f>
        <v>2020 年</v>
      </c>
      <c r="B158" s="4" t="str">
        <f>"第 "&amp;INT(MONTH(records[[#This Row],[日期]])/3+1)&amp;" 季度"</f>
        <v>第 3 季度</v>
      </c>
      <c r="C158" s="4" t="str">
        <f>MONTH(records[[#This Row],[日期]])&amp;" 月"</f>
        <v>7 月</v>
      </c>
      <c r="D158" s="4" t="str">
        <f>"第 "&amp;WEEKNUM(records[[#This Row],[日期]],2)&amp;" 周"</f>
        <v>第 30 周</v>
      </c>
      <c r="E158" s="4">
        <v>44037</v>
      </c>
      <c r="F158" s="5">
        <v>0</v>
      </c>
      <c r="G158" s="5">
        <v>0</v>
      </c>
      <c r="H158" s="5">
        <v>1</v>
      </c>
      <c r="I158" s="5">
        <v>1</v>
      </c>
      <c r="J158" s="5">
        <v>0</v>
      </c>
      <c r="K158" s="9"/>
      <c r="L158" s="10">
        <f>IF(((records[Porn-Video]+records[Masturbation]+records[Sexual-Intercourse])&gt;0), 0, L157+1)</f>
        <v>0</v>
      </c>
      <c r="M158" s="10">
        <f>IF(((records[Porn-Video]+records[Masturbation]+records[Sexual-Intercourse])&gt;0), M157+1, 0)</f>
        <v>1</v>
      </c>
      <c r="N158" s="5"/>
    </row>
    <row r="159" spans="1:14">
      <c r="A159" s="5" t="str">
        <f>YEAR(records[[#This Row],[日期]])&amp;" 年"</f>
        <v>2020 年</v>
      </c>
      <c r="B159" s="4" t="str">
        <f>"第 "&amp;INT(MONTH(records[[#This Row],[日期]])/3+1)&amp;" 季度"</f>
        <v>第 3 季度</v>
      </c>
      <c r="C159" s="4" t="str">
        <f>MONTH(records[[#This Row],[日期]])&amp;" 月"</f>
        <v>7 月</v>
      </c>
      <c r="D159" s="4" t="str">
        <f>"第 "&amp;WEEKNUM(records[[#This Row],[日期]],2)&amp;" 周"</f>
        <v>第 30 周</v>
      </c>
      <c r="E159" s="4">
        <v>44038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9"/>
      <c r="L159" s="10">
        <f>IF(((records[Porn-Video]+records[Masturbation]+records[Sexual-Intercourse])&gt;0), 0, L158+1)</f>
        <v>1</v>
      </c>
      <c r="M159" s="10">
        <f>IF(((records[Porn-Video]+records[Masturbation]+records[Sexual-Intercourse])&gt;0), M158+1, 0)</f>
        <v>0</v>
      </c>
      <c r="N159" s="5"/>
    </row>
    <row r="160" spans="1:14">
      <c r="A160" s="5" t="str">
        <f>YEAR(records[[#This Row],[日期]])&amp;" 年"</f>
        <v>2020 年</v>
      </c>
      <c r="B160" s="4" t="str">
        <f>"第 "&amp;INT(MONTH(records[[#This Row],[日期]])/3+1)&amp;" 季度"</f>
        <v>第 3 季度</v>
      </c>
      <c r="C160" s="4" t="str">
        <f>MONTH(records[[#This Row],[日期]])&amp;" 月"</f>
        <v>7 月</v>
      </c>
      <c r="D160" s="4" t="str">
        <f>"第 "&amp;WEEKNUM(records[[#This Row],[日期]],2)&amp;" 周"</f>
        <v>第 31 周</v>
      </c>
      <c r="E160" s="4">
        <v>44039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9"/>
      <c r="L160" s="10">
        <f>IF(((records[Porn-Video]+records[Masturbation]+records[Sexual-Intercourse])&gt;0), 0, L159+1)</f>
        <v>2</v>
      </c>
      <c r="M160" s="10">
        <f>IF(((records[Porn-Video]+records[Masturbation]+records[Sexual-Intercourse])&gt;0), M159+1, 0)</f>
        <v>0</v>
      </c>
      <c r="N160" s="5"/>
    </row>
    <row r="161" spans="1:14">
      <c r="A161" s="5" t="str">
        <f>YEAR(records[[#This Row],[日期]])&amp;" 年"</f>
        <v>2020 年</v>
      </c>
      <c r="B161" s="4" t="str">
        <f>"第 "&amp;INT(MONTH(records[[#This Row],[日期]])/3+1)&amp;" 季度"</f>
        <v>第 3 季度</v>
      </c>
      <c r="C161" s="4" t="str">
        <f>MONTH(records[[#This Row],[日期]])&amp;" 月"</f>
        <v>7 月</v>
      </c>
      <c r="D161" s="4" t="str">
        <f>"第 "&amp;WEEKNUM(records[[#This Row],[日期]],2)&amp;" 周"</f>
        <v>第 31 周</v>
      </c>
      <c r="E161" s="4">
        <v>44040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9"/>
      <c r="L161" s="10">
        <f>IF(((records[Porn-Video]+records[Masturbation]+records[Sexual-Intercourse])&gt;0), 0, L160+1)</f>
        <v>3</v>
      </c>
      <c r="M161" s="10">
        <f>IF(((records[Porn-Video]+records[Masturbation]+records[Sexual-Intercourse])&gt;0), M160+1, 0)</f>
        <v>0</v>
      </c>
      <c r="N161" s="5"/>
    </row>
    <row r="162" spans="1:14">
      <c r="A162" s="5" t="str">
        <f>YEAR(records[[#This Row],[日期]])&amp;" 年"</f>
        <v>2020 年</v>
      </c>
      <c r="B162" s="4" t="str">
        <f>"第 "&amp;INT(MONTH(records[[#This Row],[日期]])/3+1)&amp;" 季度"</f>
        <v>第 3 季度</v>
      </c>
      <c r="C162" s="4" t="str">
        <f>MONTH(records[[#This Row],[日期]])&amp;" 月"</f>
        <v>7 月</v>
      </c>
      <c r="D162" s="4" t="str">
        <f>"第 "&amp;WEEKNUM(records[[#This Row],[日期]],2)&amp;" 周"</f>
        <v>第 31 周</v>
      </c>
      <c r="E162" s="4">
        <v>44041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9"/>
      <c r="L162" s="10">
        <f>IF(((records[Porn-Video]+records[Masturbation]+records[Sexual-Intercourse])&gt;0), 0, L161+1)</f>
        <v>4</v>
      </c>
      <c r="M162" s="10">
        <f>IF(((records[Porn-Video]+records[Masturbation]+records[Sexual-Intercourse])&gt;0), M161+1, 0)</f>
        <v>0</v>
      </c>
      <c r="N162" s="5"/>
    </row>
    <row r="163" spans="1:14">
      <c r="A163" s="5" t="str">
        <f>YEAR(records[[#This Row],[日期]])&amp;" 年"</f>
        <v>2020 年</v>
      </c>
      <c r="B163" s="4" t="str">
        <f>"第 "&amp;INT(MONTH(records[[#This Row],[日期]])/3+1)&amp;" 季度"</f>
        <v>第 3 季度</v>
      </c>
      <c r="C163" s="4" t="str">
        <f>MONTH(records[[#This Row],[日期]])&amp;" 月"</f>
        <v>7 月</v>
      </c>
      <c r="D163" s="4" t="str">
        <f>"第 "&amp;WEEKNUM(records[[#This Row],[日期]],2)&amp;" 周"</f>
        <v>第 31 周</v>
      </c>
      <c r="E163" s="4">
        <v>44042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9"/>
      <c r="L163" s="10">
        <f>IF(((records[Porn-Video]+records[Masturbation]+records[Sexual-Intercourse])&gt;0), 0, L162+1)</f>
        <v>5</v>
      </c>
      <c r="M163" s="10">
        <f>IF(((records[Porn-Video]+records[Masturbation]+records[Sexual-Intercourse])&gt;0), M162+1, 0)</f>
        <v>0</v>
      </c>
      <c r="N163" s="5"/>
    </row>
    <row r="164" spans="1:14">
      <c r="A164" s="5" t="str">
        <f>YEAR(records[[#This Row],[日期]])&amp;" 年"</f>
        <v>2020 年</v>
      </c>
      <c r="B164" s="4" t="str">
        <f>"第 "&amp;INT(MONTH(records[[#This Row],[日期]])/3+1)&amp;" 季度"</f>
        <v>第 3 季度</v>
      </c>
      <c r="C164" s="4" t="str">
        <f>MONTH(records[[#This Row],[日期]])&amp;" 月"</f>
        <v>7 月</v>
      </c>
      <c r="D164" s="4" t="str">
        <f>"第 "&amp;WEEKNUM(records[[#This Row],[日期]],2)&amp;" 周"</f>
        <v>第 31 周</v>
      </c>
      <c r="E164" s="4">
        <v>44043</v>
      </c>
      <c r="F164" s="5">
        <v>0</v>
      </c>
      <c r="G164" s="5">
        <v>0</v>
      </c>
      <c r="H164" s="5">
        <v>1</v>
      </c>
      <c r="I164" s="5">
        <v>1</v>
      </c>
      <c r="J164" s="5">
        <v>0</v>
      </c>
      <c r="K164" s="9"/>
      <c r="L164" s="10">
        <f>IF(((records[Porn-Video]+records[Masturbation]+records[Sexual-Intercourse])&gt;0), 0, L163+1)</f>
        <v>0</v>
      </c>
      <c r="M164" s="10">
        <f>IF(((records[Porn-Video]+records[Masturbation]+records[Sexual-Intercourse])&gt;0), M163+1, 0)</f>
        <v>1</v>
      </c>
      <c r="N164" s="5"/>
    </row>
    <row r="165" spans="1:14">
      <c r="A165" s="5" t="str">
        <f>YEAR(records[[#This Row],[日期]])&amp;" 年"</f>
        <v>2020 年</v>
      </c>
      <c r="B165" s="4" t="str">
        <f>"第 "&amp;INT(MONTH(records[[#This Row],[日期]])/3+1)&amp;" 季度"</f>
        <v>第 3 季度</v>
      </c>
      <c r="C165" s="4" t="str">
        <f>MONTH(records[[#This Row],[日期]])&amp;" 月"</f>
        <v>8 月</v>
      </c>
      <c r="D165" s="4" t="str">
        <f>"第 "&amp;WEEKNUM(records[[#This Row],[日期]],2)&amp;" 周"</f>
        <v>第 31 周</v>
      </c>
      <c r="E165" s="4">
        <v>44044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9"/>
      <c r="L165" s="10">
        <f>IF(((records[Porn-Video]+records[Masturbation]+records[Sexual-Intercourse])&gt;0), 0, L164+1)</f>
        <v>1</v>
      </c>
      <c r="M165" s="10">
        <f>IF(((records[Porn-Video]+records[Masturbation]+records[Sexual-Intercourse])&gt;0), M164+1, 0)</f>
        <v>0</v>
      </c>
      <c r="N165" s="5"/>
    </row>
    <row r="166" spans="1:14">
      <c r="A166" s="5" t="str">
        <f>YEAR(records[[#This Row],[日期]])&amp;" 年"</f>
        <v>2020 年</v>
      </c>
      <c r="B166" s="4" t="str">
        <f>"第 "&amp;INT(MONTH(records[[#This Row],[日期]])/3+1)&amp;" 季度"</f>
        <v>第 3 季度</v>
      </c>
      <c r="C166" s="4" t="str">
        <f>MONTH(records[[#This Row],[日期]])&amp;" 月"</f>
        <v>8 月</v>
      </c>
      <c r="D166" s="4" t="str">
        <f>"第 "&amp;WEEKNUM(records[[#This Row],[日期]],2)&amp;" 周"</f>
        <v>第 31 周</v>
      </c>
      <c r="E166" s="4">
        <v>44045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9"/>
      <c r="L166" s="10">
        <f>IF(((records[Porn-Video]+records[Masturbation]+records[Sexual-Intercourse])&gt;0), 0, L165+1)</f>
        <v>2</v>
      </c>
      <c r="M166" s="10">
        <f>IF(((records[Porn-Video]+records[Masturbation]+records[Sexual-Intercourse])&gt;0), M165+1, 0)</f>
        <v>0</v>
      </c>
      <c r="N166" s="5"/>
    </row>
    <row r="167" spans="1:14">
      <c r="A167" s="5" t="str">
        <f>YEAR(records[[#This Row],[日期]])&amp;" 年"</f>
        <v>2020 年</v>
      </c>
      <c r="B167" s="4" t="str">
        <f>"第 "&amp;INT(MONTH(records[[#This Row],[日期]])/3+1)&amp;" 季度"</f>
        <v>第 3 季度</v>
      </c>
      <c r="C167" s="4" t="str">
        <f>MONTH(records[[#This Row],[日期]])&amp;" 月"</f>
        <v>8 月</v>
      </c>
      <c r="D167" s="4" t="str">
        <f>"第 "&amp;WEEKNUM(records[[#This Row],[日期]],2)&amp;" 周"</f>
        <v>第 32 周</v>
      </c>
      <c r="E167" s="4">
        <v>44046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9"/>
      <c r="L167" s="10">
        <f>IF(((records[Porn-Video]+records[Masturbation]+records[Sexual-Intercourse])&gt;0), 0, L166+1)</f>
        <v>3</v>
      </c>
      <c r="M167" s="10">
        <f>IF(((records[Porn-Video]+records[Masturbation]+records[Sexual-Intercourse])&gt;0), M166+1, 0)</f>
        <v>0</v>
      </c>
      <c r="N167" s="5"/>
    </row>
    <row r="168" spans="1:14">
      <c r="A168" s="5" t="str">
        <f>YEAR(records[[#This Row],[日期]])&amp;" 年"</f>
        <v>2020 年</v>
      </c>
      <c r="B168" s="4" t="str">
        <f>"第 "&amp;INT(MONTH(records[[#This Row],[日期]])/3+1)&amp;" 季度"</f>
        <v>第 3 季度</v>
      </c>
      <c r="C168" s="4" t="str">
        <f>MONTH(records[[#This Row],[日期]])&amp;" 月"</f>
        <v>8 月</v>
      </c>
      <c r="D168" s="4" t="str">
        <f>"第 "&amp;WEEKNUM(records[[#This Row],[日期]],2)&amp;" 周"</f>
        <v>第 32 周</v>
      </c>
      <c r="E168" s="4">
        <v>44047</v>
      </c>
      <c r="F168" s="5">
        <v>0</v>
      </c>
      <c r="G168" s="5">
        <v>0</v>
      </c>
      <c r="H168" s="5">
        <v>1</v>
      </c>
      <c r="I168" s="5">
        <v>1</v>
      </c>
      <c r="J168" s="5">
        <v>0</v>
      </c>
      <c r="K168" s="9"/>
      <c r="L168" s="10">
        <f>IF(((records[Porn-Video]+records[Masturbation]+records[Sexual-Intercourse])&gt;0), 0, L167+1)</f>
        <v>0</v>
      </c>
      <c r="M168" s="10">
        <f>IF(((records[Porn-Video]+records[Masturbation]+records[Sexual-Intercourse])&gt;0), M167+1, 0)</f>
        <v>1</v>
      </c>
      <c r="N168" s="5"/>
    </row>
    <row r="169" spans="1:14">
      <c r="A169" s="5" t="str">
        <f>YEAR(records[[#This Row],[日期]])&amp;" 年"</f>
        <v>2020 年</v>
      </c>
      <c r="B169" s="4" t="str">
        <f>"第 "&amp;INT(MONTH(records[[#This Row],[日期]])/3+1)&amp;" 季度"</f>
        <v>第 3 季度</v>
      </c>
      <c r="C169" s="4" t="str">
        <f>MONTH(records[[#This Row],[日期]])&amp;" 月"</f>
        <v>8 月</v>
      </c>
      <c r="D169" s="4" t="str">
        <f>"第 "&amp;WEEKNUM(records[[#This Row],[日期]],2)&amp;" 周"</f>
        <v>第 32 周</v>
      </c>
      <c r="E169" s="4">
        <v>44048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9"/>
      <c r="L169" s="10">
        <f>IF(((records[Porn-Video]+records[Masturbation]+records[Sexual-Intercourse])&gt;0), 0, L168+1)</f>
        <v>1</v>
      </c>
      <c r="M169" s="10">
        <f>IF(((records[Porn-Video]+records[Masturbation]+records[Sexual-Intercourse])&gt;0), M168+1, 0)</f>
        <v>0</v>
      </c>
      <c r="N169" s="5"/>
    </row>
    <row r="170" spans="1:14">
      <c r="A170" s="5" t="str">
        <f>YEAR(records[[#This Row],[日期]])&amp;" 年"</f>
        <v>2020 年</v>
      </c>
      <c r="B170" s="4" t="str">
        <f>"第 "&amp;INT(MONTH(records[[#This Row],[日期]])/3+1)&amp;" 季度"</f>
        <v>第 3 季度</v>
      </c>
      <c r="C170" s="4" t="str">
        <f>MONTH(records[[#This Row],[日期]])&amp;" 月"</f>
        <v>8 月</v>
      </c>
      <c r="D170" s="4" t="str">
        <f>"第 "&amp;WEEKNUM(records[[#This Row],[日期]],2)&amp;" 周"</f>
        <v>第 32 周</v>
      </c>
      <c r="E170" s="4">
        <v>44049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9"/>
      <c r="L170" s="10">
        <f>IF(((records[Porn-Video]+records[Masturbation]+records[Sexual-Intercourse])&gt;0), 0, L169+1)</f>
        <v>2</v>
      </c>
      <c r="M170" s="10">
        <f>IF(((records[Porn-Video]+records[Masturbation]+records[Sexual-Intercourse])&gt;0), M169+1, 0)</f>
        <v>0</v>
      </c>
      <c r="N170" s="5"/>
    </row>
    <row r="171" spans="1:14">
      <c r="A171" s="5" t="str">
        <f>YEAR(records[[#This Row],[日期]])&amp;" 年"</f>
        <v>2020 年</v>
      </c>
      <c r="B171" s="4" t="str">
        <f>"第 "&amp;INT(MONTH(records[[#This Row],[日期]])/3+1)&amp;" 季度"</f>
        <v>第 3 季度</v>
      </c>
      <c r="C171" s="4" t="str">
        <f>MONTH(records[[#This Row],[日期]])&amp;" 月"</f>
        <v>8 月</v>
      </c>
      <c r="D171" s="4" t="str">
        <f>"第 "&amp;WEEKNUM(records[[#This Row],[日期]],2)&amp;" 周"</f>
        <v>第 32 周</v>
      </c>
      <c r="E171" s="4">
        <v>44050</v>
      </c>
      <c r="F171" s="5">
        <v>0</v>
      </c>
      <c r="G171" s="5">
        <v>0</v>
      </c>
      <c r="H171" s="5">
        <v>1</v>
      </c>
      <c r="I171" s="5">
        <v>1</v>
      </c>
      <c r="J171" s="5">
        <v>0</v>
      </c>
      <c r="K171" s="9"/>
      <c r="L171" s="10">
        <f>IF(((records[Porn-Video]+records[Masturbation]+records[Sexual-Intercourse])&gt;0), 0, L170+1)</f>
        <v>0</v>
      </c>
      <c r="M171" s="10">
        <f>IF(((records[Porn-Video]+records[Masturbation]+records[Sexual-Intercourse])&gt;0), M170+1, 0)</f>
        <v>1</v>
      </c>
      <c r="N171" s="5"/>
    </row>
    <row r="172" spans="1:14">
      <c r="A172" s="5" t="str">
        <f>YEAR(records[[#This Row],[日期]])&amp;" 年"</f>
        <v>2020 年</v>
      </c>
      <c r="B172" s="4" t="str">
        <f>"第 "&amp;INT(MONTH(records[[#This Row],[日期]])/3+1)&amp;" 季度"</f>
        <v>第 3 季度</v>
      </c>
      <c r="C172" s="4" t="str">
        <f>MONTH(records[[#This Row],[日期]])&amp;" 月"</f>
        <v>8 月</v>
      </c>
      <c r="D172" s="4" t="str">
        <f>"第 "&amp;WEEKNUM(records[[#This Row],[日期]],2)&amp;" 周"</f>
        <v>第 32 周</v>
      </c>
      <c r="E172" s="4">
        <v>44051</v>
      </c>
      <c r="F172" s="5">
        <v>0</v>
      </c>
      <c r="G172" s="5">
        <v>0</v>
      </c>
      <c r="H172" s="5">
        <v>1</v>
      </c>
      <c r="I172" s="5">
        <v>1</v>
      </c>
      <c r="J172" s="5">
        <v>0</v>
      </c>
      <c r="K172" s="9"/>
      <c r="L172" s="10">
        <f>IF(((records[Porn-Video]+records[Masturbation]+records[Sexual-Intercourse])&gt;0), 0, L171+1)</f>
        <v>0</v>
      </c>
      <c r="M172" s="10">
        <f>IF(((records[Porn-Video]+records[Masturbation]+records[Sexual-Intercourse])&gt;0), M171+1, 0)</f>
        <v>2</v>
      </c>
      <c r="N172" s="5"/>
    </row>
    <row r="173" spans="1:14">
      <c r="A173" s="5" t="str">
        <f>YEAR(records[[#This Row],[日期]])&amp;" 年"</f>
        <v>2020 年</v>
      </c>
      <c r="B173" s="4" t="str">
        <f>"第 "&amp;INT(MONTH(records[[#This Row],[日期]])/3+1)&amp;" 季度"</f>
        <v>第 3 季度</v>
      </c>
      <c r="C173" s="4" t="str">
        <f>MONTH(records[[#This Row],[日期]])&amp;" 月"</f>
        <v>8 月</v>
      </c>
      <c r="D173" s="4" t="str">
        <f>"第 "&amp;WEEKNUM(records[[#This Row],[日期]],2)&amp;" 周"</f>
        <v>第 32 周</v>
      </c>
      <c r="E173" s="4">
        <v>44052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9"/>
      <c r="L173" s="10">
        <f>IF(((records[Porn-Video]+records[Masturbation]+records[Sexual-Intercourse])&gt;0), 0, L172+1)</f>
        <v>1</v>
      </c>
      <c r="M173" s="10">
        <f>IF(((records[Porn-Video]+records[Masturbation]+records[Sexual-Intercourse])&gt;0), M172+1, 0)</f>
        <v>0</v>
      </c>
      <c r="N173" s="5"/>
    </row>
    <row r="174" spans="1:14">
      <c r="A174" s="5" t="str">
        <f>YEAR(records[[#This Row],[日期]])&amp;" 年"</f>
        <v>2020 年</v>
      </c>
      <c r="B174" s="4" t="str">
        <f>"第 "&amp;INT(MONTH(records[[#This Row],[日期]])/3+1)&amp;" 季度"</f>
        <v>第 3 季度</v>
      </c>
      <c r="C174" s="4" t="str">
        <f>MONTH(records[[#This Row],[日期]])&amp;" 月"</f>
        <v>8 月</v>
      </c>
      <c r="D174" s="4" t="str">
        <f>"第 "&amp;WEEKNUM(records[[#This Row],[日期]],2)&amp;" 周"</f>
        <v>第 33 周</v>
      </c>
      <c r="E174" s="4">
        <v>44053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9"/>
      <c r="L174" s="10">
        <f>IF(((records[Porn-Video]+records[Masturbation]+records[Sexual-Intercourse])&gt;0), 0, L173+1)</f>
        <v>2</v>
      </c>
      <c r="M174" s="10">
        <f>IF(((records[Porn-Video]+records[Masturbation]+records[Sexual-Intercourse])&gt;0), M173+1, 0)</f>
        <v>0</v>
      </c>
      <c r="N174" s="5"/>
    </row>
    <row r="175" spans="1:14">
      <c r="A175" s="5" t="str">
        <f>YEAR(records[[#This Row],[日期]])&amp;" 年"</f>
        <v>2020 年</v>
      </c>
      <c r="B175" s="4" t="str">
        <f>"第 "&amp;INT(MONTH(records[[#This Row],[日期]])/3+1)&amp;" 季度"</f>
        <v>第 3 季度</v>
      </c>
      <c r="C175" s="4" t="str">
        <f>MONTH(records[[#This Row],[日期]])&amp;" 月"</f>
        <v>8 月</v>
      </c>
      <c r="D175" s="4" t="str">
        <f>"第 "&amp;WEEKNUM(records[[#This Row],[日期]],2)&amp;" 周"</f>
        <v>第 33 周</v>
      </c>
      <c r="E175" s="4">
        <v>44054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9"/>
      <c r="L175" s="10">
        <f>IF(((records[Porn-Video]+records[Masturbation]+records[Sexual-Intercourse])&gt;0), 0, L174+1)</f>
        <v>3</v>
      </c>
      <c r="M175" s="10">
        <f>IF(((records[Porn-Video]+records[Masturbation]+records[Sexual-Intercourse])&gt;0), M174+1, 0)</f>
        <v>0</v>
      </c>
      <c r="N175" s="5"/>
    </row>
    <row r="176" spans="1:14">
      <c r="A176" s="5" t="str">
        <f>YEAR(records[[#This Row],[日期]])&amp;" 年"</f>
        <v>2020 年</v>
      </c>
      <c r="B176" s="4" t="str">
        <f>"第 "&amp;INT(MONTH(records[[#This Row],[日期]])/3+1)&amp;" 季度"</f>
        <v>第 3 季度</v>
      </c>
      <c r="C176" s="4" t="str">
        <f>MONTH(records[[#This Row],[日期]])&amp;" 月"</f>
        <v>8 月</v>
      </c>
      <c r="D176" s="4" t="str">
        <f>"第 "&amp;WEEKNUM(records[[#This Row],[日期]],2)&amp;" 周"</f>
        <v>第 33 周</v>
      </c>
      <c r="E176" s="4">
        <v>44055</v>
      </c>
      <c r="F176" s="5">
        <v>0</v>
      </c>
      <c r="G176" s="5">
        <v>0</v>
      </c>
      <c r="H176" s="5">
        <v>1</v>
      </c>
      <c r="I176" s="5">
        <v>1</v>
      </c>
      <c r="J176" s="5">
        <v>0</v>
      </c>
      <c r="K176" s="9"/>
      <c r="L176" s="10">
        <f>IF(((records[Porn-Video]+records[Masturbation]+records[Sexual-Intercourse])&gt;0), 0, L175+1)</f>
        <v>0</v>
      </c>
      <c r="M176" s="10">
        <f>IF(((records[Porn-Video]+records[Masturbation]+records[Sexual-Intercourse])&gt;0), M175+1, 0)</f>
        <v>1</v>
      </c>
      <c r="N176" s="5"/>
    </row>
    <row r="177" spans="1:14">
      <c r="A177" s="5" t="str">
        <f>YEAR(records[[#This Row],[日期]])&amp;" 年"</f>
        <v>2020 年</v>
      </c>
      <c r="B177" s="4" t="str">
        <f>"第 "&amp;INT(MONTH(records[[#This Row],[日期]])/3+1)&amp;" 季度"</f>
        <v>第 3 季度</v>
      </c>
      <c r="C177" s="4" t="str">
        <f>MONTH(records[[#This Row],[日期]])&amp;" 月"</f>
        <v>8 月</v>
      </c>
      <c r="D177" s="4" t="str">
        <f>"第 "&amp;WEEKNUM(records[[#This Row],[日期]],2)&amp;" 周"</f>
        <v>第 33 周</v>
      </c>
      <c r="E177" s="4">
        <v>44056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9"/>
      <c r="L177" s="10">
        <f>IF(((records[Porn-Video]+records[Masturbation]+records[Sexual-Intercourse])&gt;0), 0, L176+1)</f>
        <v>1</v>
      </c>
      <c r="M177" s="10">
        <f>IF(((records[Porn-Video]+records[Masturbation]+records[Sexual-Intercourse])&gt;0), M176+1, 0)</f>
        <v>0</v>
      </c>
      <c r="N177" s="5"/>
    </row>
    <row r="178" spans="1:14">
      <c r="A178" s="5" t="str">
        <f>YEAR(records[[#This Row],[日期]])&amp;" 年"</f>
        <v>2020 年</v>
      </c>
      <c r="B178" s="4" t="str">
        <f>"第 "&amp;INT(MONTH(records[[#This Row],[日期]])/3+1)&amp;" 季度"</f>
        <v>第 3 季度</v>
      </c>
      <c r="C178" s="4" t="str">
        <f>MONTH(records[[#This Row],[日期]])&amp;" 月"</f>
        <v>8 月</v>
      </c>
      <c r="D178" s="4" t="str">
        <f>"第 "&amp;WEEKNUM(records[[#This Row],[日期]],2)&amp;" 周"</f>
        <v>第 33 周</v>
      </c>
      <c r="E178" s="4">
        <v>44057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9"/>
      <c r="L178" s="10">
        <f>IF(((records[Porn-Video]+records[Masturbation]+records[Sexual-Intercourse])&gt;0), 0, L177+1)</f>
        <v>2</v>
      </c>
      <c r="M178" s="10">
        <f>IF(((records[Porn-Video]+records[Masturbation]+records[Sexual-Intercourse])&gt;0), M177+1, 0)</f>
        <v>0</v>
      </c>
      <c r="N178" s="5"/>
    </row>
    <row r="179" spans="1:14">
      <c r="A179" s="5" t="str">
        <f>YEAR(records[[#This Row],[日期]])&amp;" 年"</f>
        <v>2020 年</v>
      </c>
      <c r="B179" s="4" t="str">
        <f>"第 "&amp;INT(MONTH(records[[#This Row],[日期]])/3+1)&amp;" 季度"</f>
        <v>第 3 季度</v>
      </c>
      <c r="C179" s="4" t="str">
        <f>MONTH(records[[#This Row],[日期]])&amp;" 月"</f>
        <v>8 月</v>
      </c>
      <c r="D179" s="4" t="str">
        <f>"第 "&amp;WEEKNUM(records[[#This Row],[日期]],2)&amp;" 周"</f>
        <v>第 33 周</v>
      </c>
      <c r="E179" s="4">
        <v>44058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9"/>
      <c r="L179" s="10">
        <f>IF(((records[Porn-Video]+records[Masturbation]+records[Sexual-Intercourse])&gt;0), 0, L178+1)</f>
        <v>3</v>
      </c>
      <c r="M179" s="10">
        <f>IF(((records[Porn-Video]+records[Masturbation]+records[Sexual-Intercourse])&gt;0), M178+1, 0)</f>
        <v>0</v>
      </c>
      <c r="N179" s="5"/>
    </row>
    <row r="180" spans="1:14">
      <c r="A180" s="5" t="str">
        <f>YEAR(records[[#This Row],[日期]])&amp;" 年"</f>
        <v>2020 年</v>
      </c>
      <c r="B180" s="4" t="str">
        <f>"第 "&amp;INT(MONTH(records[[#This Row],[日期]])/3+1)&amp;" 季度"</f>
        <v>第 3 季度</v>
      </c>
      <c r="C180" s="4" t="str">
        <f>MONTH(records[[#This Row],[日期]])&amp;" 月"</f>
        <v>8 月</v>
      </c>
      <c r="D180" s="4" t="str">
        <f>"第 "&amp;WEEKNUM(records[[#This Row],[日期]],2)&amp;" 周"</f>
        <v>第 33 周</v>
      </c>
      <c r="E180" s="4">
        <v>44059</v>
      </c>
      <c r="F180" s="5">
        <v>0</v>
      </c>
      <c r="G180" s="5">
        <v>0</v>
      </c>
      <c r="H180" s="5">
        <v>1</v>
      </c>
      <c r="I180" s="5">
        <v>1</v>
      </c>
      <c r="J180" s="5">
        <v>0</v>
      </c>
      <c r="K180" s="9"/>
      <c r="L180" s="10">
        <f>IF(((records[Porn-Video]+records[Masturbation]+records[Sexual-Intercourse])&gt;0), 0, L179+1)</f>
        <v>0</v>
      </c>
      <c r="M180" s="10">
        <f>IF(((records[Porn-Video]+records[Masturbation]+records[Sexual-Intercourse])&gt;0), M179+1, 0)</f>
        <v>1</v>
      </c>
      <c r="N180" s="5"/>
    </row>
    <row r="181" spans="1:14">
      <c r="A181" s="5" t="str">
        <f>YEAR(records[[#This Row],[日期]])&amp;" 年"</f>
        <v>2020 年</v>
      </c>
      <c r="B181" s="4" t="str">
        <f>"第 "&amp;INT(MONTH(records[[#This Row],[日期]])/3+1)&amp;" 季度"</f>
        <v>第 3 季度</v>
      </c>
      <c r="C181" s="4" t="str">
        <f>MONTH(records[[#This Row],[日期]])&amp;" 月"</f>
        <v>8 月</v>
      </c>
      <c r="D181" s="4" t="str">
        <f>"第 "&amp;WEEKNUM(records[[#This Row],[日期]],2)&amp;" 周"</f>
        <v>第 34 周</v>
      </c>
      <c r="E181" s="4">
        <v>44060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9"/>
      <c r="L181" s="10">
        <f>IF(((records[Porn-Video]+records[Masturbation]+records[Sexual-Intercourse])&gt;0), 0, L180+1)</f>
        <v>1</v>
      </c>
      <c r="M181" s="10">
        <f>IF(((records[Porn-Video]+records[Masturbation]+records[Sexual-Intercourse])&gt;0), M180+1, 0)</f>
        <v>0</v>
      </c>
      <c r="N181" s="5"/>
    </row>
    <row r="182" spans="1:14">
      <c r="A182" s="5" t="str">
        <f>YEAR(records[[#This Row],[日期]])&amp;" 年"</f>
        <v>2020 年</v>
      </c>
      <c r="B182" s="4" t="str">
        <f>"第 "&amp;INT(MONTH(records[[#This Row],[日期]])/3+1)&amp;" 季度"</f>
        <v>第 3 季度</v>
      </c>
      <c r="C182" s="4" t="str">
        <f>MONTH(records[[#This Row],[日期]])&amp;" 月"</f>
        <v>8 月</v>
      </c>
      <c r="D182" s="4" t="str">
        <f>"第 "&amp;WEEKNUM(records[[#This Row],[日期]],2)&amp;" 周"</f>
        <v>第 34 周</v>
      </c>
      <c r="E182" s="4">
        <v>44061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9"/>
      <c r="L182" s="10">
        <f>IF(((records[Porn-Video]+records[Masturbation]+records[Sexual-Intercourse])&gt;0), 0, L181+1)</f>
        <v>2</v>
      </c>
      <c r="M182" s="10">
        <f>IF(((records[Porn-Video]+records[Masturbation]+records[Sexual-Intercourse])&gt;0), M181+1, 0)</f>
        <v>0</v>
      </c>
      <c r="N182" s="5"/>
    </row>
    <row r="183" spans="1:14">
      <c r="A183" s="5" t="str">
        <f>YEAR(records[[#This Row],[日期]])&amp;" 年"</f>
        <v>2020 年</v>
      </c>
      <c r="B183" s="4" t="str">
        <f>"第 "&amp;INT(MONTH(records[[#This Row],[日期]])/3+1)&amp;" 季度"</f>
        <v>第 3 季度</v>
      </c>
      <c r="C183" s="4" t="str">
        <f>MONTH(records[[#This Row],[日期]])&amp;" 月"</f>
        <v>8 月</v>
      </c>
      <c r="D183" s="4" t="str">
        <f>"第 "&amp;WEEKNUM(records[[#This Row],[日期]],2)&amp;" 周"</f>
        <v>第 34 周</v>
      </c>
      <c r="E183" s="4">
        <v>44062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9"/>
      <c r="L183" s="10">
        <f>IF(((records[Porn-Video]+records[Masturbation]+records[Sexual-Intercourse])&gt;0), 0, L182+1)</f>
        <v>3</v>
      </c>
      <c r="M183" s="10">
        <f>IF(((records[Porn-Video]+records[Masturbation]+records[Sexual-Intercourse])&gt;0), M182+1, 0)</f>
        <v>0</v>
      </c>
      <c r="N183" s="5"/>
    </row>
    <row r="184" spans="1:14">
      <c r="A184" s="5" t="str">
        <f>YEAR(records[[#This Row],[日期]])&amp;" 年"</f>
        <v>2020 年</v>
      </c>
      <c r="B184" s="4" t="str">
        <f>"第 "&amp;INT(MONTH(records[[#This Row],[日期]])/3+1)&amp;" 季度"</f>
        <v>第 3 季度</v>
      </c>
      <c r="C184" s="4" t="str">
        <f>MONTH(records[[#This Row],[日期]])&amp;" 月"</f>
        <v>8 月</v>
      </c>
      <c r="D184" s="4" t="str">
        <f>"第 "&amp;WEEKNUM(records[[#This Row],[日期]],2)&amp;" 周"</f>
        <v>第 34 周</v>
      </c>
      <c r="E184" s="4">
        <v>44063</v>
      </c>
      <c r="F184" s="5">
        <v>0</v>
      </c>
      <c r="G184" s="5">
        <v>0</v>
      </c>
      <c r="H184" s="5">
        <v>1</v>
      </c>
      <c r="I184" s="5">
        <v>1</v>
      </c>
      <c r="J184" s="5">
        <v>0</v>
      </c>
      <c r="K184" s="9"/>
      <c r="L184" s="10">
        <f>IF(((records[Porn-Video]+records[Masturbation]+records[Sexual-Intercourse])&gt;0), 0, L183+1)</f>
        <v>0</v>
      </c>
      <c r="M184" s="10">
        <f>IF(((records[Porn-Video]+records[Masturbation]+records[Sexual-Intercourse])&gt;0), M183+1, 0)</f>
        <v>1</v>
      </c>
      <c r="N184" s="5"/>
    </row>
    <row r="185" spans="1:14">
      <c r="A185" s="5" t="str">
        <f>YEAR(records[[#This Row],[日期]])&amp;" 年"</f>
        <v>2020 年</v>
      </c>
      <c r="B185" s="4" t="str">
        <f>"第 "&amp;INT(MONTH(records[[#This Row],[日期]])/3+1)&amp;" 季度"</f>
        <v>第 3 季度</v>
      </c>
      <c r="C185" s="4" t="str">
        <f>MONTH(records[[#This Row],[日期]])&amp;" 月"</f>
        <v>8 月</v>
      </c>
      <c r="D185" s="4" t="str">
        <f>"第 "&amp;WEEKNUM(records[[#This Row],[日期]],2)&amp;" 周"</f>
        <v>第 34 周</v>
      </c>
      <c r="E185" s="4">
        <v>44064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9"/>
      <c r="L185" s="10">
        <f>IF(((records[Porn-Video]+records[Masturbation]+records[Sexual-Intercourse])&gt;0), 0, L184+1)</f>
        <v>1</v>
      </c>
      <c r="M185" s="10">
        <f>IF(((records[Porn-Video]+records[Masturbation]+records[Sexual-Intercourse])&gt;0), M184+1, 0)</f>
        <v>0</v>
      </c>
      <c r="N185" s="5"/>
    </row>
    <row r="186" spans="1:14">
      <c r="A186" s="5" t="str">
        <f>YEAR(records[[#This Row],[日期]])&amp;" 年"</f>
        <v>2020 年</v>
      </c>
      <c r="B186" s="4" t="str">
        <f>"第 "&amp;INT(MONTH(records[[#This Row],[日期]])/3+1)&amp;" 季度"</f>
        <v>第 3 季度</v>
      </c>
      <c r="C186" s="4" t="str">
        <f>MONTH(records[[#This Row],[日期]])&amp;" 月"</f>
        <v>8 月</v>
      </c>
      <c r="D186" s="4" t="str">
        <f>"第 "&amp;WEEKNUM(records[[#This Row],[日期]],2)&amp;" 周"</f>
        <v>第 34 周</v>
      </c>
      <c r="E186" s="4">
        <v>44065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9"/>
      <c r="L186" s="10">
        <f>IF(((records[Porn-Video]+records[Masturbation]+records[Sexual-Intercourse])&gt;0), 0, L185+1)</f>
        <v>2</v>
      </c>
      <c r="M186" s="10">
        <f>IF(((records[Porn-Video]+records[Masturbation]+records[Sexual-Intercourse])&gt;0), M185+1, 0)</f>
        <v>0</v>
      </c>
      <c r="N186" s="5"/>
    </row>
    <row r="187" spans="1:14">
      <c r="A187" s="5" t="str">
        <f>YEAR(records[[#This Row],[日期]])&amp;" 年"</f>
        <v>2020 年</v>
      </c>
      <c r="B187" s="4" t="str">
        <f>"第 "&amp;INT(MONTH(records[[#This Row],[日期]])/3+1)&amp;" 季度"</f>
        <v>第 3 季度</v>
      </c>
      <c r="C187" s="4" t="str">
        <f>MONTH(records[[#This Row],[日期]])&amp;" 月"</f>
        <v>8 月</v>
      </c>
      <c r="D187" s="4" t="str">
        <f>"第 "&amp;WEEKNUM(records[[#This Row],[日期]],2)&amp;" 周"</f>
        <v>第 34 周</v>
      </c>
      <c r="E187" s="4">
        <v>44066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9"/>
      <c r="L187" s="10">
        <f>IF(((records[Porn-Video]+records[Masturbation]+records[Sexual-Intercourse])&gt;0), 0, L186+1)</f>
        <v>3</v>
      </c>
      <c r="M187" s="10">
        <f>IF(((records[Porn-Video]+records[Masturbation]+records[Sexual-Intercourse])&gt;0), M186+1, 0)</f>
        <v>0</v>
      </c>
      <c r="N187" s="5"/>
    </row>
    <row r="188" spans="1:14">
      <c r="A188" s="5" t="str">
        <f>YEAR(records[[#This Row],[日期]])&amp;" 年"</f>
        <v>2020 年</v>
      </c>
      <c r="B188" s="4" t="str">
        <f>"第 "&amp;INT(MONTH(records[[#This Row],[日期]])/3+1)&amp;" 季度"</f>
        <v>第 3 季度</v>
      </c>
      <c r="C188" s="4" t="str">
        <f>MONTH(records[[#This Row],[日期]])&amp;" 月"</f>
        <v>8 月</v>
      </c>
      <c r="D188" s="4" t="str">
        <f>"第 "&amp;WEEKNUM(records[[#This Row],[日期]],2)&amp;" 周"</f>
        <v>第 35 周</v>
      </c>
      <c r="E188" s="4">
        <v>44067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9"/>
      <c r="L188" s="10">
        <f>IF(((records[Porn-Video]+records[Masturbation]+records[Sexual-Intercourse])&gt;0), 0, L187+1)</f>
        <v>4</v>
      </c>
      <c r="M188" s="10">
        <f>IF(((records[Porn-Video]+records[Masturbation]+records[Sexual-Intercourse])&gt;0), M187+1, 0)</f>
        <v>0</v>
      </c>
      <c r="N188" s="5"/>
    </row>
    <row r="189" spans="1:14">
      <c r="A189" s="5" t="str">
        <f>YEAR(records[[#This Row],[日期]])&amp;" 年"</f>
        <v>2020 年</v>
      </c>
      <c r="B189" s="4" t="str">
        <f>"第 "&amp;INT(MONTH(records[[#This Row],[日期]])/3+1)&amp;" 季度"</f>
        <v>第 3 季度</v>
      </c>
      <c r="C189" s="4" t="str">
        <f>MONTH(records[[#This Row],[日期]])&amp;" 月"</f>
        <v>8 月</v>
      </c>
      <c r="D189" s="4" t="str">
        <f>"第 "&amp;WEEKNUM(records[[#This Row],[日期]],2)&amp;" 周"</f>
        <v>第 35 周</v>
      </c>
      <c r="E189" s="4">
        <v>44068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9"/>
      <c r="L189" s="10">
        <f>IF(((records[Porn-Video]+records[Masturbation]+records[Sexual-Intercourse])&gt;0), 0, L188+1)</f>
        <v>5</v>
      </c>
      <c r="M189" s="10">
        <f>IF(((records[Porn-Video]+records[Masturbation]+records[Sexual-Intercourse])&gt;0), M188+1, 0)</f>
        <v>0</v>
      </c>
      <c r="N189" s="5"/>
    </row>
    <row r="190" spans="1:14">
      <c r="A190" s="5" t="str">
        <f>YEAR(records[[#This Row],[日期]])&amp;" 年"</f>
        <v>2020 年</v>
      </c>
      <c r="B190" s="4" t="str">
        <f>"第 "&amp;INT(MONTH(records[[#This Row],[日期]])/3+1)&amp;" 季度"</f>
        <v>第 3 季度</v>
      </c>
      <c r="C190" s="4" t="str">
        <f>MONTH(records[[#This Row],[日期]])&amp;" 月"</f>
        <v>8 月</v>
      </c>
      <c r="D190" s="4" t="str">
        <f>"第 "&amp;WEEKNUM(records[[#This Row],[日期]],2)&amp;" 周"</f>
        <v>第 35 周</v>
      </c>
      <c r="E190" s="4">
        <v>44069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9"/>
      <c r="L190" s="10">
        <f>IF(((records[Porn-Video]+records[Masturbation]+records[Sexual-Intercourse])&gt;0), 0, L189+1)</f>
        <v>6</v>
      </c>
      <c r="M190" s="10">
        <f>IF(((records[Porn-Video]+records[Masturbation]+records[Sexual-Intercourse])&gt;0), M189+1, 0)</f>
        <v>0</v>
      </c>
      <c r="N190" s="5"/>
    </row>
    <row r="191" spans="1:14">
      <c r="A191" s="5" t="str">
        <f>YEAR(records[[#This Row],[日期]])&amp;" 年"</f>
        <v>2020 年</v>
      </c>
      <c r="B191" s="4" t="str">
        <f>"第 "&amp;INT(MONTH(records[[#This Row],[日期]])/3+1)&amp;" 季度"</f>
        <v>第 3 季度</v>
      </c>
      <c r="C191" s="4" t="str">
        <f>MONTH(records[[#This Row],[日期]])&amp;" 月"</f>
        <v>8 月</v>
      </c>
      <c r="D191" s="4" t="str">
        <f>"第 "&amp;WEEKNUM(records[[#This Row],[日期]],2)&amp;" 周"</f>
        <v>第 35 周</v>
      </c>
      <c r="E191" s="4">
        <v>44070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9"/>
      <c r="L191" s="10">
        <f>IF(((records[Porn-Video]+records[Masturbation]+records[Sexual-Intercourse])&gt;0), 0, L190+1)</f>
        <v>7</v>
      </c>
      <c r="M191" s="10">
        <f>IF(((records[Porn-Video]+records[Masturbation]+records[Sexual-Intercourse])&gt;0), M190+1, 0)</f>
        <v>0</v>
      </c>
      <c r="N191" s="5"/>
    </row>
    <row r="192" spans="1:14">
      <c r="A192" s="5" t="str">
        <f>YEAR(records[[#This Row],[日期]])&amp;" 年"</f>
        <v>2020 年</v>
      </c>
      <c r="B192" s="4" t="str">
        <f>"第 "&amp;INT(MONTH(records[[#This Row],[日期]])/3+1)&amp;" 季度"</f>
        <v>第 3 季度</v>
      </c>
      <c r="C192" s="4" t="str">
        <f>MONTH(records[[#This Row],[日期]])&amp;" 月"</f>
        <v>8 月</v>
      </c>
      <c r="D192" s="4" t="str">
        <f>"第 "&amp;WEEKNUM(records[[#This Row],[日期]],2)&amp;" 周"</f>
        <v>第 35 周</v>
      </c>
      <c r="E192" s="4">
        <v>44071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9"/>
      <c r="L192" s="10">
        <f>IF(((records[Porn-Video]+records[Masturbation]+records[Sexual-Intercourse])&gt;0), 0, L191+1)</f>
        <v>8</v>
      </c>
      <c r="M192" s="10">
        <f>IF(((records[Porn-Video]+records[Masturbation]+records[Sexual-Intercourse])&gt;0), M191+1, 0)</f>
        <v>0</v>
      </c>
      <c r="N192" s="5"/>
    </row>
    <row r="193" spans="1:14">
      <c r="A193" s="5" t="str">
        <f>YEAR(records[[#This Row],[日期]])&amp;" 年"</f>
        <v>2020 年</v>
      </c>
      <c r="B193" s="4" t="str">
        <f>"第 "&amp;INT(MONTH(records[[#This Row],[日期]])/3+1)&amp;" 季度"</f>
        <v>第 3 季度</v>
      </c>
      <c r="C193" s="4" t="str">
        <f>MONTH(records[[#This Row],[日期]])&amp;" 月"</f>
        <v>8 月</v>
      </c>
      <c r="D193" s="4" t="str">
        <f>"第 "&amp;WEEKNUM(records[[#This Row],[日期]],2)&amp;" 周"</f>
        <v>第 35 周</v>
      </c>
      <c r="E193" s="4">
        <v>44072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9"/>
      <c r="L193" s="10">
        <f>IF(((records[Porn-Video]+records[Masturbation]+records[Sexual-Intercourse])&gt;0), 0, L192+1)</f>
        <v>9</v>
      </c>
      <c r="M193" s="10">
        <f>IF(((records[Porn-Video]+records[Masturbation]+records[Sexual-Intercourse])&gt;0), M192+1, 0)</f>
        <v>0</v>
      </c>
      <c r="N193" s="5"/>
    </row>
    <row r="194" spans="1:14">
      <c r="A194" s="5" t="str">
        <f>YEAR(records[[#This Row],[日期]])&amp;" 年"</f>
        <v>2020 年</v>
      </c>
      <c r="B194" s="4" t="str">
        <f>"第 "&amp;INT(MONTH(records[[#This Row],[日期]])/3+1)&amp;" 季度"</f>
        <v>第 3 季度</v>
      </c>
      <c r="C194" s="4" t="str">
        <f>MONTH(records[[#This Row],[日期]])&amp;" 月"</f>
        <v>8 月</v>
      </c>
      <c r="D194" s="4" t="str">
        <f>"第 "&amp;WEEKNUM(records[[#This Row],[日期]],2)&amp;" 周"</f>
        <v>第 35 周</v>
      </c>
      <c r="E194" s="4">
        <v>44073</v>
      </c>
      <c r="F194" s="5">
        <v>0</v>
      </c>
      <c r="G194" s="5">
        <v>0</v>
      </c>
      <c r="H194" s="5">
        <v>1</v>
      </c>
      <c r="I194" s="5">
        <v>1</v>
      </c>
      <c r="J194" s="5">
        <v>0</v>
      </c>
      <c r="K194" s="9"/>
      <c r="L194" s="10">
        <f>IF(((records[Porn-Video]+records[Masturbation]+records[Sexual-Intercourse])&gt;0), 0, L193+1)</f>
        <v>0</v>
      </c>
      <c r="M194" s="10">
        <f>IF(((records[Porn-Video]+records[Masturbation]+records[Sexual-Intercourse])&gt;0), M193+1, 0)</f>
        <v>1</v>
      </c>
      <c r="N194" s="5"/>
    </row>
    <row r="195" spans="1:14">
      <c r="A195" s="5" t="str">
        <f>YEAR(records[[#This Row],[日期]])&amp;" 年"</f>
        <v>2020 年</v>
      </c>
      <c r="B195" s="4" t="str">
        <f>"第 "&amp;INT(MONTH(records[[#This Row],[日期]])/3+1)&amp;" 季度"</f>
        <v>第 3 季度</v>
      </c>
      <c r="C195" s="4" t="str">
        <f>MONTH(records[[#This Row],[日期]])&amp;" 月"</f>
        <v>8 月</v>
      </c>
      <c r="D195" s="4" t="str">
        <f>"第 "&amp;WEEKNUM(records[[#This Row],[日期]],2)&amp;" 周"</f>
        <v>第 36 周</v>
      </c>
      <c r="E195" s="4">
        <v>44074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9"/>
      <c r="L195" s="10">
        <f>IF(((records[Porn-Video]+records[Masturbation]+records[Sexual-Intercourse])&gt;0), 0, L194+1)</f>
        <v>1</v>
      </c>
      <c r="M195" s="10">
        <f>IF(((records[Porn-Video]+records[Masturbation]+records[Sexual-Intercourse])&gt;0), M194+1, 0)</f>
        <v>0</v>
      </c>
      <c r="N195" s="5"/>
    </row>
    <row r="196" spans="1:14">
      <c r="A196" s="5" t="str">
        <f>YEAR(records[[#This Row],[日期]])&amp;" 年"</f>
        <v>2020 年</v>
      </c>
      <c r="B196" s="4" t="str">
        <f>"第 "&amp;INT(MONTH(records[[#This Row],[日期]])/3+1)&amp;" 季度"</f>
        <v>第 4 季度</v>
      </c>
      <c r="C196" s="4" t="str">
        <f>MONTH(records[[#This Row],[日期]])&amp;" 月"</f>
        <v>9 月</v>
      </c>
      <c r="D196" s="4" t="str">
        <f>"第 "&amp;WEEKNUM(records[[#This Row],[日期]],2)&amp;" 周"</f>
        <v>第 36 周</v>
      </c>
      <c r="E196" s="4">
        <v>44075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9"/>
      <c r="L196" s="10">
        <f>IF(((records[Porn-Video]+records[Masturbation]+records[Sexual-Intercourse])&gt;0), 0, L195+1)</f>
        <v>2</v>
      </c>
      <c r="M196" s="10">
        <f>IF(((records[Porn-Video]+records[Masturbation]+records[Sexual-Intercourse])&gt;0), M195+1, 0)</f>
        <v>0</v>
      </c>
      <c r="N196" s="5"/>
    </row>
    <row r="197" spans="1:14">
      <c r="A197" s="5" t="str">
        <f>YEAR(records[[#This Row],[日期]])&amp;" 年"</f>
        <v>2020 年</v>
      </c>
      <c r="B197" s="4" t="str">
        <f>"第 "&amp;INT(MONTH(records[[#This Row],[日期]])/3+1)&amp;" 季度"</f>
        <v>第 4 季度</v>
      </c>
      <c r="C197" s="4" t="str">
        <f>MONTH(records[[#This Row],[日期]])&amp;" 月"</f>
        <v>9 月</v>
      </c>
      <c r="D197" s="4" t="str">
        <f>"第 "&amp;WEEKNUM(records[[#This Row],[日期]],2)&amp;" 周"</f>
        <v>第 36 周</v>
      </c>
      <c r="E197" s="4">
        <v>44076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9"/>
      <c r="L197" s="10">
        <f>IF(((records[Porn-Video]+records[Masturbation]+records[Sexual-Intercourse])&gt;0), 0, L196+1)</f>
        <v>3</v>
      </c>
      <c r="M197" s="10">
        <f>IF(((records[Porn-Video]+records[Masturbation]+records[Sexual-Intercourse])&gt;0), M196+1, 0)</f>
        <v>0</v>
      </c>
      <c r="N197" s="5"/>
    </row>
    <row r="198" spans="1:14">
      <c r="A198" s="5" t="str">
        <f>YEAR(records[[#This Row],[日期]])&amp;" 年"</f>
        <v>2020 年</v>
      </c>
      <c r="B198" s="4" t="str">
        <f>"第 "&amp;INT(MONTH(records[[#This Row],[日期]])/3+1)&amp;" 季度"</f>
        <v>第 4 季度</v>
      </c>
      <c r="C198" s="4" t="str">
        <f>MONTH(records[[#This Row],[日期]])&amp;" 月"</f>
        <v>9 月</v>
      </c>
      <c r="D198" s="4" t="str">
        <f>"第 "&amp;WEEKNUM(records[[#This Row],[日期]],2)&amp;" 周"</f>
        <v>第 36 周</v>
      </c>
      <c r="E198" s="4">
        <v>44077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9"/>
      <c r="L198" s="10">
        <f>IF(((records[Porn-Video]+records[Masturbation]+records[Sexual-Intercourse])&gt;0), 0, L197+1)</f>
        <v>4</v>
      </c>
      <c r="M198" s="10">
        <f>IF(((records[Porn-Video]+records[Masturbation]+records[Sexual-Intercourse])&gt;0), M197+1, 0)</f>
        <v>0</v>
      </c>
      <c r="N198" s="5"/>
    </row>
    <row r="199" spans="1:14">
      <c r="A199" s="5" t="str">
        <f>YEAR(records[[#This Row],[日期]])&amp;" 年"</f>
        <v>2020 年</v>
      </c>
      <c r="B199" s="4" t="str">
        <f>"第 "&amp;INT(MONTH(records[[#This Row],[日期]])/3+1)&amp;" 季度"</f>
        <v>第 4 季度</v>
      </c>
      <c r="C199" s="4" t="str">
        <f>MONTH(records[[#This Row],[日期]])&amp;" 月"</f>
        <v>9 月</v>
      </c>
      <c r="D199" s="4" t="str">
        <f>"第 "&amp;WEEKNUM(records[[#This Row],[日期]],2)&amp;" 周"</f>
        <v>第 36 周</v>
      </c>
      <c r="E199" s="4">
        <v>44078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9"/>
      <c r="L199" s="10">
        <f>IF(((records[Porn-Video]+records[Masturbation]+records[Sexual-Intercourse])&gt;0), 0, L198+1)</f>
        <v>5</v>
      </c>
      <c r="M199" s="10">
        <f>IF(((records[Porn-Video]+records[Masturbation]+records[Sexual-Intercourse])&gt;0), M198+1, 0)</f>
        <v>0</v>
      </c>
      <c r="N199" s="5"/>
    </row>
    <row r="200" spans="1:14">
      <c r="A200" s="5" t="str">
        <f>YEAR(records[[#This Row],[日期]])&amp;" 年"</f>
        <v>2020 年</v>
      </c>
      <c r="B200" s="4" t="str">
        <f>"第 "&amp;INT(MONTH(records[[#This Row],[日期]])/3+1)&amp;" 季度"</f>
        <v>第 4 季度</v>
      </c>
      <c r="C200" s="4" t="str">
        <f>MONTH(records[[#This Row],[日期]])&amp;" 月"</f>
        <v>9 月</v>
      </c>
      <c r="D200" s="4" t="str">
        <f>"第 "&amp;WEEKNUM(records[[#This Row],[日期]],2)&amp;" 周"</f>
        <v>第 36 周</v>
      </c>
      <c r="E200" s="4">
        <v>44079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9"/>
      <c r="L200" s="10">
        <f>IF(((records[Porn-Video]+records[Masturbation]+records[Sexual-Intercourse])&gt;0), 0, L199+1)</f>
        <v>6</v>
      </c>
      <c r="M200" s="10">
        <f>IF(((records[Porn-Video]+records[Masturbation]+records[Sexual-Intercourse])&gt;0), M199+1, 0)</f>
        <v>0</v>
      </c>
      <c r="N200" s="5"/>
    </row>
    <row r="201" spans="1:14">
      <c r="A201" s="5" t="str">
        <f>YEAR(records[[#This Row],[日期]])&amp;" 年"</f>
        <v>2020 年</v>
      </c>
      <c r="B201" s="4" t="str">
        <f>"第 "&amp;INT(MONTH(records[[#This Row],[日期]])/3+1)&amp;" 季度"</f>
        <v>第 4 季度</v>
      </c>
      <c r="C201" s="4" t="str">
        <f>MONTH(records[[#This Row],[日期]])&amp;" 月"</f>
        <v>9 月</v>
      </c>
      <c r="D201" s="4" t="str">
        <f>"第 "&amp;WEEKNUM(records[[#This Row],[日期]],2)&amp;" 周"</f>
        <v>第 36 周</v>
      </c>
      <c r="E201" s="4">
        <v>44080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9"/>
      <c r="L201" s="10">
        <f>IF(((records[Porn-Video]+records[Masturbation]+records[Sexual-Intercourse])&gt;0), 0, L200+1)</f>
        <v>7</v>
      </c>
      <c r="M201" s="10">
        <f>IF(((records[Porn-Video]+records[Masturbation]+records[Sexual-Intercourse])&gt;0), M200+1, 0)</f>
        <v>0</v>
      </c>
      <c r="N201" s="5"/>
    </row>
    <row r="202" spans="1:14">
      <c r="A202" s="5" t="str">
        <f>YEAR(records[[#This Row],[日期]])&amp;" 年"</f>
        <v>2020 年</v>
      </c>
      <c r="B202" s="4" t="str">
        <f>"第 "&amp;INT(MONTH(records[[#This Row],[日期]])/3+1)&amp;" 季度"</f>
        <v>第 4 季度</v>
      </c>
      <c r="C202" s="4" t="str">
        <f>MONTH(records[[#This Row],[日期]])&amp;" 月"</f>
        <v>9 月</v>
      </c>
      <c r="D202" s="4" t="str">
        <f>"第 "&amp;WEEKNUM(records[[#This Row],[日期]],2)&amp;" 周"</f>
        <v>第 37 周</v>
      </c>
      <c r="E202" s="4">
        <v>44081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9"/>
      <c r="L202" s="10">
        <f>IF(((records[Porn-Video]+records[Masturbation]+records[Sexual-Intercourse])&gt;0), 0, L201+1)</f>
        <v>8</v>
      </c>
      <c r="M202" s="10">
        <f>IF(((records[Porn-Video]+records[Masturbation]+records[Sexual-Intercourse])&gt;0), M201+1, 0)</f>
        <v>0</v>
      </c>
      <c r="N202" s="5"/>
    </row>
    <row r="203" spans="1:14">
      <c r="A203" s="5" t="str">
        <f>YEAR(records[[#This Row],[日期]])&amp;" 年"</f>
        <v>2020 年</v>
      </c>
      <c r="B203" s="4" t="str">
        <f>"第 "&amp;INT(MONTH(records[[#This Row],[日期]])/3+1)&amp;" 季度"</f>
        <v>第 4 季度</v>
      </c>
      <c r="C203" s="4" t="str">
        <f>MONTH(records[[#This Row],[日期]])&amp;" 月"</f>
        <v>9 月</v>
      </c>
      <c r="D203" s="4" t="str">
        <f>"第 "&amp;WEEKNUM(records[[#This Row],[日期]],2)&amp;" 周"</f>
        <v>第 37 周</v>
      </c>
      <c r="E203" s="4">
        <v>44082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9"/>
      <c r="L203" s="10">
        <f>IF(((records[Porn-Video]+records[Masturbation]+records[Sexual-Intercourse])&gt;0), 0, L202+1)</f>
        <v>9</v>
      </c>
      <c r="M203" s="10">
        <f>IF(((records[Porn-Video]+records[Masturbation]+records[Sexual-Intercourse])&gt;0), M202+1, 0)</f>
        <v>0</v>
      </c>
      <c r="N203" s="5"/>
    </row>
    <row r="204" spans="1:14">
      <c r="A204" s="5" t="str">
        <f>YEAR(records[[#This Row],[日期]])&amp;" 年"</f>
        <v>2020 年</v>
      </c>
      <c r="B204" s="4" t="str">
        <f>"第 "&amp;INT(MONTH(records[[#This Row],[日期]])/3+1)&amp;" 季度"</f>
        <v>第 4 季度</v>
      </c>
      <c r="C204" s="4" t="str">
        <f>MONTH(records[[#This Row],[日期]])&amp;" 月"</f>
        <v>9 月</v>
      </c>
      <c r="D204" s="4" t="str">
        <f>"第 "&amp;WEEKNUM(records[[#This Row],[日期]],2)&amp;" 周"</f>
        <v>第 37 周</v>
      </c>
      <c r="E204" s="4">
        <v>44083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9"/>
      <c r="L204" s="10">
        <f>IF(((records[Porn-Video]+records[Masturbation]+records[Sexual-Intercourse])&gt;0), 0, L203+1)</f>
        <v>10</v>
      </c>
      <c r="M204" s="10">
        <f>IF(((records[Porn-Video]+records[Masturbation]+records[Sexual-Intercourse])&gt;0), M203+1, 0)</f>
        <v>0</v>
      </c>
      <c r="N204" s="5"/>
    </row>
    <row r="205" spans="1:14">
      <c r="A205" s="5" t="str">
        <f>YEAR(records[[#This Row],[日期]])&amp;" 年"</f>
        <v>2020 年</v>
      </c>
      <c r="B205" s="4" t="str">
        <f>"第 "&amp;INT(MONTH(records[[#This Row],[日期]])/3+1)&amp;" 季度"</f>
        <v>第 4 季度</v>
      </c>
      <c r="C205" s="4" t="str">
        <f>MONTH(records[[#This Row],[日期]])&amp;" 月"</f>
        <v>9 月</v>
      </c>
      <c r="D205" s="4" t="str">
        <f>"第 "&amp;WEEKNUM(records[[#This Row],[日期]],2)&amp;" 周"</f>
        <v>第 37 周</v>
      </c>
      <c r="E205" s="4">
        <v>44084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9"/>
      <c r="L205" s="10">
        <f>IF(((records[Porn-Video]+records[Masturbation]+records[Sexual-Intercourse])&gt;0), 0, L204+1)</f>
        <v>11</v>
      </c>
      <c r="M205" s="10">
        <f>IF(((records[Porn-Video]+records[Masturbation]+records[Sexual-Intercourse])&gt;0), M204+1, 0)</f>
        <v>0</v>
      </c>
      <c r="N205" s="5"/>
    </row>
    <row r="206" spans="1:14">
      <c r="A206" s="5" t="str">
        <f>YEAR(records[[#This Row],[日期]])&amp;" 年"</f>
        <v>2020 年</v>
      </c>
      <c r="B206" s="4" t="str">
        <f>"第 "&amp;INT(MONTH(records[[#This Row],[日期]])/3+1)&amp;" 季度"</f>
        <v>第 4 季度</v>
      </c>
      <c r="C206" s="4" t="str">
        <f>MONTH(records[[#This Row],[日期]])&amp;" 月"</f>
        <v>9 月</v>
      </c>
      <c r="D206" s="4" t="str">
        <f>"第 "&amp;WEEKNUM(records[[#This Row],[日期]],2)&amp;" 周"</f>
        <v>第 37 周</v>
      </c>
      <c r="E206" s="4">
        <v>44085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9"/>
      <c r="L206" s="10">
        <f>IF(((records[Porn-Video]+records[Masturbation]+records[Sexual-Intercourse])&gt;0), 0, L205+1)</f>
        <v>12</v>
      </c>
      <c r="M206" s="10">
        <f>IF(((records[Porn-Video]+records[Masturbation]+records[Sexual-Intercourse])&gt;0), M205+1, 0)</f>
        <v>0</v>
      </c>
      <c r="N206" s="5"/>
    </row>
    <row r="207" spans="1:14">
      <c r="A207" s="5" t="str">
        <f>YEAR(records[[#This Row],[日期]])&amp;" 年"</f>
        <v>2020 年</v>
      </c>
      <c r="B207" s="4" t="str">
        <f>"第 "&amp;INT(MONTH(records[[#This Row],[日期]])/3+1)&amp;" 季度"</f>
        <v>第 4 季度</v>
      </c>
      <c r="C207" s="4" t="str">
        <f>MONTH(records[[#This Row],[日期]])&amp;" 月"</f>
        <v>9 月</v>
      </c>
      <c r="D207" s="4" t="str">
        <f>"第 "&amp;WEEKNUM(records[[#This Row],[日期]],2)&amp;" 周"</f>
        <v>第 37 周</v>
      </c>
      <c r="E207" s="4">
        <v>44086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9"/>
      <c r="L207" s="10">
        <f>IF(((records[Porn-Video]+records[Masturbation]+records[Sexual-Intercourse])&gt;0), 0, L206+1)</f>
        <v>13</v>
      </c>
      <c r="M207" s="10">
        <f>IF(((records[Porn-Video]+records[Masturbation]+records[Sexual-Intercourse])&gt;0), M206+1, 0)</f>
        <v>0</v>
      </c>
      <c r="N207" s="5"/>
    </row>
    <row r="208" spans="1:14">
      <c r="A208" s="5" t="str">
        <f>YEAR(records[[#This Row],[日期]])&amp;" 年"</f>
        <v>2020 年</v>
      </c>
      <c r="B208" s="4" t="str">
        <f>"第 "&amp;INT(MONTH(records[[#This Row],[日期]])/3+1)&amp;" 季度"</f>
        <v>第 4 季度</v>
      </c>
      <c r="C208" s="4" t="str">
        <f>MONTH(records[[#This Row],[日期]])&amp;" 月"</f>
        <v>9 月</v>
      </c>
      <c r="D208" s="4" t="str">
        <f>"第 "&amp;WEEKNUM(records[[#This Row],[日期]],2)&amp;" 周"</f>
        <v>第 37 周</v>
      </c>
      <c r="E208" s="4">
        <v>44087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9"/>
      <c r="L208" s="10">
        <f>IF(((records[Porn-Video]+records[Masturbation]+records[Sexual-Intercourse])&gt;0), 0, L207+1)</f>
        <v>14</v>
      </c>
      <c r="M208" s="10">
        <f>IF(((records[Porn-Video]+records[Masturbation]+records[Sexual-Intercourse])&gt;0), M207+1, 0)</f>
        <v>0</v>
      </c>
      <c r="N208" s="5"/>
    </row>
    <row r="209" spans="1:14">
      <c r="A209" s="5" t="str">
        <f>YEAR(records[[#This Row],[日期]])&amp;" 年"</f>
        <v>2020 年</v>
      </c>
      <c r="B209" s="4" t="str">
        <f>"第 "&amp;INT(MONTH(records[[#This Row],[日期]])/3+1)&amp;" 季度"</f>
        <v>第 4 季度</v>
      </c>
      <c r="C209" s="4" t="str">
        <f>MONTH(records[[#This Row],[日期]])&amp;" 月"</f>
        <v>9 月</v>
      </c>
      <c r="D209" s="4" t="str">
        <f>"第 "&amp;WEEKNUM(records[[#This Row],[日期]],2)&amp;" 周"</f>
        <v>第 38 周</v>
      </c>
      <c r="E209" s="4">
        <v>44088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9"/>
      <c r="L209" s="10">
        <f>IF(((records[Porn-Video]+records[Masturbation]+records[Sexual-Intercourse])&gt;0), 0, L208+1)</f>
        <v>15</v>
      </c>
      <c r="M209" s="10">
        <f>IF(((records[Porn-Video]+records[Masturbation]+records[Sexual-Intercourse])&gt;0), M208+1, 0)</f>
        <v>0</v>
      </c>
      <c r="N209" s="5"/>
    </row>
    <row r="210" spans="1:14">
      <c r="A210" s="5" t="str">
        <f>YEAR(records[[#This Row],[日期]])&amp;" 年"</f>
        <v>2020 年</v>
      </c>
      <c r="B210" s="4" t="str">
        <f>"第 "&amp;INT(MONTH(records[[#This Row],[日期]])/3+1)&amp;" 季度"</f>
        <v>第 4 季度</v>
      </c>
      <c r="C210" s="4" t="str">
        <f>MONTH(records[[#This Row],[日期]])&amp;" 月"</f>
        <v>9 月</v>
      </c>
      <c r="D210" s="4" t="str">
        <f>"第 "&amp;WEEKNUM(records[[#This Row],[日期]],2)&amp;" 周"</f>
        <v>第 38 周</v>
      </c>
      <c r="E210" s="4">
        <v>44089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9"/>
      <c r="L210" s="10">
        <f>IF(((records[Porn-Video]+records[Masturbation]+records[Sexual-Intercourse])&gt;0), 0, L209+1)</f>
        <v>16</v>
      </c>
      <c r="M210" s="10">
        <f>IF(((records[Porn-Video]+records[Masturbation]+records[Sexual-Intercourse])&gt;0), M209+1, 0)</f>
        <v>0</v>
      </c>
      <c r="N210" s="5"/>
    </row>
    <row r="211" spans="1:14">
      <c r="A211" s="5" t="str">
        <f>YEAR(records[[#This Row],[日期]])&amp;" 年"</f>
        <v>2020 年</v>
      </c>
      <c r="B211" s="4" t="str">
        <f>"第 "&amp;INT(MONTH(records[[#This Row],[日期]])/3+1)&amp;" 季度"</f>
        <v>第 4 季度</v>
      </c>
      <c r="C211" s="4" t="str">
        <f>MONTH(records[[#This Row],[日期]])&amp;" 月"</f>
        <v>9 月</v>
      </c>
      <c r="D211" s="4" t="str">
        <f>"第 "&amp;WEEKNUM(records[[#This Row],[日期]],2)&amp;" 周"</f>
        <v>第 38 周</v>
      </c>
      <c r="E211" s="4">
        <v>44090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9"/>
      <c r="L211" s="10">
        <f>IF(((records[Porn-Video]+records[Masturbation]+records[Sexual-Intercourse])&gt;0), 0, L210+1)</f>
        <v>17</v>
      </c>
      <c r="M211" s="10">
        <f>IF(((records[Porn-Video]+records[Masturbation]+records[Sexual-Intercourse])&gt;0), M210+1, 0)</f>
        <v>0</v>
      </c>
      <c r="N211" s="5"/>
    </row>
    <row r="212" spans="1:14">
      <c r="A212" s="5" t="str">
        <f>YEAR(records[[#This Row],[日期]])&amp;" 年"</f>
        <v>2020 年</v>
      </c>
      <c r="B212" s="4" t="str">
        <f>"第 "&amp;INT(MONTH(records[[#This Row],[日期]])/3+1)&amp;" 季度"</f>
        <v>第 4 季度</v>
      </c>
      <c r="C212" s="4" t="str">
        <f>MONTH(records[[#This Row],[日期]])&amp;" 月"</f>
        <v>9 月</v>
      </c>
      <c r="D212" s="4" t="str">
        <f>"第 "&amp;WEEKNUM(records[[#This Row],[日期]],2)&amp;" 周"</f>
        <v>第 38 周</v>
      </c>
      <c r="E212" s="4">
        <v>44091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9"/>
      <c r="L212" s="10">
        <f>IF(((records[Porn-Video]+records[Masturbation]+records[Sexual-Intercourse])&gt;0), 0, L211+1)</f>
        <v>18</v>
      </c>
      <c r="M212" s="10">
        <f>IF(((records[Porn-Video]+records[Masturbation]+records[Sexual-Intercourse])&gt;0), M211+1, 0)</f>
        <v>0</v>
      </c>
      <c r="N212" s="5"/>
    </row>
    <row r="213" spans="1:14">
      <c r="A213" s="5" t="str">
        <f>YEAR(records[[#This Row],[日期]])&amp;" 年"</f>
        <v>2020 年</v>
      </c>
      <c r="B213" s="4" t="str">
        <f>"第 "&amp;INT(MONTH(records[[#This Row],[日期]])/3+1)&amp;" 季度"</f>
        <v>第 4 季度</v>
      </c>
      <c r="C213" s="4" t="str">
        <f>MONTH(records[[#This Row],[日期]])&amp;" 月"</f>
        <v>9 月</v>
      </c>
      <c r="D213" s="4" t="str">
        <f>"第 "&amp;WEEKNUM(records[[#This Row],[日期]],2)&amp;" 周"</f>
        <v>第 38 周</v>
      </c>
      <c r="E213" s="4">
        <v>44092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9"/>
      <c r="L213" s="10">
        <f>IF(((records[Porn-Video]+records[Masturbation]+records[Sexual-Intercourse])&gt;0), 0, L212+1)</f>
        <v>19</v>
      </c>
      <c r="M213" s="10">
        <f>IF(((records[Porn-Video]+records[Masturbation]+records[Sexual-Intercourse])&gt;0), M212+1, 0)</f>
        <v>0</v>
      </c>
      <c r="N213" s="5"/>
    </row>
    <row r="214" spans="1:14">
      <c r="A214" s="5" t="str">
        <f>YEAR(records[[#This Row],[日期]])&amp;" 年"</f>
        <v>2020 年</v>
      </c>
      <c r="B214" s="4" t="str">
        <f>"第 "&amp;INT(MONTH(records[[#This Row],[日期]])/3+1)&amp;" 季度"</f>
        <v>第 4 季度</v>
      </c>
      <c r="C214" s="4" t="str">
        <f>MONTH(records[[#This Row],[日期]])&amp;" 月"</f>
        <v>9 月</v>
      </c>
      <c r="D214" s="4" t="str">
        <f>"第 "&amp;WEEKNUM(records[[#This Row],[日期]],2)&amp;" 周"</f>
        <v>第 38 周</v>
      </c>
      <c r="E214" s="4">
        <v>44093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9"/>
      <c r="L214" s="10">
        <f>IF(((records[Porn-Video]+records[Masturbation]+records[Sexual-Intercourse])&gt;0), 0, L213+1)</f>
        <v>20</v>
      </c>
      <c r="M214" s="10">
        <f>IF(((records[Porn-Video]+records[Masturbation]+records[Sexual-Intercourse])&gt;0), M213+1, 0)</f>
        <v>0</v>
      </c>
      <c r="N214" s="5"/>
    </row>
    <row r="215" spans="1:14">
      <c r="A215" s="5" t="str">
        <f>YEAR(records[[#This Row],[日期]])&amp;" 年"</f>
        <v>2020 年</v>
      </c>
      <c r="B215" s="4" t="str">
        <f>"第 "&amp;INT(MONTH(records[[#This Row],[日期]])/3+1)&amp;" 季度"</f>
        <v>第 4 季度</v>
      </c>
      <c r="C215" s="4" t="str">
        <f>MONTH(records[[#This Row],[日期]])&amp;" 月"</f>
        <v>9 月</v>
      </c>
      <c r="D215" s="4" t="str">
        <f>"第 "&amp;WEEKNUM(records[[#This Row],[日期]],2)&amp;" 周"</f>
        <v>第 38 周</v>
      </c>
      <c r="E215" s="4">
        <v>44094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9"/>
      <c r="L215" s="10">
        <f>IF(((records[Porn-Video]+records[Masturbation]+records[Sexual-Intercourse])&gt;0), 0, L214+1)</f>
        <v>21</v>
      </c>
      <c r="M215" s="10">
        <f>IF(((records[Porn-Video]+records[Masturbation]+records[Sexual-Intercourse])&gt;0), M214+1, 0)</f>
        <v>0</v>
      </c>
      <c r="N215" s="5"/>
    </row>
    <row r="216" spans="1:14">
      <c r="A216" s="5" t="str">
        <f>YEAR(records[[#This Row],[日期]])&amp;" 年"</f>
        <v>2020 年</v>
      </c>
      <c r="B216" s="4" t="str">
        <f>"第 "&amp;INT(MONTH(records[[#This Row],[日期]])/3+1)&amp;" 季度"</f>
        <v>第 4 季度</v>
      </c>
      <c r="C216" s="4" t="str">
        <f>MONTH(records[[#This Row],[日期]])&amp;" 月"</f>
        <v>9 月</v>
      </c>
      <c r="D216" s="4" t="str">
        <f>"第 "&amp;WEEKNUM(records[[#This Row],[日期]],2)&amp;" 周"</f>
        <v>第 39 周</v>
      </c>
      <c r="E216" s="4">
        <v>44095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9"/>
      <c r="L216" s="10">
        <f>IF(((records[Porn-Video]+records[Masturbation]+records[Sexual-Intercourse])&gt;0), 0, L215+1)</f>
        <v>22</v>
      </c>
      <c r="M216" s="10">
        <f>IF(((records[Porn-Video]+records[Masturbation]+records[Sexual-Intercourse])&gt;0), M215+1, 0)</f>
        <v>0</v>
      </c>
      <c r="N216" s="5"/>
    </row>
    <row r="217" spans="1:14">
      <c r="A217" s="5" t="str">
        <f>YEAR(records[[#This Row],[日期]])&amp;" 年"</f>
        <v>2020 年</v>
      </c>
      <c r="B217" s="4" t="str">
        <f>"第 "&amp;INT(MONTH(records[[#This Row],[日期]])/3+1)&amp;" 季度"</f>
        <v>第 4 季度</v>
      </c>
      <c r="C217" s="4" t="str">
        <f>MONTH(records[[#This Row],[日期]])&amp;" 月"</f>
        <v>9 月</v>
      </c>
      <c r="D217" s="4" t="str">
        <f>"第 "&amp;WEEKNUM(records[[#This Row],[日期]],2)&amp;" 周"</f>
        <v>第 39 周</v>
      </c>
      <c r="E217" s="4">
        <v>44096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9"/>
      <c r="L217" s="10">
        <f>IF(((records[Porn-Video]+records[Masturbation]+records[Sexual-Intercourse])&gt;0), 0, L216+1)</f>
        <v>23</v>
      </c>
      <c r="M217" s="10">
        <f>IF(((records[Porn-Video]+records[Masturbation]+records[Sexual-Intercourse])&gt;0), M216+1, 0)</f>
        <v>0</v>
      </c>
      <c r="N217" s="5"/>
    </row>
    <row r="218" spans="1:14">
      <c r="A218" s="5" t="str">
        <f>YEAR(records[[#This Row],[日期]])&amp;" 年"</f>
        <v>2020 年</v>
      </c>
      <c r="B218" s="4" t="str">
        <f>"第 "&amp;INT(MONTH(records[[#This Row],[日期]])/3+1)&amp;" 季度"</f>
        <v>第 4 季度</v>
      </c>
      <c r="C218" s="4" t="str">
        <f>MONTH(records[[#This Row],[日期]])&amp;" 月"</f>
        <v>9 月</v>
      </c>
      <c r="D218" s="4" t="str">
        <f>"第 "&amp;WEEKNUM(records[[#This Row],[日期]],2)&amp;" 周"</f>
        <v>第 39 周</v>
      </c>
      <c r="E218" s="4">
        <v>44097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9"/>
      <c r="L218" s="10">
        <f>IF(((records[Porn-Video]+records[Masturbation]+records[Sexual-Intercourse])&gt;0), 0, L217+1)</f>
        <v>24</v>
      </c>
      <c r="M218" s="10">
        <f>IF(((records[Porn-Video]+records[Masturbation]+records[Sexual-Intercourse])&gt;0), M217+1, 0)</f>
        <v>0</v>
      </c>
      <c r="N218" s="5"/>
    </row>
    <row r="219" spans="1:14">
      <c r="A219" s="5" t="str">
        <f>YEAR(records[[#This Row],[日期]])&amp;" 年"</f>
        <v>2020 年</v>
      </c>
      <c r="B219" s="4" t="str">
        <f>"第 "&amp;INT(MONTH(records[[#This Row],[日期]])/3+1)&amp;" 季度"</f>
        <v>第 4 季度</v>
      </c>
      <c r="C219" s="4" t="str">
        <f>MONTH(records[[#This Row],[日期]])&amp;" 月"</f>
        <v>9 月</v>
      </c>
      <c r="D219" s="4" t="str">
        <f>"第 "&amp;WEEKNUM(records[[#This Row],[日期]],2)&amp;" 周"</f>
        <v>第 39 周</v>
      </c>
      <c r="E219" s="4">
        <v>44098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9"/>
      <c r="L219" s="10">
        <f>IF(((records[Porn-Video]+records[Masturbation]+records[Sexual-Intercourse])&gt;0), 0, L218+1)</f>
        <v>25</v>
      </c>
      <c r="M219" s="10">
        <f>IF(((records[Porn-Video]+records[Masturbation]+records[Sexual-Intercourse])&gt;0), M218+1, 0)</f>
        <v>0</v>
      </c>
      <c r="N219" s="5"/>
    </row>
    <row r="220" spans="1:14">
      <c r="A220" s="5" t="str">
        <f>YEAR(records[[#This Row],[日期]])&amp;" 年"</f>
        <v>2020 年</v>
      </c>
      <c r="B220" s="4" t="str">
        <f>"第 "&amp;INT(MONTH(records[[#This Row],[日期]])/3+1)&amp;" 季度"</f>
        <v>第 4 季度</v>
      </c>
      <c r="C220" s="4" t="str">
        <f>MONTH(records[[#This Row],[日期]])&amp;" 月"</f>
        <v>9 月</v>
      </c>
      <c r="D220" s="4" t="str">
        <f>"第 "&amp;WEEKNUM(records[[#This Row],[日期]],2)&amp;" 周"</f>
        <v>第 39 周</v>
      </c>
      <c r="E220" s="4">
        <v>44099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9"/>
      <c r="L220" s="10">
        <f>IF(((records[Porn-Video]+records[Masturbation]+records[Sexual-Intercourse])&gt;0), 0, L219+1)</f>
        <v>26</v>
      </c>
      <c r="M220" s="10">
        <f>IF(((records[Porn-Video]+records[Masturbation]+records[Sexual-Intercourse])&gt;0), M219+1, 0)</f>
        <v>0</v>
      </c>
      <c r="N220" s="5"/>
    </row>
    <row r="221" spans="1:14">
      <c r="A221" s="5" t="str">
        <f>YEAR(records[[#This Row],[日期]])&amp;" 年"</f>
        <v>2020 年</v>
      </c>
      <c r="B221" s="4" t="str">
        <f>"第 "&amp;INT(MONTH(records[[#This Row],[日期]])/3+1)&amp;" 季度"</f>
        <v>第 4 季度</v>
      </c>
      <c r="C221" s="4" t="str">
        <f>MONTH(records[[#This Row],[日期]])&amp;" 月"</f>
        <v>9 月</v>
      </c>
      <c r="D221" s="4" t="str">
        <f>"第 "&amp;WEEKNUM(records[[#This Row],[日期]],2)&amp;" 周"</f>
        <v>第 39 周</v>
      </c>
      <c r="E221" s="4">
        <v>44100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9"/>
      <c r="L221" s="10">
        <f>IF(((records[Porn-Video]+records[Masturbation]+records[Sexual-Intercourse])&gt;0), 0, L220+1)</f>
        <v>27</v>
      </c>
      <c r="M221" s="10">
        <f>IF(((records[Porn-Video]+records[Masturbation]+records[Sexual-Intercourse])&gt;0), M220+1, 0)</f>
        <v>0</v>
      </c>
      <c r="N221" s="5"/>
    </row>
    <row r="222" spans="1:14">
      <c r="A222" s="5" t="str">
        <f>YEAR(records[[#This Row],[日期]])&amp;" 年"</f>
        <v>2020 年</v>
      </c>
      <c r="B222" s="4" t="str">
        <f>"第 "&amp;INT(MONTH(records[[#This Row],[日期]])/3+1)&amp;" 季度"</f>
        <v>第 4 季度</v>
      </c>
      <c r="C222" s="4" t="str">
        <f>MONTH(records[[#This Row],[日期]])&amp;" 月"</f>
        <v>9 月</v>
      </c>
      <c r="D222" s="4" t="str">
        <f>"第 "&amp;WEEKNUM(records[[#This Row],[日期]],2)&amp;" 周"</f>
        <v>第 39 周</v>
      </c>
      <c r="E222" s="4">
        <v>44101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9"/>
      <c r="L222" s="10">
        <f>IF(((records[Porn-Video]+records[Masturbation]+records[Sexual-Intercourse])&gt;0), 0, L221+1)</f>
        <v>28</v>
      </c>
      <c r="M222" s="10">
        <f>IF(((records[Porn-Video]+records[Masturbation]+records[Sexual-Intercourse])&gt;0), M221+1, 0)</f>
        <v>0</v>
      </c>
      <c r="N222" s="5"/>
    </row>
    <row r="223" spans="1:14">
      <c r="A223" s="5" t="str">
        <f>YEAR(records[[#This Row],[日期]])&amp;" 年"</f>
        <v>2020 年</v>
      </c>
      <c r="B223" s="4" t="str">
        <f>"第 "&amp;INT(MONTH(records[[#This Row],[日期]])/3+1)&amp;" 季度"</f>
        <v>第 4 季度</v>
      </c>
      <c r="C223" s="4" t="str">
        <f>MONTH(records[[#This Row],[日期]])&amp;" 月"</f>
        <v>9 月</v>
      </c>
      <c r="D223" s="4" t="str">
        <f>"第 "&amp;WEEKNUM(records[[#This Row],[日期]],2)&amp;" 周"</f>
        <v>第 40 周</v>
      </c>
      <c r="E223" s="4">
        <v>44102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9"/>
      <c r="L223" s="10">
        <f>IF(((records[Porn-Video]+records[Masturbation]+records[Sexual-Intercourse])&gt;0), 0, L222+1)</f>
        <v>29</v>
      </c>
      <c r="M223" s="10">
        <f>IF(((records[Porn-Video]+records[Masturbation]+records[Sexual-Intercourse])&gt;0), M222+1, 0)</f>
        <v>0</v>
      </c>
      <c r="N223" s="5"/>
    </row>
    <row r="224" spans="1:14">
      <c r="A224" s="5" t="str">
        <f>YEAR(records[[#This Row],[日期]])&amp;" 年"</f>
        <v>2020 年</v>
      </c>
      <c r="B224" s="4" t="str">
        <f>"第 "&amp;INT(MONTH(records[[#This Row],[日期]])/3+1)&amp;" 季度"</f>
        <v>第 4 季度</v>
      </c>
      <c r="C224" s="4" t="str">
        <f>MONTH(records[[#This Row],[日期]])&amp;" 月"</f>
        <v>9 月</v>
      </c>
      <c r="D224" s="4" t="str">
        <f>"第 "&amp;WEEKNUM(records[[#This Row],[日期]],2)&amp;" 周"</f>
        <v>第 40 周</v>
      </c>
      <c r="E224" s="4">
        <v>44103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9"/>
      <c r="L224" s="10">
        <f>IF(((records[Porn-Video]+records[Masturbation]+records[Sexual-Intercourse])&gt;0), 0, L223+1)</f>
        <v>30</v>
      </c>
      <c r="M224" s="10">
        <f>IF(((records[Porn-Video]+records[Masturbation]+records[Sexual-Intercourse])&gt;0), M223+1, 0)</f>
        <v>0</v>
      </c>
      <c r="N224" s="5"/>
    </row>
    <row r="225" spans="1:14">
      <c r="A225" s="5" t="str">
        <f>YEAR(records[[#This Row],[日期]])&amp;" 年"</f>
        <v>2020 年</v>
      </c>
      <c r="B225" s="4" t="str">
        <f>"第 "&amp;INT(MONTH(records[[#This Row],[日期]])/3+1)&amp;" 季度"</f>
        <v>第 4 季度</v>
      </c>
      <c r="C225" s="4" t="str">
        <f>MONTH(records[[#This Row],[日期]])&amp;" 月"</f>
        <v>9 月</v>
      </c>
      <c r="D225" s="4" t="str">
        <f>"第 "&amp;WEEKNUM(records[[#This Row],[日期]],2)&amp;" 周"</f>
        <v>第 40 周</v>
      </c>
      <c r="E225" s="4">
        <v>44104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9"/>
      <c r="L225" s="10">
        <f>IF(((records[Porn-Video]+records[Masturbation]+records[Sexual-Intercourse])&gt;0), 0, L224+1)</f>
        <v>31</v>
      </c>
      <c r="M225" s="10">
        <f>IF(((records[Porn-Video]+records[Masturbation]+records[Sexual-Intercourse])&gt;0), M224+1, 0)</f>
        <v>0</v>
      </c>
      <c r="N225" s="5"/>
    </row>
    <row r="226" spans="1:14">
      <c r="A226" s="5" t="str">
        <f>YEAR(records[[#This Row],[日期]])&amp;" 年"</f>
        <v>2020 年</v>
      </c>
      <c r="B226" s="4" t="str">
        <f>"第 "&amp;INT(MONTH(records[[#This Row],[日期]])/3+1)&amp;" 季度"</f>
        <v>第 4 季度</v>
      </c>
      <c r="C226" s="4" t="str">
        <f>MONTH(records[[#This Row],[日期]])&amp;" 月"</f>
        <v>10 月</v>
      </c>
      <c r="D226" s="4" t="str">
        <f>"第 "&amp;WEEKNUM(records[[#This Row],[日期]],2)&amp;" 周"</f>
        <v>第 40 周</v>
      </c>
      <c r="E226" s="4">
        <v>44105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9"/>
      <c r="L226" s="10">
        <f>IF(((records[Porn-Video]+records[Masturbation]+records[Sexual-Intercourse])&gt;0), 0, L225+1)</f>
        <v>32</v>
      </c>
      <c r="M226" s="10">
        <f>IF(((records[Porn-Video]+records[Masturbation]+records[Sexual-Intercourse])&gt;0), M225+1, 0)</f>
        <v>0</v>
      </c>
      <c r="N226" s="5"/>
    </row>
    <row r="227" spans="1:14">
      <c r="A227" s="5" t="str">
        <f>YEAR(records[[#This Row],[日期]])&amp;" 年"</f>
        <v>2020 年</v>
      </c>
      <c r="B227" s="4" t="str">
        <f>"第 "&amp;INT(MONTH(records[[#This Row],[日期]])/3+1)&amp;" 季度"</f>
        <v>第 4 季度</v>
      </c>
      <c r="C227" s="4" t="str">
        <f>MONTH(records[[#This Row],[日期]])&amp;" 月"</f>
        <v>10 月</v>
      </c>
      <c r="D227" s="4" t="str">
        <f>"第 "&amp;WEEKNUM(records[[#This Row],[日期]],2)&amp;" 周"</f>
        <v>第 40 周</v>
      </c>
      <c r="E227" s="4">
        <v>44106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9"/>
      <c r="L227" s="10">
        <f>IF(((records[Porn-Video]+records[Masturbation]+records[Sexual-Intercourse])&gt;0), 0, L226+1)</f>
        <v>33</v>
      </c>
      <c r="M227" s="10">
        <f>IF(((records[Porn-Video]+records[Masturbation]+records[Sexual-Intercourse])&gt;0), M226+1, 0)</f>
        <v>0</v>
      </c>
      <c r="N227" s="5"/>
    </row>
    <row r="228" spans="1:14">
      <c r="A228" s="5" t="str">
        <f>YEAR(records[[#This Row],[日期]])&amp;" 年"</f>
        <v>2020 年</v>
      </c>
      <c r="B228" s="4" t="str">
        <f>"第 "&amp;INT(MONTH(records[[#This Row],[日期]])/3+1)&amp;" 季度"</f>
        <v>第 4 季度</v>
      </c>
      <c r="C228" s="4" t="str">
        <f>MONTH(records[[#This Row],[日期]])&amp;" 月"</f>
        <v>10 月</v>
      </c>
      <c r="D228" s="4" t="str">
        <f>"第 "&amp;WEEKNUM(records[[#This Row],[日期]],2)&amp;" 周"</f>
        <v>第 40 周</v>
      </c>
      <c r="E228" s="4">
        <v>44107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9"/>
      <c r="L228" s="10">
        <f>IF(((records[Porn-Video]+records[Masturbation]+records[Sexual-Intercourse])&gt;0), 0, L227+1)</f>
        <v>34</v>
      </c>
      <c r="M228" s="10">
        <f>IF(((records[Porn-Video]+records[Masturbation]+records[Sexual-Intercourse])&gt;0), M227+1, 0)</f>
        <v>0</v>
      </c>
      <c r="N228" s="5"/>
    </row>
    <row r="229" spans="1:14">
      <c r="A229" s="5" t="str">
        <f>YEAR(records[[#This Row],[日期]])&amp;" 年"</f>
        <v>2020 年</v>
      </c>
      <c r="B229" s="4" t="str">
        <f>"第 "&amp;INT(MONTH(records[[#This Row],[日期]])/3+1)&amp;" 季度"</f>
        <v>第 4 季度</v>
      </c>
      <c r="C229" s="4" t="str">
        <f>MONTH(records[[#This Row],[日期]])&amp;" 月"</f>
        <v>10 月</v>
      </c>
      <c r="D229" s="4" t="str">
        <f>"第 "&amp;WEEKNUM(records[[#This Row],[日期]],2)&amp;" 周"</f>
        <v>第 40 周</v>
      </c>
      <c r="E229" s="4">
        <v>44108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9"/>
      <c r="L229" s="10">
        <f>IF(((records[Porn-Video]+records[Masturbation]+records[Sexual-Intercourse])&gt;0), 0, L228+1)</f>
        <v>35</v>
      </c>
      <c r="M229" s="10">
        <f>IF(((records[Porn-Video]+records[Masturbation]+records[Sexual-Intercourse])&gt;0), M228+1, 0)</f>
        <v>0</v>
      </c>
      <c r="N229" s="5"/>
    </row>
    <row r="230" spans="1:14">
      <c r="A230" s="5" t="str">
        <f>YEAR(records[[#This Row],[日期]])&amp;" 年"</f>
        <v>2020 年</v>
      </c>
      <c r="B230" s="4" t="str">
        <f>"第 "&amp;INT(MONTH(records[[#This Row],[日期]])/3+1)&amp;" 季度"</f>
        <v>第 4 季度</v>
      </c>
      <c r="C230" s="4" t="str">
        <f>MONTH(records[[#This Row],[日期]])&amp;" 月"</f>
        <v>10 月</v>
      </c>
      <c r="D230" s="4" t="str">
        <f>"第 "&amp;WEEKNUM(records[[#This Row],[日期]],2)&amp;" 周"</f>
        <v>第 41 周</v>
      </c>
      <c r="E230" s="4">
        <v>44109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9"/>
      <c r="L230" s="10">
        <f>IF(((records[Porn-Video]+records[Masturbation]+records[Sexual-Intercourse])&gt;0), 0, L229+1)</f>
        <v>36</v>
      </c>
      <c r="M230" s="10">
        <f>IF(((records[Porn-Video]+records[Masturbation]+records[Sexual-Intercourse])&gt;0), M229+1, 0)</f>
        <v>0</v>
      </c>
      <c r="N230" s="5"/>
    </row>
    <row r="231" spans="1:14">
      <c r="A231" s="5" t="str">
        <f>YEAR(records[[#This Row],[日期]])&amp;" 年"</f>
        <v>2020 年</v>
      </c>
      <c r="B231" s="4" t="str">
        <f>"第 "&amp;INT(MONTH(records[[#This Row],[日期]])/3+1)&amp;" 季度"</f>
        <v>第 4 季度</v>
      </c>
      <c r="C231" s="4" t="str">
        <f>MONTH(records[[#This Row],[日期]])&amp;" 月"</f>
        <v>10 月</v>
      </c>
      <c r="D231" s="4" t="str">
        <f>"第 "&amp;WEEKNUM(records[[#This Row],[日期]],2)&amp;" 周"</f>
        <v>第 41 周</v>
      </c>
      <c r="E231" s="4">
        <v>44110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9"/>
      <c r="L231" s="10">
        <f>IF(((records[Porn-Video]+records[Masturbation]+records[Sexual-Intercourse])&gt;0), 0, L230+1)</f>
        <v>37</v>
      </c>
      <c r="M231" s="10">
        <f>IF(((records[Porn-Video]+records[Masturbation]+records[Sexual-Intercourse])&gt;0), M230+1, 0)</f>
        <v>0</v>
      </c>
      <c r="N231" s="5"/>
    </row>
    <row r="232" spans="1:14">
      <c r="A232" s="5" t="str">
        <f>YEAR(records[[#This Row],[日期]])&amp;" 年"</f>
        <v>2020 年</v>
      </c>
      <c r="B232" s="4" t="str">
        <f>"第 "&amp;INT(MONTH(records[[#This Row],[日期]])/3+1)&amp;" 季度"</f>
        <v>第 4 季度</v>
      </c>
      <c r="C232" s="4" t="str">
        <f>MONTH(records[[#This Row],[日期]])&amp;" 月"</f>
        <v>10 月</v>
      </c>
      <c r="D232" s="4" t="str">
        <f>"第 "&amp;WEEKNUM(records[[#This Row],[日期]],2)&amp;" 周"</f>
        <v>第 41 周</v>
      </c>
      <c r="E232" s="4">
        <v>44111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9"/>
      <c r="L232" s="10">
        <f>IF(((records[Porn-Video]+records[Masturbation]+records[Sexual-Intercourse])&gt;0), 0, L231+1)</f>
        <v>38</v>
      </c>
      <c r="M232" s="10">
        <f>IF(((records[Porn-Video]+records[Masturbation]+records[Sexual-Intercourse])&gt;0), M231+1, 0)</f>
        <v>0</v>
      </c>
      <c r="N232" s="5"/>
    </row>
    <row r="233" spans="1:14">
      <c r="A233" s="5" t="str">
        <f>YEAR(records[[#This Row],[日期]])&amp;" 年"</f>
        <v>2020 年</v>
      </c>
      <c r="B233" s="4" t="str">
        <f>"第 "&amp;INT(MONTH(records[[#This Row],[日期]])/3+1)&amp;" 季度"</f>
        <v>第 4 季度</v>
      </c>
      <c r="C233" s="4" t="str">
        <f>MONTH(records[[#This Row],[日期]])&amp;" 月"</f>
        <v>10 月</v>
      </c>
      <c r="D233" s="4" t="str">
        <f>"第 "&amp;WEEKNUM(records[[#This Row],[日期]],2)&amp;" 周"</f>
        <v>第 41 周</v>
      </c>
      <c r="E233" s="4">
        <v>44112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9"/>
      <c r="L233" s="10">
        <f>IF(((records[Porn-Video]+records[Masturbation]+records[Sexual-Intercourse])&gt;0), 0, L232+1)</f>
        <v>39</v>
      </c>
      <c r="M233" s="10">
        <f>IF(((records[Porn-Video]+records[Masturbation]+records[Sexual-Intercourse])&gt;0), M232+1, 0)</f>
        <v>0</v>
      </c>
      <c r="N233" s="5"/>
    </row>
    <row r="234" spans="1:14">
      <c r="A234" s="5" t="str">
        <f>YEAR(records[[#This Row],[日期]])&amp;" 年"</f>
        <v>2020 年</v>
      </c>
      <c r="B234" s="4" t="str">
        <f>"第 "&amp;INT(MONTH(records[[#This Row],[日期]])/3+1)&amp;" 季度"</f>
        <v>第 4 季度</v>
      </c>
      <c r="C234" s="4" t="str">
        <f>MONTH(records[[#This Row],[日期]])&amp;" 月"</f>
        <v>10 月</v>
      </c>
      <c r="D234" s="4" t="str">
        <f>"第 "&amp;WEEKNUM(records[[#This Row],[日期]],2)&amp;" 周"</f>
        <v>第 41 周</v>
      </c>
      <c r="E234" s="4">
        <v>44113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9"/>
      <c r="L234" s="10">
        <f>IF(((records[Porn-Video]+records[Masturbation]+records[Sexual-Intercourse])&gt;0), 0, L233+1)</f>
        <v>40</v>
      </c>
      <c r="M234" s="10">
        <f>IF(((records[Porn-Video]+records[Masturbation]+records[Sexual-Intercourse])&gt;0), M233+1, 0)</f>
        <v>0</v>
      </c>
      <c r="N234" s="5"/>
    </row>
    <row r="235" spans="1:14">
      <c r="A235" s="5" t="str">
        <f>YEAR(records[[#This Row],[日期]])&amp;" 年"</f>
        <v>2020 年</v>
      </c>
      <c r="B235" s="4" t="str">
        <f>"第 "&amp;INT(MONTH(records[[#This Row],[日期]])/3+1)&amp;" 季度"</f>
        <v>第 4 季度</v>
      </c>
      <c r="C235" s="4" t="str">
        <f>MONTH(records[[#This Row],[日期]])&amp;" 月"</f>
        <v>10 月</v>
      </c>
      <c r="D235" s="4" t="str">
        <f>"第 "&amp;WEEKNUM(records[[#This Row],[日期]],2)&amp;" 周"</f>
        <v>第 41 周</v>
      </c>
      <c r="E235" s="4">
        <v>44114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9"/>
      <c r="L235" s="10">
        <f>IF(((records[Porn-Video]+records[Masturbation]+records[Sexual-Intercourse])&gt;0), 0, L234+1)</f>
        <v>41</v>
      </c>
      <c r="M235" s="10">
        <f>IF(((records[Porn-Video]+records[Masturbation]+records[Sexual-Intercourse])&gt;0), M234+1, 0)</f>
        <v>0</v>
      </c>
      <c r="N235" s="5"/>
    </row>
    <row r="236" spans="1:14">
      <c r="A236" s="5" t="str">
        <f>YEAR(records[[#This Row],[日期]])&amp;" 年"</f>
        <v>2020 年</v>
      </c>
      <c r="B236" s="4" t="str">
        <f>"第 "&amp;INT(MONTH(records[[#This Row],[日期]])/3+1)&amp;" 季度"</f>
        <v>第 4 季度</v>
      </c>
      <c r="C236" s="4" t="str">
        <f>MONTH(records[[#This Row],[日期]])&amp;" 月"</f>
        <v>10 月</v>
      </c>
      <c r="D236" s="4" t="str">
        <f>"第 "&amp;WEEKNUM(records[[#This Row],[日期]],2)&amp;" 周"</f>
        <v>第 41 周</v>
      </c>
      <c r="E236" s="4">
        <v>44115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9"/>
      <c r="L236" s="10">
        <f>IF(((records[Porn-Video]+records[Masturbation]+records[Sexual-Intercourse])&gt;0), 0, L235+1)</f>
        <v>42</v>
      </c>
      <c r="M236" s="10">
        <f>IF(((records[Porn-Video]+records[Masturbation]+records[Sexual-Intercourse])&gt;0), M235+1, 0)</f>
        <v>0</v>
      </c>
      <c r="N236" s="5"/>
    </row>
    <row r="237" spans="1:14">
      <c r="A237" s="5" t="str">
        <f>YEAR(records[[#This Row],[日期]])&amp;" 年"</f>
        <v>2020 年</v>
      </c>
      <c r="B237" s="4" t="str">
        <f>"第 "&amp;INT(MONTH(records[[#This Row],[日期]])/3+1)&amp;" 季度"</f>
        <v>第 4 季度</v>
      </c>
      <c r="C237" s="4" t="str">
        <f>MONTH(records[[#This Row],[日期]])&amp;" 月"</f>
        <v>10 月</v>
      </c>
      <c r="D237" s="4" t="str">
        <f>"第 "&amp;WEEKNUM(records[[#This Row],[日期]],2)&amp;" 周"</f>
        <v>第 42 周</v>
      </c>
      <c r="E237" s="4">
        <v>44116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9"/>
      <c r="L237" s="10">
        <f>IF(((records[Porn-Video]+records[Masturbation]+records[Sexual-Intercourse])&gt;0), 0, L236+1)</f>
        <v>43</v>
      </c>
      <c r="M237" s="10">
        <f>IF(((records[Porn-Video]+records[Masturbation]+records[Sexual-Intercourse])&gt;0), M236+1, 0)</f>
        <v>0</v>
      </c>
      <c r="N237" s="5"/>
    </row>
    <row r="238" spans="1:14">
      <c r="A238" s="5" t="str">
        <f>YEAR(records[[#This Row],[日期]])&amp;" 年"</f>
        <v>2020 年</v>
      </c>
      <c r="B238" s="4" t="str">
        <f>"第 "&amp;INT(MONTH(records[[#This Row],[日期]])/3+1)&amp;" 季度"</f>
        <v>第 4 季度</v>
      </c>
      <c r="C238" s="4" t="str">
        <f>MONTH(records[[#This Row],[日期]])&amp;" 月"</f>
        <v>10 月</v>
      </c>
      <c r="D238" s="4" t="str">
        <f>"第 "&amp;WEEKNUM(records[[#This Row],[日期]],2)&amp;" 周"</f>
        <v>第 42 周</v>
      </c>
      <c r="E238" s="4">
        <v>44117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9"/>
      <c r="L238" s="10">
        <f>IF(((records[Porn-Video]+records[Masturbation]+records[Sexual-Intercourse])&gt;0), 0, L237+1)</f>
        <v>44</v>
      </c>
      <c r="M238" s="10">
        <f>IF(((records[Porn-Video]+records[Masturbation]+records[Sexual-Intercourse])&gt;0), M237+1, 0)</f>
        <v>0</v>
      </c>
      <c r="N238" s="5"/>
    </row>
    <row r="239" spans="1:14">
      <c r="A239" s="5" t="str">
        <f>YEAR(records[[#This Row],[日期]])&amp;" 年"</f>
        <v>2020 年</v>
      </c>
      <c r="B239" s="4" t="str">
        <f>"第 "&amp;INT(MONTH(records[[#This Row],[日期]])/3+1)&amp;" 季度"</f>
        <v>第 4 季度</v>
      </c>
      <c r="C239" s="4" t="str">
        <f>MONTH(records[[#This Row],[日期]])&amp;" 月"</f>
        <v>10 月</v>
      </c>
      <c r="D239" s="4" t="str">
        <f>"第 "&amp;WEEKNUM(records[[#This Row],[日期]],2)&amp;" 周"</f>
        <v>第 42 周</v>
      </c>
      <c r="E239" s="4">
        <v>44118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9"/>
      <c r="L239" s="10">
        <f>IF(((records[Porn-Video]+records[Masturbation]+records[Sexual-Intercourse])&gt;0), 0, L238+1)</f>
        <v>45</v>
      </c>
      <c r="M239" s="10">
        <f>IF(((records[Porn-Video]+records[Masturbation]+records[Sexual-Intercourse])&gt;0), M238+1, 0)</f>
        <v>0</v>
      </c>
      <c r="N239" s="5"/>
    </row>
    <row r="240" spans="1:14">
      <c r="A240" s="5" t="str">
        <f>YEAR(records[[#This Row],[日期]])&amp;" 年"</f>
        <v>2020 年</v>
      </c>
      <c r="B240" s="4" t="str">
        <f>"第 "&amp;INT(MONTH(records[[#This Row],[日期]])/3+1)&amp;" 季度"</f>
        <v>第 4 季度</v>
      </c>
      <c r="C240" s="4" t="str">
        <f>MONTH(records[[#This Row],[日期]])&amp;" 月"</f>
        <v>10 月</v>
      </c>
      <c r="D240" s="4" t="str">
        <f>"第 "&amp;WEEKNUM(records[[#This Row],[日期]],2)&amp;" 周"</f>
        <v>第 42 周</v>
      </c>
      <c r="E240" s="4">
        <v>44119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9"/>
      <c r="L240" s="10">
        <f>IF(((records[Porn-Video]+records[Masturbation]+records[Sexual-Intercourse])&gt;0), 0, L239+1)</f>
        <v>46</v>
      </c>
      <c r="M240" s="10">
        <f>IF(((records[Porn-Video]+records[Masturbation]+records[Sexual-Intercourse])&gt;0), M239+1, 0)</f>
        <v>0</v>
      </c>
      <c r="N240" s="5"/>
    </row>
    <row r="241" spans="1:14">
      <c r="A241" s="5" t="str">
        <f>YEAR(records[[#This Row],[日期]])&amp;" 年"</f>
        <v>2020 年</v>
      </c>
      <c r="B241" s="4" t="str">
        <f>"第 "&amp;INT(MONTH(records[[#This Row],[日期]])/3+1)&amp;" 季度"</f>
        <v>第 4 季度</v>
      </c>
      <c r="C241" s="4" t="str">
        <f>MONTH(records[[#This Row],[日期]])&amp;" 月"</f>
        <v>10 月</v>
      </c>
      <c r="D241" s="4" t="str">
        <f>"第 "&amp;WEEKNUM(records[[#This Row],[日期]],2)&amp;" 周"</f>
        <v>第 42 周</v>
      </c>
      <c r="E241" s="4">
        <v>44120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9"/>
      <c r="L241" s="10">
        <f>IF(((records[Porn-Video]+records[Masturbation]+records[Sexual-Intercourse])&gt;0), 0, L240+1)</f>
        <v>47</v>
      </c>
      <c r="M241" s="10">
        <f>IF(((records[Porn-Video]+records[Masturbation]+records[Sexual-Intercourse])&gt;0), M240+1, 0)</f>
        <v>0</v>
      </c>
      <c r="N241" s="5"/>
    </row>
    <row r="242" spans="1:14">
      <c r="A242" s="5" t="str">
        <f>YEAR(records[[#This Row],[日期]])&amp;" 年"</f>
        <v>2020 年</v>
      </c>
      <c r="B242" s="4" t="str">
        <f>"第 "&amp;INT(MONTH(records[[#This Row],[日期]])/3+1)&amp;" 季度"</f>
        <v>第 4 季度</v>
      </c>
      <c r="C242" s="4" t="str">
        <f>MONTH(records[[#This Row],[日期]])&amp;" 月"</f>
        <v>10 月</v>
      </c>
      <c r="D242" s="4" t="str">
        <f>"第 "&amp;WEEKNUM(records[[#This Row],[日期]],2)&amp;" 周"</f>
        <v>第 42 周</v>
      </c>
      <c r="E242" s="4">
        <v>44121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9"/>
      <c r="L242" s="10">
        <f>IF(((records[Porn-Video]+records[Masturbation]+records[Sexual-Intercourse])&gt;0), 0, L241+1)</f>
        <v>48</v>
      </c>
      <c r="M242" s="10">
        <f>IF(((records[Porn-Video]+records[Masturbation]+records[Sexual-Intercourse])&gt;0), M241+1, 0)</f>
        <v>0</v>
      </c>
      <c r="N242" s="5"/>
    </row>
    <row r="243" spans="1:14">
      <c r="A243" s="5" t="str">
        <f>YEAR(records[[#This Row],[日期]])&amp;" 年"</f>
        <v>2020 年</v>
      </c>
      <c r="B243" s="4" t="str">
        <f>"第 "&amp;INT(MONTH(records[[#This Row],[日期]])/3+1)&amp;" 季度"</f>
        <v>第 4 季度</v>
      </c>
      <c r="C243" s="4" t="str">
        <f>MONTH(records[[#This Row],[日期]])&amp;" 月"</f>
        <v>10 月</v>
      </c>
      <c r="D243" s="4" t="str">
        <f>"第 "&amp;WEEKNUM(records[[#This Row],[日期]],2)&amp;" 周"</f>
        <v>第 42 周</v>
      </c>
      <c r="E243" s="4">
        <v>44122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9"/>
      <c r="L243" s="10">
        <f>IF(((records[Porn-Video]+records[Masturbation]+records[Sexual-Intercourse])&gt;0), 0, L242+1)</f>
        <v>49</v>
      </c>
      <c r="M243" s="10">
        <f>IF(((records[Porn-Video]+records[Masturbation]+records[Sexual-Intercourse])&gt;0), M242+1, 0)</f>
        <v>0</v>
      </c>
      <c r="N243" s="5"/>
    </row>
    <row r="244" spans="1:14">
      <c r="A244" s="5" t="str">
        <f>YEAR(records[[#This Row],[日期]])&amp;" 年"</f>
        <v>2020 年</v>
      </c>
      <c r="B244" s="4" t="str">
        <f>"第 "&amp;INT(MONTH(records[[#This Row],[日期]])/3+1)&amp;" 季度"</f>
        <v>第 4 季度</v>
      </c>
      <c r="C244" s="4" t="str">
        <f>MONTH(records[[#This Row],[日期]])&amp;" 月"</f>
        <v>10 月</v>
      </c>
      <c r="D244" s="4" t="str">
        <f>"第 "&amp;WEEKNUM(records[[#This Row],[日期]],2)&amp;" 周"</f>
        <v>第 43 周</v>
      </c>
      <c r="E244" s="4">
        <v>44123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9"/>
      <c r="L244" s="10">
        <f>IF(((records[Porn-Video]+records[Masturbation]+records[Sexual-Intercourse])&gt;0), 0, L243+1)</f>
        <v>50</v>
      </c>
      <c r="M244" s="10">
        <f>IF(((records[Porn-Video]+records[Masturbation]+records[Sexual-Intercourse])&gt;0), M243+1, 0)</f>
        <v>0</v>
      </c>
      <c r="N244" s="5"/>
    </row>
    <row r="245" spans="1:14">
      <c r="A245" s="5" t="str">
        <f>YEAR(records[[#This Row],[日期]])&amp;" 年"</f>
        <v>2020 年</v>
      </c>
      <c r="B245" s="4" t="str">
        <f>"第 "&amp;INT(MONTH(records[[#This Row],[日期]])/3+1)&amp;" 季度"</f>
        <v>第 4 季度</v>
      </c>
      <c r="C245" s="4" t="str">
        <f>MONTH(records[[#This Row],[日期]])&amp;" 月"</f>
        <v>10 月</v>
      </c>
      <c r="D245" s="4" t="str">
        <f>"第 "&amp;WEEKNUM(records[[#This Row],[日期]],2)&amp;" 周"</f>
        <v>第 43 周</v>
      </c>
      <c r="E245" s="4">
        <v>44124</v>
      </c>
      <c r="F245" s="5">
        <v>0</v>
      </c>
      <c r="G245" s="5">
        <v>0</v>
      </c>
      <c r="H245" s="5">
        <v>1</v>
      </c>
      <c r="I245" s="5">
        <v>1</v>
      </c>
      <c r="J245" s="5">
        <v>0</v>
      </c>
      <c r="K245" s="9"/>
      <c r="L245" s="10">
        <f>IF(((records[Porn-Video]+records[Masturbation]+records[Sexual-Intercourse])&gt;0), 0, L244+1)</f>
        <v>0</v>
      </c>
      <c r="M245" s="10">
        <f>IF(((records[Porn-Video]+records[Masturbation]+records[Sexual-Intercourse])&gt;0), M244+1, 0)</f>
        <v>1</v>
      </c>
      <c r="N245" s="5"/>
    </row>
    <row r="246" spans="1:14">
      <c r="A246" s="5" t="str">
        <f>YEAR(records[[#This Row],[日期]])&amp;" 年"</f>
        <v>2020 年</v>
      </c>
      <c r="B246" s="4" t="str">
        <f>"第 "&amp;INT(MONTH(records[[#This Row],[日期]])/3+1)&amp;" 季度"</f>
        <v>第 4 季度</v>
      </c>
      <c r="C246" s="4" t="str">
        <f>MONTH(records[[#This Row],[日期]])&amp;" 月"</f>
        <v>10 月</v>
      </c>
      <c r="D246" s="4" t="str">
        <f>"第 "&amp;WEEKNUM(records[[#This Row],[日期]],2)&amp;" 周"</f>
        <v>第 43 周</v>
      </c>
      <c r="E246" s="4">
        <v>44125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9"/>
      <c r="L246" s="10">
        <f>IF(((records[Porn-Video]+records[Masturbation]+records[Sexual-Intercourse])&gt;0), 0, L245+1)</f>
        <v>1</v>
      </c>
      <c r="M246" s="10">
        <f>IF(((records[Porn-Video]+records[Masturbation]+records[Sexual-Intercourse])&gt;0), M245+1, 0)</f>
        <v>0</v>
      </c>
      <c r="N246" s="5"/>
    </row>
    <row r="247" spans="1:14">
      <c r="A247" s="5" t="str">
        <f>YEAR(records[[#This Row],[日期]])&amp;" 年"</f>
        <v>2020 年</v>
      </c>
      <c r="B247" s="4" t="str">
        <f>"第 "&amp;INT(MONTH(records[[#This Row],[日期]])/3+1)&amp;" 季度"</f>
        <v>第 4 季度</v>
      </c>
      <c r="C247" s="4" t="str">
        <f>MONTH(records[[#This Row],[日期]])&amp;" 月"</f>
        <v>10 月</v>
      </c>
      <c r="D247" s="4" t="str">
        <f>"第 "&amp;WEEKNUM(records[[#This Row],[日期]],2)&amp;" 周"</f>
        <v>第 43 周</v>
      </c>
      <c r="E247" s="4">
        <v>44126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9"/>
      <c r="L247" s="10">
        <f>IF(((records[Porn-Video]+records[Masturbation]+records[Sexual-Intercourse])&gt;0), 0, L246+1)</f>
        <v>2</v>
      </c>
      <c r="M247" s="10">
        <f>IF(((records[Porn-Video]+records[Masturbation]+records[Sexual-Intercourse])&gt;0), M246+1, 0)</f>
        <v>0</v>
      </c>
      <c r="N247" s="5"/>
    </row>
    <row r="248" spans="1:14">
      <c r="A248" s="5" t="str">
        <f>YEAR(records[[#This Row],[日期]])&amp;" 年"</f>
        <v>2020 年</v>
      </c>
      <c r="B248" s="4" t="str">
        <f>"第 "&amp;INT(MONTH(records[[#This Row],[日期]])/3+1)&amp;" 季度"</f>
        <v>第 4 季度</v>
      </c>
      <c r="C248" s="4" t="str">
        <f>MONTH(records[[#This Row],[日期]])&amp;" 月"</f>
        <v>10 月</v>
      </c>
      <c r="D248" s="4" t="str">
        <f>"第 "&amp;WEEKNUM(records[[#This Row],[日期]],2)&amp;" 周"</f>
        <v>第 43 周</v>
      </c>
      <c r="E248" s="4">
        <v>44127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9"/>
      <c r="L248" s="10">
        <f>IF(((records[Porn-Video]+records[Masturbation]+records[Sexual-Intercourse])&gt;0), 0, L247+1)</f>
        <v>3</v>
      </c>
      <c r="M248" s="10">
        <f>IF(((records[Porn-Video]+records[Masturbation]+records[Sexual-Intercourse])&gt;0), M247+1, 0)</f>
        <v>0</v>
      </c>
      <c r="N248" s="5"/>
    </row>
    <row r="249" spans="1:14">
      <c r="A249" s="5" t="str">
        <f>YEAR(records[[#This Row],[日期]])&amp;" 年"</f>
        <v>2020 年</v>
      </c>
      <c r="B249" s="4" t="str">
        <f>"第 "&amp;INT(MONTH(records[[#This Row],[日期]])/3+1)&amp;" 季度"</f>
        <v>第 4 季度</v>
      </c>
      <c r="C249" s="4" t="str">
        <f>MONTH(records[[#This Row],[日期]])&amp;" 月"</f>
        <v>10 月</v>
      </c>
      <c r="D249" s="4" t="str">
        <f>"第 "&amp;WEEKNUM(records[[#This Row],[日期]],2)&amp;" 周"</f>
        <v>第 43 周</v>
      </c>
      <c r="E249" s="4">
        <v>44128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9"/>
      <c r="L249" s="10">
        <f>IF(((records[Porn-Video]+records[Masturbation]+records[Sexual-Intercourse])&gt;0), 0, L248+1)</f>
        <v>4</v>
      </c>
      <c r="M249" s="10">
        <f>IF(((records[Porn-Video]+records[Masturbation]+records[Sexual-Intercourse])&gt;0), M248+1, 0)</f>
        <v>0</v>
      </c>
      <c r="N249" s="5"/>
    </row>
    <row r="250" spans="1:14">
      <c r="A250" s="5" t="str">
        <f>YEAR(records[[#This Row],[日期]])&amp;" 年"</f>
        <v>2020 年</v>
      </c>
      <c r="B250" s="4" t="str">
        <f>"第 "&amp;INT(MONTH(records[[#This Row],[日期]])/3+1)&amp;" 季度"</f>
        <v>第 4 季度</v>
      </c>
      <c r="C250" s="4" t="str">
        <f>MONTH(records[[#This Row],[日期]])&amp;" 月"</f>
        <v>10 月</v>
      </c>
      <c r="D250" s="4" t="str">
        <f>"第 "&amp;WEEKNUM(records[[#This Row],[日期]],2)&amp;" 周"</f>
        <v>第 43 周</v>
      </c>
      <c r="E250" s="4">
        <v>44129</v>
      </c>
      <c r="F250" s="5">
        <v>0</v>
      </c>
      <c r="G250" s="5">
        <v>0</v>
      </c>
      <c r="H250" s="5">
        <v>1</v>
      </c>
      <c r="I250" s="5">
        <v>1</v>
      </c>
      <c r="J250" s="5">
        <v>0</v>
      </c>
      <c r="K250" s="9"/>
      <c r="L250" s="10">
        <f>IF(((records[Porn-Video]+records[Masturbation]+records[Sexual-Intercourse])&gt;0), 0, L249+1)</f>
        <v>0</v>
      </c>
      <c r="M250" s="10">
        <f>IF(((records[Porn-Video]+records[Masturbation]+records[Sexual-Intercourse])&gt;0), M249+1, 0)</f>
        <v>1</v>
      </c>
      <c r="N250" s="5"/>
    </row>
    <row r="251" spans="1:14">
      <c r="A251" s="5" t="str">
        <f>YEAR(records[[#This Row],[日期]])&amp;" 年"</f>
        <v>2020 年</v>
      </c>
      <c r="B251" s="4" t="str">
        <f>"第 "&amp;INT(MONTH(records[[#This Row],[日期]])/3+1)&amp;" 季度"</f>
        <v>第 4 季度</v>
      </c>
      <c r="C251" s="4" t="str">
        <f>MONTH(records[[#This Row],[日期]])&amp;" 月"</f>
        <v>10 月</v>
      </c>
      <c r="D251" s="4" t="str">
        <f>"第 "&amp;WEEKNUM(records[[#This Row],[日期]],2)&amp;" 周"</f>
        <v>第 44 周</v>
      </c>
      <c r="E251" s="4">
        <v>44130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9"/>
      <c r="L251" s="10">
        <f>IF(((records[Porn-Video]+records[Masturbation]+records[Sexual-Intercourse])&gt;0), 0, L250+1)</f>
        <v>1</v>
      </c>
      <c r="M251" s="10">
        <f>IF(((records[Porn-Video]+records[Masturbation]+records[Sexual-Intercourse])&gt;0), M250+1, 0)</f>
        <v>0</v>
      </c>
      <c r="N251" s="5"/>
    </row>
    <row r="252" spans="1:14">
      <c r="A252" s="5" t="str">
        <f>YEAR(records[[#This Row],[日期]])&amp;" 年"</f>
        <v>2020 年</v>
      </c>
      <c r="B252" s="4" t="str">
        <f>"第 "&amp;INT(MONTH(records[[#This Row],[日期]])/3+1)&amp;" 季度"</f>
        <v>第 4 季度</v>
      </c>
      <c r="C252" s="4" t="str">
        <f>MONTH(records[[#This Row],[日期]])&amp;" 月"</f>
        <v>10 月</v>
      </c>
      <c r="D252" s="4" t="str">
        <f>"第 "&amp;WEEKNUM(records[[#This Row],[日期]],2)&amp;" 周"</f>
        <v>第 44 周</v>
      </c>
      <c r="E252" s="4">
        <v>44131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9"/>
      <c r="L252" s="10">
        <f>IF(((records[Porn-Video]+records[Masturbation]+records[Sexual-Intercourse])&gt;0), 0, L251+1)</f>
        <v>2</v>
      </c>
      <c r="M252" s="10">
        <f>IF(((records[Porn-Video]+records[Masturbation]+records[Sexual-Intercourse])&gt;0), M251+1, 0)</f>
        <v>0</v>
      </c>
      <c r="N252" s="5"/>
    </row>
    <row r="253" spans="1:14">
      <c r="A253" s="5" t="str">
        <f>YEAR(records[[#This Row],[日期]])&amp;" 年"</f>
        <v>2020 年</v>
      </c>
      <c r="B253" s="4" t="str">
        <f>"第 "&amp;INT(MONTH(records[[#This Row],[日期]])/3+1)&amp;" 季度"</f>
        <v>第 4 季度</v>
      </c>
      <c r="C253" s="4" t="str">
        <f>MONTH(records[[#This Row],[日期]])&amp;" 月"</f>
        <v>10 月</v>
      </c>
      <c r="D253" s="4" t="str">
        <f>"第 "&amp;WEEKNUM(records[[#This Row],[日期]],2)&amp;" 周"</f>
        <v>第 44 周</v>
      </c>
      <c r="E253" s="4">
        <v>44132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9"/>
      <c r="L253" s="10">
        <f>IF(((records[Porn-Video]+records[Masturbation]+records[Sexual-Intercourse])&gt;0), 0, L252+1)</f>
        <v>3</v>
      </c>
      <c r="M253" s="10">
        <f>IF(((records[Porn-Video]+records[Masturbation]+records[Sexual-Intercourse])&gt;0), M252+1, 0)</f>
        <v>0</v>
      </c>
      <c r="N253" s="5"/>
    </row>
    <row r="254" spans="1:14">
      <c r="A254" s="5" t="str">
        <f>YEAR(records[[#This Row],[日期]])&amp;" 年"</f>
        <v>2020 年</v>
      </c>
      <c r="B254" s="4" t="str">
        <f>"第 "&amp;INT(MONTH(records[[#This Row],[日期]])/3+1)&amp;" 季度"</f>
        <v>第 4 季度</v>
      </c>
      <c r="C254" s="4" t="str">
        <f>MONTH(records[[#This Row],[日期]])&amp;" 月"</f>
        <v>10 月</v>
      </c>
      <c r="D254" s="4" t="str">
        <f>"第 "&amp;WEEKNUM(records[[#This Row],[日期]],2)&amp;" 周"</f>
        <v>第 44 周</v>
      </c>
      <c r="E254" s="4">
        <v>44133</v>
      </c>
      <c r="F254" s="5">
        <v>0</v>
      </c>
      <c r="G254" s="5">
        <v>0</v>
      </c>
      <c r="H254" s="5">
        <v>1</v>
      </c>
      <c r="I254" s="5">
        <v>1</v>
      </c>
      <c r="J254" s="5">
        <v>0</v>
      </c>
      <c r="K254" s="9"/>
      <c r="L254" s="10">
        <f>IF(((records[Porn-Video]+records[Masturbation]+records[Sexual-Intercourse])&gt;0), 0, L253+1)</f>
        <v>0</v>
      </c>
      <c r="M254" s="10">
        <f>IF(((records[Porn-Video]+records[Masturbation]+records[Sexual-Intercourse])&gt;0), M253+1, 0)</f>
        <v>1</v>
      </c>
      <c r="N254" s="5"/>
    </row>
    <row r="255" spans="1:14">
      <c r="A255" s="5" t="str">
        <f>YEAR(records[[#This Row],[日期]])&amp;" 年"</f>
        <v>2020 年</v>
      </c>
      <c r="B255" s="4" t="str">
        <f>"第 "&amp;INT(MONTH(records[[#This Row],[日期]])/3+1)&amp;" 季度"</f>
        <v>第 4 季度</v>
      </c>
      <c r="C255" s="4" t="str">
        <f>MONTH(records[[#This Row],[日期]])&amp;" 月"</f>
        <v>10 月</v>
      </c>
      <c r="D255" s="4" t="str">
        <f>"第 "&amp;WEEKNUM(records[[#This Row],[日期]],2)&amp;" 周"</f>
        <v>第 44 周</v>
      </c>
      <c r="E255" s="4">
        <v>44134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9"/>
      <c r="L255" s="10">
        <f>IF(((records[Porn-Video]+records[Masturbation]+records[Sexual-Intercourse])&gt;0), 0, L254+1)</f>
        <v>1</v>
      </c>
      <c r="M255" s="10">
        <f>IF(((records[Porn-Video]+records[Masturbation]+records[Sexual-Intercourse])&gt;0), M254+1, 0)</f>
        <v>0</v>
      </c>
      <c r="N255" s="5"/>
    </row>
    <row r="256" spans="1:14">
      <c r="A256" s="5" t="str">
        <f>YEAR(records[[#This Row],[日期]])&amp;" 年"</f>
        <v>2020 年</v>
      </c>
      <c r="B256" s="4" t="str">
        <f>"第 "&amp;INT(MONTH(records[[#This Row],[日期]])/3+1)&amp;" 季度"</f>
        <v>第 4 季度</v>
      </c>
      <c r="C256" s="4" t="str">
        <f>MONTH(records[[#This Row],[日期]])&amp;" 月"</f>
        <v>10 月</v>
      </c>
      <c r="D256" s="4" t="str">
        <f>"第 "&amp;WEEKNUM(records[[#This Row],[日期]],2)&amp;" 周"</f>
        <v>第 44 周</v>
      </c>
      <c r="E256" s="4">
        <v>44135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9"/>
      <c r="L256" s="10">
        <f>IF(((records[Porn-Video]+records[Masturbation]+records[Sexual-Intercourse])&gt;0), 0, L255+1)</f>
        <v>2</v>
      </c>
      <c r="M256" s="10">
        <f>IF(((records[Porn-Video]+records[Masturbation]+records[Sexual-Intercourse])&gt;0), M255+1, 0)</f>
        <v>0</v>
      </c>
      <c r="N256" s="5"/>
    </row>
    <row r="257" spans="1:14">
      <c r="A257" s="5" t="str">
        <f>YEAR(records[[#This Row],[日期]])&amp;" 年"</f>
        <v>2020 年</v>
      </c>
      <c r="B257" s="4" t="str">
        <f>"第 "&amp;INT(MONTH(records[[#This Row],[日期]])/3+1)&amp;" 季度"</f>
        <v>第 4 季度</v>
      </c>
      <c r="C257" s="4" t="str">
        <f>MONTH(records[[#This Row],[日期]])&amp;" 月"</f>
        <v>11 月</v>
      </c>
      <c r="D257" s="4" t="str">
        <f>"第 "&amp;WEEKNUM(records[[#This Row],[日期]],2)&amp;" 周"</f>
        <v>第 44 周</v>
      </c>
      <c r="E257" s="4">
        <v>44136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9"/>
      <c r="L257" s="10">
        <f>IF(((records[Porn-Video]+records[Masturbation]+records[Sexual-Intercourse])&gt;0), 0, L256+1)</f>
        <v>3</v>
      </c>
      <c r="M257" s="10">
        <f>IF(((records[Porn-Video]+records[Masturbation]+records[Sexual-Intercourse])&gt;0), M256+1, 0)</f>
        <v>0</v>
      </c>
      <c r="N257" s="5"/>
    </row>
    <row r="258" spans="1:14">
      <c r="A258" s="5" t="str">
        <f>YEAR(records[[#This Row],[日期]])&amp;" 年"</f>
        <v>2020 年</v>
      </c>
      <c r="B258" s="4" t="str">
        <f>"第 "&amp;INT(MONTH(records[[#This Row],[日期]])/3+1)&amp;" 季度"</f>
        <v>第 4 季度</v>
      </c>
      <c r="C258" s="4" t="str">
        <f>MONTH(records[[#This Row],[日期]])&amp;" 月"</f>
        <v>11 月</v>
      </c>
      <c r="D258" s="4" t="str">
        <f>"第 "&amp;WEEKNUM(records[[#This Row],[日期]],2)&amp;" 周"</f>
        <v>第 45 周</v>
      </c>
      <c r="E258" s="4">
        <v>44137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9"/>
      <c r="L258" s="10">
        <f>IF(((records[Porn-Video]+records[Masturbation]+records[Sexual-Intercourse])&gt;0), 0, L257+1)</f>
        <v>4</v>
      </c>
      <c r="M258" s="10">
        <f>IF(((records[Porn-Video]+records[Masturbation]+records[Sexual-Intercourse])&gt;0), M257+1, 0)</f>
        <v>0</v>
      </c>
      <c r="N258" s="5"/>
    </row>
    <row r="259" spans="1:14">
      <c r="A259" s="5" t="str">
        <f>YEAR(records[[#This Row],[日期]])&amp;" 年"</f>
        <v>2020 年</v>
      </c>
      <c r="B259" s="4" t="str">
        <f>"第 "&amp;INT(MONTH(records[[#This Row],[日期]])/3+1)&amp;" 季度"</f>
        <v>第 4 季度</v>
      </c>
      <c r="C259" s="4" t="str">
        <f>MONTH(records[[#This Row],[日期]])&amp;" 月"</f>
        <v>11 月</v>
      </c>
      <c r="D259" s="4" t="str">
        <f>"第 "&amp;WEEKNUM(records[[#This Row],[日期]],2)&amp;" 周"</f>
        <v>第 45 周</v>
      </c>
      <c r="E259" s="4">
        <v>44138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9"/>
      <c r="L259" s="10">
        <f>IF(((records[Porn-Video]+records[Masturbation]+records[Sexual-Intercourse])&gt;0), 0, L258+1)</f>
        <v>5</v>
      </c>
      <c r="M259" s="10">
        <f>IF(((records[Porn-Video]+records[Masturbation]+records[Sexual-Intercourse])&gt;0), M258+1, 0)</f>
        <v>0</v>
      </c>
      <c r="N259" s="5"/>
    </row>
    <row r="260" spans="1:14">
      <c r="A260" s="5" t="str">
        <f>YEAR(records[[#This Row],[日期]])&amp;" 年"</f>
        <v>2020 年</v>
      </c>
      <c r="B260" s="4" t="str">
        <f>"第 "&amp;INT(MONTH(records[[#This Row],[日期]])/3+1)&amp;" 季度"</f>
        <v>第 4 季度</v>
      </c>
      <c r="C260" s="4" t="str">
        <f>MONTH(records[[#This Row],[日期]])&amp;" 月"</f>
        <v>11 月</v>
      </c>
      <c r="D260" s="4" t="str">
        <f>"第 "&amp;WEEKNUM(records[[#This Row],[日期]],2)&amp;" 周"</f>
        <v>第 45 周</v>
      </c>
      <c r="E260" s="4">
        <v>44139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9"/>
      <c r="L260" s="10">
        <f>IF(((records[Porn-Video]+records[Masturbation]+records[Sexual-Intercourse])&gt;0), 0, L259+1)</f>
        <v>6</v>
      </c>
      <c r="M260" s="10">
        <f>IF(((records[Porn-Video]+records[Masturbation]+records[Sexual-Intercourse])&gt;0), M259+1, 0)</f>
        <v>0</v>
      </c>
      <c r="N260" s="5"/>
    </row>
    <row r="261" spans="1:14">
      <c r="A261" s="5" t="str">
        <f>YEAR(records[[#This Row],[日期]])&amp;" 年"</f>
        <v>2020 年</v>
      </c>
      <c r="B261" s="4" t="str">
        <f>"第 "&amp;INT(MONTH(records[[#This Row],[日期]])/3+1)&amp;" 季度"</f>
        <v>第 4 季度</v>
      </c>
      <c r="C261" s="4" t="str">
        <f>MONTH(records[[#This Row],[日期]])&amp;" 月"</f>
        <v>11 月</v>
      </c>
      <c r="D261" s="4" t="str">
        <f>"第 "&amp;WEEKNUM(records[[#This Row],[日期]],2)&amp;" 周"</f>
        <v>第 45 周</v>
      </c>
      <c r="E261" s="4">
        <v>44140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9"/>
      <c r="L261" s="10">
        <f>IF(((records[Porn-Video]+records[Masturbation]+records[Sexual-Intercourse])&gt;0), 0, L260+1)</f>
        <v>7</v>
      </c>
      <c r="M261" s="10">
        <f>IF(((records[Porn-Video]+records[Masturbation]+records[Sexual-Intercourse])&gt;0), M260+1, 0)</f>
        <v>0</v>
      </c>
      <c r="N261" s="5"/>
    </row>
    <row r="262" spans="1:14">
      <c r="A262" s="5" t="str">
        <f>YEAR(records[[#This Row],[日期]])&amp;" 年"</f>
        <v>2020 年</v>
      </c>
      <c r="B262" s="4" t="str">
        <f>"第 "&amp;INT(MONTH(records[[#This Row],[日期]])/3+1)&amp;" 季度"</f>
        <v>第 4 季度</v>
      </c>
      <c r="C262" s="4" t="str">
        <f>MONTH(records[[#This Row],[日期]])&amp;" 月"</f>
        <v>11 月</v>
      </c>
      <c r="D262" s="4" t="str">
        <f>"第 "&amp;WEEKNUM(records[[#This Row],[日期]],2)&amp;" 周"</f>
        <v>第 45 周</v>
      </c>
      <c r="E262" s="4">
        <v>44141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9"/>
      <c r="L262" s="10">
        <f>IF(((records[Porn-Video]+records[Masturbation]+records[Sexual-Intercourse])&gt;0), 0, L261+1)</f>
        <v>8</v>
      </c>
      <c r="M262" s="10">
        <f>IF(((records[Porn-Video]+records[Masturbation]+records[Sexual-Intercourse])&gt;0), M261+1, 0)</f>
        <v>0</v>
      </c>
      <c r="N262" s="5"/>
    </row>
    <row r="263" spans="1:14">
      <c r="A263" s="5" t="str">
        <f>YEAR(records[[#This Row],[日期]])&amp;" 年"</f>
        <v>2020 年</v>
      </c>
      <c r="B263" s="4" t="str">
        <f>"第 "&amp;INT(MONTH(records[[#This Row],[日期]])/3+1)&amp;" 季度"</f>
        <v>第 4 季度</v>
      </c>
      <c r="C263" s="4" t="str">
        <f>MONTH(records[[#This Row],[日期]])&amp;" 月"</f>
        <v>11 月</v>
      </c>
      <c r="D263" s="4" t="str">
        <f>"第 "&amp;WEEKNUM(records[[#This Row],[日期]],2)&amp;" 周"</f>
        <v>第 45 周</v>
      </c>
      <c r="E263" s="4">
        <v>44142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9"/>
      <c r="L263" s="10">
        <f>IF(((records[Porn-Video]+records[Masturbation]+records[Sexual-Intercourse])&gt;0), 0, L262+1)</f>
        <v>9</v>
      </c>
      <c r="M263" s="10">
        <f>IF(((records[Porn-Video]+records[Masturbation]+records[Sexual-Intercourse])&gt;0), M262+1, 0)</f>
        <v>0</v>
      </c>
      <c r="N263" s="5"/>
    </row>
    <row r="264" spans="1:14">
      <c r="A264" s="5" t="str">
        <f>YEAR(records[[#This Row],[日期]])&amp;" 年"</f>
        <v>2020 年</v>
      </c>
      <c r="B264" s="4" t="str">
        <f>"第 "&amp;INT(MONTH(records[[#This Row],[日期]])/3+1)&amp;" 季度"</f>
        <v>第 4 季度</v>
      </c>
      <c r="C264" s="4" t="str">
        <f>MONTH(records[[#This Row],[日期]])&amp;" 月"</f>
        <v>11 月</v>
      </c>
      <c r="D264" s="4" t="str">
        <f>"第 "&amp;WEEKNUM(records[[#This Row],[日期]],2)&amp;" 周"</f>
        <v>第 45 周</v>
      </c>
      <c r="E264" s="4">
        <v>44143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9"/>
      <c r="L264" s="10">
        <f>IF(((records[Porn-Video]+records[Masturbation]+records[Sexual-Intercourse])&gt;0), 0, L263+1)</f>
        <v>10</v>
      </c>
      <c r="M264" s="10">
        <f>IF(((records[Porn-Video]+records[Masturbation]+records[Sexual-Intercourse])&gt;0), M263+1, 0)</f>
        <v>0</v>
      </c>
      <c r="N264" s="5"/>
    </row>
    <row r="265" spans="1:14">
      <c r="A265" s="5" t="str">
        <f>YEAR(records[[#This Row],[日期]])&amp;" 年"</f>
        <v>2020 年</v>
      </c>
      <c r="B265" s="4" t="str">
        <f>"第 "&amp;INT(MONTH(records[[#This Row],[日期]])/3+1)&amp;" 季度"</f>
        <v>第 4 季度</v>
      </c>
      <c r="C265" s="4" t="str">
        <f>MONTH(records[[#This Row],[日期]])&amp;" 月"</f>
        <v>11 月</v>
      </c>
      <c r="D265" s="4" t="str">
        <f>"第 "&amp;WEEKNUM(records[[#This Row],[日期]],2)&amp;" 周"</f>
        <v>第 46 周</v>
      </c>
      <c r="E265" s="4">
        <v>44144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9"/>
      <c r="L265" s="10">
        <f>IF(((records[Porn-Video]+records[Masturbation]+records[Sexual-Intercourse])&gt;0), 0, L264+1)</f>
        <v>11</v>
      </c>
      <c r="M265" s="10">
        <f>IF(((records[Porn-Video]+records[Masturbation]+records[Sexual-Intercourse])&gt;0), M264+1, 0)</f>
        <v>0</v>
      </c>
      <c r="N265" s="5"/>
    </row>
    <row r="266" spans="1:14">
      <c r="A266" s="5" t="str">
        <f>YEAR(records[[#This Row],[日期]])&amp;" 年"</f>
        <v>2020 年</v>
      </c>
      <c r="B266" s="4" t="str">
        <f>"第 "&amp;INT(MONTH(records[[#This Row],[日期]])/3+1)&amp;" 季度"</f>
        <v>第 4 季度</v>
      </c>
      <c r="C266" s="4" t="str">
        <f>MONTH(records[[#This Row],[日期]])&amp;" 月"</f>
        <v>11 月</v>
      </c>
      <c r="D266" s="4" t="str">
        <f>"第 "&amp;WEEKNUM(records[[#This Row],[日期]],2)&amp;" 周"</f>
        <v>第 46 周</v>
      </c>
      <c r="E266" s="4">
        <v>44145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9"/>
      <c r="L266" s="10">
        <f>IF(((records[Porn-Video]+records[Masturbation]+records[Sexual-Intercourse])&gt;0), 0, L265+1)</f>
        <v>12</v>
      </c>
      <c r="M266" s="10">
        <f>IF(((records[Porn-Video]+records[Masturbation]+records[Sexual-Intercourse])&gt;0), M265+1, 0)</f>
        <v>0</v>
      </c>
      <c r="N266" s="5"/>
    </row>
    <row r="267" spans="1:14">
      <c r="A267" s="5" t="str">
        <f>YEAR(records[[#This Row],[日期]])&amp;" 年"</f>
        <v>2020 年</v>
      </c>
      <c r="B267" s="4" t="str">
        <f>"第 "&amp;INT(MONTH(records[[#This Row],[日期]])/3+1)&amp;" 季度"</f>
        <v>第 4 季度</v>
      </c>
      <c r="C267" s="4" t="str">
        <f>MONTH(records[[#This Row],[日期]])&amp;" 月"</f>
        <v>11 月</v>
      </c>
      <c r="D267" s="4" t="str">
        <f>"第 "&amp;WEEKNUM(records[[#This Row],[日期]],2)&amp;" 周"</f>
        <v>第 46 周</v>
      </c>
      <c r="E267" s="4">
        <v>44146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9"/>
      <c r="L267" s="10">
        <f>IF(((records[Porn-Video]+records[Masturbation]+records[Sexual-Intercourse])&gt;0), 0, L266+1)</f>
        <v>13</v>
      </c>
      <c r="M267" s="10">
        <f>IF(((records[Porn-Video]+records[Masturbation]+records[Sexual-Intercourse])&gt;0), M266+1, 0)</f>
        <v>0</v>
      </c>
      <c r="N267" s="5"/>
    </row>
    <row r="268" spans="1:14">
      <c r="A268" s="5" t="str">
        <f>YEAR(records[[#This Row],[日期]])&amp;" 年"</f>
        <v>2020 年</v>
      </c>
      <c r="B268" s="4" t="str">
        <f>"第 "&amp;INT(MONTH(records[[#This Row],[日期]])/3+1)&amp;" 季度"</f>
        <v>第 4 季度</v>
      </c>
      <c r="C268" s="4" t="str">
        <f>MONTH(records[[#This Row],[日期]])&amp;" 月"</f>
        <v>11 月</v>
      </c>
      <c r="D268" s="4" t="str">
        <f>"第 "&amp;WEEKNUM(records[[#This Row],[日期]],2)&amp;" 周"</f>
        <v>第 46 周</v>
      </c>
      <c r="E268" s="4">
        <v>44147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9"/>
      <c r="L268" s="10">
        <f>IF(((records[Porn-Video]+records[Masturbation]+records[Sexual-Intercourse])&gt;0), 0, L267+1)</f>
        <v>14</v>
      </c>
      <c r="M268" s="10">
        <f>IF(((records[Porn-Video]+records[Masturbation]+records[Sexual-Intercourse])&gt;0), M267+1, 0)</f>
        <v>0</v>
      </c>
      <c r="N268" s="5"/>
    </row>
    <row r="269" spans="1:14">
      <c r="A269" s="5" t="str">
        <f>YEAR(records[[#This Row],[日期]])&amp;" 年"</f>
        <v>2020 年</v>
      </c>
      <c r="B269" s="4" t="str">
        <f>"第 "&amp;INT(MONTH(records[[#This Row],[日期]])/3+1)&amp;" 季度"</f>
        <v>第 4 季度</v>
      </c>
      <c r="C269" s="4" t="str">
        <f>MONTH(records[[#This Row],[日期]])&amp;" 月"</f>
        <v>11 月</v>
      </c>
      <c r="D269" s="4" t="str">
        <f>"第 "&amp;WEEKNUM(records[[#This Row],[日期]],2)&amp;" 周"</f>
        <v>第 46 周</v>
      </c>
      <c r="E269" s="4">
        <v>44148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9"/>
      <c r="L269" s="10">
        <f>IF(((records[Porn-Video]+records[Masturbation]+records[Sexual-Intercourse])&gt;0), 0, L268+1)</f>
        <v>15</v>
      </c>
      <c r="M269" s="10">
        <f>IF(((records[Porn-Video]+records[Masturbation]+records[Sexual-Intercourse])&gt;0), M268+1, 0)</f>
        <v>0</v>
      </c>
      <c r="N269" s="5"/>
    </row>
    <row r="270" spans="1:14">
      <c r="A270" s="5" t="str">
        <f>YEAR(records[[#This Row],[日期]])&amp;" 年"</f>
        <v>2020 年</v>
      </c>
      <c r="B270" s="4" t="str">
        <f>"第 "&amp;INT(MONTH(records[[#This Row],[日期]])/3+1)&amp;" 季度"</f>
        <v>第 4 季度</v>
      </c>
      <c r="C270" s="4" t="str">
        <f>MONTH(records[[#This Row],[日期]])&amp;" 月"</f>
        <v>11 月</v>
      </c>
      <c r="D270" s="4" t="str">
        <f>"第 "&amp;WEEKNUM(records[[#This Row],[日期]],2)&amp;" 周"</f>
        <v>第 46 周</v>
      </c>
      <c r="E270" s="4">
        <v>44149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9"/>
      <c r="L270" s="10">
        <f>IF(((records[Porn-Video]+records[Masturbation]+records[Sexual-Intercourse])&gt;0), 0, L269+1)</f>
        <v>16</v>
      </c>
      <c r="M270" s="10">
        <f>IF(((records[Porn-Video]+records[Masturbation]+records[Sexual-Intercourse])&gt;0), M269+1, 0)</f>
        <v>0</v>
      </c>
      <c r="N270" s="5"/>
    </row>
    <row r="271" spans="1:14">
      <c r="A271" s="5" t="str">
        <f>YEAR(records[[#This Row],[日期]])&amp;" 年"</f>
        <v>2020 年</v>
      </c>
      <c r="B271" s="4" t="str">
        <f>"第 "&amp;INT(MONTH(records[[#This Row],[日期]])/3+1)&amp;" 季度"</f>
        <v>第 4 季度</v>
      </c>
      <c r="C271" s="4" t="str">
        <f>MONTH(records[[#This Row],[日期]])&amp;" 月"</f>
        <v>11 月</v>
      </c>
      <c r="D271" s="4" t="str">
        <f>"第 "&amp;WEEKNUM(records[[#This Row],[日期]],2)&amp;" 周"</f>
        <v>第 46 周</v>
      </c>
      <c r="E271" s="4">
        <v>44150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9"/>
      <c r="L271" s="10">
        <f>IF(((records[Porn-Video]+records[Masturbation]+records[Sexual-Intercourse])&gt;0), 0, L270+1)</f>
        <v>17</v>
      </c>
      <c r="M271" s="10">
        <f>IF(((records[Porn-Video]+records[Masturbation]+records[Sexual-Intercourse])&gt;0), M270+1, 0)</f>
        <v>0</v>
      </c>
      <c r="N271" s="5"/>
    </row>
    <row r="272" spans="1:14">
      <c r="A272" s="5" t="str">
        <f>YEAR(records[[#This Row],[日期]])&amp;" 年"</f>
        <v>2020 年</v>
      </c>
      <c r="B272" s="4" t="str">
        <f>"第 "&amp;INT(MONTH(records[[#This Row],[日期]])/3+1)&amp;" 季度"</f>
        <v>第 4 季度</v>
      </c>
      <c r="C272" s="4" t="str">
        <f>MONTH(records[[#This Row],[日期]])&amp;" 月"</f>
        <v>11 月</v>
      </c>
      <c r="D272" s="4" t="str">
        <f>"第 "&amp;WEEKNUM(records[[#This Row],[日期]],2)&amp;" 周"</f>
        <v>第 47 周</v>
      </c>
      <c r="E272" s="4">
        <v>44151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9"/>
      <c r="L272" s="10">
        <f>IF(((records[Porn-Video]+records[Masturbation]+records[Sexual-Intercourse])&gt;0), 0, L271+1)</f>
        <v>18</v>
      </c>
      <c r="M272" s="10">
        <f>IF(((records[Porn-Video]+records[Masturbation]+records[Sexual-Intercourse])&gt;0), M271+1, 0)</f>
        <v>0</v>
      </c>
      <c r="N272" s="5"/>
    </row>
    <row r="273" spans="1:14">
      <c r="A273" s="5" t="str">
        <f>YEAR(records[[#This Row],[日期]])&amp;" 年"</f>
        <v>2020 年</v>
      </c>
      <c r="B273" s="4" t="str">
        <f>"第 "&amp;INT(MONTH(records[[#This Row],[日期]])/3+1)&amp;" 季度"</f>
        <v>第 4 季度</v>
      </c>
      <c r="C273" s="4" t="str">
        <f>MONTH(records[[#This Row],[日期]])&amp;" 月"</f>
        <v>11 月</v>
      </c>
      <c r="D273" s="4" t="str">
        <f>"第 "&amp;WEEKNUM(records[[#This Row],[日期]],2)&amp;" 周"</f>
        <v>第 47 周</v>
      </c>
      <c r="E273" s="4">
        <v>44152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9"/>
      <c r="L273" s="10">
        <f>IF(((records[Porn-Video]+records[Masturbation]+records[Sexual-Intercourse])&gt;0), 0, L272+1)</f>
        <v>19</v>
      </c>
      <c r="M273" s="10">
        <f>IF(((records[Porn-Video]+records[Masturbation]+records[Sexual-Intercourse])&gt;0), M272+1, 0)</f>
        <v>0</v>
      </c>
      <c r="N273" s="5"/>
    </row>
    <row r="274" spans="1:14">
      <c r="A274" s="5" t="str">
        <f>YEAR(records[[#This Row],[日期]])&amp;" 年"</f>
        <v>2020 年</v>
      </c>
      <c r="B274" s="4" t="str">
        <f>"第 "&amp;INT(MONTH(records[[#This Row],[日期]])/3+1)&amp;" 季度"</f>
        <v>第 4 季度</v>
      </c>
      <c r="C274" s="4" t="str">
        <f>MONTH(records[[#This Row],[日期]])&amp;" 月"</f>
        <v>11 月</v>
      </c>
      <c r="D274" s="4" t="str">
        <f>"第 "&amp;WEEKNUM(records[[#This Row],[日期]],2)&amp;" 周"</f>
        <v>第 47 周</v>
      </c>
      <c r="E274" s="4">
        <v>44153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9"/>
      <c r="L274" s="10">
        <f>IF(((records[Porn-Video]+records[Masturbation]+records[Sexual-Intercourse])&gt;0), 0, L273+1)</f>
        <v>20</v>
      </c>
      <c r="M274" s="10">
        <f>IF(((records[Porn-Video]+records[Masturbation]+records[Sexual-Intercourse])&gt;0), M273+1, 0)</f>
        <v>0</v>
      </c>
      <c r="N274" s="5"/>
    </row>
    <row r="275" spans="1:14">
      <c r="A275" s="5" t="str">
        <f>YEAR(records[[#This Row],[日期]])&amp;" 年"</f>
        <v>2020 年</v>
      </c>
      <c r="B275" s="4" t="str">
        <f>"第 "&amp;INT(MONTH(records[[#This Row],[日期]])/3+1)&amp;" 季度"</f>
        <v>第 4 季度</v>
      </c>
      <c r="C275" s="4" t="str">
        <f>MONTH(records[[#This Row],[日期]])&amp;" 月"</f>
        <v>11 月</v>
      </c>
      <c r="D275" s="4" t="str">
        <f>"第 "&amp;WEEKNUM(records[[#This Row],[日期]],2)&amp;" 周"</f>
        <v>第 47 周</v>
      </c>
      <c r="E275" s="4">
        <v>44154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9"/>
      <c r="L275" s="10">
        <f>IF(((records[Porn-Video]+records[Masturbation]+records[Sexual-Intercourse])&gt;0), 0, L274+1)</f>
        <v>21</v>
      </c>
      <c r="M275" s="10">
        <f>IF(((records[Porn-Video]+records[Masturbation]+records[Sexual-Intercourse])&gt;0), M274+1, 0)</f>
        <v>0</v>
      </c>
      <c r="N275" s="5"/>
    </row>
    <row r="276" spans="1:14">
      <c r="A276" s="5" t="str">
        <f>YEAR(records[[#This Row],[日期]])&amp;" 年"</f>
        <v>2020 年</v>
      </c>
      <c r="B276" s="4" t="str">
        <f>"第 "&amp;INT(MONTH(records[[#This Row],[日期]])/3+1)&amp;" 季度"</f>
        <v>第 4 季度</v>
      </c>
      <c r="C276" s="4" t="str">
        <f>MONTH(records[[#This Row],[日期]])&amp;" 月"</f>
        <v>11 月</v>
      </c>
      <c r="D276" s="4" t="str">
        <f>"第 "&amp;WEEKNUM(records[[#This Row],[日期]],2)&amp;" 周"</f>
        <v>第 47 周</v>
      </c>
      <c r="E276" s="4">
        <v>44155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9"/>
      <c r="L276" s="10">
        <f>IF(((records[Porn-Video]+records[Masturbation]+records[Sexual-Intercourse])&gt;0), 0, L275+1)</f>
        <v>22</v>
      </c>
      <c r="M276" s="10">
        <f>IF(((records[Porn-Video]+records[Masturbation]+records[Sexual-Intercourse])&gt;0), M275+1, 0)</f>
        <v>0</v>
      </c>
      <c r="N276" s="5"/>
    </row>
    <row r="277" spans="1:14">
      <c r="A277" s="5" t="str">
        <f>YEAR(records[[#This Row],[日期]])&amp;" 年"</f>
        <v>2020 年</v>
      </c>
      <c r="B277" s="4" t="str">
        <f>"第 "&amp;INT(MONTH(records[[#This Row],[日期]])/3+1)&amp;" 季度"</f>
        <v>第 4 季度</v>
      </c>
      <c r="C277" s="4" t="str">
        <f>MONTH(records[[#This Row],[日期]])&amp;" 月"</f>
        <v>11 月</v>
      </c>
      <c r="D277" s="4" t="str">
        <f>"第 "&amp;WEEKNUM(records[[#This Row],[日期]],2)&amp;" 周"</f>
        <v>第 47 周</v>
      </c>
      <c r="E277" s="4">
        <v>44156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9"/>
      <c r="L277" s="10">
        <f>IF(((records[Porn-Video]+records[Masturbation]+records[Sexual-Intercourse])&gt;0), 0, L276+1)</f>
        <v>23</v>
      </c>
      <c r="M277" s="10">
        <f>IF(((records[Porn-Video]+records[Masturbation]+records[Sexual-Intercourse])&gt;0), M276+1, 0)</f>
        <v>0</v>
      </c>
      <c r="N277" s="5"/>
    </row>
    <row r="278" spans="1:14">
      <c r="A278" s="5" t="str">
        <f>YEAR(records[[#This Row],[日期]])&amp;" 年"</f>
        <v>2020 年</v>
      </c>
      <c r="B278" s="4" t="str">
        <f>"第 "&amp;INT(MONTH(records[[#This Row],[日期]])/3+1)&amp;" 季度"</f>
        <v>第 4 季度</v>
      </c>
      <c r="C278" s="4" t="str">
        <f>MONTH(records[[#This Row],[日期]])&amp;" 月"</f>
        <v>11 月</v>
      </c>
      <c r="D278" s="4" t="str">
        <f>"第 "&amp;WEEKNUM(records[[#This Row],[日期]],2)&amp;" 周"</f>
        <v>第 47 周</v>
      </c>
      <c r="E278" s="4">
        <v>44157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9"/>
      <c r="L278" s="10">
        <f>IF(((records[Porn-Video]+records[Masturbation]+records[Sexual-Intercourse])&gt;0), 0, L277+1)</f>
        <v>24</v>
      </c>
      <c r="M278" s="10">
        <f>IF(((records[Porn-Video]+records[Masturbation]+records[Sexual-Intercourse])&gt;0), M277+1, 0)</f>
        <v>0</v>
      </c>
      <c r="N278" s="5"/>
    </row>
    <row r="279" spans="1:14">
      <c r="A279" s="5" t="str">
        <f>YEAR(records[[#This Row],[日期]])&amp;" 年"</f>
        <v>2020 年</v>
      </c>
      <c r="B279" s="4" t="str">
        <f>"第 "&amp;INT(MONTH(records[[#This Row],[日期]])/3+1)&amp;" 季度"</f>
        <v>第 4 季度</v>
      </c>
      <c r="C279" s="4" t="str">
        <f>MONTH(records[[#This Row],[日期]])&amp;" 月"</f>
        <v>11 月</v>
      </c>
      <c r="D279" s="4" t="str">
        <f>"第 "&amp;WEEKNUM(records[[#This Row],[日期]],2)&amp;" 周"</f>
        <v>第 48 周</v>
      </c>
      <c r="E279" s="4">
        <v>44158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9"/>
      <c r="L279" s="10">
        <f>IF(((records[Porn-Video]+records[Masturbation]+records[Sexual-Intercourse])&gt;0), 0, L278+1)</f>
        <v>25</v>
      </c>
      <c r="M279" s="10">
        <f>IF(((records[Porn-Video]+records[Masturbation]+records[Sexual-Intercourse])&gt;0), M278+1, 0)</f>
        <v>0</v>
      </c>
      <c r="N279" s="5"/>
    </row>
    <row r="280" spans="1:14">
      <c r="A280" s="5" t="str">
        <f>YEAR(records[[#This Row],[日期]])&amp;" 年"</f>
        <v>2020 年</v>
      </c>
      <c r="B280" s="4" t="str">
        <f>"第 "&amp;INT(MONTH(records[[#This Row],[日期]])/3+1)&amp;" 季度"</f>
        <v>第 4 季度</v>
      </c>
      <c r="C280" s="4" t="str">
        <f>MONTH(records[[#This Row],[日期]])&amp;" 月"</f>
        <v>11 月</v>
      </c>
      <c r="D280" s="4" t="str">
        <f>"第 "&amp;WEEKNUM(records[[#This Row],[日期]],2)&amp;" 周"</f>
        <v>第 48 周</v>
      </c>
      <c r="E280" s="4">
        <v>44159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9"/>
      <c r="L280" s="10">
        <f>IF(((records[Porn-Video]+records[Masturbation]+records[Sexual-Intercourse])&gt;0), 0, L279+1)</f>
        <v>26</v>
      </c>
      <c r="M280" s="10">
        <f>IF(((records[Porn-Video]+records[Masturbation]+records[Sexual-Intercourse])&gt;0), M279+1, 0)</f>
        <v>0</v>
      </c>
      <c r="N280" s="5"/>
    </row>
    <row r="281" spans="1:14">
      <c r="A281" s="5" t="str">
        <f>YEAR(records[[#This Row],[日期]])&amp;" 年"</f>
        <v>2020 年</v>
      </c>
      <c r="B281" s="4" t="str">
        <f>"第 "&amp;INT(MONTH(records[[#This Row],[日期]])/3+1)&amp;" 季度"</f>
        <v>第 4 季度</v>
      </c>
      <c r="C281" s="4" t="str">
        <f>MONTH(records[[#This Row],[日期]])&amp;" 月"</f>
        <v>11 月</v>
      </c>
      <c r="D281" s="4" t="str">
        <f>"第 "&amp;WEEKNUM(records[[#This Row],[日期]],2)&amp;" 周"</f>
        <v>第 48 周</v>
      </c>
      <c r="E281" s="4">
        <v>44160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9"/>
      <c r="L281" s="10">
        <f>IF(((records[Porn-Video]+records[Masturbation]+records[Sexual-Intercourse])&gt;0), 0, L280+1)</f>
        <v>27</v>
      </c>
      <c r="M281" s="10">
        <f>IF(((records[Porn-Video]+records[Masturbation]+records[Sexual-Intercourse])&gt;0), M280+1, 0)</f>
        <v>0</v>
      </c>
      <c r="N281" s="5"/>
    </row>
    <row r="282" spans="1:14">
      <c r="A282" s="5" t="str">
        <f>YEAR(records[[#This Row],[日期]])&amp;" 年"</f>
        <v>2020 年</v>
      </c>
      <c r="B282" s="4" t="str">
        <f>"第 "&amp;INT(MONTH(records[[#This Row],[日期]])/3+1)&amp;" 季度"</f>
        <v>第 4 季度</v>
      </c>
      <c r="C282" s="4" t="str">
        <f>MONTH(records[[#This Row],[日期]])&amp;" 月"</f>
        <v>11 月</v>
      </c>
      <c r="D282" s="4" t="str">
        <f>"第 "&amp;WEEKNUM(records[[#This Row],[日期]],2)&amp;" 周"</f>
        <v>第 48 周</v>
      </c>
      <c r="E282" s="4">
        <v>44161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9"/>
      <c r="L282" s="10">
        <f>IF(((records[Porn-Video]+records[Masturbation]+records[Sexual-Intercourse])&gt;0), 0, L281+1)</f>
        <v>28</v>
      </c>
      <c r="M282" s="10">
        <f>IF(((records[Porn-Video]+records[Masturbation]+records[Sexual-Intercourse])&gt;0), M281+1, 0)</f>
        <v>0</v>
      </c>
      <c r="N282" s="5"/>
    </row>
    <row r="283" spans="1:14">
      <c r="A283" s="5" t="str">
        <f>YEAR(records[[#This Row],[日期]])&amp;" 年"</f>
        <v>2020 年</v>
      </c>
      <c r="B283" s="4" t="str">
        <f>"第 "&amp;INT(MONTH(records[[#This Row],[日期]])/3+1)&amp;" 季度"</f>
        <v>第 4 季度</v>
      </c>
      <c r="C283" s="4" t="str">
        <f>MONTH(records[[#This Row],[日期]])&amp;" 月"</f>
        <v>11 月</v>
      </c>
      <c r="D283" s="4" t="str">
        <f>"第 "&amp;WEEKNUM(records[[#This Row],[日期]],2)&amp;" 周"</f>
        <v>第 48 周</v>
      </c>
      <c r="E283" s="4">
        <v>44162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9"/>
      <c r="L283" s="10">
        <f>IF(((records[Porn-Video]+records[Masturbation]+records[Sexual-Intercourse])&gt;0), 0, L282+1)</f>
        <v>29</v>
      </c>
      <c r="M283" s="10">
        <f>IF(((records[Porn-Video]+records[Masturbation]+records[Sexual-Intercourse])&gt;0), M282+1, 0)</f>
        <v>0</v>
      </c>
      <c r="N283" s="5"/>
    </row>
    <row r="284" spans="1:14">
      <c r="A284" s="5" t="str">
        <f>YEAR(records[[#This Row],[日期]])&amp;" 年"</f>
        <v>2020 年</v>
      </c>
      <c r="B284" s="4" t="str">
        <f>"第 "&amp;INT(MONTH(records[[#This Row],[日期]])/3+1)&amp;" 季度"</f>
        <v>第 4 季度</v>
      </c>
      <c r="C284" s="4" t="str">
        <f>MONTH(records[[#This Row],[日期]])&amp;" 月"</f>
        <v>11 月</v>
      </c>
      <c r="D284" s="4" t="str">
        <f>"第 "&amp;WEEKNUM(records[[#This Row],[日期]],2)&amp;" 周"</f>
        <v>第 48 周</v>
      </c>
      <c r="E284" s="4">
        <v>44163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9"/>
      <c r="L284" s="10">
        <f>IF(((records[Porn-Video]+records[Masturbation]+records[Sexual-Intercourse])&gt;0), 0, L283+1)</f>
        <v>30</v>
      </c>
      <c r="M284" s="10">
        <f>IF(((records[Porn-Video]+records[Masturbation]+records[Sexual-Intercourse])&gt;0), M283+1, 0)</f>
        <v>0</v>
      </c>
      <c r="N284" s="5"/>
    </row>
    <row r="285" spans="1:14">
      <c r="A285" s="5" t="str">
        <f>YEAR(records[[#This Row],[日期]])&amp;" 年"</f>
        <v>2020 年</v>
      </c>
      <c r="B285" s="4" t="str">
        <f>"第 "&amp;INT(MONTH(records[[#This Row],[日期]])/3+1)&amp;" 季度"</f>
        <v>第 4 季度</v>
      </c>
      <c r="C285" s="4" t="str">
        <f>MONTH(records[[#This Row],[日期]])&amp;" 月"</f>
        <v>11 月</v>
      </c>
      <c r="D285" s="4" t="str">
        <f>"第 "&amp;WEEKNUM(records[[#This Row],[日期]],2)&amp;" 周"</f>
        <v>第 48 周</v>
      </c>
      <c r="E285" s="4">
        <v>44164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9"/>
      <c r="L285" s="10">
        <f>IF(((records[Porn-Video]+records[Masturbation]+records[Sexual-Intercourse])&gt;0), 0, L284+1)</f>
        <v>31</v>
      </c>
      <c r="M285" s="10">
        <f>IF(((records[Porn-Video]+records[Masturbation]+records[Sexual-Intercourse])&gt;0), M284+1, 0)</f>
        <v>0</v>
      </c>
      <c r="N285" s="5"/>
    </row>
    <row r="286" spans="1:14">
      <c r="A286" s="5" t="str">
        <f>YEAR(records[[#This Row],[日期]])&amp;" 年"</f>
        <v>2020 年</v>
      </c>
      <c r="B286" s="4" t="str">
        <f>"第 "&amp;INT(MONTH(records[[#This Row],[日期]])/3+1)&amp;" 季度"</f>
        <v>第 4 季度</v>
      </c>
      <c r="C286" s="4" t="str">
        <f>MONTH(records[[#This Row],[日期]])&amp;" 月"</f>
        <v>11 月</v>
      </c>
      <c r="D286" s="4" t="str">
        <f>"第 "&amp;WEEKNUM(records[[#This Row],[日期]],2)&amp;" 周"</f>
        <v>第 49 周</v>
      </c>
      <c r="E286" s="4">
        <v>44165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9"/>
      <c r="L286" s="10">
        <f>IF(((records[Porn-Video]+records[Masturbation]+records[Sexual-Intercourse])&gt;0), 0, L285+1)</f>
        <v>32</v>
      </c>
      <c r="M286" s="10">
        <f>IF(((records[Porn-Video]+records[Masturbation]+records[Sexual-Intercourse])&gt;0), M285+1, 0)</f>
        <v>0</v>
      </c>
      <c r="N286" s="5"/>
    </row>
    <row r="287" spans="1:14">
      <c r="A287" s="5" t="str">
        <f>YEAR(records[[#This Row],[日期]])&amp;" 年"</f>
        <v>2020 年</v>
      </c>
      <c r="B287" s="4" t="str">
        <f>"第 "&amp;INT(MONTH(records[[#This Row],[日期]])/3+1)&amp;" 季度"</f>
        <v>第 5 季度</v>
      </c>
      <c r="C287" s="4" t="str">
        <f>MONTH(records[[#This Row],[日期]])&amp;" 月"</f>
        <v>12 月</v>
      </c>
      <c r="D287" s="4" t="str">
        <f>"第 "&amp;WEEKNUM(records[[#This Row],[日期]],2)&amp;" 周"</f>
        <v>第 49 周</v>
      </c>
      <c r="E287" s="4">
        <v>44166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9"/>
      <c r="L287" s="10">
        <f>IF(((records[Porn-Video]+records[Masturbation]+records[Sexual-Intercourse])&gt;0), 0, L286+1)</f>
        <v>33</v>
      </c>
      <c r="M287" s="10">
        <f>IF(((records[Porn-Video]+records[Masturbation]+records[Sexual-Intercourse])&gt;0), M286+1, 0)</f>
        <v>0</v>
      </c>
      <c r="N287" s="5"/>
    </row>
    <row r="288" spans="1:14">
      <c r="A288" s="5" t="str">
        <f>YEAR(records[[#This Row],[日期]])&amp;" 年"</f>
        <v>2020 年</v>
      </c>
      <c r="B288" s="4" t="str">
        <f>"第 "&amp;INT(MONTH(records[[#This Row],[日期]])/3+1)&amp;" 季度"</f>
        <v>第 5 季度</v>
      </c>
      <c r="C288" s="4" t="str">
        <f>MONTH(records[[#This Row],[日期]])&amp;" 月"</f>
        <v>12 月</v>
      </c>
      <c r="D288" s="4" t="str">
        <f>"第 "&amp;WEEKNUM(records[[#This Row],[日期]],2)&amp;" 周"</f>
        <v>第 49 周</v>
      </c>
      <c r="E288" s="4">
        <v>44167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9"/>
      <c r="L288" s="10">
        <f>IF(((records[Porn-Video]+records[Masturbation]+records[Sexual-Intercourse])&gt;0), 0, L287+1)</f>
        <v>34</v>
      </c>
      <c r="M288" s="10">
        <f>IF(((records[Porn-Video]+records[Masturbation]+records[Sexual-Intercourse])&gt;0), M287+1, 0)</f>
        <v>0</v>
      </c>
      <c r="N288" s="5"/>
    </row>
    <row r="289" spans="1:14">
      <c r="A289" s="5" t="str">
        <f>YEAR(records[[#This Row],[日期]])&amp;" 年"</f>
        <v>2020 年</v>
      </c>
      <c r="B289" s="4" t="str">
        <f>"第 "&amp;INT(MONTH(records[[#This Row],[日期]])/3+1)&amp;" 季度"</f>
        <v>第 5 季度</v>
      </c>
      <c r="C289" s="4" t="str">
        <f>MONTH(records[[#This Row],[日期]])&amp;" 月"</f>
        <v>12 月</v>
      </c>
      <c r="D289" s="4" t="str">
        <f>"第 "&amp;WEEKNUM(records[[#This Row],[日期]],2)&amp;" 周"</f>
        <v>第 49 周</v>
      </c>
      <c r="E289" s="4">
        <v>44168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9"/>
      <c r="L289" s="10">
        <f>IF(((records[Porn-Video]+records[Masturbation]+records[Sexual-Intercourse])&gt;0), 0, L288+1)</f>
        <v>35</v>
      </c>
      <c r="M289" s="10">
        <f>IF(((records[Porn-Video]+records[Masturbation]+records[Sexual-Intercourse])&gt;0), M288+1, 0)</f>
        <v>0</v>
      </c>
      <c r="N289" s="5"/>
    </row>
    <row r="290" spans="1:14">
      <c r="A290" s="5" t="str">
        <f>YEAR(records[[#This Row],[日期]])&amp;" 年"</f>
        <v>2020 年</v>
      </c>
      <c r="B290" s="4" t="str">
        <f>"第 "&amp;INT(MONTH(records[[#This Row],[日期]])/3+1)&amp;" 季度"</f>
        <v>第 5 季度</v>
      </c>
      <c r="C290" s="4" t="str">
        <f>MONTH(records[[#This Row],[日期]])&amp;" 月"</f>
        <v>12 月</v>
      </c>
      <c r="D290" s="4" t="str">
        <f>"第 "&amp;WEEKNUM(records[[#This Row],[日期]],2)&amp;" 周"</f>
        <v>第 49 周</v>
      </c>
      <c r="E290" s="4">
        <v>44169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9"/>
      <c r="L290" s="10">
        <f>IF(((records[Porn-Video]+records[Masturbation]+records[Sexual-Intercourse])&gt;0), 0, L289+1)</f>
        <v>36</v>
      </c>
      <c r="M290" s="10">
        <f>IF(((records[Porn-Video]+records[Masturbation]+records[Sexual-Intercourse])&gt;0), M289+1, 0)</f>
        <v>0</v>
      </c>
      <c r="N290" s="5"/>
    </row>
    <row r="291" spans="1:14">
      <c r="A291" s="5" t="str">
        <f>YEAR(records[[#This Row],[日期]])&amp;" 年"</f>
        <v>2020 年</v>
      </c>
      <c r="B291" s="4" t="str">
        <f>"第 "&amp;INT(MONTH(records[[#This Row],[日期]])/3+1)&amp;" 季度"</f>
        <v>第 5 季度</v>
      </c>
      <c r="C291" s="4" t="str">
        <f>MONTH(records[[#This Row],[日期]])&amp;" 月"</f>
        <v>12 月</v>
      </c>
      <c r="D291" s="4" t="str">
        <f>"第 "&amp;WEEKNUM(records[[#This Row],[日期]],2)&amp;" 周"</f>
        <v>第 49 周</v>
      </c>
      <c r="E291" s="4">
        <v>44170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9"/>
      <c r="L291" s="10">
        <f>IF(((records[Porn-Video]+records[Masturbation]+records[Sexual-Intercourse])&gt;0), 0, L290+1)</f>
        <v>37</v>
      </c>
      <c r="M291" s="10">
        <f>IF(((records[Porn-Video]+records[Masturbation]+records[Sexual-Intercourse])&gt;0), M290+1, 0)</f>
        <v>0</v>
      </c>
      <c r="N291" s="5"/>
    </row>
    <row r="292" spans="1:14">
      <c r="A292" s="5" t="str">
        <f>YEAR(records[[#This Row],[日期]])&amp;" 年"</f>
        <v>2020 年</v>
      </c>
      <c r="B292" s="4" t="str">
        <f>"第 "&amp;INT(MONTH(records[[#This Row],[日期]])/3+1)&amp;" 季度"</f>
        <v>第 5 季度</v>
      </c>
      <c r="C292" s="4" t="str">
        <f>MONTH(records[[#This Row],[日期]])&amp;" 月"</f>
        <v>12 月</v>
      </c>
      <c r="D292" s="4" t="str">
        <f>"第 "&amp;WEEKNUM(records[[#This Row],[日期]],2)&amp;" 周"</f>
        <v>第 49 周</v>
      </c>
      <c r="E292" s="4">
        <v>44171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9"/>
      <c r="L292" s="10">
        <f>IF(((records[Porn-Video]+records[Masturbation]+records[Sexual-Intercourse])&gt;0), 0, L291+1)</f>
        <v>38</v>
      </c>
      <c r="M292" s="10">
        <f>IF(((records[Porn-Video]+records[Masturbation]+records[Sexual-Intercourse])&gt;0), M291+1, 0)</f>
        <v>0</v>
      </c>
      <c r="N292" s="5"/>
    </row>
    <row r="293" spans="1:14">
      <c r="A293" s="5" t="str">
        <f>YEAR(records[[#This Row],[日期]])&amp;" 年"</f>
        <v>2020 年</v>
      </c>
      <c r="B293" s="4" t="str">
        <f>"第 "&amp;INT(MONTH(records[[#This Row],[日期]])/3+1)&amp;" 季度"</f>
        <v>第 5 季度</v>
      </c>
      <c r="C293" s="4" t="str">
        <f>MONTH(records[[#This Row],[日期]])&amp;" 月"</f>
        <v>12 月</v>
      </c>
      <c r="D293" s="4" t="str">
        <f>"第 "&amp;WEEKNUM(records[[#This Row],[日期]],2)&amp;" 周"</f>
        <v>第 50 周</v>
      </c>
      <c r="E293" s="4">
        <v>44172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9"/>
      <c r="L293" s="10">
        <f>IF(((records[Porn-Video]+records[Masturbation]+records[Sexual-Intercourse])&gt;0), 0, L292+1)</f>
        <v>39</v>
      </c>
      <c r="M293" s="10">
        <f>IF(((records[Porn-Video]+records[Masturbation]+records[Sexual-Intercourse])&gt;0), M292+1, 0)</f>
        <v>0</v>
      </c>
      <c r="N293" s="5"/>
    </row>
    <row r="294" spans="1:14">
      <c r="A294" s="5" t="str">
        <f>YEAR(records[[#This Row],[日期]])&amp;" 年"</f>
        <v>2020 年</v>
      </c>
      <c r="B294" s="4" t="str">
        <f>"第 "&amp;INT(MONTH(records[[#This Row],[日期]])/3+1)&amp;" 季度"</f>
        <v>第 5 季度</v>
      </c>
      <c r="C294" s="4" t="str">
        <f>MONTH(records[[#This Row],[日期]])&amp;" 月"</f>
        <v>12 月</v>
      </c>
      <c r="D294" s="4" t="str">
        <f>"第 "&amp;WEEKNUM(records[[#This Row],[日期]],2)&amp;" 周"</f>
        <v>第 50 周</v>
      </c>
      <c r="E294" s="4">
        <v>44173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9"/>
      <c r="L294" s="10">
        <f>IF(((records[Porn-Video]+records[Masturbation]+records[Sexual-Intercourse])&gt;0), 0, L293+1)</f>
        <v>40</v>
      </c>
      <c r="M294" s="10">
        <f>IF(((records[Porn-Video]+records[Masturbation]+records[Sexual-Intercourse])&gt;0), M293+1, 0)</f>
        <v>0</v>
      </c>
      <c r="N294" s="5"/>
    </row>
    <row r="295" spans="1:14">
      <c r="A295" s="5" t="str">
        <f>YEAR(records[[#This Row],[日期]])&amp;" 年"</f>
        <v>2020 年</v>
      </c>
      <c r="B295" s="4" t="str">
        <f>"第 "&amp;INT(MONTH(records[[#This Row],[日期]])/3+1)&amp;" 季度"</f>
        <v>第 5 季度</v>
      </c>
      <c r="C295" s="4" t="str">
        <f>MONTH(records[[#This Row],[日期]])&amp;" 月"</f>
        <v>12 月</v>
      </c>
      <c r="D295" s="4" t="str">
        <f>"第 "&amp;WEEKNUM(records[[#This Row],[日期]],2)&amp;" 周"</f>
        <v>第 50 周</v>
      </c>
      <c r="E295" s="4">
        <v>44174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9"/>
      <c r="L295" s="10">
        <f>IF(((records[Porn-Video]+records[Masturbation]+records[Sexual-Intercourse])&gt;0), 0, L294+1)</f>
        <v>41</v>
      </c>
      <c r="M295" s="10">
        <f>IF(((records[Porn-Video]+records[Masturbation]+records[Sexual-Intercourse])&gt;0), M294+1, 0)</f>
        <v>0</v>
      </c>
      <c r="N295" s="5"/>
    </row>
    <row r="296" spans="1:14">
      <c r="A296" s="5" t="str">
        <f>YEAR(records[[#This Row],[日期]])&amp;" 年"</f>
        <v>2020 年</v>
      </c>
      <c r="B296" s="4" t="str">
        <f>"第 "&amp;INT(MONTH(records[[#This Row],[日期]])/3+1)&amp;" 季度"</f>
        <v>第 5 季度</v>
      </c>
      <c r="C296" s="4" t="str">
        <f>MONTH(records[[#This Row],[日期]])&amp;" 月"</f>
        <v>12 月</v>
      </c>
      <c r="D296" s="4" t="str">
        <f>"第 "&amp;WEEKNUM(records[[#This Row],[日期]],2)&amp;" 周"</f>
        <v>第 50 周</v>
      </c>
      <c r="E296" s="4">
        <v>44175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9"/>
      <c r="L296" s="10">
        <f>IF(((records[Porn-Video]+records[Masturbation]+records[Sexual-Intercourse])&gt;0), 0, L295+1)</f>
        <v>42</v>
      </c>
      <c r="M296" s="10">
        <f>IF(((records[Porn-Video]+records[Masturbation]+records[Sexual-Intercourse])&gt;0), M295+1, 0)</f>
        <v>0</v>
      </c>
      <c r="N296" s="5"/>
    </row>
    <row r="297" spans="1:14">
      <c r="A297" s="5" t="str">
        <f>YEAR(records[[#This Row],[日期]])&amp;" 年"</f>
        <v>2020 年</v>
      </c>
      <c r="B297" s="4" t="str">
        <f>"第 "&amp;INT(MONTH(records[[#This Row],[日期]])/3+1)&amp;" 季度"</f>
        <v>第 5 季度</v>
      </c>
      <c r="C297" s="4" t="str">
        <f>MONTH(records[[#This Row],[日期]])&amp;" 月"</f>
        <v>12 月</v>
      </c>
      <c r="D297" s="4" t="str">
        <f>"第 "&amp;WEEKNUM(records[[#This Row],[日期]],2)&amp;" 周"</f>
        <v>第 50 周</v>
      </c>
      <c r="E297" s="4">
        <v>44176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9"/>
      <c r="L297" s="10">
        <f>IF(((records[Porn-Video]+records[Masturbation]+records[Sexual-Intercourse])&gt;0), 0, L296+1)</f>
        <v>43</v>
      </c>
      <c r="M297" s="10">
        <f>IF(((records[Porn-Video]+records[Masturbation]+records[Sexual-Intercourse])&gt;0), M296+1, 0)</f>
        <v>0</v>
      </c>
      <c r="N297" s="5"/>
    </row>
    <row r="298" spans="1:14">
      <c r="A298" s="5" t="str">
        <f>YEAR(records[[#This Row],[日期]])&amp;" 年"</f>
        <v>2020 年</v>
      </c>
      <c r="B298" s="4" t="str">
        <f>"第 "&amp;INT(MONTH(records[[#This Row],[日期]])/3+1)&amp;" 季度"</f>
        <v>第 5 季度</v>
      </c>
      <c r="C298" s="4" t="str">
        <f>MONTH(records[[#This Row],[日期]])&amp;" 月"</f>
        <v>12 月</v>
      </c>
      <c r="D298" s="4" t="str">
        <f>"第 "&amp;WEEKNUM(records[[#This Row],[日期]],2)&amp;" 周"</f>
        <v>第 50 周</v>
      </c>
      <c r="E298" s="4">
        <v>44177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9"/>
      <c r="L298" s="10">
        <f>IF(((records[Porn-Video]+records[Masturbation]+records[Sexual-Intercourse])&gt;0), 0, L297+1)</f>
        <v>44</v>
      </c>
      <c r="M298" s="10">
        <f>IF(((records[Porn-Video]+records[Masturbation]+records[Sexual-Intercourse])&gt;0), M297+1, 0)</f>
        <v>0</v>
      </c>
      <c r="N298" s="5"/>
    </row>
    <row r="299" spans="1:14">
      <c r="A299" s="5" t="str">
        <f>YEAR(records[[#This Row],[日期]])&amp;" 年"</f>
        <v>2020 年</v>
      </c>
      <c r="B299" s="4" t="str">
        <f>"第 "&amp;INT(MONTH(records[[#This Row],[日期]])/3+1)&amp;" 季度"</f>
        <v>第 5 季度</v>
      </c>
      <c r="C299" s="4" t="str">
        <f>MONTH(records[[#This Row],[日期]])&amp;" 月"</f>
        <v>12 月</v>
      </c>
      <c r="D299" s="4" t="str">
        <f>"第 "&amp;WEEKNUM(records[[#This Row],[日期]],2)&amp;" 周"</f>
        <v>第 50 周</v>
      </c>
      <c r="E299" s="4">
        <v>44178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9"/>
      <c r="L299" s="10">
        <f>IF(((records[Porn-Video]+records[Masturbation]+records[Sexual-Intercourse])&gt;0), 0, L298+1)</f>
        <v>45</v>
      </c>
      <c r="M299" s="10">
        <f>IF(((records[Porn-Video]+records[Masturbation]+records[Sexual-Intercourse])&gt;0), M298+1, 0)</f>
        <v>0</v>
      </c>
      <c r="N299" s="5"/>
    </row>
    <row r="300" spans="1:14">
      <c r="A300" s="5" t="str">
        <f>YEAR(records[[#This Row],[日期]])&amp;" 年"</f>
        <v>2020 年</v>
      </c>
      <c r="B300" s="4" t="str">
        <f>"第 "&amp;INT(MONTH(records[[#This Row],[日期]])/3+1)&amp;" 季度"</f>
        <v>第 5 季度</v>
      </c>
      <c r="C300" s="4" t="str">
        <f>MONTH(records[[#This Row],[日期]])&amp;" 月"</f>
        <v>12 月</v>
      </c>
      <c r="D300" s="4" t="str">
        <f>"第 "&amp;WEEKNUM(records[[#This Row],[日期]],2)&amp;" 周"</f>
        <v>第 51 周</v>
      </c>
      <c r="E300" s="4">
        <v>44179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9"/>
      <c r="L300" s="10">
        <f>IF(((records[Porn-Video]+records[Masturbation]+records[Sexual-Intercourse])&gt;0), 0, L299+1)</f>
        <v>46</v>
      </c>
      <c r="M300" s="10">
        <f>IF(((records[Porn-Video]+records[Masturbation]+records[Sexual-Intercourse])&gt;0), M299+1, 0)</f>
        <v>0</v>
      </c>
      <c r="N300" s="5"/>
    </row>
    <row r="301" spans="1:14">
      <c r="A301" s="11" t="str">
        <f>YEAR(records[[#This Row],[日期]])&amp;" 年"</f>
        <v>1900 年</v>
      </c>
      <c r="B301" s="12" t="str">
        <f>"第 "&amp;INT(MONTH(records[[#This Row],[日期]])/3+1)&amp;" 季度"</f>
        <v>第 1 季度</v>
      </c>
      <c r="C301" s="12" t="str">
        <f>MONTH(records[[#This Row],[日期]])&amp;" 月"</f>
        <v>1 月</v>
      </c>
      <c r="D301" s="12" t="str">
        <f>"第 "&amp;WEEKNUM(records[[#This Row],[日期]],2)&amp;" 周"</f>
        <v>第 1 周</v>
      </c>
      <c r="E301" s="12"/>
      <c r="F301" s="12"/>
      <c r="G301" s="5"/>
      <c r="H301" s="13"/>
      <c r="I301" s="13">
        <f>records[[#This Row],[Porn-Video]]-records[[#This Row],[Wet-Dream]]</f>
        <v>0</v>
      </c>
      <c r="J301" s="14"/>
      <c r="K301" s="15"/>
      <c r="L301" s="9"/>
      <c r="M301" s="9"/>
      <c r="N301" s="11"/>
    </row>
    <row r="302" spans="1:14">
      <c r="A302" s="11" t="str">
        <f>YEAR(records[[#This Row],[日期]])&amp;" 年"</f>
        <v>1900 年</v>
      </c>
      <c r="B302" s="12" t="str">
        <f>"第 "&amp;INT(MONTH(records[[#This Row],[日期]])/3+1)&amp;" 季度"</f>
        <v>第 1 季度</v>
      </c>
      <c r="C302" s="12" t="str">
        <f>MONTH(records[[#This Row],[日期]])&amp;" 月"</f>
        <v>1 月</v>
      </c>
      <c r="D302" s="12" t="str">
        <f>"第 "&amp;WEEKNUM(records[[#This Row],[日期]],2)&amp;" 周"</f>
        <v>第 1 周</v>
      </c>
      <c r="E302" s="12"/>
      <c r="F302" s="12"/>
      <c r="G302" s="5"/>
      <c r="H302" s="13"/>
      <c r="I302" s="13">
        <f>records[[#This Row],[Porn-Video]]-records[[#This Row],[Wet-Dream]]</f>
        <v>0</v>
      </c>
      <c r="J302" s="14"/>
      <c r="K302" s="15"/>
      <c r="L302" s="9"/>
      <c r="M302" s="9"/>
      <c r="N302" s="11"/>
    </row>
    <row r="303" spans="1:14">
      <c r="A303" s="11" t="str">
        <f>YEAR(records[[#This Row],[日期]])&amp;" 年"</f>
        <v>1900 年</v>
      </c>
      <c r="B303" s="12" t="str">
        <f>"第 "&amp;INT(MONTH(records[[#This Row],[日期]])/3+1)&amp;" 季度"</f>
        <v>第 1 季度</v>
      </c>
      <c r="C303" s="12" t="str">
        <f>MONTH(records[[#This Row],[日期]])&amp;" 月"</f>
        <v>1 月</v>
      </c>
      <c r="D303" s="12" t="str">
        <f>"第 "&amp;WEEKNUM(records[[#This Row],[日期]],2)&amp;" 周"</f>
        <v>第 1 周</v>
      </c>
      <c r="E303" s="12"/>
      <c r="F303" s="12"/>
      <c r="G303" s="5"/>
      <c r="H303" s="13"/>
      <c r="I303" s="13">
        <f>records[[#This Row],[Porn-Video]]-records[[#This Row],[Wet-Dream]]</f>
        <v>0</v>
      </c>
      <c r="J303" s="14"/>
      <c r="K303" s="15"/>
      <c r="L303" s="9"/>
      <c r="M303" s="9"/>
      <c r="N303" s="11"/>
    </row>
    <row r="304" spans="1:14">
      <c r="A304" s="11" t="str">
        <f>YEAR(records[[#This Row],[日期]])&amp;" 年"</f>
        <v>1900 年</v>
      </c>
      <c r="B304" s="12" t="str">
        <f>"第 "&amp;INT(MONTH(records[[#This Row],[日期]])/3+1)&amp;" 季度"</f>
        <v>第 1 季度</v>
      </c>
      <c r="C304" s="12" t="str">
        <f>MONTH(records[[#This Row],[日期]])&amp;" 月"</f>
        <v>1 月</v>
      </c>
      <c r="D304" s="12" t="str">
        <f>"第 "&amp;WEEKNUM(records[[#This Row],[日期]],2)&amp;" 周"</f>
        <v>第 1 周</v>
      </c>
      <c r="E304" s="12"/>
      <c r="F304" s="12"/>
      <c r="G304" s="5"/>
      <c r="H304" s="13"/>
      <c r="I304" s="13">
        <f>records[[#This Row],[Porn-Video]]-records[[#This Row],[Wet-Dream]]</f>
        <v>0</v>
      </c>
      <c r="J304" s="14"/>
      <c r="K304" s="15"/>
      <c r="L304" s="9"/>
      <c r="M304" s="9"/>
      <c r="N304" s="11"/>
    </row>
    <row r="305" spans="1:14">
      <c r="A305" s="11" t="str">
        <f>YEAR(records[[#This Row],[日期]])&amp;" 年"</f>
        <v>1900 年</v>
      </c>
      <c r="B305" s="12" t="str">
        <f>"第 "&amp;INT(MONTH(records[[#This Row],[日期]])/3+1)&amp;" 季度"</f>
        <v>第 1 季度</v>
      </c>
      <c r="C305" s="12" t="str">
        <f>MONTH(records[[#This Row],[日期]])&amp;" 月"</f>
        <v>1 月</v>
      </c>
      <c r="D305" s="12" t="str">
        <f>"第 "&amp;WEEKNUM(records[[#This Row],[日期]],2)&amp;" 周"</f>
        <v>第 1 周</v>
      </c>
      <c r="E305" s="12"/>
      <c r="F305" s="12"/>
      <c r="G305" s="5"/>
      <c r="H305" s="13"/>
      <c r="I305" s="13">
        <f>records[[#This Row],[Porn-Video]]-records[[#This Row],[Wet-Dream]]</f>
        <v>0</v>
      </c>
      <c r="J305" s="14"/>
      <c r="K305" s="15"/>
      <c r="L305" s="9"/>
      <c r="M305" s="9"/>
      <c r="N305" s="11"/>
    </row>
    <row r="306" spans="1:14">
      <c r="A306" s="11" t="str">
        <f>YEAR(records[[#This Row],[日期]])&amp;" 年"</f>
        <v>1900 年</v>
      </c>
      <c r="B306" s="12" t="str">
        <f>"第 "&amp;INT(MONTH(records[[#This Row],[日期]])/3+1)&amp;" 季度"</f>
        <v>第 1 季度</v>
      </c>
      <c r="C306" s="12" t="str">
        <f>MONTH(records[[#This Row],[日期]])&amp;" 月"</f>
        <v>1 月</v>
      </c>
      <c r="D306" s="12" t="str">
        <f>"第 "&amp;WEEKNUM(records[[#This Row],[日期]],2)&amp;" 周"</f>
        <v>第 1 周</v>
      </c>
      <c r="E306" s="12"/>
      <c r="F306" s="12"/>
      <c r="G306" s="5"/>
      <c r="H306" s="13"/>
      <c r="I306" s="13">
        <f>records[[#This Row],[Porn-Video]]-records[[#This Row],[Wet-Dream]]</f>
        <v>0</v>
      </c>
      <c r="J306" s="14"/>
      <c r="K306" s="15"/>
      <c r="L306" s="9"/>
      <c r="M306" s="9"/>
      <c r="N306" s="11"/>
    </row>
    <row r="307" spans="1:14">
      <c r="A307" s="11" t="str">
        <f>YEAR(records[[#This Row],[日期]])&amp;" 年"</f>
        <v>1900 年</v>
      </c>
      <c r="B307" s="12" t="str">
        <f>"第 "&amp;INT(MONTH(records[[#This Row],[日期]])/3+1)&amp;" 季度"</f>
        <v>第 1 季度</v>
      </c>
      <c r="C307" s="12" t="str">
        <f>MONTH(records[[#This Row],[日期]])&amp;" 月"</f>
        <v>1 月</v>
      </c>
      <c r="D307" s="12" t="str">
        <f>"第 "&amp;WEEKNUM(records[[#This Row],[日期]],2)&amp;" 周"</f>
        <v>第 1 周</v>
      </c>
      <c r="E307" s="12"/>
      <c r="F307" s="12"/>
      <c r="G307" s="5"/>
      <c r="H307" s="13"/>
      <c r="I307" s="13">
        <f>records[[#This Row],[Porn-Video]]-records[[#This Row],[Wet-Dream]]</f>
        <v>0</v>
      </c>
      <c r="J307" s="14"/>
      <c r="K307" s="15"/>
      <c r="L307" s="9"/>
      <c r="M307" s="9"/>
      <c r="N307" s="11"/>
    </row>
    <row r="308" spans="1:14">
      <c r="A308" s="11" t="str">
        <f>YEAR(records[[#This Row],[日期]])&amp;" 年"</f>
        <v>1900 年</v>
      </c>
      <c r="B308" s="12" t="str">
        <f>"第 "&amp;INT(MONTH(records[[#This Row],[日期]])/3+1)&amp;" 季度"</f>
        <v>第 1 季度</v>
      </c>
      <c r="C308" s="12" t="str">
        <f>MONTH(records[[#This Row],[日期]])&amp;" 月"</f>
        <v>1 月</v>
      </c>
      <c r="D308" s="12" t="str">
        <f>"第 "&amp;WEEKNUM(records[[#This Row],[日期]],2)&amp;" 周"</f>
        <v>第 1 周</v>
      </c>
      <c r="E308" s="12"/>
      <c r="F308" s="12"/>
      <c r="G308" s="5"/>
      <c r="H308" s="13"/>
      <c r="I308" s="13">
        <f>records[[#This Row],[Porn-Video]]-records[[#This Row],[Wet-Dream]]</f>
        <v>0</v>
      </c>
      <c r="J308" s="14"/>
      <c r="K308" s="15"/>
      <c r="L308" s="9"/>
      <c r="M308" s="9"/>
      <c r="N308" s="11"/>
    </row>
    <row r="309" spans="1:14">
      <c r="A309" s="11" t="str">
        <f>YEAR(records[[#This Row],[日期]])&amp;" 年"</f>
        <v>1900 年</v>
      </c>
      <c r="B309" s="12" t="str">
        <f>"第 "&amp;INT(MONTH(records[[#This Row],[日期]])/3+1)&amp;" 季度"</f>
        <v>第 1 季度</v>
      </c>
      <c r="C309" s="12" t="str">
        <f>MONTH(records[[#This Row],[日期]])&amp;" 月"</f>
        <v>1 月</v>
      </c>
      <c r="D309" s="12" t="str">
        <f>"第 "&amp;WEEKNUM(records[[#This Row],[日期]],2)&amp;" 周"</f>
        <v>第 1 周</v>
      </c>
      <c r="E309" s="12"/>
      <c r="F309" s="12"/>
      <c r="G309" s="5"/>
      <c r="H309" s="13"/>
      <c r="I309" s="13">
        <f>records[[#This Row],[Porn-Video]]-records[[#This Row],[Wet-Dream]]</f>
        <v>0</v>
      </c>
      <c r="J309" s="14"/>
      <c r="K309" s="15"/>
      <c r="L309" s="9"/>
      <c r="M309" s="9"/>
      <c r="N309" s="11"/>
    </row>
    <row r="310" spans="1:14">
      <c r="A310" s="11" t="str">
        <f>YEAR(records[[#This Row],[日期]])&amp;" 年"</f>
        <v>1900 年</v>
      </c>
      <c r="B310" s="12" t="str">
        <f>"第 "&amp;INT(MONTH(records[[#This Row],[日期]])/3+1)&amp;" 季度"</f>
        <v>第 1 季度</v>
      </c>
      <c r="C310" s="12" t="str">
        <f>MONTH(records[[#This Row],[日期]])&amp;" 月"</f>
        <v>1 月</v>
      </c>
      <c r="D310" s="12" t="str">
        <f>"第 "&amp;WEEKNUM(records[[#This Row],[日期]],2)&amp;" 周"</f>
        <v>第 1 周</v>
      </c>
      <c r="E310" s="12"/>
      <c r="F310" s="12"/>
      <c r="G310" s="5"/>
      <c r="H310" s="13"/>
      <c r="I310" s="13">
        <f>records[[#This Row],[Porn-Video]]-records[[#This Row],[Wet-Dream]]</f>
        <v>0</v>
      </c>
      <c r="J310" s="14"/>
      <c r="K310" s="15"/>
      <c r="L310" s="9"/>
      <c r="M310" s="9"/>
      <c r="N310" s="11"/>
    </row>
    <row r="311" spans="1:14">
      <c r="A311" s="11" t="str">
        <f>YEAR(records[[#This Row],[日期]])&amp;" 年"</f>
        <v>1900 年</v>
      </c>
      <c r="B311" s="12" t="str">
        <f>"第 "&amp;INT(MONTH(records[[#This Row],[日期]])/3+1)&amp;" 季度"</f>
        <v>第 1 季度</v>
      </c>
      <c r="C311" s="12" t="str">
        <f>MONTH(records[[#This Row],[日期]])&amp;" 月"</f>
        <v>1 月</v>
      </c>
      <c r="D311" s="12" t="str">
        <f>"第 "&amp;WEEKNUM(records[[#This Row],[日期]],2)&amp;" 周"</f>
        <v>第 1 周</v>
      </c>
      <c r="E311" s="12"/>
      <c r="F311" s="12"/>
      <c r="G311" s="5"/>
      <c r="H311" s="13"/>
      <c r="I311" s="13">
        <f>records[[#This Row],[Porn-Video]]-records[[#This Row],[Wet-Dream]]</f>
        <v>0</v>
      </c>
      <c r="J311" s="14"/>
      <c r="K311" s="15"/>
      <c r="L311" s="9"/>
      <c r="M311" s="9"/>
      <c r="N311" s="11"/>
    </row>
    <row r="312" spans="1:14">
      <c r="A312" s="11" t="str">
        <f>YEAR(records[[#This Row],[日期]])&amp;" 年"</f>
        <v>1900 年</v>
      </c>
      <c r="B312" s="12" t="str">
        <f>"第 "&amp;INT(MONTH(records[[#This Row],[日期]])/3+1)&amp;" 季度"</f>
        <v>第 1 季度</v>
      </c>
      <c r="C312" s="12" t="str">
        <f>MONTH(records[[#This Row],[日期]])&amp;" 月"</f>
        <v>1 月</v>
      </c>
      <c r="D312" s="12" t="str">
        <f>"第 "&amp;WEEKNUM(records[[#This Row],[日期]],2)&amp;" 周"</f>
        <v>第 1 周</v>
      </c>
      <c r="E312" s="12"/>
      <c r="F312" s="12"/>
      <c r="G312" s="5"/>
      <c r="H312" s="13"/>
      <c r="I312" s="13">
        <f>records[[#This Row],[Porn-Video]]-records[[#This Row],[Wet-Dream]]</f>
        <v>0</v>
      </c>
      <c r="J312" s="14"/>
      <c r="K312" s="15"/>
      <c r="L312" s="9"/>
      <c r="M312" s="9"/>
      <c r="N312" s="11"/>
    </row>
    <row r="313" spans="1:14">
      <c r="A313" s="11" t="str">
        <f>YEAR(records[[#This Row],[日期]])&amp;" 年"</f>
        <v>1900 年</v>
      </c>
      <c r="B313" s="12" t="str">
        <f>"第 "&amp;INT(MONTH(records[[#This Row],[日期]])/3+1)&amp;" 季度"</f>
        <v>第 1 季度</v>
      </c>
      <c r="C313" s="12" t="str">
        <f>MONTH(records[[#This Row],[日期]])&amp;" 月"</f>
        <v>1 月</v>
      </c>
      <c r="D313" s="12" t="str">
        <f>"第 "&amp;WEEKNUM(records[[#This Row],[日期]],2)&amp;" 周"</f>
        <v>第 1 周</v>
      </c>
      <c r="E313" s="12"/>
      <c r="F313" s="12"/>
      <c r="G313" s="5"/>
      <c r="H313" s="13"/>
      <c r="I313" s="13">
        <f>records[[#This Row],[Porn-Video]]-records[[#This Row],[Wet-Dream]]</f>
        <v>0</v>
      </c>
      <c r="J313" s="14"/>
      <c r="K313" s="15"/>
      <c r="L313" s="9"/>
      <c r="M313" s="9"/>
      <c r="N313" s="11"/>
    </row>
    <row r="314" spans="1:14">
      <c r="A314" s="11" t="str">
        <f>YEAR(records[[#This Row],[日期]])&amp;" 年"</f>
        <v>1900 年</v>
      </c>
      <c r="B314" s="12" t="str">
        <f>"第 "&amp;INT(MONTH(records[[#This Row],[日期]])/3+1)&amp;" 季度"</f>
        <v>第 1 季度</v>
      </c>
      <c r="C314" s="12" t="str">
        <f>MONTH(records[[#This Row],[日期]])&amp;" 月"</f>
        <v>1 月</v>
      </c>
      <c r="D314" s="12" t="str">
        <f>"第 "&amp;WEEKNUM(records[[#This Row],[日期]],2)&amp;" 周"</f>
        <v>第 1 周</v>
      </c>
      <c r="E314" s="12"/>
      <c r="F314" s="12"/>
      <c r="G314" s="5"/>
      <c r="H314" s="13"/>
      <c r="I314" s="13">
        <f>records[[#This Row],[Porn-Video]]-records[[#This Row],[Wet-Dream]]</f>
        <v>0</v>
      </c>
      <c r="J314" s="14"/>
      <c r="K314" s="15"/>
      <c r="L314" s="9"/>
      <c r="M314" s="9"/>
      <c r="N314" s="11"/>
    </row>
    <row r="315" spans="1:14">
      <c r="A315" s="11" t="str">
        <f>YEAR(records[[#This Row],[日期]])&amp;" 年"</f>
        <v>1900 年</v>
      </c>
      <c r="B315" s="12" t="str">
        <f>"第 "&amp;INT(MONTH(records[[#This Row],[日期]])/3+1)&amp;" 季度"</f>
        <v>第 1 季度</v>
      </c>
      <c r="C315" s="12" t="str">
        <f>MONTH(records[[#This Row],[日期]])&amp;" 月"</f>
        <v>1 月</v>
      </c>
      <c r="D315" s="12" t="str">
        <f>"第 "&amp;WEEKNUM(records[[#This Row],[日期]],2)&amp;" 周"</f>
        <v>第 1 周</v>
      </c>
      <c r="E315" s="12"/>
      <c r="F315" s="12"/>
      <c r="G315" s="5"/>
      <c r="H315" s="13"/>
      <c r="I315" s="13">
        <f>records[[#This Row],[Porn-Video]]-records[[#This Row],[Wet-Dream]]</f>
        <v>0</v>
      </c>
      <c r="J315" s="14"/>
      <c r="K315" s="15"/>
      <c r="L315" s="9"/>
      <c r="M315" s="9"/>
      <c r="N315" s="11"/>
    </row>
    <row r="316" spans="1:14">
      <c r="A316" s="11" t="str">
        <f>YEAR(records[[#This Row],[日期]])&amp;" 年"</f>
        <v>1900 年</v>
      </c>
      <c r="B316" s="12" t="str">
        <f>"第 "&amp;INT(MONTH(records[[#This Row],[日期]])/3+1)&amp;" 季度"</f>
        <v>第 1 季度</v>
      </c>
      <c r="C316" s="12" t="str">
        <f>MONTH(records[[#This Row],[日期]])&amp;" 月"</f>
        <v>1 月</v>
      </c>
      <c r="D316" s="12" t="str">
        <f>"第 "&amp;WEEKNUM(records[[#This Row],[日期]],2)&amp;" 周"</f>
        <v>第 1 周</v>
      </c>
      <c r="E316" s="12"/>
      <c r="F316" s="12"/>
      <c r="G316" s="5"/>
      <c r="H316" s="13"/>
      <c r="I316" s="13">
        <f>records[[#This Row],[Porn-Video]]-records[[#This Row],[Wet-Dream]]</f>
        <v>0</v>
      </c>
      <c r="J316" s="14"/>
      <c r="K316" s="15"/>
      <c r="L316" s="9"/>
      <c r="M316" s="9"/>
      <c r="N316" s="11"/>
    </row>
    <row r="317" spans="1:14">
      <c r="A317" s="11" t="str">
        <f>YEAR(records[[#This Row],[日期]])&amp;" 年"</f>
        <v>1900 年</v>
      </c>
      <c r="B317" s="12" t="str">
        <f>"第 "&amp;INT(MONTH(records[[#This Row],[日期]])/3+1)&amp;" 季度"</f>
        <v>第 1 季度</v>
      </c>
      <c r="C317" s="12" t="str">
        <f>MONTH(records[[#This Row],[日期]])&amp;" 月"</f>
        <v>1 月</v>
      </c>
      <c r="D317" s="12" t="str">
        <f>"第 "&amp;WEEKNUM(records[[#This Row],[日期]],2)&amp;" 周"</f>
        <v>第 1 周</v>
      </c>
      <c r="E317" s="12"/>
      <c r="F317" s="12"/>
      <c r="G317" s="5"/>
      <c r="H317" s="13"/>
      <c r="I317" s="13">
        <f>records[[#This Row],[Porn-Video]]-records[[#This Row],[Wet-Dream]]</f>
        <v>0</v>
      </c>
      <c r="J317" s="14"/>
      <c r="K317" s="15"/>
      <c r="L317" s="9"/>
      <c r="M317" s="9"/>
      <c r="N317" s="11"/>
    </row>
    <row r="318" spans="1:14">
      <c r="A318" s="11" t="str">
        <f>YEAR(records[[#This Row],[日期]])&amp;" 年"</f>
        <v>1900 年</v>
      </c>
      <c r="B318" s="12" t="str">
        <f>"第 "&amp;INT(MONTH(records[[#This Row],[日期]])/3+1)&amp;" 季度"</f>
        <v>第 1 季度</v>
      </c>
      <c r="C318" s="12" t="str">
        <f>MONTH(records[[#This Row],[日期]])&amp;" 月"</f>
        <v>1 月</v>
      </c>
      <c r="D318" s="12" t="str">
        <f>"第 "&amp;WEEKNUM(records[[#This Row],[日期]],2)&amp;" 周"</f>
        <v>第 1 周</v>
      </c>
      <c r="E318" s="12"/>
      <c r="F318" s="12"/>
      <c r="G318" s="5"/>
      <c r="H318" s="13"/>
      <c r="I318" s="13">
        <f>records[[#This Row],[Porn-Video]]-records[[#This Row],[Wet-Dream]]</f>
        <v>0</v>
      </c>
      <c r="J318" s="14"/>
      <c r="K318" s="15"/>
      <c r="L318" s="9"/>
      <c r="M318" s="9"/>
      <c r="N318" s="11"/>
    </row>
    <row r="319" spans="1:14">
      <c r="A319" s="11" t="str">
        <f>YEAR(records[[#This Row],[日期]])&amp;" 年"</f>
        <v>1900 年</v>
      </c>
      <c r="B319" s="12" t="str">
        <f>"第 "&amp;INT(MONTH(records[[#This Row],[日期]])/3+1)&amp;" 季度"</f>
        <v>第 1 季度</v>
      </c>
      <c r="C319" s="12" t="str">
        <f>MONTH(records[[#This Row],[日期]])&amp;" 月"</f>
        <v>1 月</v>
      </c>
      <c r="D319" s="12" t="str">
        <f>"第 "&amp;WEEKNUM(records[[#This Row],[日期]],2)&amp;" 周"</f>
        <v>第 1 周</v>
      </c>
      <c r="E319" s="12"/>
      <c r="F319" s="12"/>
      <c r="G319" s="5"/>
      <c r="H319" s="13"/>
      <c r="I319" s="13">
        <f>records[[#This Row],[Porn-Video]]-records[[#This Row],[Wet-Dream]]</f>
        <v>0</v>
      </c>
      <c r="J319" s="14"/>
      <c r="K319" s="15"/>
      <c r="L319" s="9"/>
      <c r="M319" s="9"/>
      <c r="N319" s="11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2020-10-30T05:53:48Z</dcterms:modified>
</cp:coreProperties>
</file>