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3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zhennaxia/Documents/GitHub/Gzhennaxia.github.io/source/excel/"/>
    </mc:Choice>
  </mc:AlternateContent>
  <xr:revisionPtr revIDLastSave="0" documentId="13_ncr:1_{3E9CE549-DC6B-5545-B63D-F2B2D95C599E}" xr6:coauthVersionLast="45" xr6:coauthVersionMax="45" xr10:uidLastSave="{00000000-0000-0000-0000-000000000000}"/>
  <bookViews>
    <workbookView xWindow="0" yWindow="460" windowWidth="28800" windowHeight="16280" activeTab="3" xr2:uid="{7AD4885A-4EC6-B947-B870-264BF5DAC568}"/>
  </bookViews>
  <sheets>
    <sheet name="conclusion" sheetId="5" r:id="rId1"/>
    <sheet name="records" sheetId="1" r:id="rId2"/>
    <sheet name="day" sheetId="4" r:id="rId3"/>
    <sheet name="week1" sheetId="8" r:id="rId4"/>
    <sheet name="week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5" i="8" l="1"/>
  <c r="AL5" i="8"/>
  <c r="AK5" i="8"/>
  <c r="AJ5" i="8"/>
  <c r="AI5" i="8"/>
  <c r="AH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AM4" i="8"/>
  <c r="AL4" i="8"/>
  <c r="AK4" i="8"/>
  <c r="AJ4" i="8"/>
  <c r="AI4" i="8"/>
  <c r="AH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AM3" i="8"/>
  <c r="AL3" i="8"/>
  <c r="AK3" i="8"/>
  <c r="AJ3" i="8"/>
  <c r="AI3" i="8"/>
  <c r="AH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AK3" i="4"/>
  <c r="AK4" i="4"/>
  <c r="AK5" i="4"/>
  <c r="AK6" i="4"/>
  <c r="AK7" i="4"/>
  <c r="AK8" i="4"/>
  <c r="AK9" i="4"/>
  <c r="AJ3" i="4"/>
  <c r="AJ4" i="4"/>
  <c r="AJ5" i="4"/>
  <c r="AJ6" i="4"/>
  <c r="AJ7" i="4"/>
  <c r="AJ8" i="4"/>
  <c r="AJ9" i="4"/>
  <c r="AI3" i="4"/>
  <c r="AI4" i="4"/>
  <c r="AI5" i="4"/>
  <c r="AI6" i="4"/>
  <c r="AI7" i="4"/>
  <c r="AI8" i="4"/>
  <c r="AI9" i="4"/>
  <c r="AH3" i="4"/>
  <c r="AH4" i="4"/>
  <c r="AH5" i="4"/>
  <c r="AH6" i="4"/>
  <c r="AH7" i="4"/>
  <c r="AH8" i="4"/>
  <c r="AH9" i="4"/>
  <c r="AG3" i="4"/>
  <c r="AG4" i="4"/>
  <c r="AG5" i="4"/>
  <c r="AG6" i="4"/>
  <c r="AG7" i="4"/>
  <c r="AG8" i="4"/>
  <c r="AG9" i="4"/>
  <c r="AF3" i="4"/>
  <c r="AF4" i="4"/>
  <c r="AF5" i="4"/>
  <c r="AF6" i="4"/>
  <c r="AF7" i="4"/>
  <c r="AF8" i="4"/>
  <c r="AF9" i="4"/>
  <c r="AC3" i="4"/>
  <c r="AC4" i="4"/>
  <c r="AC5" i="4"/>
  <c r="AC6" i="4"/>
  <c r="AC7" i="4"/>
  <c r="AC8" i="4"/>
  <c r="AC9" i="4"/>
  <c r="AB3" i="4"/>
  <c r="AB4" i="4"/>
  <c r="AB5" i="4"/>
  <c r="AB6" i="4"/>
  <c r="AB7" i="4"/>
  <c r="AB8" i="4"/>
  <c r="AB9" i="4"/>
  <c r="AA3" i="4"/>
  <c r="AA4" i="4"/>
  <c r="AA5" i="4"/>
  <c r="AA6" i="4"/>
  <c r="AA7" i="4"/>
  <c r="AA8" i="4"/>
  <c r="AA9" i="4"/>
  <c r="Z3" i="4"/>
  <c r="Z4" i="4"/>
  <c r="Z5" i="4"/>
  <c r="Z6" i="4"/>
  <c r="Z7" i="4"/>
  <c r="Z8" i="4"/>
  <c r="Z9" i="4"/>
  <c r="Y3" i="4"/>
  <c r="Y4" i="4"/>
  <c r="Y5" i="4"/>
  <c r="Y6" i="4"/>
  <c r="Y7" i="4"/>
  <c r="Y8" i="4"/>
  <c r="Y9" i="4"/>
  <c r="X3" i="4"/>
  <c r="X4" i="4"/>
  <c r="X5" i="4"/>
  <c r="X6" i="4"/>
  <c r="X7" i="4"/>
  <c r="X8" i="4"/>
  <c r="X9" i="4"/>
  <c r="W3" i="4"/>
  <c r="W4" i="4"/>
  <c r="W5" i="4"/>
  <c r="W6" i="4"/>
  <c r="W7" i="4"/>
  <c r="W8" i="4"/>
  <c r="W9" i="4"/>
  <c r="V3" i="4"/>
  <c r="V4" i="4"/>
  <c r="V5" i="4"/>
  <c r="V6" i="4"/>
  <c r="V7" i="4"/>
  <c r="V8" i="4"/>
  <c r="V9" i="4"/>
  <c r="U3" i="4"/>
  <c r="U4" i="4"/>
  <c r="U5" i="4"/>
  <c r="U6" i="4"/>
  <c r="U7" i="4"/>
  <c r="U8" i="4"/>
  <c r="U9" i="4"/>
  <c r="T3" i="4"/>
  <c r="T4" i="4"/>
  <c r="T5" i="4"/>
  <c r="T6" i="4"/>
  <c r="T7" i="4"/>
  <c r="T8" i="4"/>
  <c r="T9" i="4"/>
  <c r="S3" i="4"/>
  <c r="S4" i="4"/>
  <c r="S5" i="4"/>
  <c r="S6" i="4"/>
  <c r="S7" i="4"/>
  <c r="S8" i="4"/>
  <c r="S9" i="4"/>
  <c r="R3" i="4"/>
  <c r="R4" i="4"/>
  <c r="R5" i="4"/>
  <c r="R6" i="4"/>
  <c r="R7" i="4"/>
  <c r="R8" i="4"/>
  <c r="R9" i="4"/>
  <c r="Q3" i="4"/>
  <c r="Q4" i="4"/>
  <c r="Q5" i="4"/>
  <c r="Q6" i="4"/>
  <c r="Q7" i="4"/>
  <c r="Q8" i="4"/>
  <c r="Q9" i="4"/>
  <c r="P3" i="4"/>
  <c r="P4" i="4"/>
  <c r="P5" i="4"/>
  <c r="P6" i="4"/>
  <c r="P7" i="4"/>
  <c r="P8" i="4"/>
  <c r="P9" i="4"/>
  <c r="O3" i="4"/>
  <c r="O4" i="4"/>
  <c r="O5" i="4"/>
  <c r="O6" i="4"/>
  <c r="O7" i="4"/>
  <c r="O8" i="4"/>
  <c r="O9" i="4"/>
  <c r="N3" i="4"/>
  <c r="N4" i="4"/>
  <c r="N5" i="4"/>
  <c r="N6" i="4"/>
  <c r="N7" i="4"/>
  <c r="N8" i="4"/>
  <c r="N9" i="4"/>
  <c r="M3" i="4"/>
  <c r="M4" i="4"/>
  <c r="M5" i="4"/>
  <c r="M6" i="4"/>
  <c r="M7" i="4"/>
  <c r="M8" i="4"/>
  <c r="M9" i="4"/>
  <c r="L3" i="4"/>
  <c r="L4" i="4"/>
  <c r="L5" i="4"/>
  <c r="L6" i="4"/>
  <c r="L7" i="4"/>
  <c r="L8" i="4"/>
  <c r="L9" i="4"/>
  <c r="K3" i="4"/>
  <c r="K4" i="4"/>
  <c r="K5" i="4"/>
  <c r="K6" i="4"/>
  <c r="K7" i="4"/>
  <c r="K8" i="4"/>
  <c r="K9" i="4"/>
  <c r="J3" i="4"/>
  <c r="J4" i="4"/>
  <c r="J5" i="4"/>
  <c r="J6" i="4"/>
  <c r="J7" i="4"/>
  <c r="J8" i="4"/>
  <c r="J9" i="4"/>
  <c r="I3" i="4"/>
  <c r="I4" i="4"/>
  <c r="I5" i="4"/>
  <c r="I6" i="4"/>
  <c r="I7" i="4"/>
  <c r="I8" i="4"/>
  <c r="I9" i="4"/>
  <c r="H3" i="4"/>
  <c r="H4" i="4"/>
  <c r="H5" i="4"/>
  <c r="H6" i="4"/>
  <c r="H7" i="4"/>
  <c r="H8" i="4"/>
  <c r="H9" i="4"/>
  <c r="G3" i="4"/>
  <c r="G4" i="4"/>
  <c r="G5" i="4"/>
  <c r="G6" i="4"/>
  <c r="G7" i="4"/>
  <c r="G8" i="4"/>
  <c r="G9" i="4"/>
  <c r="F3" i="4"/>
  <c r="F4" i="4"/>
  <c r="F5" i="4"/>
  <c r="F6" i="4"/>
  <c r="F7" i="4"/>
  <c r="F8" i="4"/>
  <c r="F9" i="4"/>
  <c r="E3" i="4"/>
  <c r="E4" i="4"/>
  <c r="E5" i="4"/>
  <c r="E6" i="4"/>
  <c r="E7" i="4"/>
  <c r="E8" i="4"/>
  <c r="E9" i="4"/>
  <c r="AI5" i="9" l="1"/>
  <c r="AJ5" i="9"/>
  <c r="AK5" i="9"/>
  <c r="AK4" i="9"/>
  <c r="AJ4" i="9"/>
  <c r="AI4" i="9"/>
  <c r="AK3" i="9"/>
  <c r="AJ3" i="9"/>
  <c r="AI3" i="9"/>
  <c r="AG3" i="9"/>
  <c r="AG4" i="9"/>
  <c r="AG5" i="9"/>
  <c r="AF3" i="9"/>
  <c r="AF4" i="9"/>
  <c r="AF5" i="9"/>
  <c r="AE3" i="9"/>
  <c r="AE4" i="9"/>
  <c r="AE5" i="9"/>
  <c r="AD3" i="9"/>
  <c r="AD4" i="9"/>
  <c r="AD5" i="9"/>
  <c r="AC3" i="9"/>
  <c r="AC4" i="9"/>
  <c r="AC5" i="9"/>
  <c r="AB3" i="9"/>
  <c r="AB4" i="9"/>
  <c r="AB5" i="9"/>
  <c r="AA3" i="9"/>
  <c r="AA4" i="9"/>
  <c r="AA5" i="9"/>
  <c r="Z3" i="9"/>
  <c r="Z4" i="9"/>
  <c r="Z5" i="9"/>
  <c r="Y3" i="9"/>
  <c r="Y4" i="9"/>
  <c r="Y5" i="9"/>
  <c r="X3" i="9"/>
  <c r="X4" i="9"/>
  <c r="X5" i="9"/>
  <c r="W3" i="9"/>
  <c r="W4" i="9"/>
  <c r="W5" i="9"/>
  <c r="V3" i="9"/>
  <c r="V4" i="9"/>
  <c r="V5" i="9"/>
  <c r="U3" i="9"/>
  <c r="U4" i="9"/>
  <c r="U5" i="9"/>
  <c r="T3" i="9"/>
  <c r="T4" i="9"/>
  <c r="T5" i="9"/>
  <c r="S3" i="9"/>
  <c r="S4" i="9"/>
  <c r="S5" i="9"/>
  <c r="R3" i="9"/>
  <c r="R4" i="9"/>
  <c r="R5" i="9"/>
  <c r="Q3" i="9"/>
  <c r="Q4" i="9"/>
  <c r="Q5" i="9"/>
  <c r="P3" i="9"/>
  <c r="P4" i="9"/>
  <c r="P5" i="9"/>
  <c r="O3" i="9"/>
  <c r="O4" i="9"/>
  <c r="O5" i="9"/>
  <c r="N3" i="9"/>
  <c r="N4" i="9"/>
  <c r="N5" i="9"/>
  <c r="M5" i="9"/>
  <c r="M4" i="9"/>
  <c r="M3" i="9"/>
  <c r="L3" i="9"/>
  <c r="L4" i="9"/>
  <c r="L5" i="9"/>
  <c r="K3" i="9"/>
  <c r="K4" i="9"/>
  <c r="K5" i="9"/>
  <c r="J3" i="9"/>
  <c r="J4" i="9"/>
  <c r="J5" i="9"/>
  <c r="I3" i="9"/>
  <c r="I4" i="9"/>
  <c r="I5" i="9"/>
  <c r="F4" i="9"/>
  <c r="G4" i="9"/>
  <c r="H4" i="9"/>
  <c r="F5" i="9"/>
  <c r="G5" i="9"/>
  <c r="H5" i="9"/>
  <c r="H3" i="9"/>
  <c r="G3" i="9"/>
  <c r="F3" i="9"/>
  <c r="D3" i="9"/>
  <c r="D4" i="9"/>
  <c r="D5" i="9"/>
  <c r="D3" i="8"/>
  <c r="F5" i="8"/>
  <c r="F4" i="8"/>
  <c r="F3" i="8"/>
  <c r="D4" i="4"/>
  <c r="D5" i="4"/>
  <c r="D6" i="4"/>
  <c r="D7" i="4"/>
  <c r="D8" i="4"/>
  <c r="D9" i="4"/>
  <c r="D3" i="4"/>
  <c r="B4" i="4"/>
  <c r="B5" i="4"/>
  <c r="B6" i="4"/>
  <c r="B7" i="4"/>
  <c r="B8" i="4"/>
  <c r="B9" i="4"/>
  <c r="B3" i="4"/>
</calcChain>
</file>

<file path=xl/sharedStrings.xml><?xml version="1.0" encoding="utf-8"?>
<sst xmlns="http://schemas.openxmlformats.org/spreadsheetml/2006/main" count="246" uniqueCount="80">
  <si>
    <t>日期</t>
    <phoneticPr fontId="1" type="noConversion"/>
  </si>
  <si>
    <t>时间</t>
    <phoneticPr fontId="1" type="noConversion"/>
  </si>
  <si>
    <t>得分</t>
    <phoneticPr fontId="1" type="noConversion"/>
  </si>
  <si>
    <t>备注</t>
    <phoneticPr fontId="1" type="noConversion"/>
  </si>
  <si>
    <t>得分记录</t>
    <phoneticPr fontId="1" type="noConversion"/>
  </si>
  <si>
    <t>名称</t>
    <phoneticPr fontId="1" type="noConversion"/>
  </si>
  <si>
    <t>早起</t>
  </si>
  <si>
    <t>早起</t>
    <phoneticPr fontId="1" type="noConversion"/>
  </si>
  <si>
    <t>阅读</t>
  </si>
  <si>
    <t>早餐</t>
  </si>
  <si>
    <t>锻炼</t>
  </si>
  <si>
    <t>日报</t>
  </si>
  <si>
    <t>阅读</t>
    <phoneticPr fontId="1" type="noConversion"/>
  </si>
  <si>
    <t>早餐</t>
    <phoneticPr fontId="1" type="noConversion"/>
  </si>
  <si>
    <t>锻炼</t>
    <phoneticPr fontId="1" type="noConversion"/>
  </si>
  <si>
    <t>日报</t>
    <phoneticPr fontId="1" type="noConversion"/>
  </si>
  <si>
    <t>明日计划</t>
    <phoneticPr fontId="1" type="noConversion"/>
  </si>
  <si>
    <t>爸妈主动联系我了，没能主动联系父母，得一半的分数+0.05</t>
    <phoneticPr fontId="1" type="noConversion"/>
  </si>
  <si>
    <t>明日买菜菜单</t>
    <phoneticPr fontId="1" type="noConversion"/>
  </si>
  <si>
    <t>列出了清单，但没能将价格信息标明白。完成度40%</t>
    <phoneticPr fontId="1" type="noConversion"/>
  </si>
  <si>
    <t>制作锻炼打卡Excel</t>
    <phoneticPr fontId="1" type="noConversion"/>
  </si>
  <si>
    <t>差了一张惩罚折线图，完成度90%</t>
    <phoneticPr fontId="1" type="noConversion"/>
  </si>
  <si>
    <t>联系父母</t>
    <phoneticPr fontId="1" type="noConversion"/>
  </si>
  <si>
    <t>做早餐</t>
    <phoneticPr fontId="1" type="noConversion"/>
  </si>
  <si>
    <t>整理菜单，看价格</t>
    <phoneticPr fontId="1" type="noConversion"/>
  </si>
  <si>
    <t>买菜</t>
    <phoneticPr fontId="1" type="noConversion"/>
  </si>
  <si>
    <t>洗澡</t>
    <phoneticPr fontId="1" type="noConversion"/>
  </si>
  <si>
    <t>制定明日计划</t>
    <phoneticPr fontId="1" type="noConversion"/>
  </si>
  <si>
    <t>今日评分，日报</t>
    <phoneticPr fontId="1" type="noConversion"/>
  </si>
  <si>
    <t>倒垃圾、换垃圾袋</t>
    <phoneticPr fontId="1" type="noConversion"/>
  </si>
  <si>
    <t>晾衣服、收拾衣服</t>
    <phoneticPr fontId="1" type="noConversion"/>
  </si>
  <si>
    <t>将19/20年账本分出来并汇总</t>
  </si>
  <si>
    <t>日期</t>
  </si>
  <si>
    <t>总分</t>
  </si>
  <si>
    <t>总分</t>
    <phoneticPr fontId="1" type="noConversion"/>
  </si>
  <si>
    <t>6:00</t>
  </si>
  <si>
    <t>0:00</t>
  </si>
  <si>
    <t>1:00</t>
  </si>
  <si>
    <t>2:00</t>
  </si>
  <si>
    <t>3:00</t>
  </si>
  <si>
    <t>4:00</t>
  </si>
  <si>
    <t>5:00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</si>
  <si>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</si>
  <si>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</si>
  <si>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</si>
  <si>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</si>
  <si>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</si>
  <si>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</si>
  <si>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</si>
  <si>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</si>
  <si>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</si>
  <si>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</si>
  <si>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</si>
  <si>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</si>
  <si>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</si>
  <si>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</si>
  <si>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</si>
  <si>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</si>
  <si>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</si>
  <si>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明日日程安排</t>
  </si>
  <si>
    <t>23:59</t>
  </si>
  <si>
    <t>每日总分统计</t>
    <phoneticPr fontId="1" type="noConversion"/>
  </si>
  <si>
    <t>每日各时段得分统计</t>
    <phoneticPr fontId="1" type="noConversion"/>
  </si>
  <si>
    <t>每日专项得分统计</t>
    <phoneticPr fontId="1" type="noConversion"/>
  </si>
  <si>
    <r>
      <t>每日各时段得分统计</t>
    </r>
    <r>
      <rPr>
        <sz val="16"/>
        <color rgb="FFFF0000"/>
        <rFont val="等线 (正文)"/>
        <charset val="134"/>
      </rPr>
      <t>模版</t>
    </r>
    <phoneticPr fontId="1" type="noConversion"/>
  </si>
  <si>
    <r>
      <t>每日总分统计</t>
    </r>
    <r>
      <rPr>
        <sz val="16"/>
        <color rgb="FFFF0000"/>
        <rFont val="等线 (正文)"/>
        <charset val="134"/>
      </rPr>
      <t>模版</t>
    </r>
    <phoneticPr fontId="1" type="noConversion"/>
  </si>
  <si>
    <r>
      <t>每日专项得分统计</t>
    </r>
    <r>
      <rPr>
        <sz val="16"/>
        <color rgb="FFFF0000"/>
        <rFont val="等线 (正文)"/>
        <charset val="134"/>
      </rPr>
      <t>模版</t>
    </r>
    <phoneticPr fontId="1" type="noConversion"/>
  </si>
  <si>
    <r>
      <t>每周总分统计</t>
    </r>
    <r>
      <rPr>
        <sz val="16"/>
        <color rgb="FFFF0000"/>
        <rFont val="等线 (正文)"/>
        <charset val="134"/>
      </rPr>
      <t>模版</t>
    </r>
    <phoneticPr fontId="1" type="noConversion"/>
  </si>
  <si>
    <t>周次</t>
  </si>
  <si>
    <t>周次</t>
    <phoneticPr fontId="1" type="noConversion"/>
  </si>
  <si>
    <t>开始日期</t>
  </si>
  <si>
    <t>开始日期</t>
    <phoneticPr fontId="1" type="noConversion"/>
  </si>
  <si>
    <t>结束日期</t>
  </si>
  <si>
    <t>结束日期</t>
    <phoneticPr fontId="1" type="noConversion"/>
  </si>
  <si>
    <t>每周各时段得分统计</t>
    <phoneticPr fontId="1" type="noConversion"/>
  </si>
  <si>
    <t>每周专项得分统计</t>
    <phoneticPr fontId="1" type="noConversion"/>
  </si>
  <si>
    <t>其他</t>
    <phoneticPr fontId="1" type="noConversion"/>
  </si>
  <si>
    <t>(80%)制作得分Excel</t>
    <phoneticPr fontId="1" type="noConversion"/>
  </si>
  <si>
    <t>已连续3天，增加0.1</t>
    <phoneticPr fontId="1" type="noConversion"/>
  </si>
  <si>
    <t>(90%)将Kindle上的书导入iBook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</si>
</sst>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8" formatCode="0_);[Red]\(0\)"/>
  </numFmts>
  <fonts count="1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4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13.5"/>
      <color rgb="FFA9B7C6"/>
      <name val="Menlo"/>
      <family val="2"/>
    </font>
    <font>
      <sz val="12"/>
      <color theme="1"/>
      <name val="等线"/>
      <family val="4"/>
      <charset val="134"/>
      <scheme val="minor"/>
    </font>
    <font>
      <sz val="16"/>
      <color theme="1"/>
      <name val="等线 Light"/>
      <family val="4"/>
      <charset val="134"/>
      <scheme val="major"/>
    </font>
    <font>
      <sz val="16"/>
      <color theme="1"/>
      <name val="等线"/>
      <family val="2"/>
      <charset val="134"/>
      <scheme val="minor"/>
    </font>
    <font>
      <sz val="16"/>
      <color rgb="FFFF0000"/>
      <name val="等线 (正文)"/>
      <charset val="134"/>
    </font>
    <font>
      <sz val="12"/>
      <color rgb="FF00000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14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4" fontId="5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1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3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78" fontId="0" fillId="0" borderId="0" xfId="0" applyNumberFormat="1">
      <alignment vertical="center"/>
    </xf>
    <xf numFmtId="14" fontId="14" fillId="5" borderId="0" xfId="0" applyNumberFormat="1" applyFont="1" applyFill="1">
      <alignment vertical="center"/>
    </xf>
    <xf numFmtId="176" fontId="5" fillId="0" borderId="0" xfId="0" applyNumberFormat="1" applyFont="1">
      <alignment vertical="center"/>
    </xf>
  </cellXfs>
  <cellStyles count="1">
    <cellStyle name="常规" xfId="0" builtinId="0"/>
  </cellStyles>
  <dxfs count="67"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numFmt numFmtId="19" formatCode="yyyy/m/d"/>
    </dxf>
    <dxf>
      <numFmt numFmtId="178" formatCode="0_);[Red]\(0\)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numFmt numFmtId="19" formatCode="yyyy/m/d"/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numFmt numFmtId="19" formatCode="yyyy/m/d"/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6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12700</xdr:rowOff>
    </xdr:from>
    <xdr:to>
      <xdr:col>3</xdr:col>
      <xdr:colOff>812800</xdr:colOff>
      <xdr:row>13</xdr:row>
      <xdr:rowOff>165100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18FC1486-2FF3-DD4B-AA90-55DC0A88123A}"/>
            </a:ext>
          </a:extLst>
        </xdr:cNvPr>
        <xdr:cNvSpPr txBox="1"/>
      </xdr:nvSpPr>
      <xdr:spPr>
        <a:xfrm>
          <a:off x="0" y="2311400"/>
          <a:ext cx="32893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400">
              <a:solidFill>
                <a:srgbClr val="FF0000"/>
              </a:solidFill>
            </a:rPr>
            <a:t>B3</a:t>
          </a:r>
          <a:r>
            <a:rPr lang="zh-CN" altLang="en-US" sz="1400">
              <a:solidFill>
                <a:srgbClr val="FF0000"/>
              </a:solidFill>
            </a:rPr>
            <a:t>～</a:t>
          </a:r>
          <a:r>
            <a:rPr lang="en-US" altLang="zh-CN" sz="1400">
              <a:solidFill>
                <a:srgbClr val="FF0000"/>
              </a:solidFill>
            </a:rPr>
            <a:t>B9</a:t>
          </a:r>
          <a:r>
            <a:rPr lang="zh-CN" altLang="en-US" sz="1400"/>
            <a:t>处的函数模版</a:t>
          </a:r>
          <a:endParaRPr lang="en" altLang="zh-CN" sz="1400"/>
        </a:p>
        <a:p>
          <a:pPr algn="ctr"/>
          <a:endParaRPr lang="en" altLang="zh-CN" sz="1200"/>
        </a:p>
        <a:p>
          <a:pPr algn="ctr"/>
          <a:r>
            <a:rPr lang="en" altLang="zh-CN" sz="1200"/>
            <a:t>=SUMIF(records[</a:t>
          </a:r>
          <a:r>
            <a:rPr lang="zh-CN" altLang="en-US" sz="1200"/>
            <a:t>日期</a:t>
          </a:r>
          <a:r>
            <a:rPr lang="en-US" altLang="zh-CN" sz="1200"/>
            <a:t>],[@</a:t>
          </a:r>
          <a:r>
            <a:rPr lang="zh-CN" altLang="en-US" sz="1200"/>
            <a:t>日期</a:t>
          </a:r>
          <a:r>
            <a:rPr lang="en-US" altLang="zh-CN" sz="1200"/>
            <a:t>],</a:t>
          </a:r>
          <a:r>
            <a:rPr lang="en" altLang="zh-CN" sz="1200"/>
            <a:t>records[</a:t>
          </a:r>
          <a:r>
            <a:rPr lang="zh-CN" altLang="en-US" sz="1200"/>
            <a:t>得分</a:t>
          </a:r>
          <a:r>
            <a:rPr lang="en-US" altLang="zh-CN" sz="1200"/>
            <a:t>])</a:t>
          </a:r>
          <a:endParaRPr lang="zh-CN" altLang="en-US" sz="1200"/>
        </a:p>
      </xdr:txBody>
    </xdr:sp>
    <xdr:clientData/>
  </xdr:twoCellAnchor>
  <xdr:twoCellAnchor>
    <xdr:from>
      <xdr:col>5</xdr:col>
      <xdr:colOff>0</xdr:colOff>
      <xdr:row>10</xdr:row>
      <xdr:rowOff>12700</xdr:rowOff>
    </xdr:from>
    <xdr:to>
      <xdr:col>9</xdr:col>
      <xdr:colOff>12700</xdr:colOff>
      <xdr:row>35</xdr:row>
      <xdr:rowOff>12700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4535DF63-1D1D-D847-A8A3-16EE02D1B5FF}"/>
            </a:ext>
          </a:extLst>
        </xdr:cNvPr>
        <xdr:cNvSpPr txBox="1"/>
      </xdr:nvSpPr>
      <xdr:spPr>
        <a:xfrm>
          <a:off x="4127500" y="2311400"/>
          <a:ext cx="33147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E3 ~ Y9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"=SUMIFS('records'!D4:D30,'records'!A4:A30,day!D";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'records'!B4:B30, \"&gt;=\" &amp; day!";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"E";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"2,'records'!B4:B30, \"&lt;\" &amp; day!";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"2)";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nextChar</a:t>
          </a:r>
          <a:r>
            <a:rPr lang="en" altLang="zh-CN" sz="1200"/>
            <a:t>(c) {</a:t>
          </a:r>
          <a:br>
            <a:rPr lang="en" altLang="zh-CN" sz="1200"/>
          </a:br>
          <a:r>
            <a:rPr lang="en" altLang="zh-CN" sz="1200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</a:t>
          </a:r>
          <a:r>
            <a:rPr lang="en" altLang="zh-CN" sz="1200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fromCharCode</a:t>
          </a:r>
          <a:r>
            <a:rPr lang="en" altLang="zh-CN" sz="1200"/>
            <a:t>(c.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charCodeAt</a:t>
          </a:r>
          <a:r>
            <a:rPr lang="en" altLang="zh-CN" sz="1200"/>
            <a:t>(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 sz="1200"/>
            <a:t>) +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altLang="zh-CN" sz="1200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200"/>
            <a:t>}</a:t>
          </a:r>
          <a:br>
            <a:rPr lang="en" altLang="zh-CN" sz="1200"/>
          </a:br>
          <a:br>
            <a:rPr lang="en" altLang="zh-CN" sz="1200"/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</a:t>
          </a:r>
          <a:r>
            <a:rPr lang="en" altLang="zh-CN" sz="1200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 sz="1200"/>
            <a:t>&lt;=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"Z"</a:t>
          </a:r>
          <a:r>
            <a:rPr lang="en" altLang="zh-CN" sz="1200"/>
            <a:t>) {</a:t>
          </a:r>
          <a:br>
            <a:rPr lang="en" altLang="zh-CN" sz="1200"/>
          </a:br>
          <a:r>
            <a:rPr lang="en" altLang="zh-CN" sz="1200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</a:t>
          </a:r>
          <a:r>
            <a:rPr lang="en" altLang="zh-CN" sz="1200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 sz="1200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 sz="1200"/>
            <a:t>++) {</a:t>
          </a:r>
          <a:br>
            <a:rPr lang="en" altLang="zh-CN" sz="1200"/>
          </a:br>
          <a:r>
            <a:rPr lang="en" altLang="zh-CN" sz="1200"/>
            <a:t>    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 sz="1200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 sz="1200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 sz="1200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 sz="1200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 sz="1200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 sz="1200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 sz="1200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 sz="1200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 sz="1200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 sz="1200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200"/>
            <a:t>}</a:t>
          </a:r>
          <a:br>
            <a:rPr lang="en" altLang="zh-CN" sz="1200"/>
          </a:br>
          <a:r>
            <a:rPr lang="en" altLang="zh-CN" sz="1200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 sz="1200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 sz="1200"/>
            <a:t>()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 sz="1200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</a:t>
          </a:r>
          <a:r>
            <a:rPr lang="en" altLang="zh-CN" sz="1200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 sz="1200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 sz="1200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200"/>
            <a:t>}</a:t>
          </a:r>
          <a:endParaRPr lang="zh-CN" altLang="en-US" sz="1200"/>
        </a:p>
      </xdr:txBody>
    </xdr:sp>
    <xdr:clientData/>
  </xdr:twoCellAnchor>
  <xdr:twoCellAnchor>
    <xdr:from>
      <xdr:col>9</xdr:col>
      <xdr:colOff>800100</xdr:colOff>
      <xdr:row>10</xdr:row>
      <xdr:rowOff>0</xdr:rowOff>
    </xdr:from>
    <xdr:to>
      <xdr:col>13</xdr:col>
      <xdr:colOff>812800</xdr:colOff>
      <xdr:row>35</xdr:row>
      <xdr:rowOff>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3F3195B6-F7DC-E140-BD93-87895ED8C4F3}"/>
            </a:ext>
          </a:extLst>
        </xdr:cNvPr>
        <xdr:cNvSpPr txBox="1"/>
      </xdr:nvSpPr>
      <xdr:spPr>
        <a:xfrm>
          <a:off x="8229600" y="2298700"/>
          <a:ext cx="33147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Z3 ~ Z9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"=SUMIFS('records'!D4:D30,'records'!A4:A30,day!D";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'records'!B4:B30, \"&gt;=\" &amp; day!Z2,'records'!B4:B30, \"&lt;\" &amp; day!AA2)";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endParaRPr lang="zh-CN" altLang="en-US" sz="1200"/>
        </a:p>
      </xdr:txBody>
    </xdr:sp>
    <xdr:clientData/>
  </xdr:twoCellAnchor>
  <xdr:twoCellAnchor>
    <xdr:from>
      <xdr:col>15</xdr:col>
      <xdr:colOff>0</xdr:colOff>
      <xdr:row>10</xdr:row>
      <xdr:rowOff>0</xdr:rowOff>
    </xdr:from>
    <xdr:to>
      <xdr:col>19</xdr:col>
      <xdr:colOff>12700</xdr:colOff>
      <xdr:row>35</xdr:row>
      <xdr:rowOff>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D53C44CE-BEB5-BF4D-9852-55149E268005}"/>
            </a:ext>
          </a:extLst>
        </xdr:cNvPr>
        <xdr:cNvSpPr txBox="1"/>
      </xdr:nvSpPr>
      <xdr:spPr>
        <a:xfrm>
          <a:off x="12382500" y="2298700"/>
          <a:ext cx="33147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AA3 ~ AB9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"=SUMIFS('records'!D4:D30,'records'!A4:A30,day!D";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'records'!B4:B30, \"&gt;=\" &amp; day!A";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"2,'records'!B4:B30, \"&lt;\" &amp; day!A";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"B";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"2)";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nextChar</a:t>
          </a:r>
          <a:r>
            <a:rPr lang="en" altLang="zh-CN"/>
            <a:t>(c)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fromCharCode</a:t>
          </a:r>
          <a:r>
            <a:rPr lang="en" altLang="zh-CN"/>
            <a:t>(c.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charCodeAt</a:t>
          </a:r>
          <a:r>
            <a:rPr lang="en" altLang="zh-CN"/>
            <a:t>(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/>
            <a:t>) +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&lt;=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"C"</a:t>
          </a:r>
          <a:r>
            <a:rPr lang="en" altLang="zh-CN"/>
            <a:t>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/>
            <a:t>}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endParaRPr lang="zh-CN" altLang="en-US" sz="1200"/>
        </a:p>
      </xdr:txBody>
    </xdr:sp>
    <xdr:clientData/>
  </xdr:twoCellAnchor>
  <xdr:twoCellAnchor>
    <xdr:from>
      <xdr:col>20</xdr:col>
      <xdr:colOff>0</xdr:colOff>
      <xdr:row>9</xdr:row>
      <xdr:rowOff>190500</xdr:rowOff>
    </xdr:from>
    <xdr:to>
      <xdr:col>24</xdr:col>
      <xdr:colOff>12700</xdr:colOff>
      <xdr:row>34</xdr:row>
      <xdr:rowOff>190500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97233FFB-DEFE-434B-A54F-E9CB6877BE8A}"/>
            </a:ext>
          </a:extLst>
        </xdr:cNvPr>
        <xdr:cNvSpPr txBox="1"/>
      </xdr:nvSpPr>
      <xdr:spPr>
        <a:xfrm>
          <a:off x="16510000" y="2286000"/>
          <a:ext cx="33147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AC3 ~ AC9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"=SUMIFS('records'!D4:D30,'records'!A4:A30,day!D";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'records'!B4:B30,day!AC2";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endParaRPr lang="zh-CN" altLang="en-US" sz="1200"/>
        </a:p>
      </xdr:txBody>
    </xdr:sp>
    <xdr:clientData/>
  </xdr:twoCellAnchor>
  <xdr:twoCellAnchor>
    <xdr:from>
      <xdr:col>30</xdr:col>
      <xdr:colOff>12700</xdr:colOff>
      <xdr:row>10</xdr:row>
      <xdr:rowOff>0</xdr:rowOff>
    </xdr:from>
    <xdr:to>
      <xdr:col>34</xdr:col>
      <xdr:colOff>25400</xdr:colOff>
      <xdr:row>35</xdr:row>
      <xdr:rowOff>0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6365EB1F-ECF2-C54D-8C20-2B8AEBD49C49}"/>
            </a:ext>
          </a:extLst>
        </xdr:cNvPr>
        <xdr:cNvSpPr txBox="1"/>
      </xdr:nvSpPr>
      <xdr:spPr>
        <a:xfrm>
          <a:off x="24777700" y="2298700"/>
          <a:ext cx="33147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AF3 ~ AK9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"=SUMIFS('records'!D4:D30,'records'!A4:A30,day!A";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'records'!C4:C30, day!A";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"2)";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nextChar</a:t>
          </a:r>
          <a:r>
            <a:rPr lang="en" altLang="zh-CN"/>
            <a:t>(c)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fromCharCode</a:t>
          </a:r>
          <a:r>
            <a:rPr lang="en" altLang="zh-CN"/>
            <a:t>(c.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charCodeAt</a:t>
          </a:r>
          <a:r>
            <a:rPr lang="en" altLang="zh-CN"/>
            <a:t>(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/>
            <a:t>) +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&lt;=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"K"</a:t>
          </a:r>
          <a:r>
            <a:rPr lang="en" altLang="zh-CN"/>
            <a:t>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/>
            <a:t>}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endParaRPr lang="zh-CN" altLang="en-US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12700</xdr:rowOff>
    </xdr:from>
    <xdr:to>
      <xdr:col>3</xdr:col>
      <xdr:colOff>812800</xdr:colOff>
      <xdr:row>13</xdr:row>
      <xdr:rowOff>165100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55D653AB-CA26-8E42-B6F1-074004F61471}"/>
            </a:ext>
          </a:extLst>
        </xdr:cNvPr>
        <xdr:cNvSpPr txBox="1"/>
      </xdr:nvSpPr>
      <xdr:spPr>
        <a:xfrm>
          <a:off x="0" y="2133600"/>
          <a:ext cx="32893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400">
              <a:solidFill>
                <a:srgbClr val="FF0000"/>
              </a:solidFill>
            </a:rPr>
            <a:t>D3</a:t>
          </a:r>
          <a:r>
            <a:rPr lang="zh-CN" altLang="en-US" sz="1400">
              <a:solidFill>
                <a:srgbClr val="FF0000"/>
              </a:solidFill>
            </a:rPr>
            <a:t>～</a:t>
          </a:r>
          <a:r>
            <a:rPr lang="en-US" altLang="zh-CN" sz="1400">
              <a:solidFill>
                <a:srgbClr val="FF0000"/>
              </a:solidFill>
            </a:rPr>
            <a:t>B9</a:t>
          </a:r>
          <a:r>
            <a:rPr lang="zh-CN" altLang="en-US" sz="1400"/>
            <a:t>处的函数模版</a:t>
          </a:r>
          <a:endParaRPr lang="en" altLang="zh-CN" sz="1400"/>
        </a:p>
        <a:p>
          <a:pPr algn="ctr"/>
          <a:endParaRPr lang="en" altLang="zh-CN" sz="1200"/>
        </a:p>
        <a:p>
          <a:pPr algn="ctr"/>
          <a:r>
            <a:rPr lang="en" altLang="zh-CN" sz="1200"/>
            <a:t>=SUMIF(records[</a:t>
          </a:r>
          <a:r>
            <a:rPr lang="zh-CN" altLang="en-US" sz="1200"/>
            <a:t>日期</a:t>
          </a:r>
          <a:r>
            <a:rPr lang="en-US" altLang="zh-CN" sz="1200"/>
            <a:t>],[@</a:t>
          </a:r>
          <a:r>
            <a:rPr lang="zh-CN" altLang="en-US" sz="1200"/>
            <a:t>日期</a:t>
          </a:r>
          <a:r>
            <a:rPr lang="en-US" altLang="zh-CN" sz="1200"/>
            <a:t>],</a:t>
          </a:r>
          <a:r>
            <a:rPr lang="en" altLang="zh-CN" sz="1200"/>
            <a:t>records[</a:t>
          </a:r>
          <a:r>
            <a:rPr lang="zh-CN" altLang="en-US" sz="1200"/>
            <a:t>得分</a:t>
          </a:r>
          <a:r>
            <a:rPr lang="en-US" altLang="zh-CN" sz="1200"/>
            <a:t>])</a:t>
          </a:r>
          <a:endParaRPr lang="zh-CN" altLang="en-US" sz="1200"/>
        </a:p>
      </xdr:txBody>
    </xdr:sp>
    <xdr:clientData/>
  </xdr:twoCellAnchor>
  <xdr:twoCellAnchor>
    <xdr:from>
      <xdr:col>5</xdr:col>
      <xdr:colOff>0</xdr:colOff>
      <xdr:row>10</xdr:row>
      <xdr:rowOff>12700</xdr:rowOff>
    </xdr:from>
    <xdr:to>
      <xdr:col>9</xdr:col>
      <xdr:colOff>12700</xdr:colOff>
      <xdr:row>35</xdr:row>
      <xdr:rowOff>12700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F55775C7-3D7E-6D45-9CA0-6E4F2E14F0BA}"/>
            </a:ext>
          </a:extLst>
        </xdr:cNvPr>
        <xdr:cNvSpPr txBox="1"/>
      </xdr:nvSpPr>
      <xdr:spPr>
        <a:xfrm>
          <a:off x="4127500" y="2133600"/>
          <a:ext cx="33147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E3 ~ Y9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"=SUMIFS('records'!D4:D30,'records'!A4:A30,day!D";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'records'!B4:B30, \"&gt;=\" &amp; day!";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"E";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"2,'records'!B4:B30, \"&lt;\" &amp; day!";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"2)";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nextChar</a:t>
          </a:r>
          <a:r>
            <a:rPr lang="en" altLang="zh-CN" sz="1200"/>
            <a:t>(c) {</a:t>
          </a:r>
          <a:br>
            <a:rPr lang="en" altLang="zh-CN" sz="1200"/>
          </a:br>
          <a:r>
            <a:rPr lang="en" altLang="zh-CN" sz="1200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</a:t>
          </a:r>
          <a:r>
            <a:rPr lang="en" altLang="zh-CN" sz="1200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fromCharCode</a:t>
          </a:r>
          <a:r>
            <a:rPr lang="en" altLang="zh-CN" sz="1200"/>
            <a:t>(c.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charCodeAt</a:t>
          </a:r>
          <a:r>
            <a:rPr lang="en" altLang="zh-CN" sz="1200"/>
            <a:t>(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 sz="1200"/>
            <a:t>) +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altLang="zh-CN" sz="1200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200"/>
            <a:t>}</a:t>
          </a:r>
          <a:br>
            <a:rPr lang="en" altLang="zh-CN" sz="1200"/>
          </a:br>
          <a:br>
            <a:rPr lang="en" altLang="zh-CN" sz="1200"/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</a:t>
          </a:r>
          <a:r>
            <a:rPr lang="en" altLang="zh-CN" sz="1200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 sz="1200"/>
            <a:t>&lt;=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"Z"</a:t>
          </a:r>
          <a:r>
            <a:rPr lang="en" altLang="zh-CN" sz="1200"/>
            <a:t>) {</a:t>
          </a:r>
          <a:br>
            <a:rPr lang="en" altLang="zh-CN" sz="1200"/>
          </a:br>
          <a:r>
            <a:rPr lang="en" altLang="zh-CN" sz="1200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</a:t>
          </a:r>
          <a:r>
            <a:rPr lang="en" altLang="zh-CN" sz="1200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 sz="1200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 sz="1200"/>
            <a:t>++) {</a:t>
          </a:r>
          <a:br>
            <a:rPr lang="en" altLang="zh-CN" sz="1200"/>
          </a:br>
          <a:r>
            <a:rPr lang="en" altLang="zh-CN" sz="1200"/>
            <a:t>    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 sz="1200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 sz="1200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 sz="1200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 sz="1200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 sz="1200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 sz="1200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 sz="1200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 sz="1200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 sz="1200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 sz="1200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200"/>
            <a:t>}</a:t>
          </a:r>
          <a:br>
            <a:rPr lang="en" altLang="zh-CN" sz="1200"/>
          </a:br>
          <a:r>
            <a:rPr lang="en" altLang="zh-CN" sz="1200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 sz="1200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 sz="1200"/>
            <a:t>()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 sz="1200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</a:t>
          </a:r>
          <a:r>
            <a:rPr lang="en" altLang="zh-CN" sz="1200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 sz="1200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 sz="1200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200"/>
            <a:t>}</a:t>
          </a:r>
          <a:endParaRPr lang="zh-CN" altLang="en-US" sz="1200"/>
        </a:p>
      </xdr:txBody>
    </xdr:sp>
    <xdr:clientData/>
  </xdr:twoCellAnchor>
  <xdr:twoCellAnchor>
    <xdr:from>
      <xdr:col>9</xdr:col>
      <xdr:colOff>800100</xdr:colOff>
      <xdr:row>10</xdr:row>
      <xdr:rowOff>0</xdr:rowOff>
    </xdr:from>
    <xdr:to>
      <xdr:col>13</xdr:col>
      <xdr:colOff>812800</xdr:colOff>
      <xdr:row>35</xdr:row>
      <xdr:rowOff>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11DE839C-89E4-CC46-8D89-69A3E281B5B6}"/>
            </a:ext>
          </a:extLst>
        </xdr:cNvPr>
        <xdr:cNvSpPr txBox="1"/>
      </xdr:nvSpPr>
      <xdr:spPr>
        <a:xfrm>
          <a:off x="8229600" y="2120900"/>
          <a:ext cx="33147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Z3 ~ Z9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"=SUMIFS('records'!D4:D30,'records'!A4:A30,day!D";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'records'!B4:B30, \"&gt;=\" &amp; day!Z2,'records'!B4:B30, \"&lt;\" &amp; day!AA2)";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endParaRPr lang="zh-CN" altLang="en-US" sz="1200"/>
        </a:p>
      </xdr:txBody>
    </xdr:sp>
    <xdr:clientData/>
  </xdr:twoCellAnchor>
  <xdr:twoCellAnchor>
    <xdr:from>
      <xdr:col>15</xdr:col>
      <xdr:colOff>0</xdr:colOff>
      <xdr:row>10</xdr:row>
      <xdr:rowOff>0</xdr:rowOff>
    </xdr:from>
    <xdr:to>
      <xdr:col>19</xdr:col>
      <xdr:colOff>12700</xdr:colOff>
      <xdr:row>35</xdr:row>
      <xdr:rowOff>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2D9FA8AD-898C-C243-99DD-6F68D6DF35BF}"/>
            </a:ext>
          </a:extLst>
        </xdr:cNvPr>
        <xdr:cNvSpPr txBox="1"/>
      </xdr:nvSpPr>
      <xdr:spPr>
        <a:xfrm>
          <a:off x="12382500" y="2120900"/>
          <a:ext cx="33147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AA3 ~ AB9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"=SUMIFS('records'!D4:D30,'records'!A4:A30,day!D";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'records'!B4:B30, \"&gt;=\" &amp; day!A";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"2,'records'!B4:B30, \"&lt;\" &amp; day!A";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"B";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"2)";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nextChar</a:t>
          </a:r>
          <a:r>
            <a:rPr lang="en" altLang="zh-CN"/>
            <a:t>(c)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fromCharCode</a:t>
          </a:r>
          <a:r>
            <a:rPr lang="en" altLang="zh-CN"/>
            <a:t>(c.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charCodeAt</a:t>
          </a:r>
          <a:r>
            <a:rPr lang="en" altLang="zh-CN"/>
            <a:t>(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/>
            <a:t>) +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&lt;=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"C"</a:t>
          </a:r>
          <a:r>
            <a:rPr lang="en" altLang="zh-CN"/>
            <a:t>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/>
            <a:t>}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endParaRPr lang="zh-CN" altLang="en-US" sz="1200"/>
        </a:p>
      </xdr:txBody>
    </xdr:sp>
    <xdr:clientData/>
  </xdr:twoCellAnchor>
  <xdr:twoCellAnchor>
    <xdr:from>
      <xdr:col>20</xdr:col>
      <xdr:colOff>0</xdr:colOff>
      <xdr:row>9</xdr:row>
      <xdr:rowOff>190500</xdr:rowOff>
    </xdr:from>
    <xdr:to>
      <xdr:col>24</xdr:col>
      <xdr:colOff>12700</xdr:colOff>
      <xdr:row>34</xdr:row>
      <xdr:rowOff>190500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F4D9CF10-33FE-7243-9872-35D9F4EE5653}"/>
            </a:ext>
          </a:extLst>
        </xdr:cNvPr>
        <xdr:cNvSpPr txBox="1"/>
      </xdr:nvSpPr>
      <xdr:spPr>
        <a:xfrm>
          <a:off x="16510000" y="2108200"/>
          <a:ext cx="33147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AC3 ~ AC9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"=SUMIFS('records'!D4:D30,'records'!A4:A30,day!D";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'records'!B4:B30,day!AC2";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endParaRPr lang="zh-CN" altLang="en-US" sz="1200"/>
        </a:p>
      </xdr:txBody>
    </xdr:sp>
    <xdr:clientData/>
  </xdr:twoCellAnchor>
  <xdr:twoCellAnchor>
    <xdr:from>
      <xdr:col>30</xdr:col>
      <xdr:colOff>12700</xdr:colOff>
      <xdr:row>10</xdr:row>
      <xdr:rowOff>0</xdr:rowOff>
    </xdr:from>
    <xdr:to>
      <xdr:col>34</xdr:col>
      <xdr:colOff>25400</xdr:colOff>
      <xdr:row>35</xdr:row>
      <xdr:rowOff>0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9E281C23-A3E0-8C43-B9FC-C78DD11265BD}"/>
            </a:ext>
          </a:extLst>
        </xdr:cNvPr>
        <xdr:cNvSpPr txBox="1"/>
      </xdr:nvSpPr>
      <xdr:spPr>
        <a:xfrm>
          <a:off x="24777700" y="2120900"/>
          <a:ext cx="33147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AF3 ~ AK9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"=SUMIFS('records'!D4:D30,'records'!A4:A30,day!A";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'records'!C4:C30, day!A";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"2)";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nextChar</a:t>
          </a:r>
          <a:r>
            <a:rPr lang="en" altLang="zh-CN"/>
            <a:t>(c)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fromCharCode</a:t>
          </a:r>
          <a:r>
            <a:rPr lang="en" altLang="zh-CN"/>
            <a:t>(c.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charCodeAt</a:t>
          </a:r>
          <a:r>
            <a:rPr lang="en" altLang="zh-CN"/>
            <a:t>(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/>
            <a:t>) +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&lt;=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"K"</a:t>
          </a:r>
          <a:r>
            <a:rPr lang="en" altLang="zh-CN"/>
            <a:t>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/>
            <a:t>}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endParaRPr lang="zh-CN" altLang="en-US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4</xdr:col>
      <xdr:colOff>12700</xdr:colOff>
      <xdr:row>31</xdr:row>
      <xdr:rowOff>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A0E20C57-BE5E-E54E-BE24-BC1CEE539EBE}"/>
            </a:ext>
          </a:extLst>
        </xdr:cNvPr>
        <xdr:cNvSpPr txBox="1"/>
      </xdr:nvSpPr>
      <xdr:spPr>
        <a:xfrm>
          <a:off x="0" y="1308100"/>
          <a:ext cx="33147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D3 ~ D5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"=SUMIFS('day'!B40:B46,'day'!A40:A46,\"&gt;=\" &amp; week!B";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",'day'!A40:A46,\"&lt;=\" &amp; week!C";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endParaRPr lang="zh-CN" altLang="en-US" sz="1200"/>
        </a:p>
      </xdr:txBody>
    </xdr:sp>
    <xdr:clientData/>
  </xdr:twoCellAnchor>
  <xdr:twoCellAnchor>
    <xdr:from>
      <xdr:col>5</xdr:col>
      <xdr:colOff>0</xdr:colOff>
      <xdr:row>6</xdr:row>
      <xdr:rowOff>0</xdr:rowOff>
    </xdr:from>
    <xdr:to>
      <xdr:col>9</xdr:col>
      <xdr:colOff>12700</xdr:colOff>
      <xdr:row>31</xdr:row>
      <xdr:rowOff>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3329606A-63E6-1A46-A8B1-7CCFFDDEB436}"/>
            </a:ext>
          </a:extLst>
        </xdr:cNvPr>
        <xdr:cNvSpPr txBox="1"/>
      </xdr:nvSpPr>
      <xdr:spPr>
        <a:xfrm>
          <a:off x="4127500" y="1384300"/>
          <a:ext cx="34163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I3 ~ AD5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"=SUMIFS('day'!";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"E";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"40:";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"E";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"46,'day'!D40:D46,\"&gt;=\" &amp; week!B";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",'day'!D40:D46,\"&lt;=\" &amp; week!C";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s5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nextChar</a:t>
          </a:r>
          <a:r>
            <a:rPr lang="en" altLang="zh-CN"/>
            <a:t>(c)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fromCharCode</a:t>
          </a:r>
          <a:r>
            <a:rPr lang="en" altLang="zh-CN"/>
            <a:t>(c.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charCodeAt</a:t>
          </a:r>
          <a:r>
            <a:rPr lang="en" altLang="zh-CN"/>
            <a:t>(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/>
            <a:t>) +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"Z"</a:t>
          </a:r>
          <a:r>
            <a:rPr lang="en" altLang="zh-CN"/>
            <a:t>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s5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/>
            <a:t>}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endParaRPr lang="zh-CN" altLang="en-US" sz="1200"/>
        </a:p>
      </xdr:txBody>
    </xdr:sp>
    <xdr:clientData/>
  </xdr:twoCellAnchor>
  <xdr:twoCellAnchor>
    <xdr:from>
      <xdr:col>10</xdr:col>
      <xdr:colOff>0</xdr:colOff>
      <xdr:row>6</xdr:row>
      <xdr:rowOff>12700</xdr:rowOff>
    </xdr:from>
    <xdr:to>
      <xdr:col>14</xdr:col>
      <xdr:colOff>114300</xdr:colOff>
      <xdr:row>31</xdr:row>
      <xdr:rowOff>12700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76AEF968-8CE3-2147-BECE-23E76592DAE3}"/>
            </a:ext>
          </a:extLst>
        </xdr:cNvPr>
        <xdr:cNvSpPr txBox="1"/>
      </xdr:nvSpPr>
      <xdr:spPr>
        <a:xfrm>
          <a:off x="8356600" y="1397000"/>
          <a:ext cx="34163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AE3 ~ AG5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endParaRPr lang="en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"=SUMIFS('day'!A";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"40:A";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"46,'day'!D40:D46,\"&gt;=\" &amp; week!B";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",'day'!D40:D46,\"&lt;=\" &amp; week!C";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s5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nextChar</a:t>
          </a:r>
          <a:r>
            <a:rPr lang="en" altLang="zh-CN"/>
            <a:t>(c)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fromCharCode</a:t>
          </a:r>
          <a:r>
            <a:rPr lang="en" altLang="zh-CN"/>
            <a:t>(c.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charCodeAt</a:t>
          </a:r>
          <a:r>
            <a:rPr lang="en" altLang="zh-CN"/>
            <a:t>(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/>
            <a:t>) +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"C"</a:t>
          </a:r>
          <a:r>
            <a:rPr lang="en" altLang="zh-CN"/>
            <a:t>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s5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/>
            <a:t>}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endParaRPr lang="zh-CN" altLang="en-US" sz="12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3:E39" totalsRowShown="0" headerRowDxfId="60" dataDxfId="61">
  <autoFilter ref="A3:E39" xr:uid="{B97808FE-FDC5-9849-A57E-25C657A820BF}"/>
  <sortState xmlns:xlrd2="http://schemas.microsoft.com/office/spreadsheetml/2017/richdata2" ref="A4:E43">
    <sortCondition ref="A4:A30"/>
    <sortCondition ref="B4:B30"/>
  </sortState>
  <tableColumns count="5">
    <tableColumn id="1" xr3:uid="{C122F2B9-2C27-CC49-95C8-A7AF9ECBEB4B}" name="日期" dataDxfId="66"/>
    <tableColumn id="5" xr3:uid="{C9D28CBA-D9EC-6743-A793-FFD0F93D5C41}" name="时间" dataDxfId="65"/>
    <tableColumn id="2" xr3:uid="{D411FE29-4477-0E4A-A7B5-60DC0ABFF15E}" name="名称" dataDxfId="64"/>
    <tableColumn id="3" xr3:uid="{9A7EEC2F-5772-324F-996D-33BE4AEDBF3E}" name="得分" dataDxfId="63"/>
    <tableColumn id="4" xr3:uid="{4FB1A93B-C8B6-6540-BFD1-25429D916D4B}" name="备注" dataDxfId="62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D4956D1-F127-4A42-B30E-12E98CC4FBB5}" name="表9_16" displayName="表9_16" ref="AE39:AK46" totalsRowShown="0" headerRowDxfId="43">
  <autoFilter ref="AE39:AK46" xr:uid="{30F4EA5F-D180-994A-8D28-5FD74671E2BD}"/>
  <tableColumns count="7">
    <tableColumn id="1" xr3:uid="{DDCECBFF-9F72-2E48-BB4C-EB74D1EFF593}" name="日期" dataDxfId="42"/>
    <tableColumn id="2" xr3:uid="{C4FB50B4-E94D-7E44-8CEF-EB1598574CBB}" name="早起"/>
    <tableColumn id="3" xr3:uid="{6132C4DB-1DAF-A043-98B2-3B11E9ADEF85}" name="阅读"/>
    <tableColumn id="4" xr3:uid="{F7F77D0A-6B9E-1E48-BD85-A93913B2355B}" name="早餐"/>
    <tableColumn id="5" xr3:uid="{45B4A622-2576-EB4D-869F-621C5EDFAA09}" name="锻炼"/>
    <tableColumn id="6" xr3:uid="{BC850201-D34B-3F48-9769-BC4520F79416}" name="日报"/>
    <tableColumn id="7" xr3:uid="{BEA09D3F-1CAD-E142-AABE-6D06F69189D8}" name="明日日程安排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A2CE73C-BDE2-AC41-83EF-052EF6A62490}" name="表6_1117" displayName="表6_1117" ref="A2:D9" totalsRowShown="0" headerRowDxfId="41">
  <autoFilter ref="A2:D9" xr:uid="{D2CF8909-B30D-AF4F-8BA6-AEF364C83247}"/>
  <tableColumns count="4">
    <tableColumn id="4" xr3:uid="{28D79F92-622E-434E-BB92-F80044F8A622}" name="周次" dataDxfId="35"/>
    <tableColumn id="1" xr3:uid="{41E69910-2A79-914C-9044-A608DB3C86A0}" name="开始日期" dataDxfId="40"/>
    <tableColumn id="2" xr3:uid="{ADF9E33E-6A0C-954D-8BE9-7F5EAEF6076C}" name="结束日期">
      <calculatedColumnFormula>SUMIF(records[日期],表6_1117[[#This Row],[开始日期]],records[得分])</calculatedColumnFormula>
    </tableColumn>
    <tableColumn id="5" xr3:uid="{D6E5B80A-D927-6C44-A2C4-62107C23EFAE}" name="总分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DF30A75-0693-C04C-8005-038A5ADD83A1}" name="表8_1218" displayName="表8_1218" ref="F2:AE9" totalsRowShown="0" headerRowDxfId="39">
  <tableColumns count="26">
    <tableColumn id="1" xr3:uid="{D99AD342-6552-AB4C-8F01-C300EF5877CE}" name="日期" dataDxfId="38">
      <calculatedColumnFormula>B3</calculatedColumnFormula>
    </tableColumn>
    <tableColumn id="2" xr3:uid="{BF66E751-6510-5E43-A9FD-11AB38B362DA}" name="0:00"/>
    <tableColumn id="3" xr3:uid="{49ABBB01-1BC7-7142-82C1-2C9D2567BE3E}" name="1:00"/>
    <tableColumn id="4" xr3:uid="{CFE8BA03-B8B5-F44E-AB99-EB744F0B9A2C}" name="2:00"/>
    <tableColumn id="5" xr3:uid="{350C177E-5F1C-D84F-A0B1-95BE67AF7FB5}" name="3:00"/>
    <tableColumn id="6" xr3:uid="{234427A5-F496-854C-A84D-1836078BA78D}" name="4:00"/>
    <tableColumn id="7" xr3:uid="{EAFB9349-914E-D547-8A9B-191A2C34D4C6}" name="5:00"/>
    <tableColumn id="8" xr3:uid="{0A24C46B-E0BD-AF40-9D28-EE8768D2BB9A}" name="6:00"/>
    <tableColumn id="9" xr3:uid="{4C5EACD1-0B2A-C444-B45C-7DAB9BCB8E72}" name="7:00"/>
    <tableColumn id="10" xr3:uid="{505699D1-C38E-D34E-B51C-CE890CD1E1C6}" name="8:00"/>
    <tableColumn id="11" xr3:uid="{1BDB2389-3993-774B-8EA1-C4B1C4156AD6}" name="9:00"/>
    <tableColumn id="12" xr3:uid="{4FBBCBCE-CF21-9844-BB70-202D0F2669B1}" name="10:00"/>
    <tableColumn id="13" xr3:uid="{A03DC20B-6AD4-EF45-8724-6C2C257878E8}" name="11:00"/>
    <tableColumn id="14" xr3:uid="{2475F4B9-8765-3A40-8E74-7EFBB7957394}" name="12:00"/>
    <tableColumn id="15" xr3:uid="{44AAF051-A456-D646-8D4B-5545B383FDA9}" name="13:00"/>
    <tableColumn id="16" xr3:uid="{A12F1070-0072-3C4E-9F51-0B056BA4F8EC}" name="14:00"/>
    <tableColumn id="17" xr3:uid="{EC1AB932-9FC9-6649-8BCE-8D94A18F1A9D}" name="15:00"/>
    <tableColumn id="18" xr3:uid="{959FEEBE-A0B4-B74C-A6BE-77DB762CC3BC}" name="16:00"/>
    <tableColumn id="19" xr3:uid="{6CA89BC9-09C7-EF45-96B4-916114CF84DD}" name="17:00"/>
    <tableColumn id="20" xr3:uid="{64708B2B-7E89-7149-A96F-5835F668235C}" name="18:00"/>
    <tableColumn id="21" xr3:uid="{8782A792-B426-4144-B7C1-10A21A638025}" name="19:00"/>
    <tableColumn id="22" xr3:uid="{5A244388-12DD-A645-A0A9-3D0792A84D91}" name="20:00"/>
    <tableColumn id="23" xr3:uid="{20211AB0-9C9D-D444-88E0-FDDC28F3DA8E}" name="21:00"/>
    <tableColumn id="24" xr3:uid="{98E3EBF7-3630-7740-AD54-FF09817171FC}" name="22:00"/>
    <tableColumn id="25" xr3:uid="{E8367437-3C1C-D54C-94AF-7B6AA55C38F5}" name="23:00"/>
    <tableColumn id="26" xr3:uid="{655615C9-4DBE-A944-A37B-59F5F45AE745}" name="23:59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543D5FF-2CC1-774B-8866-E7BD9B41AE71}" name="表9_1319" displayName="表9_1319" ref="AG2:AM9" totalsRowShown="0" headerRowDxfId="37">
  <autoFilter ref="AG2:AM9" xr:uid="{A2188C37-6D82-1547-A2A8-ECE3EF4276BE}"/>
  <tableColumns count="7">
    <tableColumn id="1" xr3:uid="{69E21FFF-3072-8742-9A54-7C18C6BFAFE1}" name="日期" dataDxfId="36"/>
    <tableColumn id="2" xr3:uid="{481AFDA8-6A99-224D-BFF4-6194B1261954}" name="早起"/>
    <tableColumn id="3" xr3:uid="{85CAC312-98D2-6642-B035-8BAC1804E3B7}" name="阅读"/>
    <tableColumn id="4" xr3:uid="{ABA74A67-6231-7248-A537-FBFC61B97A30}" name="早餐"/>
    <tableColumn id="5" xr3:uid="{CA76F543-3CD4-5948-9390-C265A4FB8A1E}" name="锻炼"/>
    <tableColumn id="6" xr3:uid="{FEBF79DA-DBD6-BF42-AA4D-5FE9F8B3C9C1}" name="日报"/>
    <tableColumn id="7" xr3:uid="{F6DCB0EC-7F65-C544-A4B5-2C3949E9E437}" name="明日日程安排"/>
  </tableColumns>
  <tableStyleInfo name="TableStyleLight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8EC559A-B2AF-8E4E-B5FE-C1132A44822D}" name="表6_111720" displayName="表6_111720" ref="A2:D5" totalsRowShown="0" headerRowDxfId="34">
  <autoFilter ref="A2:D5" xr:uid="{73C8ED0E-89DB-9C48-BDC7-129B7DD3B516}"/>
  <tableColumns count="4">
    <tableColumn id="4" xr3:uid="{E8F22F49-5255-7F45-9F64-BE13590E2197}" name="周次" dataDxfId="33"/>
    <tableColumn id="1" xr3:uid="{34C510A8-E5B7-0244-B5C8-12177BE8D48A}" name="开始日期" dataDxfId="32"/>
    <tableColumn id="2" xr3:uid="{AE448AF4-125B-334F-ADED-8C91C5932B41}" name="结束日期" dataDxfId="30">
      <calculatedColumnFormula>SUMIF(records[日期],表6_111720[[#This Row],[开始日期]],records[得分])</calculatedColumnFormula>
    </tableColumn>
    <tableColumn id="5" xr3:uid="{9107762F-F8CA-C546-9CBA-5ED57C2C1241}" name="总分" dataDxfId="31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F602050-9A6C-4C4B-8F23-2D0DFC4E968E}" name="表21" displayName="表21" ref="F2:AG5" totalsRowShown="0" headerRowDxfId="0">
  <autoFilter ref="F2:AG5" xr:uid="{93E3DAB2-BD19-8E43-AD51-88491ECA9868}"/>
  <tableColumns count="28">
    <tableColumn id="1" xr3:uid="{34779FC1-2A0B-F34C-8C39-66BBBB0F67FE}" name="周次">
      <calculatedColumnFormula>A3</calculatedColumnFormula>
    </tableColumn>
    <tableColumn id="2" xr3:uid="{27CEF633-E272-0847-BF4A-CE4BFFF3F042}" name="开始日期">
      <calculatedColumnFormula>B3</calculatedColumnFormula>
    </tableColumn>
    <tableColumn id="3" xr3:uid="{83701717-56EB-C247-92F9-42FA784B17E2}" name="结束日期">
      <calculatedColumnFormula>C3</calculatedColumnFormula>
    </tableColumn>
    <tableColumn id="4" xr3:uid="{7C4E4B36-2C5F-AE4E-8705-C0761819EA05}" name="0:00" dataDxfId="29"/>
    <tableColumn id="5" xr3:uid="{7BAC07BB-C3E2-5E47-B336-0C2FA72578A8}" name="1:00" dataDxfId="28"/>
    <tableColumn id="6" xr3:uid="{C9D9CDE5-4165-814C-850C-021F7B720492}" name="2:00" dataDxfId="27"/>
    <tableColumn id="7" xr3:uid="{F521A9F1-FECB-A14C-86AB-E3C2C78448BE}" name="3:00" dataDxfId="26"/>
    <tableColumn id="8" xr3:uid="{2DF4E8ED-7EFF-9944-A177-822AF04AACFF}" name="4:00" dataDxfId="25"/>
    <tableColumn id="9" xr3:uid="{93E871DB-2F0E-FF4E-BCBF-116C9ECB4084}" name="5:00" dataDxfId="24"/>
    <tableColumn id="10" xr3:uid="{A9AB3E00-79F4-D141-A6B7-507ACE2C4465}" name="6:00" dataDxfId="23"/>
    <tableColumn id="11" xr3:uid="{F8D62F52-44B3-C143-86B6-80CFC3F0875F}" name="7:00" dataDxfId="22"/>
    <tableColumn id="12" xr3:uid="{C1E0D108-CB17-0D47-BFB7-BB628FBF7506}" name="8:00" dataDxfId="21"/>
    <tableColumn id="13" xr3:uid="{3572E0ED-A656-F743-A16B-45DA2A254A41}" name="9:00" dataDxfId="20"/>
    <tableColumn id="14" xr3:uid="{92CB3AA2-1BEA-B448-864F-6429591D84CB}" name="10:00" dataDxfId="19"/>
    <tableColumn id="15" xr3:uid="{FD913EA8-A20F-214D-9FC4-A52297C30824}" name="11:00" dataDxfId="18"/>
    <tableColumn id="16" xr3:uid="{6DFB7B2F-8426-854E-B1D3-D348E3053963}" name="12:00" dataDxfId="17"/>
    <tableColumn id="17" xr3:uid="{898CE44E-8451-2D4A-9C57-A6CB3594F535}" name="13:00" dataDxfId="16"/>
    <tableColumn id="18" xr3:uid="{D90C7617-FDB1-084A-8455-45126BB50E25}" name="14:00" dataDxfId="15"/>
    <tableColumn id="19" xr3:uid="{5308EEE5-A301-3742-8B50-875F70E10B90}" name="15:00" dataDxfId="14"/>
    <tableColumn id="20" xr3:uid="{D1D06A27-319D-B64A-A510-5901A1F6DC05}" name="16:00" dataDxfId="13"/>
    <tableColumn id="21" xr3:uid="{37A741B5-B95B-534B-A646-944675A25265}" name="17:00" dataDxfId="12"/>
    <tableColumn id="22" xr3:uid="{E04B67FA-631F-C141-B688-75F89ECCFBC4}" name="18:00" dataDxfId="11"/>
    <tableColumn id="23" xr3:uid="{2920D30B-BBE3-3947-BFA8-08EE5577B44B}" name="19:00" dataDxfId="10"/>
    <tableColumn id="24" xr3:uid="{C36A7B9B-3400-3944-B0C7-7061A6638255}" name="20:00" dataDxfId="9"/>
    <tableColumn id="25" xr3:uid="{F9C1834C-B4EE-9448-BD42-ABAC800EBB61}" name="21:00" dataDxfId="8"/>
    <tableColumn id="26" xr3:uid="{43E37A04-7A1D-2542-B71B-74086D3D27E9}" name="22:00" dataDxfId="7"/>
    <tableColumn id="27" xr3:uid="{14BAE480-B828-884C-94D1-B117BC2998A6}" name="23:00" dataDxfId="6"/>
    <tableColumn id="28" xr3:uid="{48670C2B-C1F7-BD43-BD80-09240B4FCE74}" name="23:59" dataDxfId="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2A4B9F8-5A88-D742-90DC-F411EC0C0154}" name="表9_23" displayName="表9_23" ref="AI2:AQ5" totalsRowShown="0" headerRowDxfId="4">
  <autoFilter ref="AI2:AQ5" xr:uid="{8DD7BE02-7294-CA40-B85C-FF1E80721FF3}"/>
  <tableColumns count="9">
    <tableColumn id="9" xr3:uid="{FE6241AE-B048-4240-8C18-DE57F7ADD637}" name="周次" dataDxfId="3">
      <calculatedColumnFormula>A3</calculatedColumnFormula>
    </tableColumn>
    <tableColumn id="8" xr3:uid="{C8FC5F40-3670-AE46-AB5B-9092F51FC244}" name="开始日期" dataDxfId="2">
      <calculatedColumnFormula>B3</calculatedColumnFormula>
    </tableColumn>
    <tableColumn id="1" xr3:uid="{9DFB8416-3F04-A046-AF5E-CA4655DEE818}" name="结束日期" dataDxfId="1">
      <calculatedColumnFormula>C3</calculatedColumnFormula>
    </tableColumn>
    <tableColumn id="2" xr3:uid="{714559D9-0473-A647-847D-0A2C22189331}" name="早起"/>
    <tableColumn id="3" xr3:uid="{99B141E0-A0A9-B04C-9E28-C807DF343B9D}" name="阅读"/>
    <tableColumn id="4" xr3:uid="{A8598802-D79F-844C-A693-2D0113B05354}" name="早餐"/>
    <tableColumn id="5" xr3:uid="{DCB0EE9C-C3C4-4247-B045-EA42474B9871}" name="锻炼"/>
    <tableColumn id="6" xr3:uid="{7C1ECCF1-E4CA-9942-BCF5-D25DED6FB31E}" name="日报"/>
    <tableColumn id="7" xr3:uid="{B480D3F6-B4C9-424F-848D-A620136A9A18}" name="明日日程安排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BB0E91-848E-964A-9181-1A3D9710DE53}" name="表6" displayName="表6" ref="A39:B46" totalsRowShown="0" headerRowDxfId="59">
  <autoFilter ref="A39:B46" xr:uid="{9DB4F5BB-7EEE-5C42-B898-F87F2AB355F2}"/>
  <tableColumns count="2">
    <tableColumn id="1" xr3:uid="{185C662B-51F4-1A4C-BF62-6B1DF39A5D32}" name="日期" dataDxfId="50"/>
    <tableColumn id="2" xr3:uid="{D562D177-508F-A649-8BC2-3823E4B38B38}" name="总分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71BBBEE-E494-DE4F-B989-5B8BAD55F4D5}" name="表8" displayName="表8" ref="D39:AC46" totalsRowShown="0" headerRowDxfId="58">
  <autoFilter ref="D39:AC46" xr:uid="{7FF2F75D-3036-CF41-9C64-435805437521}"/>
  <tableColumns count="26">
    <tableColumn id="1" xr3:uid="{7CC3CC82-5118-D542-B8B3-2773A184C633}" name="日期" dataDxfId="49"/>
    <tableColumn id="2" xr3:uid="{1FB14F06-242B-5649-B5A1-E964F969DAEF}" name="0:00"/>
    <tableColumn id="3" xr3:uid="{856EE34E-1B34-E14F-AEDD-931D92BF941F}" name="1:00"/>
    <tableColumn id="4" xr3:uid="{E3A12EF0-9E27-B340-A463-914A4062DEF6}" name="2:00"/>
    <tableColumn id="5" xr3:uid="{33AB089B-0B28-7A48-B4DC-34A3AD1DD9DE}" name="3:00"/>
    <tableColumn id="6" xr3:uid="{02C1E06A-4EAA-884D-8B5E-ED18583DC40C}" name="4:00"/>
    <tableColumn id="7" xr3:uid="{7EDE7FB6-62A8-8148-8EE3-79E5932E6626}" name="5:00"/>
    <tableColumn id="8" xr3:uid="{3632FFC6-60F0-1748-9E0D-17812BE9EB6B}" name="6:00"/>
    <tableColumn id="9" xr3:uid="{17E34B86-9284-954D-8A20-C992545C003F}" name="7:00"/>
    <tableColumn id="10" xr3:uid="{1098A139-2AAF-7E47-98C5-45095F72EF97}" name="8:00"/>
    <tableColumn id="11" xr3:uid="{50E976E3-B625-A44B-9594-846B6A49E799}" name="9:00"/>
    <tableColumn id="12" xr3:uid="{65986C14-4934-2247-90F4-9B0DD3620AEB}" name="10:00"/>
    <tableColumn id="13" xr3:uid="{0A1E8546-6116-634F-BBAE-2BBD92D68F5D}" name="11:00"/>
    <tableColumn id="14" xr3:uid="{43065689-E7EF-AE4E-BE2C-CA231AFCB0CC}" name="12:00"/>
    <tableColumn id="15" xr3:uid="{97028E28-54E9-034F-89D8-34534A2B34AC}" name="13:00"/>
    <tableColumn id="16" xr3:uid="{30BBDBC5-FC4F-3D42-99CB-5B7F3F1254ED}" name="14:00"/>
    <tableColumn id="17" xr3:uid="{9B222C92-D447-E743-BFB8-86B1AFF234EA}" name="15:00"/>
    <tableColumn id="18" xr3:uid="{C0E2225E-EC43-AD46-9593-4AF2D7A673F6}" name="16:00"/>
    <tableColumn id="19" xr3:uid="{60F85279-B22E-D64A-9E2B-726FD6BC3278}" name="17:00"/>
    <tableColumn id="20" xr3:uid="{24236D44-202A-6842-B631-2560A0AEBB54}" name="18:00"/>
    <tableColumn id="21" xr3:uid="{4F609900-0520-104F-A1BB-343D7EDC8590}" name="19:00"/>
    <tableColumn id="22" xr3:uid="{781C8328-D841-9C42-BCC6-084FD81311E4}" name="20:00"/>
    <tableColumn id="23" xr3:uid="{0F00985D-4090-3E4B-B17C-6704133FC7BC}" name="21:00"/>
    <tableColumn id="24" xr3:uid="{1F8282CA-33AA-2241-8B99-E6CA43FBC05A}" name="22:00"/>
    <tableColumn id="25" xr3:uid="{A9F1BE33-4727-2E41-9B84-EC0508A6375E}" name="23:00"/>
    <tableColumn id="26" xr3:uid="{B510CDE3-5494-CD43-94D1-4262527077E4}" name="23:59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CEE910-3E93-7142-A68E-D7FED83A4148}" name="表9" displayName="表9" ref="AE39:AK46" totalsRowShown="0" headerRowDxfId="57">
  <autoFilter ref="AE39:AK46" xr:uid="{32721A3C-D43B-B44A-A532-224E35D93488}"/>
  <tableColumns count="7">
    <tableColumn id="1" xr3:uid="{A65BE20C-9509-C345-9026-2A84C31AD05B}" name="日期" dataDxfId="48"/>
    <tableColumn id="2" xr3:uid="{87D83B7E-7C03-4742-B564-D5FEFFC43FB8}" name="早起"/>
    <tableColumn id="3" xr3:uid="{D9D48BF1-1E42-0647-9CE5-F877259E2309}" name="阅读"/>
    <tableColumn id="4" xr3:uid="{463197DE-1FB3-384A-9B24-57A2AAE13ADF}" name="早餐"/>
    <tableColumn id="5" xr3:uid="{3B01B148-5F54-CB4D-A504-A6CDB16EC048}" name="锻炼"/>
    <tableColumn id="6" xr3:uid="{80984781-E5D1-644D-AC48-B61A79D99B42}" name="日报"/>
    <tableColumn id="7" xr3:uid="{007491A6-7573-7244-8DDD-058FCF2E80BB}" name="明日日程安排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18A12F3-0A8D-FC4A-A738-D162C1AD8D43}" name="表6_11" displayName="表6_11" ref="A2:B9" totalsRowShown="0" headerRowDxfId="56">
  <autoFilter ref="A2:B9" xr:uid="{C2B3B872-635D-5245-974F-2BA0C18A3391}"/>
  <tableColumns count="2">
    <tableColumn id="1" xr3:uid="{F3E2ECB0-C6E4-6B45-9E91-EC20B25E2978}" name="日期" dataDxfId="55"/>
    <tableColumn id="2" xr3:uid="{461DA2CA-6149-FF49-B9A8-48A101AE768E}" name="总分">
      <calculatedColumnFormula>SUMIF(records[日期],表6_11[[#This Row],[日期]],records[得分])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EA88512-8A0D-DB48-9C01-D75E46E7A368}" name="表8_12" displayName="表8_12" ref="D2:AC9" totalsRowShown="0" headerRowDxfId="54">
  <tableColumns count="26">
    <tableColumn id="1" xr3:uid="{690E91D5-AFA5-7E48-B86D-73C56CE28AF9}" name="日期" dataDxfId="53">
      <calculatedColumnFormula>A3</calculatedColumnFormula>
    </tableColumn>
    <tableColumn id="2" xr3:uid="{7351BF46-02E7-2F4A-BC99-8C057D9DA4AF}" name="0:00"/>
    <tableColumn id="3" xr3:uid="{5F504154-9925-D14B-8B8A-E0CE803995F9}" name="1:00"/>
    <tableColumn id="4" xr3:uid="{AE08154A-3AF0-A749-8B12-72076BA2276A}" name="2:00"/>
    <tableColumn id="5" xr3:uid="{127370FF-1962-944D-AC9D-FD626B9CCF86}" name="3:00"/>
    <tableColumn id="6" xr3:uid="{D55D62E7-FC8C-CC46-9E0E-73E8AA2F918F}" name="4:00"/>
    <tableColumn id="7" xr3:uid="{B18E554E-ED3C-BB41-9019-8FF7FC216AF0}" name="5:00"/>
    <tableColumn id="8" xr3:uid="{D760501E-977E-9342-B6EC-22968A10FCBA}" name="6:00"/>
    <tableColumn id="9" xr3:uid="{5A994C8E-608F-EF44-833A-B2858BFC2F81}" name="7:00"/>
    <tableColumn id="10" xr3:uid="{5A8A1152-35FB-5544-9880-71C482A42E8F}" name="8:00"/>
    <tableColumn id="11" xr3:uid="{113BDC00-22D9-FB4D-BE1F-77F1C53360E1}" name="9:00"/>
    <tableColumn id="12" xr3:uid="{6FCF7FDE-DFE3-464D-98FD-19F08516CCB8}" name="10:00"/>
    <tableColumn id="13" xr3:uid="{9A902FF1-10D3-9E48-B431-BA8BC8EE4000}" name="11:00"/>
    <tableColumn id="14" xr3:uid="{167C662E-7D26-D040-8C64-B6197E56CC21}" name="12:00"/>
    <tableColumn id="15" xr3:uid="{A56FDE0B-F25D-3641-AFEA-9764944316B8}" name="13:00"/>
    <tableColumn id="16" xr3:uid="{243A74E8-516C-574B-BA0A-140509BF998F}" name="14:00"/>
    <tableColumn id="17" xr3:uid="{0E7FC3AC-F5CA-D845-A4CE-F42818774E86}" name="15:00"/>
    <tableColumn id="18" xr3:uid="{5506159F-CD7D-BB4E-8831-741D37885289}" name="16:00"/>
    <tableColumn id="19" xr3:uid="{C03AC49F-CE3C-B348-B0C2-190C591F9BDC}" name="17:00"/>
    <tableColumn id="20" xr3:uid="{2E70CBAE-286F-9E4C-B959-6507AC52609D}" name="18:00"/>
    <tableColumn id="21" xr3:uid="{F99A4249-F391-1B40-8844-1DBCE8D5D85E}" name="19:00"/>
    <tableColumn id="22" xr3:uid="{C5EEA921-F5EF-D545-B2EF-FD82276D358C}" name="20:00"/>
    <tableColumn id="23" xr3:uid="{51E77934-4E51-5F45-9EE3-94F310AB098F}" name="21:00"/>
    <tableColumn id="24" xr3:uid="{8D18A6A4-1412-564A-8B5F-98A64F0602ED}" name="22:00"/>
    <tableColumn id="25" xr3:uid="{4457D7F6-0E12-6F47-9349-2802AA08EC64}" name="23:00"/>
    <tableColumn id="26" xr3:uid="{FBB2A714-3CF3-274D-B6C7-F661A5AEFB9C}" name="23:59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FC42634-9AE0-EC46-8397-5A7BA2A40876}" name="表9_13" displayName="表9_13" ref="AE2:AK9" totalsRowShown="0" headerRowDxfId="52">
  <autoFilter ref="AE2:AK9" xr:uid="{B8D1569D-3F70-C84F-A099-E5A649E4005E}"/>
  <tableColumns count="7">
    <tableColumn id="1" xr3:uid="{8723A9A0-EBFC-634A-9F67-3396A6EE73F5}" name="日期" dataDxfId="51"/>
    <tableColumn id="2" xr3:uid="{C4035F4C-529D-E245-9881-F1A4BF201CE5}" name="早起"/>
    <tableColumn id="3" xr3:uid="{B55F1B2B-EB9D-664F-BF5A-DBC1CEF6632B}" name="阅读"/>
    <tableColumn id="4" xr3:uid="{DDB02D78-CAEC-5745-944E-FBF75CBAFC41}" name="早餐"/>
    <tableColumn id="5" xr3:uid="{EBC3A7E5-2A3A-C545-B980-0DB64C4D4D9C}" name="锻炼"/>
    <tableColumn id="6" xr3:uid="{00B815B8-24BF-124C-ADEF-7008BC148072}" name="日报"/>
    <tableColumn id="7" xr3:uid="{216A51DF-9351-864D-B3F9-DF803480460A}" name="明日日程安排"/>
  </tableColumns>
  <tableStyleInfo name="TableStyleLight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3EC5C58-98A0-F343-A255-DCEC5FE550A2}" name="表6_14" displayName="表6_14" ref="A39:B46" totalsRowShown="0" headerRowDxfId="47">
  <autoFilter ref="A39:B46" xr:uid="{28E0D9BD-D200-BD40-8676-BD7235D36D5F}"/>
  <tableColumns count="2">
    <tableColumn id="1" xr3:uid="{E5B8BF3B-4A6B-824C-9043-A72CB6656EE9}" name="日期" dataDxfId="46"/>
    <tableColumn id="2" xr3:uid="{D329D950-129D-2D48-B149-0A8BB5D7F78C}" name="总分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4CAC62C-DAE0-CE4B-B6F8-9A38490FBD06}" name="表8_15" displayName="表8_15" ref="D39:AC46" totalsRowShown="0" headerRowDxfId="45">
  <autoFilter ref="D39:AC46" xr:uid="{0ED4E597-CBAB-D443-9535-6DE3EA0C9591}"/>
  <tableColumns count="26">
    <tableColumn id="1" xr3:uid="{52EE5907-A1AA-834C-9097-D5C503817249}" name="日期" dataDxfId="44"/>
    <tableColumn id="2" xr3:uid="{2E2F05AF-1941-314A-B251-0C65ACD089C6}" name="0:00"/>
    <tableColumn id="3" xr3:uid="{B2664D51-AAFE-3D49-9294-A57B62E489DD}" name="1:00"/>
    <tableColumn id="4" xr3:uid="{25C3B2AF-8259-B045-A611-8C2F7134CA58}" name="2:00"/>
    <tableColumn id="5" xr3:uid="{4F3C7A96-7DB3-B64B-9E52-3F11FD82829A}" name="3:00"/>
    <tableColumn id="6" xr3:uid="{BCC98057-3126-3648-A16A-14DF30A8DF28}" name="4:00"/>
    <tableColumn id="7" xr3:uid="{2587CB80-41A4-EC4A-A69C-E84BA652B9B3}" name="5:00"/>
    <tableColumn id="8" xr3:uid="{1AF4C23A-9D70-704A-8145-2BBB62FD80D7}" name="6:00"/>
    <tableColumn id="9" xr3:uid="{E258B6F6-3DDB-884F-BDAB-453E1DC2FC21}" name="7:00"/>
    <tableColumn id="10" xr3:uid="{E4111E97-7997-EB48-9385-24575A385251}" name="8:00"/>
    <tableColumn id="11" xr3:uid="{8EC0A2C6-402F-6B40-B6A1-4C7F073525B6}" name="9:00"/>
    <tableColumn id="12" xr3:uid="{9D661F73-1968-1042-BF5E-E0DD78CBEF86}" name="10:00"/>
    <tableColumn id="13" xr3:uid="{B13AE354-0595-5F41-930C-263DE96738C6}" name="11:00"/>
    <tableColumn id="14" xr3:uid="{DA61B7D6-9B82-0348-BAE0-B56A1D89B39B}" name="12:00"/>
    <tableColumn id="15" xr3:uid="{DBE93929-915D-554D-9B38-08B872EE9450}" name="13:00"/>
    <tableColumn id="16" xr3:uid="{7E5EDA0C-AFDA-684F-9563-C72C77CC1F61}" name="14:00"/>
    <tableColumn id="17" xr3:uid="{3D028226-6B3E-B344-97B9-F6A95374FC90}" name="15:00"/>
    <tableColumn id="18" xr3:uid="{60E4A101-6044-1646-B247-74B6D541C2AF}" name="16:00"/>
    <tableColumn id="19" xr3:uid="{DBB2DB79-5195-FD40-9FF5-DE3CACFB9547}" name="17:00"/>
    <tableColumn id="20" xr3:uid="{F679F803-CD60-B54B-9646-46B86D8856B8}" name="18:00"/>
    <tableColumn id="21" xr3:uid="{65269402-4078-DB46-ABB9-FDD5BE7D3EC8}" name="19:00"/>
    <tableColumn id="22" xr3:uid="{6B8545F7-02CC-8044-B160-F776EF848865}" name="20:00"/>
    <tableColumn id="23" xr3:uid="{ED7DDB91-034D-6A40-AE0D-4355E2CE8CD1}" name="21:00"/>
    <tableColumn id="24" xr3:uid="{321B0794-975F-EC40-BCE4-0A648962129A}" name="22:00"/>
    <tableColumn id="25" xr3:uid="{830106A8-3167-534D-B9C8-D29A7640A92A}" name="23:00"/>
    <tableColumn id="26" xr3:uid="{4C63DB7E-B97D-F04E-8505-D0D852902ED4}" name="23:59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3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6D19-4FA8-1343-B88F-2FA78394EF7D}">
  <dimension ref="A1"/>
  <sheetViews>
    <sheetView workbookViewId="0">
      <selection activeCell="E20" sqref="E20"/>
    </sheetView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I43"/>
  <sheetViews>
    <sheetView topLeftCell="A11" workbookViewId="0">
      <selection activeCell="D42" sqref="D42"/>
    </sheetView>
  </sheetViews>
  <sheetFormatPr baseColWidth="10" defaultRowHeight="16"/>
  <cols>
    <col min="1" max="1" width="11.83203125" bestFit="1" customWidth="1"/>
    <col min="2" max="2" width="10.1640625" bestFit="1" customWidth="1"/>
    <col min="3" max="3" width="22" bestFit="1" customWidth="1"/>
    <col min="4" max="4" width="10.1640625" bestFit="1" customWidth="1"/>
    <col min="5" max="5" width="69.83203125" bestFit="1" customWidth="1"/>
  </cols>
  <sheetData>
    <row r="1" spans="1:9" ht="23" customHeight="1">
      <c r="A1" s="12" t="s">
        <v>4</v>
      </c>
      <c r="B1" s="12"/>
      <c r="C1" s="12"/>
      <c r="D1" s="12"/>
      <c r="E1" s="12"/>
    </row>
    <row r="2" spans="1:9" ht="23" customHeight="1">
      <c r="A2" s="12"/>
      <c r="B2" s="12"/>
      <c r="C2" s="12"/>
      <c r="D2" s="12"/>
      <c r="E2" s="12"/>
    </row>
    <row r="3" spans="1:9" ht="18">
      <c r="A3" s="13" t="s">
        <v>0</v>
      </c>
      <c r="B3" s="13" t="s">
        <v>1</v>
      </c>
      <c r="C3" s="13" t="s">
        <v>5</v>
      </c>
      <c r="D3" s="13" t="s">
        <v>2</v>
      </c>
      <c r="E3" s="13" t="s">
        <v>3</v>
      </c>
      <c r="G3" s="4"/>
      <c r="H3" s="5"/>
      <c r="I3" s="5"/>
    </row>
    <row r="4" spans="1:9">
      <c r="A4" s="9">
        <v>43884</v>
      </c>
      <c r="B4" s="10">
        <v>0.25</v>
      </c>
      <c r="C4" s="9" t="s">
        <v>7</v>
      </c>
      <c r="D4" s="11">
        <v>-0.1</v>
      </c>
      <c r="E4" s="9"/>
      <c r="G4" s="5"/>
      <c r="H4" s="5"/>
      <c r="I4" s="5"/>
    </row>
    <row r="5" spans="1:9">
      <c r="A5" s="9">
        <v>43884</v>
      </c>
      <c r="B5" s="10">
        <v>0.25347222222222221</v>
      </c>
      <c r="C5" s="9" t="s">
        <v>12</v>
      </c>
      <c r="D5" s="11">
        <v>-0.1</v>
      </c>
      <c r="E5" s="9"/>
      <c r="G5" s="5"/>
      <c r="H5" s="5"/>
      <c r="I5" s="5"/>
    </row>
    <row r="6" spans="1:9">
      <c r="A6" s="9">
        <v>43884</v>
      </c>
      <c r="B6" s="10">
        <v>0.30208333333333331</v>
      </c>
      <c r="C6" s="9" t="s">
        <v>13</v>
      </c>
      <c r="D6" s="11">
        <v>-0.1</v>
      </c>
      <c r="E6" s="2"/>
      <c r="G6" s="3"/>
      <c r="H6" s="5"/>
      <c r="I6" s="5"/>
    </row>
    <row r="7" spans="1:9">
      <c r="A7" s="9">
        <v>43884</v>
      </c>
      <c r="B7" s="10">
        <v>0.875</v>
      </c>
      <c r="C7" s="9" t="s">
        <v>14</v>
      </c>
      <c r="D7" s="11">
        <v>0.1</v>
      </c>
      <c r="E7" s="2"/>
      <c r="G7" s="5"/>
      <c r="H7" s="5"/>
      <c r="I7" s="5"/>
    </row>
    <row r="8" spans="1:9">
      <c r="A8" s="9">
        <v>43884</v>
      </c>
      <c r="B8" s="10">
        <v>0.9375</v>
      </c>
      <c r="C8" s="9" t="s">
        <v>15</v>
      </c>
      <c r="D8" s="11">
        <v>0.1</v>
      </c>
      <c r="E8" s="2"/>
      <c r="G8" s="5"/>
      <c r="H8" s="5"/>
      <c r="I8" s="4"/>
    </row>
    <row r="9" spans="1:9">
      <c r="A9" s="9">
        <v>43884</v>
      </c>
      <c r="B9" s="10">
        <v>0.94791666666666663</v>
      </c>
      <c r="C9" s="9" t="s">
        <v>16</v>
      </c>
      <c r="D9" s="11">
        <v>0.08</v>
      </c>
      <c r="E9" s="2"/>
      <c r="G9" s="5"/>
      <c r="H9" s="5"/>
      <c r="I9" s="5"/>
    </row>
    <row r="10" spans="1:9">
      <c r="A10" s="9">
        <v>43885</v>
      </c>
      <c r="B10" s="10">
        <v>0.25</v>
      </c>
      <c r="C10" s="9" t="s">
        <v>7</v>
      </c>
      <c r="D10" s="11">
        <v>-0.2</v>
      </c>
      <c r="E10" s="2"/>
      <c r="G10" s="5"/>
      <c r="H10" s="3"/>
      <c r="I10" s="5"/>
    </row>
    <row r="11" spans="1:9">
      <c r="A11" s="9">
        <v>43885</v>
      </c>
      <c r="B11" s="10">
        <v>0.25347222222222221</v>
      </c>
      <c r="C11" s="9" t="s">
        <v>12</v>
      </c>
      <c r="D11" s="11">
        <v>-0.2</v>
      </c>
      <c r="E11" s="2"/>
      <c r="G11" s="5"/>
      <c r="H11" s="3"/>
      <c r="I11" s="5"/>
    </row>
    <row r="12" spans="1:9">
      <c r="A12" s="9">
        <v>43885</v>
      </c>
      <c r="B12" s="10">
        <v>0.30208333333333331</v>
      </c>
      <c r="C12" s="9" t="s">
        <v>13</v>
      </c>
      <c r="D12" s="11">
        <v>-0.2</v>
      </c>
      <c r="E12" s="2"/>
      <c r="G12" s="5"/>
      <c r="H12" s="5"/>
      <c r="I12" s="5"/>
    </row>
    <row r="13" spans="1:9">
      <c r="A13" s="9">
        <v>43885</v>
      </c>
      <c r="B13" s="10">
        <v>0.875</v>
      </c>
      <c r="C13" s="9" t="s">
        <v>14</v>
      </c>
      <c r="D13" s="11">
        <v>0.1</v>
      </c>
      <c r="E13" s="2"/>
      <c r="G13" s="5"/>
      <c r="H13" s="3"/>
      <c r="I13" s="5"/>
    </row>
    <row r="14" spans="1:9">
      <c r="A14" s="9">
        <v>43885</v>
      </c>
      <c r="B14" s="10">
        <v>0.9375</v>
      </c>
      <c r="C14" s="9" t="s">
        <v>15</v>
      </c>
      <c r="D14" s="11">
        <v>0.1</v>
      </c>
      <c r="E14" s="2"/>
      <c r="G14" s="5"/>
      <c r="H14" s="3"/>
      <c r="I14" s="5"/>
    </row>
    <row r="15" spans="1:9">
      <c r="A15" s="9">
        <v>43885</v>
      </c>
      <c r="B15" s="10">
        <v>0.94791666666666663</v>
      </c>
      <c r="C15" s="9" t="s">
        <v>16</v>
      </c>
      <c r="D15" s="11">
        <v>0.1</v>
      </c>
      <c r="E15" s="2"/>
    </row>
    <row r="16" spans="1:9">
      <c r="A16" s="9">
        <v>43885</v>
      </c>
      <c r="B16" s="10">
        <v>0.99930555555555556</v>
      </c>
      <c r="C16" s="9" t="s">
        <v>18</v>
      </c>
      <c r="D16" s="11">
        <v>0.04</v>
      </c>
      <c r="E16" s="9" t="s">
        <v>19</v>
      </c>
    </row>
    <row r="17" spans="1:5">
      <c r="A17" s="9">
        <v>43885</v>
      </c>
      <c r="B17" s="10">
        <v>0.99930555555555556</v>
      </c>
      <c r="C17" s="9" t="s">
        <v>20</v>
      </c>
      <c r="D17" s="11">
        <v>0.09</v>
      </c>
      <c r="E17" s="9" t="s">
        <v>21</v>
      </c>
    </row>
    <row r="18" spans="1:5">
      <c r="A18" s="9">
        <v>43885</v>
      </c>
      <c r="B18" s="10">
        <v>0.99930555555555556</v>
      </c>
      <c r="C18" s="9" t="s">
        <v>22</v>
      </c>
      <c r="D18" s="11">
        <v>0.05</v>
      </c>
      <c r="E18" s="9" t="s">
        <v>17</v>
      </c>
    </row>
    <row r="19" spans="1:5">
      <c r="A19" s="9">
        <v>43886</v>
      </c>
      <c r="B19" s="10">
        <v>0.25</v>
      </c>
      <c r="C19" s="9" t="s">
        <v>7</v>
      </c>
      <c r="D19" s="11">
        <v>0.1</v>
      </c>
      <c r="E19" s="2"/>
    </row>
    <row r="20" spans="1:5">
      <c r="A20" s="9">
        <v>43886</v>
      </c>
      <c r="B20" s="10">
        <v>0.25347222222222221</v>
      </c>
      <c r="C20" s="9" t="s">
        <v>12</v>
      </c>
      <c r="D20" s="11">
        <v>0.1</v>
      </c>
      <c r="E20" s="2"/>
    </row>
    <row r="21" spans="1:5">
      <c r="A21" s="9">
        <v>43886</v>
      </c>
      <c r="B21" s="10">
        <v>0.30208333333333331</v>
      </c>
      <c r="C21" s="9" t="s">
        <v>23</v>
      </c>
      <c r="D21" s="2">
        <v>0.1</v>
      </c>
      <c r="E21" s="2"/>
    </row>
    <row r="22" spans="1:5">
      <c r="A22" s="9">
        <v>43886</v>
      </c>
      <c r="B22" s="10">
        <v>0.33333333333333331</v>
      </c>
      <c r="C22" s="9" t="s">
        <v>24</v>
      </c>
      <c r="D22" s="2">
        <v>0.1</v>
      </c>
      <c r="E22" s="2"/>
    </row>
    <row r="23" spans="1:5">
      <c r="A23" s="9">
        <v>43886</v>
      </c>
      <c r="B23" s="10">
        <v>0.375</v>
      </c>
      <c r="C23" s="9" t="s">
        <v>25</v>
      </c>
      <c r="D23" s="2">
        <v>0.1</v>
      </c>
      <c r="E23" s="2"/>
    </row>
    <row r="24" spans="1:5">
      <c r="A24" s="9">
        <v>43886</v>
      </c>
      <c r="B24" s="10">
        <v>0.375</v>
      </c>
      <c r="C24" s="9" t="s">
        <v>29</v>
      </c>
      <c r="D24" s="2">
        <v>0.1</v>
      </c>
      <c r="E24" s="2"/>
    </row>
    <row r="25" spans="1:5">
      <c r="A25" s="9">
        <v>43886</v>
      </c>
      <c r="B25" s="10">
        <v>0.4375</v>
      </c>
      <c r="C25" s="9" t="s">
        <v>30</v>
      </c>
      <c r="D25" s="2">
        <v>0.1</v>
      </c>
      <c r="E25" s="2"/>
    </row>
    <row r="26" spans="1:5">
      <c r="A26" s="9">
        <v>43886</v>
      </c>
      <c r="B26" s="10">
        <v>0.77083333333333337</v>
      </c>
      <c r="C26" s="9" t="s">
        <v>31</v>
      </c>
      <c r="D26" s="11">
        <v>0.1</v>
      </c>
      <c r="E26" s="2"/>
    </row>
    <row r="27" spans="1:5">
      <c r="A27" s="9">
        <v>43886</v>
      </c>
      <c r="B27" s="10">
        <v>0.875</v>
      </c>
      <c r="C27" s="9" t="s">
        <v>14</v>
      </c>
      <c r="D27" s="2">
        <v>0.2</v>
      </c>
      <c r="E27" s="9" t="s">
        <v>78</v>
      </c>
    </row>
    <row r="28" spans="1:5">
      <c r="A28" s="9">
        <v>43886</v>
      </c>
      <c r="B28" s="10">
        <v>0.91666666666666663</v>
      </c>
      <c r="C28" s="9" t="s">
        <v>26</v>
      </c>
      <c r="D28" s="2">
        <v>0.2</v>
      </c>
      <c r="E28" s="2"/>
    </row>
    <row r="29" spans="1:5">
      <c r="A29" s="9">
        <v>43886</v>
      </c>
      <c r="B29" s="10">
        <v>0.9375</v>
      </c>
      <c r="C29" s="9" t="s">
        <v>27</v>
      </c>
      <c r="D29" s="2">
        <v>0.2</v>
      </c>
      <c r="E29" s="2"/>
    </row>
    <row r="30" spans="1:5">
      <c r="A30" s="9">
        <v>43886</v>
      </c>
      <c r="B30" s="10">
        <v>0.94791666666666663</v>
      </c>
      <c r="C30" s="9" t="s">
        <v>28</v>
      </c>
      <c r="D30" s="2">
        <v>0.2</v>
      </c>
      <c r="E30" s="2"/>
    </row>
    <row r="31" spans="1:5">
      <c r="A31" s="9">
        <v>43887</v>
      </c>
      <c r="B31" s="10">
        <v>0.25</v>
      </c>
      <c r="C31" s="9" t="s">
        <v>7</v>
      </c>
      <c r="D31" s="2">
        <v>0.1</v>
      </c>
      <c r="E31" s="2"/>
    </row>
    <row r="32" spans="1:5">
      <c r="A32" s="9">
        <v>43887</v>
      </c>
      <c r="B32" s="10">
        <v>0.25347222222222221</v>
      </c>
      <c r="C32" s="9" t="s">
        <v>12</v>
      </c>
      <c r="D32" s="2">
        <v>0.1</v>
      </c>
      <c r="E32" s="2"/>
    </row>
    <row r="33" spans="1:5">
      <c r="A33" s="9">
        <v>43887</v>
      </c>
      <c r="B33" s="10">
        <v>0.30208333333333331</v>
      </c>
      <c r="C33" s="9" t="s">
        <v>23</v>
      </c>
      <c r="D33" s="2">
        <v>0.1</v>
      </c>
      <c r="E33" s="2"/>
    </row>
    <row r="34" spans="1:5">
      <c r="A34" s="9">
        <v>43887</v>
      </c>
      <c r="B34" s="10">
        <v>0.33333333333333331</v>
      </c>
      <c r="C34" s="20" t="s">
        <v>76</v>
      </c>
      <c r="D34" s="2">
        <v>0.8</v>
      </c>
      <c r="E34" s="9" t="s">
        <v>77</v>
      </c>
    </row>
    <row r="35" spans="1:5">
      <c r="A35" s="9">
        <v>43887</v>
      </c>
      <c r="B35" s="10">
        <v>0.875</v>
      </c>
      <c r="C35" s="9" t="s">
        <v>14</v>
      </c>
      <c r="D35" s="2">
        <v>0.2</v>
      </c>
      <c r="E35" s="2"/>
    </row>
    <row r="36" spans="1:5">
      <c r="A36" s="9">
        <v>43887</v>
      </c>
      <c r="B36" s="10">
        <v>0.91666666666666663</v>
      </c>
      <c r="C36" s="9" t="s">
        <v>26</v>
      </c>
      <c r="D36" s="2">
        <v>0.2</v>
      </c>
      <c r="E36" s="2"/>
    </row>
    <row r="37" spans="1:5">
      <c r="A37" s="9">
        <v>43887</v>
      </c>
      <c r="B37" s="10">
        <v>0.9375</v>
      </c>
      <c r="C37" s="9" t="s">
        <v>27</v>
      </c>
      <c r="D37" s="2">
        <v>0.2</v>
      </c>
      <c r="E37" s="2"/>
    </row>
    <row r="38" spans="1:5">
      <c r="A38" s="9">
        <v>43887</v>
      </c>
      <c r="B38" s="10">
        <v>0.94791666666666663</v>
      </c>
      <c r="C38" s="9" t="s">
        <v>28</v>
      </c>
      <c r="D38" s="2">
        <v>0.2</v>
      </c>
      <c r="E38" s="2"/>
    </row>
    <row r="39" spans="1:5">
      <c r="A39" s="9">
        <v>43887</v>
      </c>
      <c r="B39" s="10">
        <v>0.99930555555555556</v>
      </c>
      <c r="C39" s="20" t="s">
        <v>76</v>
      </c>
      <c r="D39" s="2">
        <v>0.9</v>
      </c>
      <c r="E39" s="9" t="s">
        <v>79</v>
      </c>
    </row>
    <row r="40" spans="1:5">
      <c r="A40" s="9"/>
      <c r="B40" s="9"/>
      <c r="C40" s="20"/>
      <c r="D40" s="2"/>
      <c r="E40" s="2"/>
    </row>
    <row r="41" spans="1:5">
      <c r="A41" s="9"/>
      <c r="B41" s="9"/>
      <c r="C41" s="20"/>
      <c r="D41" s="2"/>
      <c r="E41" s="2"/>
    </row>
    <row r="42" spans="1:5">
      <c r="A42" s="9"/>
      <c r="B42" s="9"/>
      <c r="C42" s="20"/>
      <c r="D42" s="2"/>
      <c r="E42" s="2"/>
    </row>
    <row r="43" spans="1:5">
      <c r="A43" s="9"/>
      <c r="B43" s="9"/>
      <c r="C43" s="20"/>
      <c r="D43" s="2"/>
      <c r="E43" s="2"/>
    </row>
  </sheetData>
  <mergeCells count="1">
    <mergeCell ref="A1:E2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54492-8537-E549-970D-B51F225FB432}">
  <dimension ref="A1:AK46"/>
  <sheetViews>
    <sheetView topLeftCell="A87" workbookViewId="0">
      <selection activeCell="AF54" sqref="AF54"/>
    </sheetView>
  </sheetViews>
  <sheetFormatPr baseColWidth="10" defaultRowHeight="16"/>
  <cols>
    <col min="37" max="37" width="15.5" customWidth="1"/>
  </cols>
  <sheetData>
    <row r="1" spans="1:37" ht="21">
      <c r="A1" s="16" t="s">
        <v>65</v>
      </c>
      <c r="B1" s="16"/>
      <c r="C1" s="17"/>
      <c r="D1" s="15" t="s">
        <v>64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E1" s="14" t="s">
        <v>66</v>
      </c>
      <c r="AF1" s="14"/>
      <c r="AG1" s="14"/>
      <c r="AH1" s="14"/>
      <c r="AI1" s="14"/>
      <c r="AJ1" s="14"/>
      <c r="AK1" s="14"/>
    </row>
    <row r="2" spans="1:37" ht="18">
      <c r="A2" s="1" t="s">
        <v>32</v>
      </c>
      <c r="B2" s="13" t="s">
        <v>33</v>
      </c>
      <c r="D2" s="1" t="s">
        <v>32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35</v>
      </c>
      <c r="L2" s="1" t="s">
        <v>42</v>
      </c>
      <c r="M2" s="1" t="s">
        <v>43</v>
      </c>
      <c r="N2" s="1" t="s">
        <v>44</v>
      </c>
      <c r="O2" s="1" t="s">
        <v>45</v>
      </c>
      <c r="P2" s="1" t="s">
        <v>46</v>
      </c>
      <c r="Q2" s="1" t="s">
        <v>47</v>
      </c>
      <c r="R2" s="1" t="s">
        <v>48</v>
      </c>
      <c r="S2" s="1" t="s">
        <v>49</v>
      </c>
      <c r="T2" s="1" t="s">
        <v>50</v>
      </c>
      <c r="U2" s="1" t="s">
        <v>51</v>
      </c>
      <c r="V2" s="1" t="s">
        <v>52</v>
      </c>
      <c r="W2" s="1" t="s">
        <v>53</v>
      </c>
      <c r="X2" s="1" t="s">
        <v>54</v>
      </c>
      <c r="Y2" s="1" t="s">
        <v>55</v>
      </c>
      <c r="Z2" s="1" t="s">
        <v>56</v>
      </c>
      <c r="AA2" s="1" t="s">
        <v>57</v>
      </c>
      <c r="AB2" s="1" t="s">
        <v>58</v>
      </c>
      <c r="AC2" s="1" t="s">
        <v>60</v>
      </c>
      <c r="AE2" s="1" t="s">
        <v>32</v>
      </c>
      <c r="AF2" s="13" t="s">
        <v>6</v>
      </c>
      <c r="AG2" s="13" t="s">
        <v>8</v>
      </c>
      <c r="AH2" s="13" t="s">
        <v>9</v>
      </c>
      <c r="AI2" s="13" t="s">
        <v>10</v>
      </c>
      <c r="AJ2" s="13" t="s">
        <v>11</v>
      </c>
      <c r="AK2" s="13" t="s">
        <v>59</v>
      </c>
    </row>
    <row r="3" spans="1:37">
      <c r="A3" s="6">
        <v>43884</v>
      </c>
      <c r="B3">
        <f>SUMIF(records[日期],表6_11[[#This Row],[日期]],records[得分])</f>
        <v>-2.0000000000000032E-2</v>
      </c>
      <c r="D3" s="6">
        <f>A3</f>
        <v>43884</v>
      </c>
      <c r="E3">
        <f>SUMIFS('records'!D4:D39,'records'!A4:A39,day!D3, 'records'!B4:B39, "&gt;=" &amp; day!E2,'records'!B4:B39, "&lt;" &amp; day!F2)</f>
        <v>0</v>
      </c>
      <c r="F3">
        <f>SUMIFS('records'!D4:D39,'records'!A4:A39,day!D3, 'records'!B4:B39, "&gt;=" &amp; day!F2,'records'!B4:B39, "&lt;" &amp; day!G2)</f>
        <v>0</v>
      </c>
      <c r="G3">
        <f>SUMIFS('records'!D4:D39,'records'!A4:A39,day!D3, 'records'!B4:B39, "&gt;=" &amp; day!G2,'records'!B4:B39, "&lt;" &amp; day!H2)</f>
        <v>0</v>
      </c>
      <c r="H3">
        <f>SUMIFS('records'!D4:D39,'records'!A4:A39,day!D3, 'records'!B4:B39, "&gt;=" &amp; day!H2,'records'!B4:B39, "&lt;" &amp; day!I2)</f>
        <v>0</v>
      </c>
      <c r="I3">
        <f>SUMIFS('records'!D4:D39,'records'!A4:A39,day!D3, 'records'!B4:B39, "&gt;=" &amp; day!I2,'records'!B4:B39, "&lt;" &amp; day!J2)</f>
        <v>0</v>
      </c>
      <c r="J3">
        <f>SUMIFS('records'!D4:D39,'records'!A4:A39,day!D3, 'records'!B4:B39, "&gt;=" &amp; day!J2,'records'!B4:B39, "&lt;" &amp; day!K2)</f>
        <v>0</v>
      </c>
      <c r="K3">
        <f>SUMIFS('records'!D4:D39,'records'!A4:A39,day!D3, 'records'!B4:B39, "&gt;=" &amp; day!K2,'records'!B4:B39, "&lt;" &amp; day!L2)</f>
        <v>-0.2</v>
      </c>
      <c r="L3">
        <f>SUMIFS('records'!D4:D39,'records'!A4:A39,day!D3, 'records'!B4:B39, "&gt;=" &amp; day!L2,'records'!B4:B39, "&lt;" &amp; day!M2)</f>
        <v>-0.1</v>
      </c>
      <c r="M3">
        <f>SUMIFS('records'!D4:D39,'records'!A4:A39,day!D3, 'records'!B4:B39, "&gt;=" &amp; day!M2,'records'!B4:B39, "&lt;" &amp; day!N2)</f>
        <v>0</v>
      </c>
      <c r="N3">
        <f>SUMIFS('records'!D4:D39,'records'!A4:A39,day!D3, 'records'!B4:B39, "&gt;=" &amp; day!N2,'records'!B4:B39, "&lt;" &amp; day!O2)</f>
        <v>0</v>
      </c>
      <c r="O3">
        <f>SUMIFS('records'!D4:D39,'records'!A4:A39,day!D3, 'records'!B4:B39, "&gt;=" &amp; day!O2,'records'!B4:B39, "&lt;" &amp; day!P2)</f>
        <v>0</v>
      </c>
      <c r="P3">
        <f>SUMIFS('records'!D4:D39,'records'!A4:A39,day!D3, 'records'!B4:B39, "&gt;=" &amp; day!P2,'records'!B4:B39, "&lt;" &amp; day!Q2)</f>
        <v>0</v>
      </c>
      <c r="Q3">
        <f>SUMIFS('records'!D4:D39,'records'!A4:A39,day!D3, 'records'!B4:B39, "&gt;=" &amp; day!Q2,'records'!B4:B39, "&lt;" &amp; day!R2)</f>
        <v>0</v>
      </c>
      <c r="R3">
        <f>SUMIFS('records'!D4:D39,'records'!A4:A39,day!D3, 'records'!B4:B39, "&gt;=" &amp; day!R2,'records'!B4:B39, "&lt;" &amp; day!S2)</f>
        <v>0</v>
      </c>
      <c r="S3">
        <f>SUMIFS('records'!D4:D39,'records'!A4:A39,day!D3, 'records'!B4:B39, "&gt;=" &amp; day!S2,'records'!B4:B39, "&lt;" &amp; day!T2)</f>
        <v>0</v>
      </c>
      <c r="T3">
        <f>SUMIFS('records'!D4:D39,'records'!A4:A39,day!D3, 'records'!B4:B39, "&gt;=" &amp; day!T2,'records'!B4:B39, "&lt;" &amp; day!U2)</f>
        <v>0</v>
      </c>
      <c r="U3">
        <f>SUMIFS('records'!D4:D39,'records'!A4:A39,day!D3, 'records'!B4:B39, "&gt;=" &amp; day!U2,'records'!B4:B39, "&lt;" &amp; day!V2)</f>
        <v>0</v>
      </c>
      <c r="V3">
        <f>SUMIFS('records'!D4:D39,'records'!A4:A39,day!D3, 'records'!B4:B39, "&gt;=" &amp; day!V2,'records'!B4:B39, "&lt;" &amp; day!W2)</f>
        <v>0</v>
      </c>
      <c r="W3">
        <f>SUMIFS('records'!D4:D39,'records'!A4:A39,day!D3, 'records'!B4:B39, "&gt;=" &amp; day!W2,'records'!B4:B39, "&lt;" &amp; day!X2)</f>
        <v>0</v>
      </c>
      <c r="X3">
        <f>SUMIFS('records'!D4:D39,'records'!A4:A39,day!D3, 'records'!B4:B39, "&gt;=" &amp; day!X2,'records'!B4:B39, "&lt;" &amp; day!Y2)</f>
        <v>0</v>
      </c>
      <c r="Y3">
        <f>SUMIFS('records'!D4:D39,'records'!A4:A39,day!D3, 'records'!B4:B39, "&gt;=" &amp; day!Y2,'records'!B4:B39, "&lt;" &amp; day!Z2)</f>
        <v>0</v>
      </c>
      <c r="Z3">
        <f>SUMIFS('records'!D4:D39,'records'!A4:A39,day!D3, 'records'!B4:B39, "&gt;=" &amp; day!Z2,'records'!B4:B39, "&lt;" &amp; day!AA2)</f>
        <v>0.1</v>
      </c>
      <c r="AA3">
        <f>SUMIFS('records'!D4:D39,'records'!A4:A39,day!D3, 'records'!B4:B39, "&gt;=" &amp; day!AA2,'records'!B4:B39, "&lt;" &amp; day!AB2)</f>
        <v>0.18</v>
      </c>
      <c r="AB3">
        <f>SUMIFS('records'!D4:D39,'records'!A4:A39,day!D3, 'records'!B4:B39, "&gt;=" &amp; day!AB2,'records'!B4:B39, "&lt;" &amp; day!AC2)</f>
        <v>0</v>
      </c>
      <c r="AC3">
        <f>SUMIFS('records'!D4:D39,'records'!A4:A39,day!D3, 'records'!B4:B39,day!AC2)</f>
        <v>0</v>
      </c>
      <c r="AE3" s="6">
        <v>43884</v>
      </c>
      <c r="AF3">
        <f>SUMIFS('records'!D4:D39,'records'!A4:A39,day!A3, 'records'!C4:C39, day!AF2)</f>
        <v>-0.1</v>
      </c>
      <c r="AG3">
        <f>SUMIFS('records'!D4:D39,'records'!A4:A39,day!A3, 'records'!C4:C39, day!AG2)</f>
        <v>-0.1</v>
      </c>
      <c r="AH3">
        <f>SUMIFS('records'!D4:D39,'records'!A4:A39,day!A3, 'records'!C4:C39, day!AH2)</f>
        <v>-0.1</v>
      </c>
      <c r="AI3">
        <f>SUMIFS('records'!D4:D39,'records'!A4:A39,day!A3, 'records'!C4:C39, day!AI2)</f>
        <v>0.1</v>
      </c>
      <c r="AJ3">
        <f>SUMIFS('records'!D4:D39,'records'!A4:A39,day!A3, 'records'!C4:C39, day!AJ2)</f>
        <v>0.1</v>
      </c>
      <c r="AK3">
        <f>SUMIFS('records'!D4:D39,'records'!A4:A39,day!A3, 'records'!C4:C39, day!AK2)</f>
        <v>0</v>
      </c>
    </row>
    <row r="4" spans="1:37">
      <c r="A4" s="6">
        <v>43885</v>
      </c>
      <c r="B4">
        <f>SUMIF(records[日期],表6_11[[#This Row],[日期]],records[得分])</f>
        <v>-0.12000000000000018</v>
      </c>
      <c r="D4" s="6">
        <f t="shared" ref="D4:D9" si="0">A4</f>
        <v>43885</v>
      </c>
      <c r="E4">
        <f>SUMIFS('records'!D4:D39,'records'!A4:A39,day!D4, 'records'!B4:B39, "&gt;=" &amp; day!E2,'records'!B4:B39, "&lt;" &amp; day!F2)</f>
        <v>0</v>
      </c>
      <c r="F4">
        <f>SUMIFS('records'!D4:D39,'records'!A4:A39,day!D4, 'records'!B4:B39, "&gt;=" &amp; day!F2,'records'!B4:B39, "&lt;" &amp; day!G2)</f>
        <v>0</v>
      </c>
      <c r="G4">
        <f>SUMIFS('records'!D4:D39,'records'!A4:A39,day!D4, 'records'!B4:B39, "&gt;=" &amp; day!G2,'records'!B4:B39, "&lt;" &amp; day!H2)</f>
        <v>0</v>
      </c>
      <c r="H4">
        <f>SUMIFS('records'!D4:D39,'records'!A4:A39,day!D4, 'records'!B4:B39, "&gt;=" &amp; day!H2,'records'!B4:B39, "&lt;" &amp; day!I2)</f>
        <v>0</v>
      </c>
      <c r="I4">
        <f>SUMIFS('records'!D4:D39,'records'!A4:A39,day!D4, 'records'!B4:B39, "&gt;=" &amp; day!I2,'records'!B4:B39, "&lt;" &amp; day!J2)</f>
        <v>0</v>
      </c>
      <c r="J4">
        <f>SUMIFS('records'!D4:D39,'records'!A4:A39,day!D4, 'records'!B4:B39, "&gt;=" &amp; day!J2,'records'!B4:B39, "&lt;" &amp; day!K2)</f>
        <v>0</v>
      </c>
      <c r="K4">
        <f>SUMIFS('records'!D4:D39,'records'!A4:A39,day!D4, 'records'!B4:B39, "&gt;=" &amp; day!K2,'records'!B4:B39, "&lt;" &amp; day!L2)</f>
        <v>-0.4</v>
      </c>
      <c r="L4">
        <f>SUMIFS('records'!D4:D39,'records'!A4:A39,day!D4, 'records'!B4:B39, "&gt;=" &amp; day!L2,'records'!B4:B39, "&lt;" &amp; day!M2)</f>
        <v>-0.2</v>
      </c>
      <c r="M4">
        <f>SUMIFS('records'!D4:D39,'records'!A4:A39,day!D4, 'records'!B4:B39, "&gt;=" &amp; day!M2,'records'!B4:B39, "&lt;" &amp; day!N2)</f>
        <v>0</v>
      </c>
      <c r="N4">
        <f>SUMIFS('records'!D4:D39,'records'!A4:A39,day!D4, 'records'!B4:B39, "&gt;=" &amp; day!N2,'records'!B4:B39, "&lt;" &amp; day!O2)</f>
        <v>0</v>
      </c>
      <c r="O4">
        <f>SUMIFS('records'!D4:D39,'records'!A4:A39,day!D4, 'records'!B4:B39, "&gt;=" &amp; day!O2,'records'!B4:B39, "&lt;" &amp; day!P2)</f>
        <v>0</v>
      </c>
      <c r="P4">
        <f>SUMIFS('records'!D4:D39,'records'!A4:A39,day!D4, 'records'!B4:B39, "&gt;=" &amp; day!P2,'records'!B4:B39, "&lt;" &amp; day!Q2)</f>
        <v>0</v>
      </c>
      <c r="Q4">
        <f>SUMIFS('records'!D4:D39,'records'!A4:A39,day!D4, 'records'!B4:B39, "&gt;=" &amp; day!Q2,'records'!B4:B39, "&lt;" &amp; day!R2)</f>
        <v>0</v>
      </c>
      <c r="R4">
        <f>SUMIFS('records'!D4:D39,'records'!A4:A39,day!D4, 'records'!B4:B39, "&gt;=" &amp; day!R2,'records'!B4:B39, "&lt;" &amp; day!S2)</f>
        <v>0</v>
      </c>
      <c r="S4">
        <f>SUMIFS('records'!D4:D39,'records'!A4:A39,day!D4, 'records'!B4:B39, "&gt;=" &amp; day!S2,'records'!B4:B39, "&lt;" &amp; day!T2)</f>
        <v>0</v>
      </c>
      <c r="T4">
        <f>SUMIFS('records'!D4:D39,'records'!A4:A39,day!D4, 'records'!B4:B39, "&gt;=" &amp; day!T2,'records'!B4:B39, "&lt;" &amp; day!U2)</f>
        <v>0</v>
      </c>
      <c r="U4">
        <f>SUMIFS('records'!D4:D39,'records'!A4:A39,day!D4, 'records'!B4:B39, "&gt;=" &amp; day!U2,'records'!B4:B39, "&lt;" &amp; day!V2)</f>
        <v>0</v>
      </c>
      <c r="V4">
        <f>SUMIFS('records'!D4:D39,'records'!A4:A39,day!D4, 'records'!B4:B39, "&gt;=" &amp; day!V2,'records'!B4:B39, "&lt;" &amp; day!W2)</f>
        <v>0</v>
      </c>
      <c r="W4">
        <f>SUMIFS('records'!D4:D39,'records'!A4:A39,day!D4, 'records'!B4:B39, "&gt;=" &amp; day!W2,'records'!B4:B39, "&lt;" &amp; day!X2)</f>
        <v>0</v>
      </c>
      <c r="X4">
        <f>SUMIFS('records'!D4:D39,'records'!A4:A39,day!D4, 'records'!B4:B39, "&gt;=" &amp; day!X2,'records'!B4:B39, "&lt;" &amp; day!Y2)</f>
        <v>0</v>
      </c>
      <c r="Y4">
        <f>SUMIFS('records'!D4:D39,'records'!A4:A39,day!D4, 'records'!B4:B39, "&gt;=" &amp; day!Y2,'records'!B4:B39, "&lt;" &amp; day!Z2)</f>
        <v>0</v>
      </c>
      <c r="Z4">
        <f>SUMIFS('records'!D4:D39,'records'!A4:A39,day!D4, 'records'!B4:B39, "&gt;=" &amp; day!Z2,'records'!B4:B39, "&lt;" &amp; day!AA2)</f>
        <v>0.1</v>
      </c>
      <c r="AA4">
        <f>SUMIFS('records'!D4:D39,'records'!A4:A39,day!D4, 'records'!B4:B39, "&gt;=" &amp; day!AA2,'records'!B4:B39, "&lt;" &amp; day!AB2)</f>
        <v>0.2</v>
      </c>
      <c r="AB4">
        <f>SUMIFS('records'!D4:D39,'records'!A4:A39,day!D4, 'records'!B4:B39, "&gt;=" &amp; day!AB2,'records'!B4:B39, "&lt;" &amp; day!AC2)</f>
        <v>0</v>
      </c>
      <c r="AC4">
        <f>SUMIFS('records'!D4:D39,'records'!A4:A39,day!D4, 'records'!B4:B39,day!AC2)</f>
        <v>0.18</v>
      </c>
      <c r="AE4" s="6">
        <v>43885</v>
      </c>
      <c r="AF4">
        <f>SUMIFS('records'!D4:D39,'records'!A4:A39,day!A4, 'records'!C4:C39, day!AF2)</f>
        <v>-0.2</v>
      </c>
      <c r="AG4">
        <f>SUMIFS('records'!D4:D39,'records'!A4:A39,day!A4, 'records'!C4:C39, day!AG2)</f>
        <v>-0.2</v>
      </c>
      <c r="AH4">
        <f>SUMIFS('records'!D4:D39,'records'!A4:A39,day!A4, 'records'!C4:C39, day!AH2)</f>
        <v>-0.2</v>
      </c>
      <c r="AI4">
        <f>SUMIFS('records'!D4:D39,'records'!A4:A39,day!A4, 'records'!C4:C39, day!AI2)</f>
        <v>0.1</v>
      </c>
      <c r="AJ4">
        <f>SUMIFS('records'!D4:D39,'records'!A4:A39,day!A4, 'records'!C4:C39, day!AJ2)</f>
        <v>0.1</v>
      </c>
      <c r="AK4">
        <f>SUMIFS('records'!D4:D39,'records'!A4:A39,day!A4, 'records'!C4:C39, day!AK2)</f>
        <v>0</v>
      </c>
    </row>
    <row r="5" spans="1:37">
      <c r="A5" s="6">
        <v>43886</v>
      </c>
      <c r="B5">
        <f>SUMIF(records[日期],表6_11[[#This Row],[日期]],records[得分])</f>
        <v>1.5999999999999999</v>
      </c>
      <c r="D5" s="6">
        <f t="shared" si="0"/>
        <v>43886</v>
      </c>
      <c r="E5">
        <f>SUMIFS('records'!D4:D39,'records'!A4:A39,day!D5, 'records'!B4:B39, "&gt;=" &amp; day!E2,'records'!B4:B39, "&lt;" &amp; day!F2)</f>
        <v>0</v>
      </c>
      <c r="F5">
        <f>SUMIFS('records'!D4:D39,'records'!A4:A39,day!D5, 'records'!B4:B39, "&gt;=" &amp; day!F2,'records'!B4:B39, "&lt;" &amp; day!G2)</f>
        <v>0</v>
      </c>
      <c r="G5">
        <f>SUMIFS('records'!D4:D39,'records'!A4:A39,day!D5, 'records'!B4:B39, "&gt;=" &amp; day!G2,'records'!B4:B39, "&lt;" &amp; day!H2)</f>
        <v>0</v>
      </c>
      <c r="H5">
        <f>SUMIFS('records'!D4:D39,'records'!A4:A39,day!D5, 'records'!B4:B39, "&gt;=" &amp; day!H2,'records'!B4:B39, "&lt;" &amp; day!I2)</f>
        <v>0</v>
      </c>
      <c r="I5">
        <f>SUMIFS('records'!D4:D39,'records'!A4:A39,day!D5, 'records'!B4:B39, "&gt;=" &amp; day!I2,'records'!B4:B39, "&lt;" &amp; day!J2)</f>
        <v>0</v>
      </c>
      <c r="J5">
        <f>SUMIFS('records'!D4:D39,'records'!A4:A39,day!D5, 'records'!B4:B39, "&gt;=" &amp; day!J2,'records'!B4:B39, "&lt;" &amp; day!K2)</f>
        <v>0</v>
      </c>
      <c r="K5">
        <f>SUMIFS('records'!D4:D39,'records'!A4:A39,day!D5, 'records'!B4:B39, "&gt;=" &amp; day!K2,'records'!B4:B39, "&lt;" &amp; day!L2)</f>
        <v>0.2</v>
      </c>
      <c r="L5">
        <f>SUMIFS('records'!D4:D39,'records'!A4:A39,day!D5, 'records'!B4:B39, "&gt;=" &amp; day!L2,'records'!B4:B39, "&lt;" &amp; day!M2)</f>
        <v>0.1</v>
      </c>
      <c r="M5">
        <f>SUMIFS('records'!D4:D39,'records'!A4:A39,day!D5, 'records'!B4:B39, "&gt;=" &amp; day!M2,'records'!B4:B39, "&lt;" &amp; day!N2)</f>
        <v>0.1</v>
      </c>
      <c r="N5">
        <f>SUMIFS('records'!D4:D39,'records'!A4:A39,day!D5, 'records'!B4:B39, "&gt;=" &amp; day!N2,'records'!B4:B39, "&lt;" &amp; day!O2)</f>
        <v>0.2</v>
      </c>
      <c r="O5">
        <f>SUMIFS('records'!D4:D39,'records'!A4:A39,day!D5, 'records'!B4:B39, "&gt;=" &amp; day!O2,'records'!B4:B39, "&lt;" &amp; day!P2)</f>
        <v>0.1</v>
      </c>
      <c r="P5">
        <f>SUMIFS('records'!D4:D39,'records'!A4:A39,day!D5, 'records'!B4:B39, "&gt;=" &amp; day!P2,'records'!B4:B39, "&lt;" &amp; day!Q2)</f>
        <v>0</v>
      </c>
      <c r="Q5">
        <f>SUMIFS('records'!D4:D39,'records'!A4:A39,day!D5, 'records'!B4:B39, "&gt;=" &amp; day!Q2,'records'!B4:B39, "&lt;" &amp; day!R2)</f>
        <v>0</v>
      </c>
      <c r="R5">
        <f>SUMIFS('records'!D4:D39,'records'!A4:A39,day!D5, 'records'!B4:B39, "&gt;=" &amp; day!R2,'records'!B4:B39, "&lt;" &amp; day!S2)</f>
        <v>0</v>
      </c>
      <c r="S5">
        <f>SUMIFS('records'!D4:D39,'records'!A4:A39,day!D5, 'records'!B4:B39, "&gt;=" &amp; day!S2,'records'!B4:B39, "&lt;" &amp; day!T2)</f>
        <v>0</v>
      </c>
      <c r="T5">
        <f>SUMIFS('records'!D4:D39,'records'!A4:A39,day!D5, 'records'!B4:B39, "&gt;=" &amp; day!T2,'records'!B4:B39, "&lt;" &amp; day!U2)</f>
        <v>0</v>
      </c>
      <c r="U5">
        <f>SUMIFS('records'!D4:D39,'records'!A4:A39,day!D5, 'records'!B4:B39, "&gt;=" &amp; day!U2,'records'!B4:B39, "&lt;" &amp; day!V2)</f>
        <v>0</v>
      </c>
      <c r="V5">
        <f>SUMIFS('records'!D4:D39,'records'!A4:A39,day!D5, 'records'!B4:B39, "&gt;=" &amp; day!V2,'records'!B4:B39, "&lt;" &amp; day!W2)</f>
        <v>0</v>
      </c>
      <c r="W5">
        <f>SUMIFS('records'!D4:D39,'records'!A4:A39,day!D5, 'records'!B4:B39, "&gt;=" &amp; day!W2,'records'!B4:B39, "&lt;" &amp; day!X2)</f>
        <v>0.1</v>
      </c>
      <c r="X5">
        <f>SUMIFS('records'!D4:D39,'records'!A4:A39,day!D5, 'records'!B4:B39, "&gt;=" &amp; day!X2,'records'!B4:B39, "&lt;" &amp; day!Y2)</f>
        <v>0</v>
      </c>
      <c r="Y5">
        <f>SUMIFS('records'!D4:D39,'records'!A4:A39,day!D5, 'records'!B4:B39, "&gt;=" &amp; day!Y2,'records'!B4:B39, "&lt;" &amp; day!Z2)</f>
        <v>0</v>
      </c>
      <c r="Z5">
        <f>SUMIFS('records'!D4:D39,'records'!A4:A39,day!D5, 'records'!B4:B39, "&gt;=" &amp; day!Z2,'records'!B4:B39, "&lt;" &amp; day!AA2)</f>
        <v>0.2</v>
      </c>
      <c r="AA5">
        <f>SUMIFS('records'!D4:D39,'records'!A4:A39,day!D5, 'records'!B4:B39, "&gt;=" &amp; day!AA2,'records'!B4:B39, "&lt;" &amp; day!AB2)</f>
        <v>0.60000000000000009</v>
      </c>
      <c r="AB5">
        <f>SUMIFS('records'!D4:D39,'records'!A4:A39,day!D5, 'records'!B4:B39, "&gt;=" &amp; day!AB2,'records'!B4:B39, "&lt;" &amp; day!AC2)</f>
        <v>0</v>
      </c>
      <c r="AC5">
        <f>SUMIFS('records'!D4:D39,'records'!A4:A39,day!D5, 'records'!B4:B39,day!AC2)</f>
        <v>0</v>
      </c>
      <c r="AE5" s="6">
        <v>43886</v>
      </c>
      <c r="AF5">
        <f>SUMIFS('records'!D4:D39,'records'!A4:A39,day!A5, 'records'!C4:C39, day!AF2)</f>
        <v>0.1</v>
      </c>
      <c r="AG5">
        <f>SUMIFS('records'!D4:D39,'records'!A4:A39,day!A5, 'records'!C4:C39, day!AG2)</f>
        <v>0.1</v>
      </c>
      <c r="AH5">
        <f>SUMIFS('records'!D4:D39,'records'!A4:A39,day!A5, 'records'!C4:C39, day!AH2)</f>
        <v>0</v>
      </c>
      <c r="AI5">
        <f>SUMIFS('records'!D4:D39,'records'!A4:A39,day!A5, 'records'!C4:C39, day!AI2)</f>
        <v>0.2</v>
      </c>
      <c r="AJ5">
        <f>SUMIFS('records'!D4:D39,'records'!A4:A39,day!A5, 'records'!C4:C39, day!AJ2)</f>
        <v>0</v>
      </c>
      <c r="AK5">
        <f>SUMIFS('records'!D4:D39,'records'!A4:A39,day!A5, 'records'!C4:C39, day!AK2)</f>
        <v>0</v>
      </c>
    </row>
    <row r="6" spans="1:37">
      <c r="A6" s="6">
        <v>43887</v>
      </c>
      <c r="B6">
        <f>SUMIF(records[日期],表6_11[[#This Row],[日期]],records[得分])</f>
        <v>2.8</v>
      </c>
      <c r="D6" s="6">
        <f t="shared" si="0"/>
        <v>43887</v>
      </c>
      <c r="E6">
        <f>SUMIFS('records'!D4:D39,'records'!A4:A39,day!D6, 'records'!B4:B39, "&gt;=" &amp; day!E2,'records'!B4:B39, "&lt;" &amp; day!F2)</f>
        <v>0</v>
      </c>
      <c r="F6">
        <f>SUMIFS('records'!D4:D39,'records'!A4:A39,day!D6, 'records'!B4:B39, "&gt;=" &amp; day!F2,'records'!B4:B39, "&lt;" &amp; day!G2)</f>
        <v>0</v>
      </c>
      <c r="G6">
        <f>SUMIFS('records'!D4:D39,'records'!A4:A39,day!D6, 'records'!B4:B39, "&gt;=" &amp; day!G2,'records'!B4:B39, "&lt;" &amp; day!H2)</f>
        <v>0</v>
      </c>
      <c r="H6">
        <f>SUMIFS('records'!D4:D39,'records'!A4:A39,day!D6, 'records'!B4:B39, "&gt;=" &amp; day!H2,'records'!B4:B39, "&lt;" &amp; day!I2)</f>
        <v>0</v>
      </c>
      <c r="I6">
        <f>SUMIFS('records'!D4:D39,'records'!A4:A39,day!D6, 'records'!B4:B39, "&gt;=" &amp; day!I2,'records'!B4:B39, "&lt;" &amp; day!J2)</f>
        <v>0</v>
      </c>
      <c r="J6">
        <f>SUMIFS('records'!D4:D39,'records'!A4:A39,day!D6, 'records'!B4:B39, "&gt;=" &amp; day!J2,'records'!B4:B39, "&lt;" &amp; day!K2)</f>
        <v>0</v>
      </c>
      <c r="K6">
        <f>SUMIFS('records'!D4:D39,'records'!A4:A39,day!D6, 'records'!B4:B39, "&gt;=" &amp; day!K2,'records'!B4:B39, "&lt;" &amp; day!L2)</f>
        <v>0.2</v>
      </c>
      <c r="L6">
        <f>SUMIFS('records'!D4:D39,'records'!A4:A39,day!D6, 'records'!B4:B39, "&gt;=" &amp; day!L2,'records'!B4:B39, "&lt;" &amp; day!M2)</f>
        <v>0.1</v>
      </c>
      <c r="M6">
        <f>SUMIFS('records'!D4:D39,'records'!A4:A39,day!D6, 'records'!B4:B39, "&gt;=" &amp; day!M2,'records'!B4:B39, "&lt;" &amp; day!N2)</f>
        <v>0.8</v>
      </c>
      <c r="N6">
        <f>SUMIFS('records'!D4:D39,'records'!A4:A39,day!D6, 'records'!B4:B39, "&gt;=" &amp; day!N2,'records'!B4:B39, "&lt;" &amp; day!O2)</f>
        <v>0</v>
      </c>
      <c r="O6">
        <f>SUMIFS('records'!D4:D39,'records'!A4:A39,day!D6, 'records'!B4:B39, "&gt;=" &amp; day!O2,'records'!B4:B39, "&lt;" &amp; day!P2)</f>
        <v>0</v>
      </c>
      <c r="P6">
        <f>SUMIFS('records'!D4:D39,'records'!A4:A39,day!D6, 'records'!B4:B39, "&gt;=" &amp; day!P2,'records'!B4:B39, "&lt;" &amp; day!Q2)</f>
        <v>0</v>
      </c>
      <c r="Q6">
        <f>SUMIFS('records'!D4:D39,'records'!A4:A39,day!D6, 'records'!B4:B39, "&gt;=" &amp; day!Q2,'records'!B4:B39, "&lt;" &amp; day!R2)</f>
        <v>0</v>
      </c>
      <c r="R6">
        <f>SUMIFS('records'!D4:D39,'records'!A4:A39,day!D6, 'records'!B4:B39, "&gt;=" &amp; day!R2,'records'!B4:B39, "&lt;" &amp; day!S2)</f>
        <v>0</v>
      </c>
      <c r="S6">
        <f>SUMIFS('records'!D4:D39,'records'!A4:A39,day!D6, 'records'!B4:B39, "&gt;=" &amp; day!S2,'records'!B4:B39, "&lt;" &amp; day!T2)</f>
        <v>0</v>
      </c>
      <c r="T6">
        <f>SUMIFS('records'!D4:D39,'records'!A4:A39,day!D6, 'records'!B4:B39, "&gt;=" &amp; day!T2,'records'!B4:B39, "&lt;" &amp; day!U2)</f>
        <v>0</v>
      </c>
      <c r="U6">
        <f>SUMIFS('records'!D4:D39,'records'!A4:A39,day!D6, 'records'!B4:B39, "&gt;=" &amp; day!U2,'records'!B4:B39, "&lt;" &amp; day!V2)</f>
        <v>0</v>
      </c>
      <c r="V6">
        <f>SUMIFS('records'!D4:D39,'records'!A4:A39,day!D6, 'records'!B4:B39, "&gt;=" &amp; day!V2,'records'!B4:B39, "&lt;" &amp; day!W2)</f>
        <v>0</v>
      </c>
      <c r="W6">
        <f>SUMIFS('records'!D4:D39,'records'!A4:A39,day!D6, 'records'!B4:B39, "&gt;=" &amp; day!W2,'records'!B4:B39, "&lt;" &amp; day!X2)</f>
        <v>0</v>
      </c>
      <c r="X6">
        <f>SUMIFS('records'!D4:D39,'records'!A4:A39,day!D6, 'records'!B4:B39, "&gt;=" &amp; day!X2,'records'!B4:B39, "&lt;" &amp; day!Y2)</f>
        <v>0</v>
      </c>
      <c r="Y6">
        <f>SUMIFS('records'!D4:D39,'records'!A4:A39,day!D6, 'records'!B4:B39, "&gt;=" &amp; day!Y2,'records'!B4:B39, "&lt;" &amp; day!Z2)</f>
        <v>0</v>
      </c>
      <c r="Z6">
        <f>SUMIFS('records'!D4:D39,'records'!A4:A39,day!D6, 'records'!B4:B39, "&gt;=" &amp; day!Z2,'records'!B4:B39, "&lt;" &amp; day!AA2)</f>
        <v>0.2</v>
      </c>
      <c r="AA6">
        <f>SUMIFS('records'!D4:D39,'records'!A4:A39,day!D6, 'records'!B4:B39, "&gt;=" &amp; day!AA2,'records'!B4:B39, "&lt;" &amp; day!AB2)</f>
        <v>0.60000000000000009</v>
      </c>
      <c r="AB6">
        <f>SUMIFS('records'!D4:D39,'records'!A4:A39,day!D6, 'records'!B4:B39, "&gt;=" &amp; day!AB2,'records'!B4:B39, "&lt;" &amp; day!AC2)</f>
        <v>0</v>
      </c>
      <c r="AC6">
        <f>SUMIFS('records'!D4:D39,'records'!A4:A39,day!D6, 'records'!B4:B39,day!AC2)</f>
        <v>0.9</v>
      </c>
      <c r="AE6" s="6">
        <v>43887</v>
      </c>
      <c r="AF6">
        <f>SUMIFS('records'!D4:D39,'records'!A4:A39,day!A6, 'records'!C4:C39, day!AF2)</f>
        <v>0.1</v>
      </c>
      <c r="AG6">
        <f>SUMIFS('records'!D4:D39,'records'!A4:A39,day!A6, 'records'!C4:C39, day!AG2)</f>
        <v>0.1</v>
      </c>
      <c r="AH6">
        <f>SUMIFS('records'!D4:D39,'records'!A4:A39,day!A6, 'records'!C4:C39, day!AH2)</f>
        <v>0</v>
      </c>
      <c r="AI6">
        <f>SUMIFS('records'!D4:D39,'records'!A4:A39,day!A6, 'records'!C4:C39, day!AI2)</f>
        <v>0.2</v>
      </c>
      <c r="AJ6">
        <f>SUMIFS('records'!D4:D39,'records'!A4:A39,day!A6, 'records'!C4:C39, day!AJ2)</f>
        <v>0</v>
      </c>
      <c r="AK6">
        <f>SUMIFS('records'!D4:D39,'records'!A4:A39,day!A6, 'records'!C4:C39, day!AK2)</f>
        <v>0</v>
      </c>
    </row>
    <row r="7" spans="1:37">
      <c r="A7" s="6">
        <v>43888</v>
      </c>
      <c r="B7">
        <f>SUMIF(records[日期],表6_11[[#This Row],[日期]],records[得分])</f>
        <v>0</v>
      </c>
      <c r="D7" s="6">
        <f t="shared" si="0"/>
        <v>43888</v>
      </c>
      <c r="E7">
        <f>SUMIFS('records'!D4:D39,'records'!A4:A39,day!D7, 'records'!B4:B39, "&gt;=" &amp; day!E2,'records'!B4:B39, "&lt;" &amp; day!F2)</f>
        <v>0</v>
      </c>
      <c r="F7">
        <f>SUMIFS('records'!D4:D39,'records'!A4:A39,day!D7, 'records'!B4:B39, "&gt;=" &amp; day!F2,'records'!B4:B39, "&lt;" &amp; day!G2)</f>
        <v>0</v>
      </c>
      <c r="G7">
        <f>SUMIFS('records'!D4:D39,'records'!A4:A39,day!D7, 'records'!B4:B39, "&gt;=" &amp; day!G2,'records'!B4:B39, "&lt;" &amp; day!H2)</f>
        <v>0</v>
      </c>
      <c r="H7">
        <f>SUMIFS('records'!D4:D39,'records'!A4:A39,day!D7, 'records'!B4:B39, "&gt;=" &amp; day!H2,'records'!B4:B39, "&lt;" &amp; day!I2)</f>
        <v>0</v>
      </c>
      <c r="I7">
        <f>SUMIFS('records'!D4:D39,'records'!A4:A39,day!D7, 'records'!B4:B39, "&gt;=" &amp; day!I2,'records'!B4:B39, "&lt;" &amp; day!J2)</f>
        <v>0</v>
      </c>
      <c r="J7">
        <f>SUMIFS('records'!D4:D39,'records'!A4:A39,day!D7, 'records'!B4:B39, "&gt;=" &amp; day!J2,'records'!B4:B39, "&lt;" &amp; day!K2)</f>
        <v>0</v>
      </c>
      <c r="K7">
        <f>SUMIFS('records'!D4:D39,'records'!A4:A39,day!D7, 'records'!B4:B39, "&gt;=" &amp; day!K2,'records'!B4:B39, "&lt;" &amp; day!L2)</f>
        <v>0</v>
      </c>
      <c r="L7">
        <f>SUMIFS('records'!D4:D39,'records'!A4:A39,day!D7, 'records'!B4:B39, "&gt;=" &amp; day!L2,'records'!B4:B39, "&lt;" &amp; day!M2)</f>
        <v>0</v>
      </c>
      <c r="M7">
        <f>SUMIFS('records'!D4:D39,'records'!A4:A39,day!D7, 'records'!B4:B39, "&gt;=" &amp; day!M2,'records'!B4:B39, "&lt;" &amp; day!N2)</f>
        <v>0</v>
      </c>
      <c r="N7">
        <f>SUMIFS('records'!D4:D39,'records'!A4:A39,day!D7, 'records'!B4:B39, "&gt;=" &amp; day!N2,'records'!B4:B39, "&lt;" &amp; day!O2)</f>
        <v>0</v>
      </c>
      <c r="O7">
        <f>SUMIFS('records'!D4:D39,'records'!A4:A39,day!D7, 'records'!B4:B39, "&gt;=" &amp; day!O2,'records'!B4:B39, "&lt;" &amp; day!P2)</f>
        <v>0</v>
      </c>
      <c r="P7">
        <f>SUMIFS('records'!D4:D39,'records'!A4:A39,day!D7, 'records'!B4:B39, "&gt;=" &amp; day!P2,'records'!B4:B39, "&lt;" &amp; day!Q2)</f>
        <v>0</v>
      </c>
      <c r="Q7">
        <f>SUMIFS('records'!D4:D39,'records'!A4:A39,day!D7, 'records'!B4:B39, "&gt;=" &amp; day!Q2,'records'!B4:B39, "&lt;" &amp; day!R2)</f>
        <v>0</v>
      </c>
      <c r="R7">
        <f>SUMIFS('records'!D4:D39,'records'!A4:A39,day!D7, 'records'!B4:B39, "&gt;=" &amp; day!R2,'records'!B4:B39, "&lt;" &amp; day!S2)</f>
        <v>0</v>
      </c>
      <c r="S7">
        <f>SUMIFS('records'!D4:D39,'records'!A4:A39,day!D7, 'records'!B4:B39, "&gt;=" &amp; day!S2,'records'!B4:B39, "&lt;" &amp; day!T2)</f>
        <v>0</v>
      </c>
      <c r="T7">
        <f>SUMIFS('records'!D4:D39,'records'!A4:A39,day!D7, 'records'!B4:B39, "&gt;=" &amp; day!T2,'records'!B4:B39, "&lt;" &amp; day!U2)</f>
        <v>0</v>
      </c>
      <c r="U7">
        <f>SUMIFS('records'!D4:D39,'records'!A4:A39,day!D7, 'records'!B4:B39, "&gt;=" &amp; day!U2,'records'!B4:B39, "&lt;" &amp; day!V2)</f>
        <v>0</v>
      </c>
      <c r="V7">
        <f>SUMIFS('records'!D4:D39,'records'!A4:A39,day!D7, 'records'!B4:B39, "&gt;=" &amp; day!V2,'records'!B4:B39, "&lt;" &amp; day!W2)</f>
        <v>0</v>
      </c>
      <c r="W7">
        <f>SUMIFS('records'!D4:D39,'records'!A4:A39,day!D7, 'records'!B4:B39, "&gt;=" &amp; day!W2,'records'!B4:B39, "&lt;" &amp; day!X2)</f>
        <v>0</v>
      </c>
      <c r="X7">
        <f>SUMIFS('records'!D4:D39,'records'!A4:A39,day!D7, 'records'!B4:B39, "&gt;=" &amp; day!X2,'records'!B4:B39, "&lt;" &amp; day!Y2)</f>
        <v>0</v>
      </c>
      <c r="Y7">
        <f>SUMIFS('records'!D4:D39,'records'!A4:A39,day!D7, 'records'!B4:B39, "&gt;=" &amp; day!Y2,'records'!B4:B39, "&lt;" &amp; day!Z2)</f>
        <v>0</v>
      </c>
      <c r="Z7">
        <f>SUMIFS('records'!D4:D39,'records'!A4:A39,day!D7, 'records'!B4:B39, "&gt;=" &amp; day!Z2,'records'!B4:B39, "&lt;" &amp; day!AA2)</f>
        <v>0</v>
      </c>
      <c r="AA7">
        <f>SUMIFS('records'!D4:D39,'records'!A4:A39,day!D7, 'records'!B4:B39, "&gt;=" &amp; day!AA2,'records'!B4:B39, "&lt;" &amp; day!AB2)</f>
        <v>0</v>
      </c>
      <c r="AB7">
        <f>SUMIFS('records'!D4:D39,'records'!A4:A39,day!D7, 'records'!B4:B39, "&gt;=" &amp; day!AB2,'records'!B4:B39, "&lt;" &amp; day!AC2)</f>
        <v>0</v>
      </c>
      <c r="AC7">
        <f>SUMIFS('records'!D4:D39,'records'!A4:A39,day!D7, 'records'!B4:B39,day!AC2)</f>
        <v>0</v>
      </c>
      <c r="AE7" s="6">
        <v>43888</v>
      </c>
      <c r="AF7">
        <f>SUMIFS('records'!D4:D39,'records'!A4:A39,day!A7, 'records'!C4:C39, day!AF2)</f>
        <v>0</v>
      </c>
      <c r="AG7">
        <f>SUMIFS('records'!D4:D39,'records'!A4:A39,day!A7, 'records'!C4:C39, day!AG2)</f>
        <v>0</v>
      </c>
      <c r="AH7">
        <f>SUMIFS('records'!D4:D39,'records'!A4:A39,day!A7, 'records'!C4:C39, day!AH2)</f>
        <v>0</v>
      </c>
      <c r="AI7">
        <f>SUMIFS('records'!D4:D39,'records'!A4:A39,day!A7, 'records'!C4:C39, day!AI2)</f>
        <v>0</v>
      </c>
      <c r="AJ7">
        <f>SUMIFS('records'!D4:D39,'records'!A4:A39,day!A7, 'records'!C4:C39, day!AJ2)</f>
        <v>0</v>
      </c>
      <c r="AK7">
        <f>SUMIFS('records'!D4:D39,'records'!A4:A39,day!A7, 'records'!C4:C39, day!AK2)</f>
        <v>0</v>
      </c>
    </row>
    <row r="8" spans="1:37">
      <c r="A8" s="6">
        <v>43889</v>
      </c>
      <c r="B8">
        <f>SUMIF(records[日期],表6_11[[#This Row],[日期]],records[得分])</f>
        <v>0</v>
      </c>
      <c r="D8" s="6">
        <f t="shared" si="0"/>
        <v>43889</v>
      </c>
      <c r="E8">
        <f>SUMIFS('records'!D4:D39,'records'!A4:A39,day!D8, 'records'!B4:B39, "&gt;=" &amp; day!E2,'records'!B4:B39, "&lt;" &amp; day!F2)</f>
        <v>0</v>
      </c>
      <c r="F8">
        <f>SUMIFS('records'!D4:D39,'records'!A4:A39,day!D8, 'records'!B4:B39, "&gt;=" &amp; day!F2,'records'!B4:B39, "&lt;" &amp; day!G2)</f>
        <v>0</v>
      </c>
      <c r="G8">
        <f>SUMIFS('records'!D4:D39,'records'!A4:A39,day!D8, 'records'!B4:B39, "&gt;=" &amp; day!G2,'records'!B4:B39, "&lt;" &amp; day!H2)</f>
        <v>0</v>
      </c>
      <c r="H8">
        <f>SUMIFS('records'!D4:D39,'records'!A4:A39,day!D8, 'records'!B4:B39, "&gt;=" &amp; day!H2,'records'!B4:B39, "&lt;" &amp; day!I2)</f>
        <v>0</v>
      </c>
      <c r="I8">
        <f>SUMIFS('records'!D4:D39,'records'!A4:A39,day!D8, 'records'!B4:B39, "&gt;=" &amp; day!I2,'records'!B4:B39, "&lt;" &amp; day!J2)</f>
        <v>0</v>
      </c>
      <c r="J8">
        <f>SUMIFS('records'!D4:D39,'records'!A4:A39,day!D8, 'records'!B4:B39, "&gt;=" &amp; day!J2,'records'!B4:B39, "&lt;" &amp; day!K2)</f>
        <v>0</v>
      </c>
      <c r="K8">
        <f>SUMIFS('records'!D4:D39,'records'!A4:A39,day!D8, 'records'!B4:B39, "&gt;=" &amp; day!K2,'records'!B4:B39, "&lt;" &amp; day!L2)</f>
        <v>0</v>
      </c>
      <c r="L8">
        <f>SUMIFS('records'!D4:D39,'records'!A4:A39,day!D8, 'records'!B4:B39, "&gt;=" &amp; day!L2,'records'!B4:B39, "&lt;" &amp; day!M2)</f>
        <v>0</v>
      </c>
      <c r="M8">
        <f>SUMIFS('records'!D4:D39,'records'!A4:A39,day!D8, 'records'!B4:B39, "&gt;=" &amp; day!M2,'records'!B4:B39, "&lt;" &amp; day!N2)</f>
        <v>0</v>
      </c>
      <c r="N8">
        <f>SUMIFS('records'!D4:D39,'records'!A4:A39,day!D8, 'records'!B4:B39, "&gt;=" &amp; day!N2,'records'!B4:B39, "&lt;" &amp; day!O2)</f>
        <v>0</v>
      </c>
      <c r="O8">
        <f>SUMIFS('records'!D4:D39,'records'!A4:A39,day!D8, 'records'!B4:B39, "&gt;=" &amp; day!O2,'records'!B4:B39, "&lt;" &amp; day!P2)</f>
        <v>0</v>
      </c>
      <c r="P8">
        <f>SUMIFS('records'!D4:D39,'records'!A4:A39,day!D8, 'records'!B4:B39, "&gt;=" &amp; day!P2,'records'!B4:B39, "&lt;" &amp; day!Q2)</f>
        <v>0</v>
      </c>
      <c r="Q8">
        <f>SUMIFS('records'!D4:D39,'records'!A4:A39,day!D8, 'records'!B4:B39, "&gt;=" &amp; day!Q2,'records'!B4:B39, "&lt;" &amp; day!R2)</f>
        <v>0</v>
      </c>
      <c r="R8">
        <f>SUMIFS('records'!D4:D39,'records'!A4:A39,day!D8, 'records'!B4:B39, "&gt;=" &amp; day!R2,'records'!B4:B39, "&lt;" &amp; day!S2)</f>
        <v>0</v>
      </c>
      <c r="S8">
        <f>SUMIFS('records'!D4:D39,'records'!A4:A39,day!D8, 'records'!B4:B39, "&gt;=" &amp; day!S2,'records'!B4:B39, "&lt;" &amp; day!T2)</f>
        <v>0</v>
      </c>
      <c r="T8">
        <f>SUMIFS('records'!D4:D39,'records'!A4:A39,day!D8, 'records'!B4:B39, "&gt;=" &amp; day!T2,'records'!B4:B39, "&lt;" &amp; day!U2)</f>
        <v>0</v>
      </c>
      <c r="U8">
        <f>SUMIFS('records'!D4:D39,'records'!A4:A39,day!D8, 'records'!B4:B39, "&gt;=" &amp; day!U2,'records'!B4:B39, "&lt;" &amp; day!V2)</f>
        <v>0</v>
      </c>
      <c r="V8">
        <f>SUMIFS('records'!D4:D39,'records'!A4:A39,day!D8, 'records'!B4:B39, "&gt;=" &amp; day!V2,'records'!B4:B39, "&lt;" &amp; day!W2)</f>
        <v>0</v>
      </c>
      <c r="W8">
        <f>SUMIFS('records'!D4:D39,'records'!A4:A39,day!D8, 'records'!B4:B39, "&gt;=" &amp; day!W2,'records'!B4:B39, "&lt;" &amp; day!X2)</f>
        <v>0</v>
      </c>
      <c r="X8">
        <f>SUMIFS('records'!D4:D39,'records'!A4:A39,day!D8, 'records'!B4:B39, "&gt;=" &amp; day!X2,'records'!B4:B39, "&lt;" &amp; day!Y2)</f>
        <v>0</v>
      </c>
      <c r="Y8">
        <f>SUMIFS('records'!D4:D39,'records'!A4:A39,day!D8, 'records'!B4:B39, "&gt;=" &amp; day!Y2,'records'!B4:B39, "&lt;" &amp; day!Z2)</f>
        <v>0</v>
      </c>
      <c r="Z8">
        <f>SUMIFS('records'!D4:D39,'records'!A4:A39,day!D8, 'records'!B4:B39, "&gt;=" &amp; day!Z2,'records'!B4:B39, "&lt;" &amp; day!AA2)</f>
        <v>0</v>
      </c>
      <c r="AA8">
        <f>SUMIFS('records'!D4:D39,'records'!A4:A39,day!D8, 'records'!B4:B39, "&gt;=" &amp; day!AA2,'records'!B4:B39, "&lt;" &amp; day!AB2)</f>
        <v>0</v>
      </c>
      <c r="AB8">
        <f>SUMIFS('records'!D4:D39,'records'!A4:A39,day!D8, 'records'!B4:B39, "&gt;=" &amp; day!AB2,'records'!B4:B39, "&lt;" &amp; day!AC2)</f>
        <v>0</v>
      </c>
      <c r="AC8">
        <f>SUMIFS('records'!D4:D39,'records'!A4:A39,day!D8, 'records'!B4:B39,day!AC2)</f>
        <v>0</v>
      </c>
      <c r="AE8" s="6">
        <v>43889</v>
      </c>
      <c r="AF8">
        <f>SUMIFS('records'!D4:D39,'records'!A4:A39,day!A8, 'records'!C4:C39, day!AF2)</f>
        <v>0</v>
      </c>
      <c r="AG8">
        <f>SUMIFS('records'!D4:D39,'records'!A4:A39,day!A8, 'records'!C4:C39, day!AG2)</f>
        <v>0</v>
      </c>
      <c r="AH8">
        <f>SUMIFS('records'!D4:D39,'records'!A4:A39,day!A8, 'records'!C4:C39, day!AH2)</f>
        <v>0</v>
      </c>
      <c r="AI8">
        <f>SUMIFS('records'!D4:D39,'records'!A4:A39,day!A8, 'records'!C4:C39, day!AI2)</f>
        <v>0</v>
      </c>
      <c r="AJ8">
        <f>SUMIFS('records'!D4:D39,'records'!A4:A39,day!A8, 'records'!C4:C39, day!AJ2)</f>
        <v>0</v>
      </c>
      <c r="AK8">
        <f>SUMIFS('records'!D4:D39,'records'!A4:A39,day!A8, 'records'!C4:C39, day!AK2)</f>
        <v>0</v>
      </c>
    </row>
    <row r="9" spans="1:37">
      <c r="A9" s="6">
        <v>43890</v>
      </c>
      <c r="B9">
        <f>SUMIF(records[日期],表6_11[[#This Row],[日期]],records[得分])</f>
        <v>0</v>
      </c>
      <c r="D9" s="6">
        <f t="shared" si="0"/>
        <v>43890</v>
      </c>
      <c r="E9">
        <f>SUMIFS('records'!D4:D39,'records'!A4:A39,day!D9, 'records'!B4:B39, "&gt;=" &amp; day!E2,'records'!B4:B39, "&lt;" &amp; day!F2)</f>
        <v>0</v>
      </c>
      <c r="F9">
        <f>SUMIFS('records'!D4:D39,'records'!A4:A39,day!D9, 'records'!B4:B39, "&gt;=" &amp; day!F2,'records'!B4:B39, "&lt;" &amp; day!G2)</f>
        <v>0</v>
      </c>
      <c r="G9">
        <f>SUMIFS('records'!D4:D39,'records'!A4:A39,day!D9, 'records'!B4:B39, "&gt;=" &amp; day!G2,'records'!B4:B39, "&lt;" &amp; day!H2)</f>
        <v>0</v>
      </c>
      <c r="H9">
        <f>SUMIFS('records'!D4:D39,'records'!A4:A39,day!D9, 'records'!B4:B39, "&gt;=" &amp; day!H2,'records'!B4:B39, "&lt;" &amp; day!I2)</f>
        <v>0</v>
      </c>
      <c r="I9">
        <f>SUMIFS('records'!D4:D39,'records'!A4:A39,day!D9, 'records'!B4:B39, "&gt;=" &amp; day!I2,'records'!B4:B39, "&lt;" &amp; day!J2)</f>
        <v>0</v>
      </c>
      <c r="J9">
        <f>SUMIFS('records'!D4:D39,'records'!A4:A39,day!D9, 'records'!B4:B39, "&gt;=" &amp; day!J2,'records'!B4:B39, "&lt;" &amp; day!K2)</f>
        <v>0</v>
      </c>
      <c r="K9">
        <f>SUMIFS('records'!D4:D39,'records'!A4:A39,day!D9, 'records'!B4:B39, "&gt;=" &amp; day!K2,'records'!B4:B39, "&lt;" &amp; day!L2)</f>
        <v>0</v>
      </c>
      <c r="L9">
        <f>SUMIFS('records'!D4:D39,'records'!A4:A39,day!D9, 'records'!B4:B39, "&gt;=" &amp; day!L2,'records'!B4:B39, "&lt;" &amp; day!M2)</f>
        <v>0</v>
      </c>
      <c r="M9">
        <f>SUMIFS('records'!D4:D39,'records'!A4:A39,day!D9, 'records'!B4:B39, "&gt;=" &amp; day!M2,'records'!B4:B39, "&lt;" &amp; day!N2)</f>
        <v>0</v>
      </c>
      <c r="N9">
        <f>SUMIFS('records'!D4:D39,'records'!A4:A39,day!D9, 'records'!B4:B39, "&gt;=" &amp; day!N2,'records'!B4:B39, "&lt;" &amp; day!O2)</f>
        <v>0</v>
      </c>
      <c r="O9">
        <f>SUMIFS('records'!D4:D39,'records'!A4:A39,day!D9, 'records'!B4:B39, "&gt;=" &amp; day!O2,'records'!B4:B39, "&lt;" &amp; day!P2)</f>
        <v>0</v>
      </c>
      <c r="P9">
        <f>SUMIFS('records'!D4:D39,'records'!A4:A39,day!D9, 'records'!B4:B39, "&gt;=" &amp; day!P2,'records'!B4:B39, "&lt;" &amp; day!Q2)</f>
        <v>0</v>
      </c>
      <c r="Q9">
        <f>SUMIFS('records'!D4:D39,'records'!A4:A39,day!D9, 'records'!B4:B39, "&gt;=" &amp; day!Q2,'records'!B4:B39, "&lt;" &amp; day!R2)</f>
        <v>0</v>
      </c>
      <c r="R9">
        <f>SUMIFS('records'!D4:D39,'records'!A4:A39,day!D9, 'records'!B4:B39, "&gt;=" &amp; day!R2,'records'!B4:B39, "&lt;" &amp; day!S2)</f>
        <v>0</v>
      </c>
      <c r="S9">
        <f>SUMIFS('records'!D4:D39,'records'!A4:A39,day!D9, 'records'!B4:B39, "&gt;=" &amp; day!S2,'records'!B4:B39, "&lt;" &amp; day!T2)</f>
        <v>0</v>
      </c>
      <c r="T9">
        <f>SUMIFS('records'!D4:D39,'records'!A4:A39,day!D9, 'records'!B4:B39, "&gt;=" &amp; day!T2,'records'!B4:B39, "&lt;" &amp; day!U2)</f>
        <v>0</v>
      </c>
      <c r="U9">
        <f>SUMIFS('records'!D4:D39,'records'!A4:A39,day!D9, 'records'!B4:B39, "&gt;=" &amp; day!U2,'records'!B4:B39, "&lt;" &amp; day!V2)</f>
        <v>0</v>
      </c>
      <c r="V9">
        <f>SUMIFS('records'!D4:D39,'records'!A4:A39,day!D9, 'records'!B4:B39, "&gt;=" &amp; day!V2,'records'!B4:B39, "&lt;" &amp; day!W2)</f>
        <v>0</v>
      </c>
      <c r="W9">
        <f>SUMIFS('records'!D4:D39,'records'!A4:A39,day!D9, 'records'!B4:B39, "&gt;=" &amp; day!W2,'records'!B4:B39, "&lt;" &amp; day!X2)</f>
        <v>0</v>
      </c>
      <c r="X9">
        <f>SUMIFS('records'!D4:D39,'records'!A4:A39,day!D9, 'records'!B4:B39, "&gt;=" &amp; day!X2,'records'!B4:B39, "&lt;" &amp; day!Y2)</f>
        <v>0</v>
      </c>
      <c r="Y9">
        <f>SUMIFS('records'!D4:D39,'records'!A4:A39,day!D9, 'records'!B4:B39, "&gt;=" &amp; day!Y2,'records'!B4:B39, "&lt;" &amp; day!Z2)</f>
        <v>0</v>
      </c>
      <c r="Z9">
        <f>SUMIFS('records'!D4:D39,'records'!A4:A39,day!D9, 'records'!B4:B39, "&gt;=" &amp; day!Z2,'records'!B4:B39, "&lt;" &amp; day!AA2)</f>
        <v>0</v>
      </c>
      <c r="AA9">
        <f>SUMIFS('records'!D4:D39,'records'!A4:A39,day!D9, 'records'!B4:B39, "&gt;=" &amp; day!AA2,'records'!B4:B39, "&lt;" &amp; day!AB2)</f>
        <v>0</v>
      </c>
      <c r="AB9">
        <f>SUMIFS('records'!D4:D39,'records'!A4:A39,day!D9, 'records'!B4:B39, "&gt;=" &amp; day!AB2,'records'!B4:B39, "&lt;" &amp; day!AC2)</f>
        <v>0</v>
      </c>
      <c r="AC9">
        <f>SUMIFS('records'!D4:D39,'records'!A4:A39,day!D9, 'records'!B4:B39,day!AC2)</f>
        <v>0</v>
      </c>
      <c r="AE9" s="6">
        <v>43890</v>
      </c>
      <c r="AF9">
        <f>SUMIFS('records'!D4:D39,'records'!A4:A39,day!A9, 'records'!C4:C39, day!AF2)</f>
        <v>0</v>
      </c>
      <c r="AG9">
        <f>SUMIFS('records'!D4:D39,'records'!A4:A39,day!A9, 'records'!C4:C39, day!AG2)</f>
        <v>0</v>
      </c>
      <c r="AH9">
        <f>SUMIFS('records'!D4:D39,'records'!A4:A39,day!A9, 'records'!C4:C39, day!AH2)</f>
        <v>0</v>
      </c>
      <c r="AI9">
        <f>SUMIFS('records'!D4:D39,'records'!A4:A39,day!A9, 'records'!C4:C39, day!AI2)</f>
        <v>0</v>
      </c>
      <c r="AJ9">
        <f>SUMIFS('records'!D4:D39,'records'!A4:A39,day!A9, 'records'!C4:C39, day!AJ2)</f>
        <v>0</v>
      </c>
      <c r="AK9">
        <f>SUMIFS('records'!D4:D39,'records'!A4:A39,day!A9, 'records'!C4:C39, day!AK2)</f>
        <v>0</v>
      </c>
    </row>
    <row r="10" spans="1:37">
      <c r="A10" s="6"/>
      <c r="D10" s="6"/>
      <c r="AE10" s="6"/>
    </row>
    <row r="11" spans="1:37">
      <c r="A11" s="6"/>
      <c r="D11" s="6"/>
      <c r="AE11" s="6"/>
    </row>
    <row r="12" spans="1:37">
      <c r="A12" s="6"/>
      <c r="D12" s="6"/>
      <c r="AE12" s="6"/>
    </row>
    <row r="13" spans="1:37">
      <c r="A13" s="6"/>
      <c r="D13" s="6"/>
      <c r="AE13" s="6"/>
    </row>
    <row r="14" spans="1:37">
      <c r="A14" s="6"/>
      <c r="D14" s="6"/>
      <c r="AE14" s="6"/>
    </row>
    <row r="15" spans="1:37">
      <c r="A15" s="6"/>
      <c r="D15" s="6"/>
      <c r="AE15" s="6"/>
    </row>
    <row r="16" spans="1:37">
      <c r="A16" s="6"/>
      <c r="D16" s="6"/>
      <c r="AE16" s="6"/>
    </row>
    <row r="17" spans="1:31">
      <c r="A17" s="6"/>
      <c r="D17" s="6"/>
      <c r="AE17" s="6"/>
    </row>
    <row r="18" spans="1:31">
      <c r="A18" s="6"/>
      <c r="D18" s="6"/>
      <c r="AE18" s="6"/>
    </row>
    <row r="19" spans="1:31">
      <c r="A19" s="6"/>
      <c r="D19" s="6"/>
      <c r="AE19" s="6"/>
    </row>
    <row r="20" spans="1:31">
      <c r="A20" s="6"/>
      <c r="D20" s="6"/>
      <c r="AE20" s="6"/>
    </row>
    <row r="21" spans="1:31">
      <c r="A21" s="6"/>
      <c r="D21" s="6"/>
      <c r="AE21" s="6"/>
    </row>
    <row r="22" spans="1:31">
      <c r="A22" s="6"/>
      <c r="D22" s="6"/>
      <c r="AE22" s="6"/>
    </row>
    <row r="23" spans="1:31">
      <c r="A23" s="6"/>
      <c r="D23" s="6"/>
      <c r="AE23" s="6"/>
    </row>
    <row r="24" spans="1:31">
      <c r="A24" s="6"/>
      <c r="D24" s="6"/>
      <c r="AE24" s="6"/>
    </row>
    <row r="25" spans="1:31">
      <c r="A25" s="6"/>
      <c r="D25" s="6"/>
      <c r="AE25" s="6"/>
    </row>
    <row r="26" spans="1:31">
      <c r="A26" s="6"/>
      <c r="D26" s="6"/>
      <c r="AE26" s="6"/>
    </row>
    <row r="27" spans="1:31">
      <c r="A27" s="6"/>
      <c r="D27" s="6"/>
      <c r="AE27" s="6"/>
    </row>
    <row r="28" spans="1:31">
      <c r="A28" s="6"/>
      <c r="D28" s="6"/>
      <c r="AE28" s="6"/>
    </row>
    <row r="29" spans="1:31">
      <c r="A29" s="6"/>
      <c r="D29" s="6"/>
      <c r="AE29" s="6"/>
    </row>
    <row r="30" spans="1:31">
      <c r="A30" s="6"/>
      <c r="D30" s="6"/>
      <c r="AE30" s="6"/>
    </row>
    <row r="31" spans="1:31">
      <c r="A31" s="6"/>
      <c r="D31" s="6"/>
      <c r="AE31" s="6"/>
    </row>
    <row r="32" spans="1:31">
      <c r="A32" s="6"/>
      <c r="D32" s="6"/>
      <c r="AE32" s="6"/>
    </row>
    <row r="33" spans="1:37">
      <c r="A33" s="6"/>
      <c r="D33" s="6"/>
      <c r="AE33" s="6"/>
    </row>
    <row r="34" spans="1:37">
      <c r="A34" s="6"/>
      <c r="D34" s="6"/>
      <c r="AE34" s="6"/>
    </row>
    <row r="35" spans="1:37">
      <c r="A35" s="6"/>
      <c r="D35" s="6"/>
      <c r="AE35" s="6"/>
    </row>
    <row r="36" spans="1:37">
      <c r="A36" s="6"/>
      <c r="D36" s="6"/>
      <c r="AE36" s="6"/>
    </row>
    <row r="38" spans="1:37" ht="21">
      <c r="A38" s="16" t="s">
        <v>61</v>
      </c>
      <c r="B38" s="16"/>
      <c r="D38" s="15" t="s">
        <v>62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E38" s="14" t="s">
        <v>63</v>
      </c>
      <c r="AF38" s="14"/>
      <c r="AG38" s="14"/>
      <c r="AH38" s="14"/>
      <c r="AI38" s="14"/>
      <c r="AJ38" s="14"/>
      <c r="AK38" s="14"/>
    </row>
    <row r="39" spans="1:37" ht="18">
      <c r="A39" s="1" t="s">
        <v>32</v>
      </c>
      <c r="B39" s="13" t="s">
        <v>33</v>
      </c>
      <c r="D39" s="1" t="s">
        <v>32</v>
      </c>
      <c r="E39" s="1" t="s">
        <v>36</v>
      </c>
      <c r="F39" s="1" t="s">
        <v>37</v>
      </c>
      <c r="G39" s="1" t="s">
        <v>38</v>
      </c>
      <c r="H39" s="1" t="s">
        <v>39</v>
      </c>
      <c r="I39" s="1" t="s">
        <v>40</v>
      </c>
      <c r="J39" s="1" t="s">
        <v>41</v>
      </c>
      <c r="K39" s="1" t="s">
        <v>35</v>
      </c>
      <c r="L39" s="1" t="s">
        <v>42</v>
      </c>
      <c r="M39" s="1" t="s">
        <v>43</v>
      </c>
      <c r="N39" s="1" t="s">
        <v>44</v>
      </c>
      <c r="O39" s="1" t="s">
        <v>45</v>
      </c>
      <c r="P39" s="1" t="s">
        <v>46</v>
      </c>
      <c r="Q39" s="1" t="s">
        <v>47</v>
      </c>
      <c r="R39" s="1" t="s">
        <v>48</v>
      </c>
      <c r="S39" s="1" t="s">
        <v>49</v>
      </c>
      <c r="T39" s="1" t="s">
        <v>50</v>
      </c>
      <c r="U39" s="1" t="s">
        <v>51</v>
      </c>
      <c r="V39" s="1" t="s">
        <v>52</v>
      </c>
      <c r="W39" s="1" t="s">
        <v>53</v>
      </c>
      <c r="X39" s="1" t="s">
        <v>54</v>
      </c>
      <c r="Y39" s="1" t="s">
        <v>55</v>
      </c>
      <c r="Z39" s="1" t="s">
        <v>56</v>
      </c>
      <c r="AA39" s="1" t="s">
        <v>57</v>
      </c>
      <c r="AB39" s="1" t="s">
        <v>58</v>
      </c>
      <c r="AC39" s="1" t="s">
        <v>60</v>
      </c>
      <c r="AE39" s="1" t="s">
        <v>32</v>
      </c>
      <c r="AF39" s="13" t="s">
        <v>6</v>
      </c>
      <c r="AG39" s="13" t="s">
        <v>8</v>
      </c>
      <c r="AH39" s="13" t="s">
        <v>9</v>
      </c>
      <c r="AI39" s="13" t="s">
        <v>10</v>
      </c>
      <c r="AJ39" s="13" t="s">
        <v>11</v>
      </c>
      <c r="AK39" s="13" t="s">
        <v>59</v>
      </c>
    </row>
    <row r="40" spans="1:37">
      <c r="A40" s="6">
        <v>43884</v>
      </c>
      <c r="B40">
        <v>-2.0000000000000032E-2</v>
      </c>
      <c r="D40" s="6">
        <v>43884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-0.2</v>
      </c>
      <c r="L40">
        <v>-0.1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0.1</v>
      </c>
      <c r="AA40">
        <v>0.18</v>
      </c>
      <c r="AB40">
        <v>0</v>
      </c>
      <c r="AC40">
        <v>0</v>
      </c>
      <c r="AE40" s="6">
        <v>43884</v>
      </c>
      <c r="AF40">
        <v>-0.1</v>
      </c>
      <c r="AG40">
        <v>-0.1</v>
      </c>
      <c r="AH40">
        <v>-0.1</v>
      </c>
      <c r="AI40">
        <v>0.1</v>
      </c>
      <c r="AJ40">
        <v>0.1</v>
      </c>
      <c r="AK40">
        <v>0</v>
      </c>
    </row>
    <row r="41" spans="1:37">
      <c r="A41" s="6">
        <v>43885</v>
      </c>
      <c r="B41">
        <v>-0.12000000000000018</v>
      </c>
      <c r="D41" s="6">
        <v>43885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-0.4</v>
      </c>
      <c r="L41">
        <v>-0.2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0.1</v>
      </c>
      <c r="AA41">
        <v>0.2</v>
      </c>
      <c r="AB41">
        <v>0</v>
      </c>
      <c r="AC41">
        <v>0.18</v>
      </c>
      <c r="AE41" s="6">
        <v>43885</v>
      </c>
      <c r="AF41">
        <v>-0.2</v>
      </c>
      <c r="AG41">
        <v>-0.2</v>
      </c>
      <c r="AH41">
        <v>-0.2</v>
      </c>
      <c r="AI41">
        <v>0.1</v>
      </c>
      <c r="AJ41">
        <v>0.1</v>
      </c>
      <c r="AK41">
        <v>0</v>
      </c>
    </row>
    <row r="42" spans="1:37">
      <c r="A42" s="6">
        <v>43886</v>
      </c>
      <c r="B42">
        <v>1.5999999999999999</v>
      </c>
      <c r="D42" s="6">
        <v>43886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0.2</v>
      </c>
      <c r="L42">
        <v>0.1</v>
      </c>
      <c r="M42">
        <v>0.1</v>
      </c>
      <c r="N42">
        <v>0.2</v>
      </c>
      <c r="O42">
        <v>0.1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0.1</v>
      </c>
      <c r="X42">
        <v>0</v>
      </c>
      <c r="Y42">
        <v>0</v>
      </c>
      <c r="Z42">
        <v>0.2</v>
      </c>
      <c r="AA42">
        <v>0.60000000000000009</v>
      </c>
      <c r="AB42">
        <v>0</v>
      </c>
      <c r="AC42">
        <v>0</v>
      </c>
      <c r="AE42" s="6">
        <v>43886</v>
      </c>
      <c r="AF42">
        <v>0.1</v>
      </c>
      <c r="AG42">
        <v>0.1</v>
      </c>
      <c r="AH42">
        <v>0</v>
      </c>
      <c r="AI42">
        <v>0.2</v>
      </c>
      <c r="AJ42">
        <v>0</v>
      </c>
      <c r="AK42">
        <v>0</v>
      </c>
    </row>
    <row r="43" spans="1:37">
      <c r="A43" s="6">
        <v>43887</v>
      </c>
      <c r="B43">
        <v>2.8</v>
      </c>
      <c r="D43" s="6">
        <v>43887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0.2</v>
      </c>
      <c r="L43">
        <v>0.1</v>
      </c>
      <c r="M43">
        <v>0.8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0.2</v>
      </c>
      <c r="AA43">
        <v>0.60000000000000009</v>
      </c>
      <c r="AB43">
        <v>0</v>
      </c>
      <c r="AC43">
        <v>0.9</v>
      </c>
      <c r="AE43" s="6">
        <v>43887</v>
      </c>
      <c r="AF43">
        <v>0.1</v>
      </c>
      <c r="AG43">
        <v>0.1</v>
      </c>
      <c r="AH43">
        <v>0</v>
      </c>
      <c r="AI43">
        <v>0.2</v>
      </c>
      <c r="AJ43">
        <v>0</v>
      </c>
      <c r="AK43">
        <v>0</v>
      </c>
    </row>
    <row r="44" spans="1:37">
      <c r="A44" s="6">
        <v>43888</v>
      </c>
      <c r="B44">
        <v>0</v>
      </c>
      <c r="D44" s="6">
        <v>43888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E44" s="6">
        <v>43888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>
      <c r="A45" s="6">
        <v>43889</v>
      </c>
      <c r="B45">
        <v>0</v>
      </c>
      <c r="D45" s="6">
        <v>43889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E45" s="6">
        <v>43889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>
      <c r="A46" s="6">
        <v>43890</v>
      </c>
      <c r="B46">
        <v>0</v>
      </c>
      <c r="D46" s="6">
        <v>43890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E46" s="6">
        <v>43890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</sheetData>
  <mergeCells count="6">
    <mergeCell ref="AE38:AK38"/>
    <mergeCell ref="D1:AC1"/>
    <mergeCell ref="AE1:AK1"/>
    <mergeCell ref="A1:B1"/>
    <mergeCell ref="A38:B38"/>
    <mergeCell ref="D38:AC38"/>
  </mergeCells>
  <phoneticPr fontId="1" type="noConversion"/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D049-7387-0F4E-9568-D1CC731C61BD}">
  <dimension ref="A1:AM46"/>
  <sheetViews>
    <sheetView tabSelected="1" topLeftCell="X1" workbookViewId="0">
      <selection activeCell="AK31" sqref="AK31"/>
    </sheetView>
  </sheetViews>
  <sheetFormatPr baseColWidth="10" defaultRowHeight="16"/>
  <cols>
    <col min="37" max="37" width="15.5" customWidth="1"/>
  </cols>
  <sheetData>
    <row r="1" spans="1:39" ht="21">
      <c r="A1" s="16" t="s">
        <v>67</v>
      </c>
      <c r="B1" s="16"/>
      <c r="C1" s="17"/>
      <c r="D1" s="15" t="s">
        <v>64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E1" s="14" t="s">
        <v>66</v>
      </c>
      <c r="AF1" s="14"/>
      <c r="AG1" s="14"/>
      <c r="AH1" s="14"/>
      <c r="AI1" s="14"/>
      <c r="AJ1" s="14"/>
      <c r="AK1" s="14"/>
    </row>
    <row r="2" spans="1:39" ht="18">
      <c r="A2" s="13" t="s">
        <v>69</v>
      </c>
      <c r="B2" s="1" t="s">
        <v>71</v>
      </c>
      <c r="C2" s="13" t="s">
        <v>73</v>
      </c>
      <c r="D2" s="13" t="s">
        <v>34</v>
      </c>
      <c r="F2" s="1" t="s">
        <v>32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  <c r="L2" s="1" t="s">
        <v>41</v>
      </c>
      <c r="M2" s="1" t="s">
        <v>35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 t="s">
        <v>54</v>
      </c>
      <c r="AA2" s="1" t="s">
        <v>55</v>
      </c>
      <c r="AB2" s="1" t="s">
        <v>56</v>
      </c>
      <c r="AC2" s="1" t="s">
        <v>57</v>
      </c>
      <c r="AD2" s="1" t="s">
        <v>58</v>
      </c>
      <c r="AE2" s="1" t="s">
        <v>60</v>
      </c>
      <c r="AG2" s="1" t="s">
        <v>32</v>
      </c>
      <c r="AH2" s="13" t="s">
        <v>6</v>
      </c>
      <c r="AI2" s="13" t="s">
        <v>8</v>
      </c>
      <c r="AJ2" s="13" t="s">
        <v>9</v>
      </c>
      <c r="AK2" s="13" t="s">
        <v>10</v>
      </c>
      <c r="AL2" s="13" t="s">
        <v>11</v>
      </c>
      <c r="AM2" s="13" t="s">
        <v>59</v>
      </c>
    </row>
    <row r="3" spans="1:39" ht="18">
      <c r="A3" s="18">
        <v>8</v>
      </c>
      <c r="B3" s="6">
        <v>43878</v>
      </c>
      <c r="C3" s="6">
        <v>43884</v>
      </c>
      <c r="D3" s="7">
        <f>SUMIFS(day!B40:B46,day!A40:A46,"&gt;=" &amp; week1!B3,day!A40:A46,"&lt;=" &amp; week1!C3)</f>
        <v>-2.0000000000000032E-2</v>
      </c>
      <c r="F3" s="6">
        <f>B3</f>
        <v>43878</v>
      </c>
      <c r="G3">
        <f>SUMIFS('records'!D4:D39,'records'!A4:A39,day!D3, 'records'!B4:B39, "&gt;=" &amp; day!E2,'records'!B4:B39, "&lt;" &amp; day!F2)</f>
        <v>0</v>
      </c>
      <c r="H3">
        <f>SUMIFS('records'!D4:D39,'records'!A4:A39,day!D3, 'records'!B4:B39, "&gt;=" &amp; day!F2,'records'!B4:B39, "&lt;" &amp; day!G2)</f>
        <v>0</v>
      </c>
      <c r="I3">
        <f>SUMIFS('records'!D4:D39,'records'!A4:A39,day!D3, 'records'!B4:B39, "&gt;=" &amp; day!G2,'records'!B4:B39, "&lt;" &amp; day!H2)</f>
        <v>0</v>
      </c>
      <c r="J3">
        <f>SUMIFS('records'!D4:D39,'records'!A4:A39,day!D3, 'records'!B4:B39, "&gt;=" &amp; day!H2,'records'!B4:B39, "&lt;" &amp; day!I2)</f>
        <v>0</v>
      </c>
      <c r="K3">
        <f>SUMIFS('records'!D4:D39,'records'!A4:A39,day!D3, 'records'!B4:B39, "&gt;=" &amp; day!I2,'records'!B4:B39, "&lt;" &amp; day!J2)</f>
        <v>0</v>
      </c>
      <c r="L3">
        <f>SUMIFS('records'!D4:D39,'records'!A4:A39,day!D3, 'records'!B4:B39, "&gt;=" &amp; day!J2,'records'!B4:B39, "&lt;" &amp; day!K2)</f>
        <v>0</v>
      </c>
      <c r="M3">
        <f>SUMIFS('records'!D4:D39,'records'!A4:A39,day!D3, 'records'!B4:B39, "&gt;=" &amp; day!K2,'records'!B4:B39, "&lt;" &amp; day!L2)</f>
        <v>-0.2</v>
      </c>
      <c r="N3">
        <f>SUMIFS('records'!D4:D39,'records'!A4:A39,day!D3, 'records'!B4:B39, "&gt;=" &amp; day!L2,'records'!B4:B39, "&lt;" &amp; day!M2)</f>
        <v>-0.1</v>
      </c>
      <c r="O3">
        <f>SUMIFS('records'!D4:D39,'records'!A4:A39,day!D3, 'records'!B4:B39, "&gt;=" &amp; day!M2,'records'!B4:B39, "&lt;" &amp; day!N2)</f>
        <v>0</v>
      </c>
      <c r="P3">
        <f>SUMIFS('records'!D4:D39,'records'!A4:A39,day!D3, 'records'!B4:B39, "&gt;=" &amp; day!N2,'records'!B4:B39, "&lt;" &amp; day!O2)</f>
        <v>0</v>
      </c>
      <c r="Q3">
        <f>SUMIFS('records'!D4:D39,'records'!A4:A39,day!D3, 'records'!B4:B39, "&gt;=" &amp; day!O2,'records'!B4:B39, "&lt;" &amp; day!P2)</f>
        <v>0</v>
      </c>
      <c r="R3">
        <f>SUMIFS('records'!D4:D39,'records'!A4:A39,day!D3, 'records'!B4:B39, "&gt;=" &amp; day!P2,'records'!B4:B39, "&lt;" &amp; day!Q2)</f>
        <v>0</v>
      </c>
      <c r="S3">
        <f>SUMIFS('records'!D4:D39,'records'!A4:A39,day!D3, 'records'!B4:B39, "&gt;=" &amp; day!Q2,'records'!B4:B39, "&lt;" &amp; day!R2)</f>
        <v>0</v>
      </c>
      <c r="T3">
        <f>SUMIFS('records'!D4:D39,'records'!A4:A39,day!D3, 'records'!B4:B39, "&gt;=" &amp; day!R2,'records'!B4:B39, "&lt;" &amp; day!S2)</f>
        <v>0</v>
      </c>
      <c r="U3">
        <f>SUMIFS('records'!D4:D39,'records'!A4:A39,day!D3, 'records'!B4:B39, "&gt;=" &amp; day!S2,'records'!B4:B39, "&lt;" &amp; day!T2)</f>
        <v>0</v>
      </c>
      <c r="V3">
        <f>SUMIFS('records'!D4:D39,'records'!A4:A39,day!D3, 'records'!B4:B39, "&gt;=" &amp; day!T2,'records'!B4:B39, "&lt;" &amp; day!U2)</f>
        <v>0</v>
      </c>
      <c r="W3">
        <f>SUMIFS('records'!D4:D39,'records'!A4:A39,day!D3, 'records'!B4:B39, "&gt;=" &amp; day!U2,'records'!B4:B39, "&lt;" &amp; day!V2)</f>
        <v>0</v>
      </c>
      <c r="X3">
        <f>SUMIFS('records'!D4:D39,'records'!A4:A39,day!D3, 'records'!B4:B39, "&gt;=" &amp; day!V2,'records'!B4:B39, "&lt;" &amp; day!W2)</f>
        <v>0</v>
      </c>
      <c r="Y3">
        <f>SUMIFS('records'!D4:D39,'records'!A4:A39,day!D3, 'records'!B4:B39, "&gt;=" &amp; day!W2,'records'!B4:B39, "&lt;" &amp; day!X2)</f>
        <v>0</v>
      </c>
      <c r="Z3">
        <f>SUMIFS('records'!D4:D39,'records'!A4:A39,day!D3, 'records'!B4:B39, "&gt;=" &amp; day!X2,'records'!B4:B39, "&lt;" &amp; day!Y2)</f>
        <v>0</v>
      </c>
      <c r="AA3">
        <f>SUMIFS('records'!D4:D39,'records'!A4:A39,day!D3, 'records'!B4:B39, "&gt;=" &amp; day!Y2,'records'!B4:B39, "&lt;" &amp; day!Z2)</f>
        <v>0</v>
      </c>
      <c r="AB3">
        <f>SUMIFS('records'!D4:D39,'records'!A4:A39,day!D3, 'records'!B4:B39, "&gt;=" &amp; day!Z2,'records'!B4:B39, "&lt;" &amp; day!AA2)</f>
        <v>0.1</v>
      </c>
      <c r="AC3">
        <f>SUMIFS('records'!D4:D39,'records'!A4:A39,day!D3, 'records'!B4:B39, "&gt;=" &amp; day!AA2,'records'!B4:B39, "&lt;" &amp; day!AB2)</f>
        <v>0.18</v>
      </c>
      <c r="AD3">
        <f>SUMIFS('records'!D4:D39,'records'!A4:A39,day!D3, 'records'!B4:B39, "&gt;=" &amp; day!AB2,'records'!B4:B39, "&lt;" &amp; day!AC2)</f>
        <v>0</v>
      </c>
      <c r="AE3">
        <f>SUMIFS('records'!D4:D39,'records'!A4:A39,day!D3, 'records'!B4:B39,day!AC2)</f>
        <v>0</v>
      </c>
      <c r="AG3" s="6">
        <v>43884</v>
      </c>
      <c r="AH3">
        <f>SUMIFS('records'!D4:D39,'records'!A4:A39,day!A3, 'records'!C4:C39, day!AF2)</f>
        <v>-0.1</v>
      </c>
      <c r="AI3">
        <f>SUMIFS('records'!D4:D39,'records'!A4:A39,day!A3, 'records'!C4:C39, day!AG2)</f>
        <v>-0.1</v>
      </c>
      <c r="AJ3">
        <f>SUMIFS('records'!D4:D39,'records'!A4:A39,day!A3, 'records'!C4:C39, day!AH2)</f>
        <v>-0.1</v>
      </c>
      <c r="AK3">
        <f>SUMIFS('records'!D4:D39,'records'!A4:A39,day!A3, 'records'!C4:C39, day!AI2)</f>
        <v>0.1</v>
      </c>
      <c r="AL3">
        <f>SUMIFS('records'!D4:D39,'records'!A4:A39,day!A3, 'records'!C4:C39, day!AJ2)</f>
        <v>0.1</v>
      </c>
      <c r="AM3">
        <f>SUMIFS('records'!D4:D39,'records'!A4:A39,day!A3, 'records'!C4:C39, day!AK2)</f>
        <v>0</v>
      </c>
    </row>
    <row r="4" spans="1:39">
      <c r="A4" s="18">
        <v>9</v>
      </c>
      <c r="B4" s="6">
        <v>43875</v>
      </c>
      <c r="C4" s="19">
        <v>43891</v>
      </c>
      <c r="F4" s="6">
        <f t="shared" ref="F4:F9" si="0">B4</f>
        <v>43875</v>
      </c>
      <c r="G4">
        <f>SUMIFS('records'!D4:D39,'records'!A4:A39,day!D4, 'records'!B4:B39, "&gt;=" &amp; day!E2,'records'!B4:B39, "&lt;" &amp; day!F2)</f>
        <v>0</v>
      </c>
      <c r="H4">
        <f>SUMIFS('records'!D4:D39,'records'!A4:A39,day!D4, 'records'!B4:B39, "&gt;=" &amp; day!F2,'records'!B4:B39, "&lt;" &amp; day!G2)</f>
        <v>0</v>
      </c>
      <c r="I4">
        <f>SUMIFS('records'!D4:D39,'records'!A4:A39,day!D4, 'records'!B4:B39, "&gt;=" &amp; day!G2,'records'!B4:B39, "&lt;" &amp; day!H2)</f>
        <v>0</v>
      </c>
      <c r="J4">
        <f>SUMIFS('records'!D4:D39,'records'!A4:A39,day!D4, 'records'!B4:B39, "&gt;=" &amp; day!H2,'records'!B4:B39, "&lt;" &amp; day!I2)</f>
        <v>0</v>
      </c>
      <c r="K4">
        <f>SUMIFS('records'!D4:D39,'records'!A4:A39,day!D4, 'records'!B4:B39, "&gt;=" &amp; day!I2,'records'!B4:B39, "&lt;" &amp; day!J2)</f>
        <v>0</v>
      </c>
      <c r="L4">
        <f>SUMIFS('records'!D4:D39,'records'!A4:A39,day!D4, 'records'!B4:B39, "&gt;=" &amp; day!J2,'records'!B4:B39, "&lt;" &amp; day!K2)</f>
        <v>0</v>
      </c>
      <c r="M4">
        <f>SUMIFS('records'!D4:D39,'records'!A4:A39,day!D4, 'records'!B4:B39, "&gt;=" &amp; day!K2,'records'!B4:B39, "&lt;" &amp; day!L2)</f>
        <v>-0.4</v>
      </c>
      <c r="N4">
        <f>SUMIFS('records'!D4:D39,'records'!A4:A39,day!D4, 'records'!B4:B39, "&gt;=" &amp; day!L2,'records'!B4:B39, "&lt;" &amp; day!M2)</f>
        <v>-0.2</v>
      </c>
      <c r="O4">
        <f>SUMIFS('records'!D4:D39,'records'!A4:A39,day!D4, 'records'!B4:B39, "&gt;=" &amp; day!M2,'records'!B4:B39, "&lt;" &amp; day!N2)</f>
        <v>0</v>
      </c>
      <c r="P4">
        <f>SUMIFS('records'!D4:D39,'records'!A4:A39,day!D4, 'records'!B4:B39, "&gt;=" &amp; day!N2,'records'!B4:B39, "&lt;" &amp; day!O2)</f>
        <v>0</v>
      </c>
      <c r="Q4">
        <f>SUMIFS('records'!D4:D39,'records'!A4:A39,day!D4, 'records'!B4:B39, "&gt;=" &amp; day!O2,'records'!B4:B39, "&lt;" &amp; day!P2)</f>
        <v>0</v>
      </c>
      <c r="R4">
        <f>SUMIFS('records'!D4:D39,'records'!A4:A39,day!D4, 'records'!B4:B39, "&gt;=" &amp; day!P2,'records'!B4:B39, "&lt;" &amp; day!Q2)</f>
        <v>0</v>
      </c>
      <c r="S4">
        <f>SUMIFS('records'!D4:D39,'records'!A4:A39,day!D4, 'records'!B4:B39, "&gt;=" &amp; day!Q2,'records'!B4:B39, "&lt;" &amp; day!R2)</f>
        <v>0</v>
      </c>
      <c r="T4">
        <f>SUMIFS('records'!D4:D39,'records'!A4:A39,day!D4, 'records'!B4:B39, "&gt;=" &amp; day!R2,'records'!B4:B39, "&lt;" &amp; day!S2)</f>
        <v>0</v>
      </c>
      <c r="U4">
        <f>SUMIFS('records'!D4:D39,'records'!A4:A39,day!D4, 'records'!B4:B39, "&gt;=" &amp; day!S2,'records'!B4:B39, "&lt;" &amp; day!T2)</f>
        <v>0</v>
      </c>
      <c r="V4">
        <f>SUMIFS('records'!D4:D39,'records'!A4:A39,day!D4, 'records'!B4:B39, "&gt;=" &amp; day!T2,'records'!B4:B39, "&lt;" &amp; day!U2)</f>
        <v>0</v>
      </c>
      <c r="W4">
        <f>SUMIFS('records'!D4:D39,'records'!A4:A39,day!D4, 'records'!B4:B39, "&gt;=" &amp; day!U2,'records'!B4:B39, "&lt;" &amp; day!V2)</f>
        <v>0</v>
      </c>
      <c r="X4">
        <f>SUMIFS('records'!D4:D39,'records'!A4:A39,day!D4, 'records'!B4:B39, "&gt;=" &amp; day!V2,'records'!B4:B39, "&lt;" &amp; day!W2)</f>
        <v>0</v>
      </c>
      <c r="Y4">
        <f>SUMIFS('records'!D4:D39,'records'!A4:A39,day!D4, 'records'!B4:B39, "&gt;=" &amp; day!W2,'records'!B4:B39, "&lt;" &amp; day!X2)</f>
        <v>0</v>
      </c>
      <c r="Z4">
        <f>SUMIFS('records'!D4:D39,'records'!A4:A39,day!D4, 'records'!B4:B39, "&gt;=" &amp; day!X2,'records'!B4:B39, "&lt;" &amp; day!Y2)</f>
        <v>0</v>
      </c>
      <c r="AA4">
        <f>SUMIFS('records'!D4:D39,'records'!A4:A39,day!D4, 'records'!B4:B39, "&gt;=" &amp; day!Y2,'records'!B4:B39, "&lt;" &amp; day!Z2)</f>
        <v>0</v>
      </c>
      <c r="AB4">
        <f>SUMIFS('records'!D4:D39,'records'!A4:A39,day!D4, 'records'!B4:B39, "&gt;=" &amp; day!Z2,'records'!B4:B39, "&lt;" &amp; day!AA2)</f>
        <v>0.1</v>
      </c>
      <c r="AC4">
        <f>SUMIFS('records'!D4:D39,'records'!A4:A39,day!D4, 'records'!B4:B39, "&gt;=" &amp; day!AA2,'records'!B4:B39, "&lt;" &amp; day!AB2)</f>
        <v>0.2</v>
      </c>
      <c r="AD4">
        <f>SUMIFS('records'!D4:D39,'records'!A4:A39,day!D4, 'records'!B4:B39, "&gt;=" &amp; day!AB2,'records'!B4:B39, "&lt;" &amp; day!AC2)</f>
        <v>0</v>
      </c>
      <c r="AE4">
        <f>SUMIFS('records'!D4:D39,'records'!A4:A39,day!D4, 'records'!B4:B39,day!AC2)</f>
        <v>0.18</v>
      </c>
      <c r="AG4" s="6">
        <v>43885</v>
      </c>
      <c r="AH4">
        <f>SUMIFS('records'!D4:D39,'records'!A4:A39,day!A4, 'records'!C4:C39, day!AF2)</f>
        <v>-0.2</v>
      </c>
      <c r="AI4">
        <f>SUMIFS('records'!D4:D39,'records'!A4:A39,day!A4, 'records'!C4:C39, day!AG2)</f>
        <v>-0.2</v>
      </c>
      <c r="AJ4">
        <f>SUMIFS('records'!D4:D39,'records'!A4:A39,day!A4, 'records'!C4:C39, day!AH2)</f>
        <v>-0.2</v>
      </c>
      <c r="AK4">
        <f>SUMIFS('records'!D4:D39,'records'!A4:A39,day!A4, 'records'!C4:C39, day!AI2)</f>
        <v>0.1</v>
      </c>
      <c r="AL4">
        <f>SUMIFS('records'!D4:D39,'records'!A4:A39,day!A4, 'records'!C4:C39, day!AJ2)</f>
        <v>0.1</v>
      </c>
      <c r="AM4">
        <f>SUMIFS('records'!D4:D39,'records'!A4:A39,day!A4, 'records'!C4:C39, day!AK2)</f>
        <v>0</v>
      </c>
    </row>
    <row r="5" spans="1:39">
      <c r="A5" s="18">
        <v>10</v>
      </c>
      <c r="B5" s="6">
        <v>43872</v>
      </c>
      <c r="C5" s="6">
        <v>43898</v>
      </c>
      <c r="F5" s="6">
        <f t="shared" si="0"/>
        <v>43872</v>
      </c>
      <c r="G5">
        <f>SUMIFS('records'!D4:D39,'records'!A4:A39,day!D5, 'records'!B4:B39, "&gt;=" &amp; day!E2,'records'!B4:B39, "&lt;" &amp; day!F2)</f>
        <v>0</v>
      </c>
      <c r="H5">
        <f>SUMIFS('records'!D4:D39,'records'!A4:A39,day!D5, 'records'!B4:B39, "&gt;=" &amp; day!F2,'records'!B4:B39, "&lt;" &amp; day!G2)</f>
        <v>0</v>
      </c>
      <c r="I5">
        <f>SUMIFS('records'!D4:D39,'records'!A4:A39,day!D5, 'records'!B4:B39, "&gt;=" &amp; day!G2,'records'!B4:B39, "&lt;" &amp; day!H2)</f>
        <v>0</v>
      </c>
      <c r="J5">
        <f>SUMIFS('records'!D4:D39,'records'!A4:A39,day!D5, 'records'!B4:B39, "&gt;=" &amp; day!H2,'records'!B4:B39, "&lt;" &amp; day!I2)</f>
        <v>0</v>
      </c>
      <c r="K5">
        <f>SUMIFS('records'!D4:D39,'records'!A4:A39,day!D5, 'records'!B4:B39, "&gt;=" &amp; day!I2,'records'!B4:B39, "&lt;" &amp; day!J2)</f>
        <v>0</v>
      </c>
      <c r="L5">
        <f>SUMIFS('records'!D4:D39,'records'!A4:A39,day!D5, 'records'!B4:B39, "&gt;=" &amp; day!J2,'records'!B4:B39, "&lt;" &amp; day!K2)</f>
        <v>0</v>
      </c>
      <c r="M5">
        <f>SUMIFS('records'!D4:D39,'records'!A4:A39,day!D5, 'records'!B4:B39, "&gt;=" &amp; day!K2,'records'!B4:B39, "&lt;" &amp; day!L2)</f>
        <v>0.2</v>
      </c>
      <c r="N5">
        <f>SUMIFS('records'!D4:D39,'records'!A4:A39,day!D5, 'records'!B4:B39, "&gt;=" &amp; day!L2,'records'!B4:B39, "&lt;" &amp; day!M2)</f>
        <v>0.1</v>
      </c>
      <c r="O5">
        <f>SUMIFS('records'!D4:D39,'records'!A4:A39,day!D5, 'records'!B4:B39, "&gt;=" &amp; day!M2,'records'!B4:B39, "&lt;" &amp; day!N2)</f>
        <v>0.1</v>
      </c>
      <c r="P5">
        <f>SUMIFS('records'!D4:D39,'records'!A4:A39,day!D5, 'records'!B4:B39, "&gt;=" &amp; day!N2,'records'!B4:B39, "&lt;" &amp; day!O2)</f>
        <v>0.2</v>
      </c>
      <c r="Q5">
        <f>SUMIFS('records'!D4:D39,'records'!A4:A39,day!D5, 'records'!B4:B39, "&gt;=" &amp; day!O2,'records'!B4:B39, "&lt;" &amp; day!P2)</f>
        <v>0.1</v>
      </c>
      <c r="R5">
        <f>SUMIFS('records'!D4:D39,'records'!A4:A39,day!D5, 'records'!B4:B39, "&gt;=" &amp; day!P2,'records'!B4:B39, "&lt;" &amp; day!Q2)</f>
        <v>0</v>
      </c>
      <c r="S5">
        <f>SUMIFS('records'!D4:D39,'records'!A4:A39,day!D5, 'records'!B4:B39, "&gt;=" &amp; day!Q2,'records'!B4:B39, "&lt;" &amp; day!R2)</f>
        <v>0</v>
      </c>
      <c r="T5">
        <f>SUMIFS('records'!D4:D39,'records'!A4:A39,day!D5, 'records'!B4:B39, "&gt;=" &amp; day!R2,'records'!B4:B39, "&lt;" &amp; day!S2)</f>
        <v>0</v>
      </c>
      <c r="U5">
        <f>SUMIFS('records'!D4:D39,'records'!A4:A39,day!D5, 'records'!B4:B39, "&gt;=" &amp; day!S2,'records'!B4:B39, "&lt;" &amp; day!T2)</f>
        <v>0</v>
      </c>
      <c r="V5">
        <f>SUMIFS('records'!D4:D39,'records'!A4:A39,day!D5, 'records'!B4:B39, "&gt;=" &amp; day!T2,'records'!B4:B39, "&lt;" &amp; day!U2)</f>
        <v>0</v>
      </c>
      <c r="W5">
        <f>SUMIFS('records'!D4:D39,'records'!A4:A39,day!D5, 'records'!B4:B39, "&gt;=" &amp; day!U2,'records'!B4:B39, "&lt;" &amp; day!V2)</f>
        <v>0</v>
      </c>
      <c r="X5">
        <f>SUMIFS('records'!D4:D39,'records'!A4:A39,day!D5, 'records'!B4:B39, "&gt;=" &amp; day!V2,'records'!B4:B39, "&lt;" &amp; day!W2)</f>
        <v>0</v>
      </c>
      <c r="Y5">
        <f>SUMIFS('records'!D4:D39,'records'!A4:A39,day!D5, 'records'!B4:B39, "&gt;=" &amp; day!W2,'records'!B4:B39, "&lt;" &amp; day!X2)</f>
        <v>0.1</v>
      </c>
      <c r="Z5">
        <f>SUMIFS('records'!D4:D39,'records'!A4:A39,day!D5, 'records'!B4:B39, "&gt;=" &amp; day!X2,'records'!B4:B39, "&lt;" &amp; day!Y2)</f>
        <v>0</v>
      </c>
      <c r="AA5">
        <f>SUMIFS('records'!D4:D39,'records'!A4:A39,day!D5, 'records'!B4:B39, "&gt;=" &amp; day!Y2,'records'!B4:B39, "&lt;" &amp; day!Z2)</f>
        <v>0</v>
      </c>
      <c r="AB5">
        <f>SUMIFS('records'!D4:D39,'records'!A4:A39,day!D5, 'records'!B4:B39, "&gt;=" &amp; day!Z2,'records'!B4:B39, "&lt;" &amp; day!AA2)</f>
        <v>0.2</v>
      </c>
      <c r="AC5">
        <f>SUMIFS('records'!D4:D39,'records'!A4:A39,day!D5, 'records'!B4:B39, "&gt;=" &amp; day!AA2,'records'!B4:B39, "&lt;" &amp; day!AB2)</f>
        <v>0.60000000000000009</v>
      </c>
      <c r="AD5">
        <f>SUMIFS('records'!D4:D39,'records'!A4:A39,day!D5, 'records'!B4:B39, "&gt;=" &amp; day!AB2,'records'!B4:B39, "&lt;" &amp; day!AC2)</f>
        <v>0</v>
      </c>
      <c r="AE5">
        <f>SUMIFS('records'!D4:D39,'records'!A4:A39,day!D5, 'records'!B4:B39,day!AC2)</f>
        <v>0</v>
      </c>
      <c r="AG5" s="6">
        <v>43886</v>
      </c>
      <c r="AH5">
        <f>SUMIFS('records'!D4:D39,'records'!A4:A39,day!A5, 'records'!C4:C39, day!AF2)</f>
        <v>0.1</v>
      </c>
      <c r="AI5">
        <f>SUMIFS('records'!D4:D39,'records'!A4:A39,day!A5, 'records'!C4:C39, day!AG2)</f>
        <v>0.1</v>
      </c>
      <c r="AJ5">
        <f>SUMIFS('records'!D4:D39,'records'!A4:A39,day!A5, 'records'!C4:C39, day!AH2)</f>
        <v>0</v>
      </c>
      <c r="AK5">
        <f>SUMIFS('records'!D4:D39,'records'!A4:A39,day!A5, 'records'!C4:C39, day!AI2)</f>
        <v>0.2</v>
      </c>
      <c r="AL5">
        <f>SUMIFS('records'!D4:D39,'records'!A4:A39,day!A5, 'records'!C4:C39, day!AJ2)</f>
        <v>0</v>
      </c>
      <c r="AM5">
        <f>SUMIFS('records'!D4:D39,'records'!A4:A39,day!A5, 'records'!C4:C39, day!AK2)</f>
        <v>0</v>
      </c>
    </row>
    <row r="6" spans="1:39">
      <c r="A6" s="18"/>
      <c r="B6" s="6"/>
      <c r="C6" s="6"/>
      <c r="F6" s="6"/>
      <c r="AG6" s="6"/>
    </row>
    <row r="7" spans="1:39">
      <c r="A7" s="18"/>
      <c r="B7" s="6"/>
      <c r="C7" s="6"/>
      <c r="F7" s="6"/>
      <c r="AG7" s="6"/>
    </row>
    <row r="8" spans="1:39">
      <c r="A8" s="18"/>
      <c r="B8" s="6"/>
      <c r="C8" s="6"/>
      <c r="F8" s="6"/>
      <c r="AG8" s="6"/>
    </row>
    <row r="9" spans="1:39">
      <c r="A9" s="18"/>
      <c r="B9" s="6"/>
      <c r="C9" s="6"/>
      <c r="F9" s="6"/>
      <c r="AG9" s="6"/>
    </row>
    <row r="10" spans="1:39">
      <c r="A10" s="6"/>
      <c r="D10" s="6"/>
      <c r="AE10" s="6"/>
    </row>
    <row r="11" spans="1:39">
      <c r="A11" s="6"/>
      <c r="D11" s="6"/>
      <c r="AE11" s="6"/>
    </row>
    <row r="12" spans="1:39">
      <c r="A12" s="6"/>
      <c r="D12" s="6"/>
      <c r="AE12" s="6"/>
    </row>
    <row r="13" spans="1:39">
      <c r="A13" s="6"/>
      <c r="D13" s="6"/>
      <c r="AE13" s="6"/>
    </row>
    <row r="14" spans="1:39">
      <c r="A14" s="6"/>
      <c r="D14" s="6"/>
      <c r="AE14" s="6"/>
    </row>
    <row r="15" spans="1:39">
      <c r="A15" s="6"/>
      <c r="D15" s="6"/>
      <c r="AE15" s="6"/>
    </row>
    <row r="16" spans="1:39">
      <c r="A16" s="6"/>
      <c r="D16" s="6"/>
      <c r="AE16" s="6"/>
    </row>
    <row r="17" spans="1:31">
      <c r="A17" s="6"/>
      <c r="D17" s="6"/>
      <c r="AE17" s="6"/>
    </row>
    <row r="18" spans="1:31">
      <c r="A18" s="6"/>
      <c r="D18" s="6"/>
      <c r="AE18" s="6"/>
    </row>
    <row r="19" spans="1:31">
      <c r="A19" s="6"/>
      <c r="D19" s="6"/>
      <c r="AE19" s="6"/>
    </row>
    <row r="20" spans="1:31">
      <c r="A20" s="6"/>
      <c r="D20" s="6"/>
      <c r="AE20" s="6"/>
    </row>
    <row r="21" spans="1:31">
      <c r="A21" s="6"/>
      <c r="D21" s="6"/>
      <c r="AE21" s="6"/>
    </row>
    <row r="22" spans="1:31">
      <c r="A22" s="6"/>
      <c r="D22" s="6"/>
      <c r="AE22" s="6"/>
    </row>
    <row r="23" spans="1:31">
      <c r="A23" s="6"/>
      <c r="D23" s="6"/>
      <c r="AE23" s="6"/>
    </row>
    <row r="24" spans="1:31">
      <c r="A24" s="6"/>
      <c r="D24" s="6"/>
      <c r="AE24" s="6"/>
    </row>
    <row r="25" spans="1:31">
      <c r="A25" s="6"/>
      <c r="D25" s="6"/>
      <c r="AE25" s="6"/>
    </row>
    <row r="26" spans="1:31">
      <c r="A26" s="6"/>
      <c r="D26" s="6"/>
      <c r="AE26" s="6"/>
    </row>
    <row r="27" spans="1:31">
      <c r="A27" s="6"/>
      <c r="D27" s="6"/>
      <c r="AE27" s="6"/>
    </row>
    <row r="28" spans="1:31">
      <c r="A28" s="6"/>
      <c r="D28" s="6"/>
      <c r="AE28" s="6"/>
    </row>
    <row r="29" spans="1:31">
      <c r="A29" s="6"/>
      <c r="D29" s="6"/>
      <c r="AE29" s="6"/>
    </row>
    <row r="30" spans="1:31">
      <c r="A30" s="6"/>
      <c r="D30" s="6"/>
      <c r="AE30" s="6"/>
    </row>
    <row r="31" spans="1:31">
      <c r="A31" s="6"/>
      <c r="D31" s="6"/>
      <c r="AE31" s="6"/>
    </row>
    <row r="32" spans="1:31">
      <c r="A32" s="6"/>
      <c r="D32" s="6"/>
      <c r="AE32" s="6"/>
    </row>
    <row r="33" spans="1:37">
      <c r="A33" s="6"/>
      <c r="D33" s="6"/>
      <c r="AE33" s="6"/>
    </row>
    <row r="34" spans="1:37">
      <c r="A34" s="6"/>
      <c r="D34" s="6"/>
      <c r="AE34" s="6"/>
    </row>
    <row r="35" spans="1:37">
      <c r="A35" s="6"/>
      <c r="D35" s="6"/>
      <c r="AE35" s="6"/>
    </row>
    <row r="36" spans="1:37">
      <c r="A36" s="6"/>
      <c r="D36" s="6"/>
      <c r="AE36" s="6"/>
    </row>
    <row r="38" spans="1:37" ht="21">
      <c r="A38" s="16" t="s">
        <v>61</v>
      </c>
      <c r="B38" s="16"/>
      <c r="D38" s="15" t="s">
        <v>62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E38" s="14" t="s">
        <v>63</v>
      </c>
      <c r="AF38" s="14"/>
      <c r="AG38" s="14"/>
      <c r="AH38" s="14"/>
      <c r="AI38" s="14"/>
      <c r="AJ38" s="14"/>
      <c r="AK38" s="14"/>
    </row>
    <row r="39" spans="1:37" ht="18">
      <c r="A39" s="1" t="s">
        <v>32</v>
      </c>
      <c r="B39" s="13" t="s">
        <v>33</v>
      </c>
      <c r="D39" s="1" t="s">
        <v>32</v>
      </c>
      <c r="E39" s="1" t="s">
        <v>36</v>
      </c>
      <c r="F39" s="1" t="s">
        <v>37</v>
      </c>
      <c r="G39" s="1" t="s">
        <v>38</v>
      </c>
      <c r="H39" s="1" t="s">
        <v>39</v>
      </c>
      <c r="I39" s="1" t="s">
        <v>40</v>
      </c>
      <c r="J39" s="1" t="s">
        <v>41</v>
      </c>
      <c r="K39" s="1" t="s">
        <v>35</v>
      </c>
      <c r="L39" s="1" t="s">
        <v>42</v>
      </c>
      <c r="M39" s="1" t="s">
        <v>43</v>
      </c>
      <c r="N39" s="1" t="s">
        <v>44</v>
      </c>
      <c r="O39" s="1" t="s">
        <v>45</v>
      </c>
      <c r="P39" s="1" t="s">
        <v>46</v>
      </c>
      <c r="Q39" s="1" t="s">
        <v>47</v>
      </c>
      <c r="R39" s="1" t="s">
        <v>48</v>
      </c>
      <c r="S39" s="1" t="s">
        <v>49</v>
      </c>
      <c r="T39" s="1" t="s">
        <v>50</v>
      </c>
      <c r="U39" s="1" t="s">
        <v>51</v>
      </c>
      <c r="V39" s="1" t="s">
        <v>52</v>
      </c>
      <c r="W39" s="1" t="s">
        <v>53</v>
      </c>
      <c r="X39" s="1" t="s">
        <v>54</v>
      </c>
      <c r="Y39" s="1" t="s">
        <v>55</v>
      </c>
      <c r="Z39" s="1" t="s">
        <v>56</v>
      </c>
      <c r="AA39" s="1" t="s">
        <v>57</v>
      </c>
      <c r="AB39" s="1" t="s">
        <v>58</v>
      </c>
      <c r="AC39" s="1" t="s">
        <v>60</v>
      </c>
      <c r="AE39" s="1" t="s">
        <v>32</v>
      </c>
      <c r="AF39" s="13" t="s">
        <v>6</v>
      </c>
      <c r="AG39" s="13" t="s">
        <v>8</v>
      </c>
      <c r="AH39" s="13" t="s">
        <v>9</v>
      </c>
      <c r="AI39" s="13" t="s">
        <v>10</v>
      </c>
      <c r="AJ39" s="13" t="s">
        <v>11</v>
      </c>
      <c r="AK39" s="13" t="s">
        <v>59</v>
      </c>
    </row>
    <row r="40" spans="1:37">
      <c r="A40" s="6">
        <v>43884</v>
      </c>
      <c r="B40">
        <v>-2.0000000000000032E-2</v>
      </c>
      <c r="D40" s="6">
        <v>43884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-0.2</v>
      </c>
      <c r="L40">
        <v>-0.1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0.1</v>
      </c>
      <c r="AA40">
        <v>0.18</v>
      </c>
      <c r="AB40">
        <v>0</v>
      </c>
      <c r="AC40">
        <v>0</v>
      </c>
      <c r="AE40" s="6">
        <v>43884</v>
      </c>
      <c r="AF40">
        <v>-0.1</v>
      </c>
      <c r="AG40">
        <v>-0.1</v>
      </c>
      <c r="AH40">
        <v>-0.1</v>
      </c>
      <c r="AI40">
        <v>0.1</v>
      </c>
      <c r="AJ40">
        <v>0.1</v>
      </c>
      <c r="AK40">
        <v>0</v>
      </c>
    </row>
    <row r="41" spans="1:37">
      <c r="A41" s="6">
        <v>43885</v>
      </c>
      <c r="B41">
        <v>-0.12000000000000018</v>
      </c>
      <c r="D41" s="6">
        <v>43885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-0.4</v>
      </c>
      <c r="L41">
        <v>-0.2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0.1</v>
      </c>
      <c r="AA41">
        <v>0.2</v>
      </c>
      <c r="AB41">
        <v>0</v>
      </c>
      <c r="AC41">
        <v>0.18</v>
      </c>
      <c r="AE41" s="6">
        <v>43885</v>
      </c>
      <c r="AF41">
        <v>-0.2</v>
      </c>
      <c r="AG41">
        <v>-0.2</v>
      </c>
      <c r="AH41">
        <v>-0.2</v>
      </c>
      <c r="AI41">
        <v>0.1</v>
      </c>
      <c r="AJ41">
        <v>0.1</v>
      </c>
      <c r="AK41">
        <v>0</v>
      </c>
    </row>
    <row r="42" spans="1:37">
      <c r="A42" s="6">
        <v>43886</v>
      </c>
      <c r="B42">
        <v>1.5999999999999999</v>
      </c>
      <c r="D42" s="6">
        <v>43886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0.2</v>
      </c>
      <c r="L42">
        <v>0.1</v>
      </c>
      <c r="M42">
        <v>0.1</v>
      </c>
      <c r="N42">
        <v>0.2</v>
      </c>
      <c r="O42">
        <v>0.1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0.1</v>
      </c>
      <c r="X42">
        <v>0</v>
      </c>
      <c r="Y42">
        <v>0</v>
      </c>
      <c r="Z42">
        <v>0.2</v>
      </c>
      <c r="AA42">
        <v>0.60000000000000009</v>
      </c>
      <c r="AB42">
        <v>0</v>
      </c>
      <c r="AC42">
        <v>0</v>
      </c>
      <c r="AE42" s="6">
        <v>43886</v>
      </c>
      <c r="AF42">
        <v>0.1</v>
      </c>
      <c r="AG42">
        <v>0.1</v>
      </c>
      <c r="AH42">
        <v>0</v>
      </c>
      <c r="AI42">
        <v>0.2</v>
      </c>
      <c r="AJ42">
        <v>0</v>
      </c>
      <c r="AK42">
        <v>0</v>
      </c>
    </row>
    <row r="43" spans="1:37">
      <c r="A43" s="6">
        <v>43887</v>
      </c>
      <c r="B43">
        <v>0</v>
      </c>
      <c r="D43" s="6">
        <v>43887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E43" s="6">
        <v>43887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>
      <c r="A44" s="6">
        <v>43888</v>
      </c>
      <c r="B44">
        <v>0</v>
      </c>
      <c r="D44" s="6">
        <v>43888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E44" s="6">
        <v>43888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>
      <c r="A45" s="6">
        <v>43889</v>
      </c>
      <c r="B45">
        <v>0</v>
      </c>
      <c r="D45" s="6">
        <v>43889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E45" s="6">
        <v>43889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>
      <c r="A46" s="6">
        <v>43890</v>
      </c>
      <c r="B46">
        <v>0</v>
      </c>
      <c r="D46" s="6">
        <v>43890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E46" s="6">
        <v>43890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</sheetData>
  <mergeCells count="6">
    <mergeCell ref="A1:B1"/>
    <mergeCell ref="D1:AC1"/>
    <mergeCell ref="AE1:AK1"/>
    <mergeCell ref="A38:B38"/>
    <mergeCell ref="D38:AC38"/>
    <mergeCell ref="AE38:AK38"/>
  </mergeCells>
  <phoneticPr fontId="1" type="noConversion"/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F7C47-2E79-C040-8E55-CC05C8CEB864}">
  <dimension ref="A1:AQ9"/>
  <sheetViews>
    <sheetView topLeftCell="B1" zoomScaleNormal="100" workbookViewId="0">
      <selection activeCell="AL3" sqref="AL3"/>
    </sheetView>
  </sheetViews>
  <sheetFormatPr baseColWidth="10" defaultRowHeight="16"/>
  <cols>
    <col min="7" max="8" width="11.5" customWidth="1"/>
    <col min="35" max="35" width="9.1640625" bestFit="1" customWidth="1"/>
    <col min="36" max="37" width="13.83203125" bestFit="1" customWidth="1"/>
    <col min="38" max="42" width="9.1640625" bestFit="1" customWidth="1"/>
    <col min="43" max="43" width="18.83203125" bestFit="1" customWidth="1"/>
  </cols>
  <sheetData>
    <row r="1" spans="1:43" ht="21">
      <c r="A1" s="16" t="s">
        <v>67</v>
      </c>
      <c r="B1" s="16"/>
      <c r="C1" s="16"/>
      <c r="D1" s="16"/>
      <c r="F1" s="15" t="s">
        <v>74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I1" s="14" t="s">
        <v>75</v>
      </c>
      <c r="AJ1" s="14"/>
      <c r="AK1" s="14"/>
      <c r="AL1" s="14"/>
      <c r="AM1" s="14"/>
      <c r="AN1" s="14"/>
      <c r="AO1" s="14"/>
      <c r="AP1" s="14"/>
      <c r="AQ1" s="14"/>
    </row>
    <row r="2" spans="1:43" ht="18">
      <c r="A2" s="13" t="s">
        <v>69</v>
      </c>
      <c r="B2" s="1" t="s">
        <v>71</v>
      </c>
      <c r="C2" s="13" t="s">
        <v>73</v>
      </c>
      <c r="D2" s="13" t="s">
        <v>34</v>
      </c>
      <c r="F2" s="1" t="s">
        <v>68</v>
      </c>
      <c r="G2" s="1" t="s">
        <v>70</v>
      </c>
      <c r="H2" s="1" t="s">
        <v>72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35</v>
      </c>
      <c r="P2" s="1" t="s">
        <v>42</v>
      </c>
      <c r="Q2" s="1" t="s">
        <v>43</v>
      </c>
      <c r="R2" s="1" t="s">
        <v>44</v>
      </c>
      <c r="S2" s="1" t="s">
        <v>45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53</v>
      </c>
      <c r="AB2" s="1" t="s">
        <v>54</v>
      </c>
      <c r="AC2" s="1" t="s">
        <v>55</v>
      </c>
      <c r="AD2" s="1" t="s">
        <v>56</v>
      </c>
      <c r="AE2" s="1" t="s">
        <v>57</v>
      </c>
      <c r="AF2" s="1" t="s">
        <v>58</v>
      </c>
      <c r="AG2" s="1" t="s">
        <v>60</v>
      </c>
      <c r="AI2" s="1" t="s">
        <v>68</v>
      </c>
      <c r="AJ2" s="13" t="s">
        <v>70</v>
      </c>
      <c r="AK2" s="13" t="s">
        <v>72</v>
      </c>
      <c r="AL2" s="13" t="s">
        <v>6</v>
      </c>
      <c r="AM2" s="13" t="s">
        <v>8</v>
      </c>
      <c r="AN2" s="13" t="s">
        <v>9</v>
      </c>
      <c r="AO2" s="13" t="s">
        <v>10</v>
      </c>
      <c r="AP2" s="13" t="s">
        <v>11</v>
      </c>
      <c r="AQ2" s="13" t="s">
        <v>59</v>
      </c>
    </row>
    <row r="3" spans="1:43">
      <c r="A3" s="18">
        <v>8</v>
      </c>
      <c r="B3" s="6">
        <v>43878</v>
      </c>
      <c r="C3" s="6">
        <v>43884</v>
      </c>
      <c r="D3" s="8">
        <f>SUMIFS(day!B40:B46,day!A40:A46,"&gt;=" &amp; week!B3,day!A40:A46,"&lt;=" &amp; week!C3)</f>
        <v>-2.0000000000000032E-2</v>
      </c>
      <c r="F3" s="18">
        <f>A3</f>
        <v>8</v>
      </c>
      <c r="G3" s="6">
        <f>B3</f>
        <v>43878</v>
      </c>
      <c r="H3" s="6">
        <f>C3</f>
        <v>43884</v>
      </c>
      <c r="I3" s="8">
        <f>SUMIFS(day!E40:E46,day!D40:D46,"&gt;=" &amp; week!B3,day!D40:D46,"&lt;=" &amp; week!C3)</f>
        <v>0</v>
      </c>
      <c r="J3" s="8">
        <f>SUMIFS(day!F40:F46,day!D40:D46,"&gt;=" &amp; week!B3,day!D40:D46,"&lt;=" &amp; week!C3)</f>
        <v>0</v>
      </c>
      <c r="K3" s="8">
        <f>SUMIFS(day!G40:G46,day!D40:D46,"&gt;=" &amp; week!B3,day!D40:D46,"&lt;=" &amp; week!C3)</f>
        <v>0</v>
      </c>
      <c r="L3" s="8">
        <f>SUMIFS(day!H40:H46,day!D40:D46,"&gt;=" &amp; week!B3,day!D40:D46,"&lt;=" &amp; week!C3)</f>
        <v>0</v>
      </c>
      <c r="M3" s="8">
        <f>SUMIFS(day!I40:I46,day!D40:D46,"&gt;=" &amp; week!B3,day!D40:D46,"&lt;=" &amp; week!C3)</f>
        <v>0</v>
      </c>
      <c r="N3" s="8">
        <f>SUMIFS(day!J40:J46,day!D40:D46,"&gt;=" &amp; week!B3,day!D40:D46,"&lt;=" &amp; week!C3)</f>
        <v>0</v>
      </c>
      <c r="O3" s="8">
        <f>SUMIFS(day!K40:K46,day!D40:D46,"&gt;=" &amp; week!B3,day!D40:D46,"&lt;=" &amp; week!C3)</f>
        <v>-0.2</v>
      </c>
      <c r="P3" s="8">
        <f>SUMIFS(day!L40:L46,day!D40:D46,"&gt;=" &amp; week!B3,day!D40:D46,"&lt;=" &amp; week!C3)</f>
        <v>-0.1</v>
      </c>
      <c r="Q3" s="8">
        <f>SUMIFS(day!M40:M46,day!D40:D46,"&gt;=" &amp; week!B3,day!D40:D46,"&lt;=" &amp; week!C3)</f>
        <v>0</v>
      </c>
      <c r="R3" s="8">
        <f>SUMIFS(day!N40:N46,day!D40:D46,"&gt;=" &amp; week!B3,day!D40:D46,"&lt;=" &amp; week!C3)</f>
        <v>0</v>
      </c>
      <c r="S3" s="8">
        <f>SUMIFS(day!O40:O46,day!D40:D46,"&gt;=" &amp; week!B3,day!D40:D46,"&lt;=" &amp; week!C3)</f>
        <v>0</v>
      </c>
      <c r="T3" s="8">
        <f>SUMIFS(day!P40:P46,day!D40:D46,"&gt;=" &amp; week!B3,day!D40:D46,"&lt;=" &amp; week!C3)</f>
        <v>0</v>
      </c>
      <c r="U3" s="8">
        <f>SUMIFS(day!Q40:Q46,day!D40:D46,"&gt;=" &amp; week!B3,day!D40:D46,"&lt;=" &amp; week!C3)</f>
        <v>0</v>
      </c>
      <c r="V3" s="8">
        <f>SUMIFS(day!R40:R46,day!D40:D46,"&gt;=" &amp; week!B3,day!D40:D46,"&lt;=" &amp; week!C3)</f>
        <v>0</v>
      </c>
      <c r="W3" s="8">
        <f>SUMIFS(day!S40:S46,day!D40:D46,"&gt;=" &amp; week!B3,day!D40:D46,"&lt;=" &amp; week!C3)</f>
        <v>0</v>
      </c>
      <c r="X3" s="8">
        <f>SUMIFS(day!T40:T46,day!D40:D46,"&gt;=" &amp; week!B3,day!D40:D46,"&lt;=" &amp; week!C3)</f>
        <v>0</v>
      </c>
      <c r="Y3" s="8">
        <f>SUMIFS(day!U40:U46,day!D40:D46,"&gt;=" &amp; week!B3,day!D40:D46,"&lt;=" &amp; week!C3)</f>
        <v>0</v>
      </c>
      <c r="Z3" s="8">
        <f>SUMIFS(day!V40:V46,day!D40:D46,"&gt;=" &amp; week!B3,day!D40:D46,"&lt;=" &amp; week!C3)</f>
        <v>0</v>
      </c>
      <c r="AA3" s="8">
        <f>SUMIFS(day!W40:W46,day!D40:D46,"&gt;=" &amp; week!B3,day!D40:D46,"&lt;=" &amp; week!C3)</f>
        <v>0</v>
      </c>
      <c r="AB3" s="8">
        <f>SUMIFS(day!X40:X46,day!D40:D46,"&gt;=" &amp; week!B3,day!D40:D46,"&lt;=" &amp; week!C3)</f>
        <v>0</v>
      </c>
      <c r="AC3" s="8">
        <f>SUMIFS(day!Y40:Y46,day!D40:D46,"&gt;=" &amp; week!B3,day!D40:D46,"&lt;=" &amp; week!C3)</f>
        <v>0</v>
      </c>
      <c r="AD3" s="8">
        <f>SUMIFS(day!Z40:Z46,day!D40:D46,"&gt;=" &amp; week!B3,day!D40:D46,"&lt;=" &amp; week!C3)</f>
        <v>0.1</v>
      </c>
      <c r="AE3" s="8">
        <f>SUMIFS(day!AA40:AA46,day!D40:D46,"&gt;=" &amp; week!B3,day!D40:D46,"&lt;=" &amp; week!C3)</f>
        <v>0.18</v>
      </c>
      <c r="AF3" s="8">
        <f>SUMIFS(day!AB40:AB46,day!D40:D46,"&gt;=" &amp; week!B3,day!D40:D46,"&lt;=" &amp; week!C3)</f>
        <v>0</v>
      </c>
      <c r="AG3" s="8">
        <f>SUMIFS(day!AC40:AC46,day!D40:D46,"&gt;=" &amp; week!B3,day!D40:D46,"&lt;=" &amp; week!C3)</f>
        <v>0</v>
      </c>
      <c r="AI3" s="18">
        <f>A3</f>
        <v>8</v>
      </c>
      <c r="AJ3" s="6">
        <f>B3</f>
        <v>43878</v>
      </c>
      <c r="AK3" s="6">
        <f>C3</f>
        <v>43884</v>
      </c>
      <c r="AL3">
        <v>-0.1</v>
      </c>
      <c r="AM3">
        <v>-0.1</v>
      </c>
      <c r="AN3">
        <v>-0.1</v>
      </c>
      <c r="AO3">
        <v>0.1</v>
      </c>
      <c r="AP3">
        <v>0.1</v>
      </c>
      <c r="AQ3">
        <v>0</v>
      </c>
    </row>
    <row r="4" spans="1:43">
      <c r="A4" s="18">
        <v>9</v>
      </c>
      <c r="B4" s="6">
        <v>43885</v>
      </c>
      <c r="C4" s="6">
        <v>43891</v>
      </c>
      <c r="D4" s="8">
        <f>SUMIFS(day!B40:B46,day!A40:A46,"&gt;=" &amp; week!B4,day!A40:A46,"&lt;=" &amp; week!C4)</f>
        <v>4.2799999999999994</v>
      </c>
      <c r="F4" s="18">
        <f t="shared" ref="F4:F5" si="0">A4</f>
        <v>9</v>
      </c>
      <c r="G4" s="6">
        <f t="shared" ref="G4:G5" si="1">B4</f>
        <v>43885</v>
      </c>
      <c r="H4" s="6">
        <f t="shared" ref="H4:H5" si="2">C4</f>
        <v>43891</v>
      </c>
      <c r="I4" s="8">
        <f>SUMIFS(day!E40:E46,day!D40:D46,"&gt;=" &amp; week!B4,day!D40:D46,"&lt;=" &amp; week!C4)</f>
        <v>0</v>
      </c>
      <c r="J4" s="8">
        <f>SUMIFS(day!F40:F46,day!D40:D46,"&gt;=" &amp; week!B4,day!D40:D46,"&lt;=" &amp; week!C4)</f>
        <v>0</v>
      </c>
      <c r="K4" s="8">
        <f>SUMIFS(day!G40:G46,day!D40:D46,"&gt;=" &amp; week!B4,day!D40:D46,"&lt;=" &amp; week!C4)</f>
        <v>0</v>
      </c>
      <c r="L4" s="8">
        <f>SUMIFS(day!H40:H46,day!D40:D46,"&gt;=" &amp; week!B4,day!D40:D46,"&lt;=" &amp; week!C4)</f>
        <v>0</v>
      </c>
      <c r="M4" s="8">
        <f>SUMIFS(day!I40:I46,day!D40:D46,"&gt;=" &amp; week!B4,day!D40:D46,"&lt;=" &amp; week!C4)</f>
        <v>0</v>
      </c>
      <c r="N4" s="8">
        <f>SUMIFS(day!J40:J46,day!D40:D46,"&gt;=" &amp; week!B4,day!D40:D46,"&lt;=" &amp; week!C4)</f>
        <v>0</v>
      </c>
      <c r="O4" s="8">
        <f>SUMIFS(day!K40:K46,day!D40:D46,"&gt;=" &amp; week!B4,day!D40:D46,"&lt;=" &amp; week!C4)</f>
        <v>0</v>
      </c>
      <c r="P4" s="8">
        <f>SUMIFS(day!L40:L46,day!D40:D46,"&gt;=" &amp; week!B4,day!D40:D46,"&lt;=" &amp; week!C4)</f>
        <v>0</v>
      </c>
      <c r="Q4" s="8">
        <f>SUMIFS(day!M40:M46,day!D40:D46,"&gt;=" &amp; week!B4,day!D40:D46,"&lt;=" &amp; week!C4)</f>
        <v>0.9</v>
      </c>
      <c r="R4" s="8">
        <f>SUMIFS(day!N40:N46,day!D40:D46,"&gt;=" &amp; week!B4,day!D40:D46,"&lt;=" &amp; week!C4)</f>
        <v>0.2</v>
      </c>
      <c r="S4" s="8">
        <f>SUMIFS(day!O40:O46,day!D40:D46,"&gt;=" &amp; week!B4,day!D40:D46,"&lt;=" &amp; week!C4)</f>
        <v>0.1</v>
      </c>
      <c r="T4" s="8">
        <f>SUMIFS(day!P40:P46,day!D40:D46,"&gt;=" &amp; week!B4,day!D40:D46,"&lt;=" &amp; week!C4)</f>
        <v>0</v>
      </c>
      <c r="U4" s="8">
        <f>SUMIFS(day!Q40:Q46,day!D40:D46,"&gt;=" &amp; week!B4,day!D40:D46,"&lt;=" &amp; week!C4)</f>
        <v>0</v>
      </c>
      <c r="V4" s="8">
        <f>SUMIFS(day!R40:R46,day!D40:D46,"&gt;=" &amp; week!B4,day!D40:D46,"&lt;=" &amp; week!C4)</f>
        <v>0</v>
      </c>
      <c r="W4" s="8">
        <f>SUMIFS(day!S40:S46,day!D40:D46,"&gt;=" &amp; week!B4,day!D40:D46,"&lt;=" &amp; week!C4)</f>
        <v>0</v>
      </c>
      <c r="X4" s="8">
        <f>SUMIFS(day!T40:T46,day!D40:D46,"&gt;=" &amp; week!B4,day!D40:D46,"&lt;=" &amp; week!C4)</f>
        <v>0</v>
      </c>
      <c r="Y4" s="8">
        <f>SUMIFS(day!U40:U46,day!D40:D46,"&gt;=" &amp; week!B4,day!D40:D46,"&lt;=" &amp; week!C4)</f>
        <v>0</v>
      </c>
      <c r="Z4" s="8">
        <f>SUMIFS(day!V40:V46,day!D40:D46,"&gt;=" &amp; week!B4,day!D40:D46,"&lt;=" &amp; week!C4)</f>
        <v>0</v>
      </c>
      <c r="AA4" s="8">
        <f>SUMIFS(day!W40:W46,day!D40:D46,"&gt;=" &amp; week!B4,day!D40:D46,"&lt;=" &amp; week!C4)</f>
        <v>0.1</v>
      </c>
      <c r="AB4" s="8">
        <f>SUMIFS(day!X40:X46,day!D40:D46,"&gt;=" &amp; week!B4,day!D40:D46,"&lt;=" &amp; week!C4)</f>
        <v>0</v>
      </c>
      <c r="AC4" s="8">
        <f>SUMIFS(day!Y40:Y46,day!D40:D46,"&gt;=" &amp; week!B4,day!D40:D46,"&lt;=" &amp; week!C4)</f>
        <v>0</v>
      </c>
      <c r="AD4" s="8">
        <f>SUMIFS(day!Z40:Z46,day!D40:D46,"&gt;=" &amp; week!B4,day!D40:D46,"&lt;=" &amp; week!C4)</f>
        <v>0.5</v>
      </c>
      <c r="AE4" s="8">
        <f>SUMIFS(day!AA40:AA46,day!D40:D46,"&gt;=" &amp; week!B4,day!D40:D46,"&lt;=" &amp; week!C4)</f>
        <v>1.4000000000000001</v>
      </c>
      <c r="AF4" s="8">
        <f>SUMIFS(day!AB40:AB46,day!D40:D46,"&gt;=" &amp; week!B4,day!D40:D46,"&lt;=" &amp; week!C4)</f>
        <v>0</v>
      </c>
      <c r="AG4" s="8">
        <f>SUMIFS(day!AC40:AC46,day!D40:D46,"&gt;=" &amp; week!B4,day!D40:D46,"&lt;=" &amp; week!C4)</f>
        <v>1.08</v>
      </c>
      <c r="AI4" s="18">
        <f>A4</f>
        <v>9</v>
      </c>
      <c r="AJ4" s="6">
        <f>B4</f>
        <v>43885</v>
      </c>
      <c r="AK4" s="6">
        <f>C4</f>
        <v>43891</v>
      </c>
      <c r="AL4">
        <v>-0.2</v>
      </c>
      <c r="AM4">
        <v>-0.2</v>
      </c>
      <c r="AN4">
        <v>-0.2</v>
      </c>
      <c r="AO4">
        <v>0.1</v>
      </c>
      <c r="AP4">
        <v>0.1</v>
      </c>
      <c r="AQ4">
        <v>0</v>
      </c>
    </row>
    <row r="5" spans="1:43">
      <c r="A5" s="18">
        <v>10</v>
      </c>
      <c r="B5" s="6">
        <v>43892</v>
      </c>
      <c r="C5" s="6">
        <v>43898</v>
      </c>
      <c r="D5" s="8">
        <f>SUMIFS(day!B40:B46,day!A40:A46,"&gt;=" &amp; week!B5,day!A40:A46,"&lt;=" &amp; week!C5)</f>
        <v>0</v>
      </c>
      <c r="F5" s="18">
        <f t="shared" si="0"/>
        <v>10</v>
      </c>
      <c r="G5" s="6">
        <f t="shared" si="1"/>
        <v>43892</v>
      </c>
      <c r="H5" s="6">
        <f t="shared" si="2"/>
        <v>43898</v>
      </c>
      <c r="I5" s="8">
        <f>SUMIFS(day!E40:E46,day!D40:D46,"&gt;=" &amp; week!B5,day!D40:D46,"&lt;=" &amp; week!C5)</f>
        <v>0</v>
      </c>
      <c r="J5" s="8">
        <f>SUMIFS(day!F40:F46,day!D40:D46,"&gt;=" &amp; week!B5,day!D40:D46,"&lt;=" &amp; week!C5)</f>
        <v>0</v>
      </c>
      <c r="K5" s="8">
        <f>SUMIFS(day!G40:G46,day!D40:D46,"&gt;=" &amp; week!B5,day!D40:D46,"&lt;=" &amp; week!C5)</f>
        <v>0</v>
      </c>
      <c r="L5" s="8">
        <f>SUMIFS(day!H40:H46,day!D40:D46,"&gt;=" &amp; week!B5,day!D40:D46,"&lt;=" &amp; week!C5)</f>
        <v>0</v>
      </c>
      <c r="M5" s="8">
        <f>SUMIFS(day!I40:I46,day!D40:D46,"&gt;=" &amp; week!B5,day!D40:D46,"&lt;=" &amp; week!C5)</f>
        <v>0</v>
      </c>
      <c r="N5" s="8">
        <f>SUMIFS(day!J40:J46,day!D40:D46,"&gt;=" &amp; week!B5,day!D40:D46,"&lt;=" &amp; week!C5)</f>
        <v>0</v>
      </c>
      <c r="O5" s="8">
        <f>SUMIFS(day!K40:K46,day!D40:D46,"&gt;=" &amp; week!B5,day!D40:D46,"&lt;=" &amp; week!C5)</f>
        <v>0</v>
      </c>
      <c r="P5" s="8">
        <f>SUMIFS(day!L40:L46,day!D40:D46,"&gt;=" &amp; week!B5,day!D40:D46,"&lt;=" &amp; week!C5)</f>
        <v>0</v>
      </c>
      <c r="Q5" s="8">
        <f>SUMIFS(day!M40:M46,day!D40:D46,"&gt;=" &amp; week!B5,day!D40:D46,"&lt;=" &amp; week!C5)</f>
        <v>0</v>
      </c>
      <c r="R5" s="8">
        <f>SUMIFS(day!N40:N46,day!D40:D46,"&gt;=" &amp; week!B5,day!D40:D46,"&lt;=" &amp; week!C5)</f>
        <v>0</v>
      </c>
      <c r="S5" s="8">
        <f>SUMIFS(day!O40:O46,day!D40:D46,"&gt;=" &amp; week!B5,day!D40:D46,"&lt;=" &amp; week!C5)</f>
        <v>0</v>
      </c>
      <c r="T5" s="8">
        <f>SUMIFS(day!P40:P46,day!D40:D46,"&gt;=" &amp; week!B5,day!D40:D46,"&lt;=" &amp; week!C5)</f>
        <v>0</v>
      </c>
      <c r="U5" s="8">
        <f>SUMIFS(day!Q40:Q46,day!D40:D46,"&gt;=" &amp; week!B5,day!D40:D46,"&lt;=" &amp; week!C5)</f>
        <v>0</v>
      </c>
      <c r="V5" s="8">
        <f>SUMIFS(day!R40:R46,day!D40:D46,"&gt;=" &amp; week!B5,day!D40:D46,"&lt;=" &amp; week!C5)</f>
        <v>0</v>
      </c>
      <c r="W5" s="8">
        <f>SUMIFS(day!S40:S46,day!D40:D46,"&gt;=" &amp; week!B5,day!D40:D46,"&lt;=" &amp; week!C5)</f>
        <v>0</v>
      </c>
      <c r="X5" s="8">
        <f>SUMIFS(day!T40:T46,day!D40:D46,"&gt;=" &amp; week!B5,day!D40:D46,"&lt;=" &amp; week!C5)</f>
        <v>0</v>
      </c>
      <c r="Y5" s="8">
        <f>SUMIFS(day!U40:U46,day!D40:D46,"&gt;=" &amp; week!B5,day!D40:D46,"&lt;=" &amp; week!C5)</f>
        <v>0</v>
      </c>
      <c r="Z5" s="8">
        <f>SUMIFS(day!V40:V46,day!D40:D46,"&gt;=" &amp; week!B5,day!D40:D46,"&lt;=" &amp; week!C5)</f>
        <v>0</v>
      </c>
      <c r="AA5" s="8">
        <f>SUMIFS(day!W40:W46,day!D40:D46,"&gt;=" &amp; week!B5,day!D40:D46,"&lt;=" &amp; week!C5)</f>
        <v>0</v>
      </c>
      <c r="AB5" s="8">
        <f>SUMIFS(day!X40:X46,day!D40:D46,"&gt;=" &amp; week!B5,day!D40:D46,"&lt;=" &amp; week!C5)</f>
        <v>0</v>
      </c>
      <c r="AC5" s="8">
        <f>SUMIFS(day!Y40:Y46,day!D40:D46,"&gt;=" &amp; week!B5,day!D40:D46,"&lt;=" &amp; week!C5)</f>
        <v>0</v>
      </c>
      <c r="AD5" s="8">
        <f>SUMIFS(day!Z40:Z46,day!D40:D46,"&gt;=" &amp; week!B5,day!D40:D46,"&lt;=" &amp; week!C5)</f>
        <v>0</v>
      </c>
      <c r="AE5" s="8">
        <f>SUMIFS(day!AA40:AA46,day!D40:D46,"&gt;=" &amp; week!B5,day!D40:D46,"&lt;=" &amp; week!C5)</f>
        <v>0</v>
      </c>
      <c r="AF5" s="8">
        <f>SUMIFS(day!AB40:AB46,day!D40:D46,"&gt;=" &amp; week!B5,day!D40:D46,"&lt;=" &amp; week!C5)</f>
        <v>0</v>
      </c>
      <c r="AG5" s="8">
        <f>SUMIFS(day!AC40:AC46,day!D40:D46,"&gt;=" &amp; week!B5,day!D40:D46,"&lt;=" &amp; week!C5)</f>
        <v>0</v>
      </c>
      <c r="AI5" s="18">
        <f>A5</f>
        <v>10</v>
      </c>
      <c r="AJ5" s="6">
        <f>B5</f>
        <v>43892</v>
      </c>
      <c r="AK5" s="6">
        <f>C5</f>
        <v>43898</v>
      </c>
      <c r="AL5">
        <v>0.1</v>
      </c>
      <c r="AM5">
        <v>0.1</v>
      </c>
      <c r="AN5">
        <v>0</v>
      </c>
      <c r="AO5">
        <v>0.2</v>
      </c>
      <c r="AP5">
        <v>0</v>
      </c>
      <c r="AQ5">
        <v>0</v>
      </c>
    </row>
    <row r="6" spans="1:43">
      <c r="A6" s="18"/>
      <c r="B6" s="6"/>
      <c r="C6" s="6"/>
      <c r="AI6" s="6"/>
      <c r="AJ6" s="6"/>
      <c r="AK6" s="6"/>
    </row>
    <row r="7" spans="1:43">
      <c r="A7" s="18"/>
      <c r="B7" s="6"/>
      <c r="C7" s="6"/>
      <c r="AI7" s="6"/>
      <c r="AJ7" s="6"/>
      <c r="AK7" s="6"/>
    </row>
    <row r="8" spans="1:43">
      <c r="A8" s="18"/>
      <c r="B8" s="6"/>
      <c r="C8" s="6"/>
      <c r="AI8" s="6"/>
      <c r="AJ8" s="6"/>
      <c r="AK8" s="6"/>
    </row>
    <row r="9" spans="1:43">
      <c r="A9" s="18"/>
      <c r="B9" s="6"/>
      <c r="C9" s="6"/>
      <c r="AI9" s="6"/>
      <c r="AJ9" s="6"/>
      <c r="AK9" s="6"/>
    </row>
  </sheetData>
  <mergeCells count="3">
    <mergeCell ref="A1:D1"/>
    <mergeCell ref="F1:AG1"/>
    <mergeCell ref="AI1:AQ1"/>
  </mergeCells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conclusion</vt:lpstr>
      <vt:lpstr>records</vt:lpstr>
      <vt:lpstr>day</vt:lpstr>
      <vt:lpstr>week1</vt:lpstr>
      <vt:lpstr>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gzhennaxia@163.com</cp:lastModifiedBy>
  <dcterms:created xsi:type="dcterms:W3CDTF">2020-02-24T09:12:41Z</dcterms:created>
  <dcterms:modified xsi:type="dcterms:W3CDTF">2020-02-26T15:43:33Z</dcterms:modified>
</cp:coreProperties>
</file>