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22-1\Downloads\ll\"/>
    </mc:Choice>
  </mc:AlternateContent>
  <xr:revisionPtr revIDLastSave="0" documentId="13_ncr:1_{E6BAE980-2FBE-4A4A-9D7E-0DD4BAE24EE5}" xr6:coauthVersionLast="47" xr6:coauthVersionMax="47" xr10:uidLastSave="{00000000-0000-0000-0000-000000000000}"/>
  <bookViews>
    <workbookView xWindow="-120" yWindow="-120" windowWidth="29040" windowHeight="15840" xr2:uid="{BDAB9093-038C-475C-B0C6-709F9936B761}"/>
  </bookViews>
  <sheets>
    <sheet name="Mas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F13" i="1" s="1"/>
  <c r="E14" i="1"/>
  <c r="E15" i="1"/>
  <c r="E16" i="1"/>
  <c r="F16" i="1" s="1"/>
  <c r="E17" i="1"/>
  <c r="F17" i="1" s="1"/>
  <c r="E18" i="1"/>
  <c r="E19" i="1"/>
  <c r="E20" i="1"/>
  <c r="F20" i="1" s="1"/>
  <c r="E21" i="1"/>
  <c r="F21" i="1" s="1"/>
  <c r="E22" i="1"/>
  <c r="E23" i="1"/>
  <c r="E24" i="1"/>
  <c r="F24" i="1" s="1"/>
  <c r="E25" i="1"/>
  <c r="E26" i="1"/>
  <c r="E27" i="1"/>
  <c r="E28" i="1"/>
  <c r="F28" i="1" s="1"/>
  <c r="E29" i="1"/>
  <c r="E30" i="1"/>
  <c r="E31" i="1"/>
  <c r="E32" i="1"/>
  <c r="F32" i="1" s="1"/>
  <c r="E33" i="1"/>
  <c r="E34" i="1"/>
  <c r="E35" i="1"/>
  <c r="E36" i="1"/>
  <c r="F36" i="1" s="1"/>
  <c r="E37" i="1"/>
  <c r="F37" i="1" s="1"/>
  <c r="E38" i="1"/>
  <c r="E39" i="1"/>
  <c r="E40" i="1"/>
  <c r="F40" i="1" s="1"/>
  <c r="E41" i="1"/>
  <c r="E42" i="1"/>
  <c r="E43" i="1"/>
  <c r="E44" i="1"/>
  <c r="F44" i="1" s="1"/>
  <c r="E45" i="1"/>
  <c r="E46" i="1"/>
  <c r="E47" i="1"/>
  <c r="E48" i="1"/>
  <c r="F48" i="1" s="1"/>
  <c r="E49" i="1"/>
  <c r="F49" i="1" s="1"/>
  <c r="E50" i="1"/>
  <c r="E51" i="1"/>
  <c r="E52" i="1"/>
  <c r="F52" i="1" s="1"/>
  <c r="E53" i="1"/>
  <c r="F53" i="1" s="1"/>
  <c r="E54" i="1"/>
  <c r="E55" i="1"/>
  <c r="E56" i="1"/>
  <c r="F56" i="1" s="1"/>
  <c r="E57" i="1"/>
  <c r="E58" i="1"/>
  <c r="E59" i="1"/>
  <c r="E60" i="1"/>
  <c r="F60" i="1" s="1"/>
  <c r="E61" i="1"/>
  <c r="E62" i="1"/>
  <c r="E63" i="1"/>
  <c r="E64" i="1"/>
  <c r="F64" i="1" s="1"/>
  <c r="E65" i="1"/>
  <c r="F65" i="1" s="1"/>
  <c r="E66" i="1"/>
  <c r="E67" i="1"/>
  <c r="E68" i="1"/>
  <c r="F68" i="1" s="1"/>
  <c r="E69" i="1"/>
  <c r="F69" i="1" s="1"/>
  <c r="E70" i="1"/>
  <c r="E71" i="1"/>
  <c r="E72" i="1"/>
  <c r="F72" i="1" s="1"/>
  <c r="E73" i="1"/>
  <c r="E74" i="1"/>
  <c r="E75" i="1"/>
  <c r="E76" i="1"/>
  <c r="F76" i="1" s="1"/>
  <c r="E77" i="1"/>
  <c r="F77" i="1" s="1"/>
  <c r="E78" i="1"/>
  <c r="E79" i="1"/>
  <c r="E80" i="1"/>
  <c r="F80" i="1" s="1"/>
  <c r="E81" i="1"/>
  <c r="F81" i="1" s="1"/>
  <c r="E82" i="1"/>
  <c r="E12" i="1"/>
  <c r="F14" i="1"/>
  <c r="F15" i="1"/>
  <c r="F18" i="1"/>
  <c r="F19" i="1"/>
  <c r="F22" i="1"/>
  <c r="F23" i="1"/>
  <c r="F25" i="1"/>
  <c r="F26" i="1"/>
  <c r="F27" i="1"/>
  <c r="F29" i="1"/>
  <c r="F30" i="1"/>
  <c r="F31" i="1"/>
  <c r="F33" i="1"/>
  <c r="F34" i="1"/>
  <c r="F35" i="1"/>
  <c r="F38" i="1"/>
  <c r="F39" i="1"/>
  <c r="F41" i="1"/>
  <c r="F42" i="1"/>
  <c r="F43" i="1"/>
  <c r="F45" i="1"/>
  <c r="F46" i="1"/>
  <c r="F47" i="1"/>
  <c r="F50" i="1"/>
  <c r="F51" i="1"/>
  <c r="F54" i="1"/>
  <c r="F55" i="1"/>
  <c r="F57" i="1"/>
  <c r="F58" i="1"/>
  <c r="F59" i="1"/>
  <c r="F61" i="1"/>
  <c r="F62" i="1"/>
  <c r="F63" i="1"/>
  <c r="F66" i="1"/>
  <c r="F67" i="1"/>
  <c r="F70" i="1"/>
  <c r="F71" i="1"/>
  <c r="F73" i="1"/>
  <c r="F74" i="1"/>
  <c r="F75" i="1"/>
  <c r="F78" i="1"/>
  <c r="F79" i="1"/>
  <c r="F82" i="1"/>
  <c r="F12" i="1" l="1"/>
  <c r="D90" i="1" l="1"/>
  <c r="D89" i="1"/>
  <c r="D92" i="1" s="1"/>
  <c r="D91" i="1"/>
  <c r="D99" i="1" l="1"/>
  <c r="D93" i="1" l="1"/>
  <c r="D96" i="1"/>
  <c r="D100" i="1"/>
  <c r="D98" i="1"/>
  <c r="D97" i="1"/>
  <c r="D94" i="1"/>
  <c r="D9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tc={085D77C7-6416-487E-AF62-B2EE26FC6591}</author>
    <author>tc={9E68517F-1618-48B1-85E0-E00932078E34}</author>
    <author>tc={8B0A31FC-28C2-4BF8-B004-7799A8DAED04}</author>
    <author>tc={4F89DCFD-7DAF-457D-A1C5-AA31E8673FA5}</author>
    <author>tc={0CF14C7B-488D-4628-8FD6-3245A04A1D86}</author>
    <author>tc={BBE4BA1A-4733-41F7-92EB-B1C019AAAAB5}</author>
    <author>tc={5355F8DD-9FEA-486E-A458-D1C19AB9B627}</author>
    <author>tc={5A2D9582-C54B-4358-94C3-C9A05CF59632}</author>
    <author>tc={84BB68F8-B6A5-4338-B86D-087897E69550}</author>
    <author>tc={73C749D3-7B3B-4A36-800E-5EC3E7B8A36D}</author>
    <author>tc={441746BC-CE7B-4666-8C02-23AF5501F265}</author>
    <author>tc={602438C4-05CF-48CB-BBC9-63A15D17F06D}</author>
    <author>tc={74784320-8D97-4753-9106-658C808D1A95}</author>
    <author>tc={B443A921-F609-4033-92F7-7A62017B9180}</author>
    <author>tc={B867D83E-54B0-484E-BC54-774F78C41F65}</author>
    <author>tc={574B354E-78FB-44B7-BBBC-AE4D092394AD}</author>
    <author>tc={0DBA4836-1415-41B6-AC55-A3C9C14E4746}</author>
    <author>tc={D6CC2AAE-3821-4C33-B2FF-41B6AD36D29A}</author>
    <author>tc={FAAA6F50-02CB-4AE6-9B5F-4A921216A816}</author>
    <author>tc={7EC12A48-3C53-481C-9069-F3A01FA8FFC7}</author>
    <author>tc={51B836B9-B622-4EBD-9C48-E4DE2F46CCF4}</author>
    <author>tc={F993E21E-D338-4B3A-8AC3-58F9F273E8DC}</author>
    <author>tc={9384CD12-967C-4827-858D-126EC25E627F}</author>
    <author>tc={5EA28C01-185F-4535-A258-C581DC5D94DE}</author>
    <author>tc={6F7A4C07-C1BD-42F0-82F1-529B56E12853}</author>
    <author>tc={99F55FB1-6C2F-42B5-B3CD-F8AC0B3D7956}</author>
  </authors>
  <commentList>
    <comment ref="G9" authorId="0" shapeId="0" xr:uid="{085D77C7-6416-487E-AF62-B2EE26FC6591}">
      <text>
        <t>[Threaded comment]
Your version of Excel allows you to read this threaded comment; however, any edits to it will get removed if the file is opened in a newer version of Excel. Learn more: https://go.microsoft.com/fwlink/?linkid=870924
Comment:
    Menggunakan function numpy apapun
@1 function = 1 poin
Maksimal 5 function yang berbeda
Ambil terbaik</t>
      </text>
    </comment>
    <comment ref="AF9" authorId="1" shapeId="0" xr:uid="{9E68517F-1618-48B1-85E0-E00932078E34}">
      <text>
        <t>[Threaded comment]
Your version of Excel allows you to read this threaded comment; however, any edits to it will get removed if the file is opened in a newer version of Excel. Learn more: https://go.microsoft.com/fwlink/?linkid=870924
Comment:
    Status
———
- 	Answer Cannot be Graded
C 	Cheating 
NF 	No File 
A 	Absence (for Onsite Only)</t>
      </text>
    </comment>
    <comment ref="H10" authorId="2" shapeId="0" xr:uid="{8B0A31FC-28C2-4BF8-B004-7799A8DAED04}">
      <text>
        <t>[Threaded comment]
Your version of Excel allows you to read this threaded comment; however, any edits to it will get removed if the file is opened in a newer version of Excel. Learn more: https://go.microsoft.com/fwlink/?linkid=870924
Comment:
    Dianggap benar apabila berhasil memasukkan equation/matriks yang sudah diberikan soal
Apabila tidak lengkap, maka dianggap salah</t>
      </text>
    </comment>
    <comment ref="I10" authorId="3" shapeId="0" xr:uid="{4F89DCFD-7DAF-457D-A1C5-AA31E8673FA5}">
      <text>
        <t>[Threaded comment]
Your version of Excel allows you to read this threaded comment; however, any edits to it will get removed if the file is opened in a newer version of Excel. Learn more: https://go.microsoft.com/fwlink/?linkid=870924
Comment:
    Membaca dan melakukan iterasi pada semua equation yang diberikan dalam matriks
Jika tidak looping atau hanya solve 1 equation maka nilai 0
Jika loop error, maka dianggap salah</t>
      </text>
    </comment>
    <comment ref="J10" authorId="4" shapeId="0" xr:uid="{0CF14C7B-488D-4628-8FD6-3245A04A1D86}">
      <text>
        <t>[Threaded comment]
Your version of Excel allows you to read this threaded comment; however, any edits to it will get removed if the file is opened in a newer version of Excel. Learn more: https://go.microsoft.com/fwlink/?linkid=870924
Comment:
    Melakukan validasi untuk mengecek apakah equation diagonally dominant atau tidak.
Dianggap benar apabila berhasil mengecek diagonally dominant</t>
      </text>
    </comment>
    <comment ref="K10" authorId="5" shapeId="0" xr:uid="{BBE4BA1A-4733-41F7-92EB-B1C019AAAAB5}">
      <text>
        <t>[Threaded comment]
Your version of Excel allows you to read this threaded comment; however, any edits to it will get removed if the file is opened in a newer version of Excel. Learn more: https://go.microsoft.com/fwlink/?linkid=870924
Comment:
    Dianggap benar apabila hanya melakukan Gauss Seidel pada equation yang diagonally dominant</t>
      </text>
    </comment>
    <comment ref="L10" authorId="6" shapeId="0" xr:uid="{5355F8DD-9FEA-486E-A458-D1C19AB9B627}">
      <text>
        <t>[Threaded comment]
Your version of Excel allows you to read this threaded comment; however, any edits to it will get removed if the file is opened in a newer version of Excel. Learn more: https://go.microsoft.com/fwlink/?linkid=870924
Comment:
    Dianggap benar apabila berhasil menghitung salah satu nilai variabel dari equation
Cari yang terbaik</t>
      </text>
    </comment>
    <comment ref="M10" authorId="7" shapeId="0" xr:uid="{5A2D9582-C54B-4358-94C3-C9A05CF59632}">
      <text>
        <t>[Threaded comment]
Your version of Excel allows you to read this threaded comment; however, any edits to it will get removed if the file is opened in a newer version of Excel. Learn more: https://go.microsoft.com/fwlink/?linkid=870924
Comment:
    Berhasil mencari nilai substitusi baru untuk semua variabel</t>
      </text>
    </comment>
    <comment ref="N10" authorId="8" shapeId="0" xr:uid="{84BB68F8-B6A5-4338-B86D-087897E69550}">
      <text>
        <t>[Threaded comment]
Your version of Excel allows you to read this threaded comment; however, any edits to it will get removed if the file is opened in a newer version of Excel. Learn more: https://go.microsoft.com/fwlink/?linkid=870924
Comment:
    Dianggap benar apabila berhasil menghitung distance nilai variabel lama dan baru</t>
      </text>
    </comment>
    <comment ref="O10" authorId="9" shapeId="0" xr:uid="{73C749D3-7B3B-4A36-800E-5EC3E7B8A36D}">
      <text>
        <t>[Threaded comment]
Your version of Excel allows you to read this threaded comment; however, any edits to it will get removed if the file is opened in a newer version of Excel. Learn more: https://go.microsoft.com/fwlink/?linkid=870924
Comment:
    Dianggap benar apabila iterasi yang dilakukan dapat berhenti apabila:
1. Dibawah Epsilon
2. Mencapai jumlah iterasi yang diberikan</t>
      </text>
    </comment>
    <comment ref="P10" authorId="10" shapeId="0" xr:uid="{441746BC-CE7B-4666-8C02-23AF5501F265}">
      <text>
        <t>[Threaded comment]
Your version of Excel allows you to read this threaded comment; however, any edits to it will get removed if the file is opened in a newer version of Excel. Learn more: https://go.microsoft.com/fwlink/?linkid=870924
Comment:
    Memasukkan data dari soal</t>
      </text>
    </comment>
    <comment ref="Q10" authorId="11" shapeId="0" xr:uid="{602438C4-05CF-48CB-BBC9-63A15D17F06D}">
      <text>
        <t>[Threaded comment]
Your version of Excel allows you to read this threaded comment; however, any edits to it will get removed if the file is opened in a newer version of Excel. Learn more: https://go.microsoft.com/fwlink/?linkid=870924
Comment:
    Dianggap benar apabila berhasil memanipulasi data hingga siap digunakan untuk direct inverse</t>
      </text>
    </comment>
    <comment ref="R10" authorId="12" shapeId="0" xr:uid="{74784320-8D97-4753-9106-658C808D1A95}">
      <text>
        <t>[Threaded comment]
Your version of Excel allows you to read this threaded comment; however, any edits to it will get removed if the file is opened in a newer version of Excel. Learn more: https://go.microsoft.com/fwlink/?linkid=870924
Comment:
    Mendapatkan slope dan elevation menggunakan direct inverse atau pinv</t>
      </text>
    </comment>
    <comment ref="S10" authorId="13" shapeId="0" xr:uid="{B443A921-F609-4033-92F7-7A62017B9180}">
      <text>
        <t>[Threaded comment]
Your version of Excel allows you to read this threaded comment; however, any edits to it will get removed if the file is opened in a newer version of Excel. Learn more: https://go.microsoft.com/fwlink/?linkid=870924
Comment:
    Dianggap benar apabila berhasil menggunakan hasil inverse menjadi nilai Y yang baru</t>
      </text>
    </comment>
    <comment ref="T10" authorId="14" shapeId="0" xr:uid="{B867D83E-54B0-484E-BC54-774F78C41F65}">
      <text>
        <t>[Threaded comment]
Your version of Excel allows you to read this threaded comment; however, any edits to it will get removed if the file is opened in a newer version of Excel. Learn more: https://go.microsoft.com/fwlink/?linkid=870924
Comment:
    Dianggap benar apabila berhasil plotting point dan juga hasil regressionnya</t>
      </text>
    </comment>
    <comment ref="U10" authorId="15" shapeId="0" xr:uid="{574B354E-78FB-44B7-BBBC-AE4D092394AD}">
      <text>
        <t>[Threaded comment]
Your version of Excel allows you to read this threaded comment; however, any edits to it will get removed if the file is opened in a newer version of Excel. Learn more: https://go.microsoft.com/fwlink/?linkid=870924
Comment:
    Dianggap benar apabila fungsi sesuai dengan soal</t>
      </text>
    </comment>
    <comment ref="V10" authorId="16" shapeId="0" xr:uid="{0DBA4836-1415-41B6-AC55-A3C9C14E4746}">
      <text>
        <t>[Threaded comment]
Your version of Excel allows you to read this threaded comment; however, any edits to it will get removed if the file is opened in a newer version of Excel. Learn more: https://go.microsoft.com/fwlink/?linkid=870924
Comment:
    Dianggap benar apabila hasil turunan fungsi benar</t>
      </text>
    </comment>
    <comment ref="W10" authorId="17" shapeId="0" xr:uid="{D6CC2AAE-3821-4C33-B2FF-41B6AD36D29A}">
      <text>
        <t>[Threaded comment]
Your version of Excel allows you to read this threaded comment; however, any edits to it will get removed if the file is opened in a newer version of Excel. Learn more: https://go.microsoft.com/fwlink/?linkid=870924
Comment:
    Dianggap benar apabila nilai first guess sesuai dengan yang diberikan soal</t>
      </text>
    </comment>
    <comment ref="X10" authorId="18" shapeId="0" xr:uid="{FAAA6F50-02CB-4AE6-9B5F-4A921216A816}">
      <text>
        <t>[Threaded comment]
Your version of Excel allows you to read this threaded comment; however, any edits to it will get removed if the file is opened in a newer version of Excel. Learn more: https://go.microsoft.com/fwlink/?linkid=870924
Comment:
    Dianggap benar apabila berhasil menghitung nilai x yang baru (menggunakan rumus dengan benar)</t>
      </text>
    </comment>
    <comment ref="Y10" authorId="19" shapeId="0" xr:uid="{7EC12A48-3C53-481C-9069-F3A01FA8FFC7}">
      <text>
        <t>[Threaded comment]
Your version of Excel allows you to read this threaded comment; however, any edits to it will get removed if the file is opened in a newer version of Excel. Learn more: https://go.microsoft.com/fwlink/?linkid=870924
Comment:
    Dianggap benar apabila error sudah mencapai angka yang ditentukan soal</t>
      </text>
    </comment>
    <comment ref="Z10" authorId="20" shapeId="0" xr:uid="{51B836B9-B622-4EBD-9C48-E4DE2F46CCF4}">
      <text>
        <t>[Threaded comment]
Your version of Excel allows you to read this threaded comment; however, any edits to it will get removed if the file is opened in a newer version of Excel. Learn more: https://go.microsoft.com/fwlink/?linkid=870924
Comment:
    Dianggap benar apabila berhasil berhenti setelah jumlah iterasi mencapai angka yang ditentukan oleh soal</t>
      </text>
    </comment>
    <comment ref="AA10" authorId="21" shapeId="0" xr:uid="{F993E21E-D338-4B3A-8AC3-58F9F273E8DC}">
      <text>
        <t>[Threaded comment]
Your version of Excel allows you to read this threaded comment; however, any edits to it will get removed if the file is opened in a newer version of Excel. Learn more: https://go.microsoft.com/fwlink/?linkid=870924
Comment:
    Dianggap benar apabila berhasil print value dan valuenya benar</t>
      </text>
    </comment>
    <comment ref="AB10" authorId="22" shapeId="0" xr:uid="{9384CD12-967C-4827-858D-126EC25E627F}">
      <text>
        <t>[Threaded comment]
Your version of Excel allows you to read this threaded comment; however, any edits to it will get removed if the file is opened in a newer version of Excel. Learn more: https://go.microsoft.com/fwlink/?linkid=870924
Comment:
    Dianggap benar apabila berhasil memasukkan semua variabel yang diberikan oleh soal</t>
      </text>
    </comment>
    <comment ref="AC10" authorId="23" shapeId="0" xr:uid="{5EA28C01-185F-4535-A258-C581DC5D94DE}">
      <text>
        <t>[Threaded comment]
Your version of Excel allows you to read this threaded comment; however, any edits to it will get removed if the file is opened in a newer version of Excel. Learn more: https://go.microsoft.com/fwlink/?linkid=870924
Comment:
    Dianggap benar apabila berhasil menentukan nilai X sesuai dengna jumlah titik yang sudah ditentukan (np.linspace)</t>
      </text>
    </comment>
    <comment ref="AD10" authorId="24" shapeId="0" xr:uid="{6F7A4C07-C1BD-42F0-82F1-529B56E12853}">
      <text>
        <t>[Threaded comment]
Your version of Excel allows you to read this threaded comment; however, any edits to it will get removed if the file is opened in a newer version of Excel. Learn more: https://go.microsoft.com/fwlink/?linkid=870924
Comment:
    Dianggap benar apabila berhasil menghitung lebar antar titik</t>
      </text>
    </comment>
    <comment ref="AE10" authorId="25" shapeId="0" xr:uid="{99F55FB1-6C2F-42B5-B3CD-F8AC0B3D7956}">
      <text>
        <t>[Threaded comment]
Your version of Excel allows you to read this threaded comment; however, any edits to it will get removed if the file is opened in a newer version of Excel. Learn more: https://go.microsoft.com/fwlink/?linkid=870924
Comment:
    Bebas menggunakan metode Left/Mid/Right/Trapezoid (pilih salah satu yang terbaik)</t>
      </text>
    </comment>
  </commentList>
</comments>
</file>

<file path=xl/sharedStrings.xml><?xml version="1.0" encoding="utf-8"?>
<sst xmlns="http://schemas.openxmlformats.org/spreadsheetml/2006/main" count="59" uniqueCount="55">
  <si>
    <t>NIM</t>
  </si>
  <si>
    <t>Grade</t>
  </si>
  <si>
    <t>Status</t>
  </si>
  <si>
    <t>Template Correction TM1</t>
  </si>
  <si>
    <t>Corrector :</t>
  </si>
  <si>
    <t>[Initial]</t>
  </si>
  <si>
    <t>Class :</t>
  </si>
  <si>
    <t>[Class]</t>
  </si>
  <si>
    <t>No.</t>
  </si>
  <si>
    <t>Name</t>
  </si>
  <si>
    <t>#EXAMPLE#</t>
  </si>
  <si>
    <t xml:space="preserve">NOTE: </t>
  </si>
  <si>
    <r>
      <t xml:space="preserve">1) Mohon koreksi dengan teliti untuk menghindari </t>
    </r>
    <r>
      <rPr>
        <u/>
        <sz val="11"/>
        <rFont val="Calibri"/>
        <family val="2"/>
        <scheme val="minor"/>
      </rPr>
      <t>revisi</t>
    </r>
    <r>
      <rPr>
        <sz val="11"/>
        <rFont val="Calibri"/>
        <family val="2"/>
        <scheme val="minor"/>
      </rPr>
      <t xml:space="preserve"> dan </t>
    </r>
    <r>
      <rPr>
        <u/>
        <sz val="11"/>
        <rFont val="Calibri"/>
        <family val="2"/>
        <scheme val="minor"/>
      </rPr>
      <t>update nilai</t>
    </r>
    <r>
      <rPr>
        <sz val="11"/>
        <rFont val="Calibri"/>
        <family val="2"/>
        <scheme val="minor"/>
      </rPr>
      <t>.</t>
    </r>
  </si>
  <si>
    <r>
      <t xml:space="preserve">2) Apabila terdapat bagian yang kurang dimengerti, silahkan </t>
    </r>
    <r>
      <rPr>
        <u/>
        <sz val="11"/>
        <rFont val="Calibri"/>
        <family val="2"/>
        <scheme val="minor"/>
      </rPr>
      <t>tanyakan</t>
    </r>
    <r>
      <rPr>
        <sz val="11"/>
        <rFont val="Calibri"/>
        <family val="2"/>
        <scheme val="minor"/>
      </rPr>
      <t xml:space="preserve"> pada SubCo yang bersangkutan. </t>
    </r>
    <r>
      <rPr>
        <u/>
        <sz val="11"/>
        <rFont val="Calibri"/>
        <family val="2"/>
        <scheme val="minor"/>
      </rPr>
      <t>Jangan membuat asumsi sendiri</t>
    </r>
    <r>
      <rPr>
        <sz val="11"/>
        <rFont val="Calibri"/>
        <family val="2"/>
        <scheme val="minor"/>
      </rPr>
      <t>.</t>
    </r>
  </si>
  <si>
    <t>STATISTIC</t>
  </si>
  <si>
    <t>Total Score</t>
  </si>
  <si>
    <t>Maximum Score</t>
  </si>
  <si>
    <t>Minimum Score</t>
  </si>
  <si>
    <t>Average Score</t>
  </si>
  <si>
    <t>Grade A</t>
  </si>
  <si>
    <t>Grade A-</t>
  </si>
  <si>
    <t>Grade B+</t>
  </si>
  <si>
    <t>Grade B</t>
  </si>
  <si>
    <t>Grade B-</t>
  </si>
  <si>
    <t>Grade C</t>
  </si>
  <si>
    <t>Grade D</t>
  </si>
  <si>
    <t>Grade E</t>
  </si>
  <si>
    <t>Score</t>
  </si>
  <si>
    <t>Numpy 
Usage</t>
  </si>
  <si>
    <t>Gauss-Seidel</t>
  </si>
  <si>
    <t>Setup</t>
  </si>
  <si>
    <t>Read Equation</t>
  </si>
  <si>
    <t>Diagonally Dominant Validation</t>
  </si>
  <si>
    <t>Diagonal Dominant</t>
  </si>
  <si>
    <t>Obtain Substitution</t>
  </si>
  <si>
    <t>Substitution for All Variable</t>
  </si>
  <si>
    <t>Calculate Distance</t>
  </si>
  <si>
    <t>Max Iteration</t>
  </si>
  <si>
    <t>Least Square Regression</t>
  </si>
  <si>
    <t>Setup 2</t>
  </si>
  <si>
    <t>Direct Inverse</t>
  </si>
  <si>
    <t>Get Y from Equation</t>
  </si>
  <si>
    <t>Plotting</t>
  </si>
  <si>
    <t>MATH6183 – Scientific Computing</t>
  </si>
  <si>
    <t>Newton-Raphson</t>
  </si>
  <si>
    <t>Calculate New X</t>
  </si>
  <si>
    <t>Error Validation</t>
  </si>
  <si>
    <t>Loop Validation</t>
  </si>
  <si>
    <t>First Guess</t>
  </si>
  <si>
    <t>Derivative</t>
  </si>
  <si>
    <t>Riemann</t>
  </si>
  <si>
    <t>Distribute X</t>
  </si>
  <si>
    <t>Calculate Width</t>
  </si>
  <si>
    <t>Print Value in Each Iteration</t>
  </si>
  <si>
    <t>Solving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</si>
</sst>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(0\)"/>
    <numFmt numFmtId="165" formatCode="\(General\)"/>
    <numFmt numFmtId="166" formatCode="0\ &quot;student(s)&quot;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indexed="10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8" fillId="0" borderId="0" xfId="0" applyFont="1"/>
    <xf numFmtId="164" fontId="2" fillId="7" borderId="2" xfId="0" applyNumberFormat="1" applyFont="1" applyFill="1" applyBorder="1" applyAlignment="1">
      <alignment horizontal="center" vertical="center"/>
    </xf>
    <xf numFmtId="165" fontId="2" fillId="7" borderId="2" xfId="0" applyNumberFormat="1" applyFont="1" applyFill="1" applyBorder="1" applyAlignment="1">
      <alignment horizontal="center" vertical="center"/>
    </xf>
    <xf numFmtId="166" fontId="2" fillId="7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0" fillId="8" borderId="2" xfId="1" applyBorder="1" applyAlignment="1">
      <alignment horizontal="center" vertical="center"/>
    </xf>
    <xf numFmtId="0" fontId="10" fillId="9" borderId="2" xfId="2" applyBorder="1" applyAlignment="1">
      <alignment horizontal="center" vertical="center"/>
    </xf>
    <xf numFmtId="0" fontId="1" fillId="10" borderId="2" xfId="3" applyFont="1" applyBorder="1" applyAlignment="1">
      <alignment horizontal="center" vertical="center"/>
    </xf>
    <xf numFmtId="0" fontId="10" fillId="12" borderId="2" xfId="5" applyBorder="1" applyAlignment="1">
      <alignment horizontal="center"/>
    </xf>
    <xf numFmtId="0" fontId="1" fillId="13" borderId="2" xfId="6" applyFont="1" applyBorder="1" applyAlignment="1">
      <alignment horizontal="center" vertical="center"/>
    </xf>
    <xf numFmtId="0" fontId="1" fillId="13" borderId="2" xfId="6" applyFont="1" applyBorder="1" applyAlignment="1">
      <alignment horizontal="center"/>
    </xf>
    <xf numFmtId="0" fontId="10" fillId="14" borderId="2" xfId="7" applyBorder="1" applyAlignment="1">
      <alignment horizontal="center"/>
    </xf>
    <xf numFmtId="0" fontId="10" fillId="8" borderId="2" xfId="1" applyBorder="1" applyAlignment="1">
      <alignment horizontal="center"/>
    </xf>
    <xf numFmtId="0" fontId="1" fillId="15" borderId="2" xfId="8" applyFont="1" applyBorder="1" applyAlignment="1">
      <alignment horizontal="center" vertical="center"/>
    </xf>
    <xf numFmtId="0" fontId="1" fillId="11" borderId="2" xfId="4" applyFont="1" applyBorder="1" applyAlignment="1">
      <alignment horizontal="center" vertical="center"/>
    </xf>
    <xf numFmtId="0" fontId="1" fillId="15" borderId="2" xfId="8" applyFont="1" applyBorder="1" applyAlignment="1">
      <alignment horizontal="center"/>
    </xf>
    <xf numFmtId="0" fontId="1" fillId="11" borderId="2" xfId="4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10" borderId="5" xfId="3" applyFont="1" applyBorder="1" applyAlignment="1">
      <alignment horizontal="center" vertical="center" wrapText="1"/>
    </xf>
    <xf numFmtId="0" fontId="1" fillId="10" borderId="1" xfId="3" applyFont="1" applyBorder="1" applyAlignment="1">
      <alignment horizontal="center" vertical="center"/>
    </xf>
    <xf numFmtId="0" fontId="1" fillId="13" borderId="4" xfId="6" applyFont="1" applyBorder="1" applyAlignment="1">
      <alignment horizontal="center" vertical="center"/>
    </xf>
    <xf numFmtId="0" fontId="1" fillId="13" borderId="7" xfId="6" applyFont="1" applyBorder="1" applyAlignment="1">
      <alignment horizontal="center" vertical="center"/>
    </xf>
    <xf numFmtId="0" fontId="1" fillId="13" borderId="3" xfId="6" applyFont="1" applyBorder="1" applyAlignment="1">
      <alignment horizontal="center" vertical="center"/>
    </xf>
    <xf numFmtId="0" fontId="1" fillId="15" borderId="4" xfId="8" applyFont="1" applyBorder="1" applyAlignment="1">
      <alignment horizontal="center" vertical="center"/>
    </xf>
    <xf numFmtId="0" fontId="1" fillId="15" borderId="7" xfId="8" applyFont="1" applyBorder="1" applyAlignment="1">
      <alignment horizontal="center" vertical="center"/>
    </xf>
    <xf numFmtId="0" fontId="1" fillId="15" borderId="3" xfId="8" applyFont="1" applyBorder="1" applyAlignment="1">
      <alignment horizontal="center" vertical="center"/>
    </xf>
    <xf numFmtId="0" fontId="1" fillId="11" borderId="4" xfId="4" applyFont="1" applyBorder="1" applyAlignment="1">
      <alignment horizontal="center" vertical="center"/>
    </xf>
    <xf numFmtId="0" fontId="1" fillId="11" borderId="7" xfId="4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49" fontId="2" fillId="6" borderId="4" xfId="0" applyNumberFormat="1" applyFont="1" applyFill="1" applyBorder="1" applyAlignment="1">
      <alignment horizontal="left" vertical="center"/>
    </xf>
    <xf numFmtId="49" fontId="2" fillId="6" borderId="3" xfId="0" applyNumberFormat="1" applyFont="1" applyFill="1" applyBorder="1" applyAlignment="1">
      <alignment horizontal="left" vertical="center"/>
    </xf>
  </cellXfs>
  <cellStyles count="9">
    <cellStyle name="20% - Accent2" xfId="1" builtinId="34"/>
    <cellStyle name="20% - Accent3" xfId="2" builtinId="38"/>
    <cellStyle name="20% - Accent4" xfId="5" builtinId="42"/>
    <cellStyle name="20% - Accent5" xfId="7" builtinId="46"/>
    <cellStyle name="60% - Accent2" xfId="4" builtinId="36"/>
    <cellStyle name="60% - Accent3" xfId="3" builtinId="40"/>
    <cellStyle name="60% - Accent4" xfId="6" builtinId="44"/>
    <cellStyle name="60% - Accent5" xfId="8" builtinId="48"/>
    <cellStyle name="Normal" xfId="0" builtinId="0"/>
  </cellStyles>
  <dxfs count="3">
    <dxf>
      <fill>
        <patternFill>
          <bgColor rgb="FFFF8E7B"/>
        </patternFill>
      </fill>
    </dxf>
    <dxf>
      <fill>
        <patternFill>
          <bgColor rgb="FFFF8E7B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EPHANUS ADITYA PRATAMA HARJONO" id="{2F9DB55C-AFE2-40F5-9CAA-AE2F78D193AB}" userId="STEPHANUS ADITYA PRATAMA HARJONO" providerId="None"/>
  <person displayName="Renaldy" id="{15D7A3E1-A4C6-4278-A43F-76C70BA023B6}" userId="S::renaldy@binus.edu::a59edd47-9002-4fa5-97b4-f749a3d3e792" providerId="AD"/>
  <person displayName="Joshua Wijaya Surja" id="{C88CC3A2-F0EA-4CEC-BB15-A6B34ADF4C5B}" userId="S::joshua.surja@binus.edu::b59ad322-5fe2-4894-bb24-ce129547ca2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9" dT="2023-01-07T08:40:10.71" personId="{2F9DB55C-AFE2-40F5-9CAA-AE2F78D193AB}" id="{085D77C7-6416-487E-AF62-B2EE26FC6591}">
    <text>Menggunakan function numpy apapun
@1 function = 1 poin
Maksimal 5 function yang berbeda
Ambil terbaik</text>
  </threadedComment>
  <threadedComment ref="AF9" dT="2022-08-19T08:37:08.23" personId="{15D7A3E1-A4C6-4278-A43F-76C70BA023B6}" id="{9E68517F-1618-48B1-85E0-E00932078E34}">
    <text>Status
———
- 	Answer Cannot be Graded
C 	Cheating 
NF 	No File 
A 	Absence (for Onsite Only)</text>
  </threadedComment>
  <threadedComment ref="H10" dT="2023-01-07T09:10:59.39" personId="{2F9DB55C-AFE2-40F5-9CAA-AE2F78D193AB}" id="{8B0A31FC-28C2-4BF8-B004-7799A8DAED04}">
    <text>Dianggap benar apabila berhasil memasukkan equation/matriks yang sudah diberikan soal
Apabila tidak lengkap, maka dianggap salah</text>
  </threadedComment>
  <threadedComment ref="I10" dT="2023-01-07T08:45:40.16" personId="{2F9DB55C-AFE2-40F5-9CAA-AE2F78D193AB}" id="{4F89DCFD-7DAF-457D-A1C5-AA31E8673FA5}">
    <text>Membaca dan melakukan iterasi pada semua equation yang diberikan dalam matriks
Jika tidak looping atau hanya solve 1 equation maka nilai 0
Jika loop error, maka dianggap salah</text>
  </threadedComment>
  <threadedComment ref="J10" dT="2023-01-07T08:47:56.21" personId="{2F9DB55C-AFE2-40F5-9CAA-AE2F78D193AB}" id="{0CF14C7B-488D-4628-8FD6-3245A04A1D86}">
    <text>Melakukan validasi untuk mengecek apakah equation diagonally dominant atau tidak.
Dianggap benar apabila berhasil mengecek diagonally dominant</text>
  </threadedComment>
  <threadedComment ref="K10" dT="2023-01-07T08:51:10.01" personId="{2F9DB55C-AFE2-40F5-9CAA-AE2F78D193AB}" id="{BBE4BA1A-4733-41F7-92EB-B1C019AAAAB5}">
    <text>Dianggap benar apabila hanya melakukan Gauss Seidel pada equation yang diagonally dominant</text>
  </threadedComment>
  <threadedComment ref="L10" dT="2023-01-07T09:02:14.49" personId="{2F9DB55C-AFE2-40F5-9CAA-AE2F78D193AB}" id="{5355F8DD-9FEA-486E-A458-D1C19AB9B627}">
    <text>Dianggap benar apabila berhasil menghitung salah satu nilai variabel dari equation
Cari yang terbaik</text>
  </threadedComment>
  <threadedComment ref="M10" dT="2023-01-07T09:02:58.93" personId="{2F9DB55C-AFE2-40F5-9CAA-AE2F78D193AB}" id="{5A2D9582-C54B-4358-94C3-C9A05CF59632}">
    <text>Berhasil mencari nilai substitusi baru untuk semua variabel</text>
  </threadedComment>
  <threadedComment ref="N10" dT="2023-01-07T09:05:42.01" personId="{2F9DB55C-AFE2-40F5-9CAA-AE2F78D193AB}" id="{84BB68F8-B6A5-4338-B86D-087897E69550}">
    <text>Dianggap benar apabila berhasil menghitung distance nilai variabel lama dan baru</text>
  </threadedComment>
  <threadedComment ref="O10" dT="2023-01-07T09:09:13.08" personId="{2F9DB55C-AFE2-40F5-9CAA-AE2F78D193AB}" id="{73C749D3-7B3B-4A36-800E-5EC3E7B8A36D}">
    <text>Dianggap benar apabila iterasi yang dilakukan dapat berhenti apabila:
1. Dibawah Epsilon
2. Mencapai jumlah iterasi yang diberikan</text>
  </threadedComment>
  <threadedComment ref="P10" dT="2023-01-09T08:19:13.99" personId="{2F9DB55C-AFE2-40F5-9CAA-AE2F78D193AB}" id="{441746BC-CE7B-4666-8C02-23AF5501F265}">
    <text>Memasukkan data dari soal</text>
  </threadedComment>
  <threadedComment ref="Q10" dT="2023-01-09T08:19:06.32" personId="{2F9DB55C-AFE2-40F5-9CAA-AE2F78D193AB}" id="{602438C4-05CF-48CB-BBC9-63A15D17F06D}">
    <text>Dianggap benar apabila berhasil memanipulasi data hingga siap digunakan untuk direct inverse</text>
  </threadedComment>
  <threadedComment ref="R10" dT="2023-01-09T08:18:28.50" personId="{2F9DB55C-AFE2-40F5-9CAA-AE2F78D193AB}" id="{74784320-8D97-4753-9106-658C808D1A95}">
    <text>Mendapatkan slope dan elevation menggunakan direct inverse atau pinv</text>
  </threadedComment>
  <threadedComment ref="S10" dT="2023-01-09T08:17:58.82" personId="{2F9DB55C-AFE2-40F5-9CAA-AE2F78D193AB}" id="{B443A921-F609-4033-92F7-7A62017B9180}">
    <text>Dianggap benar apabila berhasil menggunakan hasil inverse menjadi nilai Y yang baru</text>
  </threadedComment>
  <threadedComment ref="T10" dT="2023-01-09T08:17:27.44" personId="{2F9DB55C-AFE2-40F5-9CAA-AE2F78D193AB}" id="{B867D83E-54B0-484E-BC54-774F78C41F65}">
    <text>Dianggap benar apabila berhasil plotting point dan juga hasil regressionnya</text>
  </threadedComment>
  <threadedComment ref="U10" dT="2023-01-09T08:35:31.43" personId="{2F9DB55C-AFE2-40F5-9CAA-AE2F78D193AB}" id="{574B354E-78FB-44B7-BBBC-AE4D092394AD}">
    <text>Dianggap benar apabila fungsi sesuai dengan soal</text>
  </threadedComment>
  <threadedComment ref="V10" dT="2023-01-09T08:35:20.79" personId="{2F9DB55C-AFE2-40F5-9CAA-AE2F78D193AB}" id="{0DBA4836-1415-41B6-AC55-A3C9C14E4746}">
    <text>Dianggap benar apabila hasil turunan fungsi benar</text>
  </threadedComment>
  <threadedComment ref="W10" dT="2023-01-09T08:35:05.24" personId="{2F9DB55C-AFE2-40F5-9CAA-AE2F78D193AB}" id="{D6CC2AAE-3821-4C33-B2FF-41B6AD36D29A}">
    <text>Dianggap benar apabila nilai first guess sesuai dengan yang diberikan soal</text>
  </threadedComment>
  <threadedComment ref="X10" dT="2023-01-09T08:34:08.21" personId="{2F9DB55C-AFE2-40F5-9CAA-AE2F78D193AB}" id="{FAAA6F50-02CB-4AE6-9B5F-4A921216A816}">
    <text>Dianggap benar apabila berhasil menghitung nilai x yang baru (menggunakan rumus dengan benar)</text>
  </threadedComment>
  <threadedComment ref="Y10" dT="2023-01-09T08:33:43.76" personId="{2F9DB55C-AFE2-40F5-9CAA-AE2F78D193AB}" id="{7EC12A48-3C53-481C-9069-F3A01FA8FFC7}">
    <text>Dianggap benar apabila error sudah mencapai angka yang ditentukan soal</text>
  </threadedComment>
  <threadedComment ref="Z10" dT="2023-01-09T08:33:16.20" personId="{2F9DB55C-AFE2-40F5-9CAA-AE2F78D193AB}" id="{51B836B9-B622-4EBD-9C48-E4DE2F46CCF4}">
    <text>Dianggap benar apabila berhasil berhenti setelah jumlah iterasi mencapai angka yang ditentukan oleh soal</text>
  </threadedComment>
  <threadedComment ref="AA10" dT="2023-01-09T08:32:55.18" personId="{2F9DB55C-AFE2-40F5-9CAA-AE2F78D193AB}" id="{F993E21E-D338-4B3A-8AC3-58F9F273E8DC}">
    <text>Dianggap benar apabila berhasil print value dan valuenya benar</text>
  </threadedComment>
  <threadedComment ref="AB10" dT="2023-01-10T05:48:57.26" personId="{2F9DB55C-AFE2-40F5-9CAA-AE2F78D193AB}" id="{9384CD12-967C-4827-858D-126EC25E627F}">
    <text>Dianggap benar apabila berhasil memasukkan semua variabel yang diberikan oleh soal</text>
  </threadedComment>
  <threadedComment ref="AC10" dT="2023-01-10T05:49:29.72" personId="{2F9DB55C-AFE2-40F5-9CAA-AE2F78D193AB}" id="{5EA28C01-185F-4535-A258-C581DC5D94DE}">
    <text>Dianggap benar apabila berhasil menentukan nilai X sesuai dengna jumlah titik yang sudah ditentukan (np.linspace)</text>
  </threadedComment>
  <threadedComment ref="AD10" dT="2023-01-10T05:49:52.81" personId="{2F9DB55C-AFE2-40F5-9CAA-AE2F78D193AB}" id="{6F7A4C07-C1BD-42F0-82F1-529B56E12853}">
    <text>Dianggap benar apabila berhasil menghitung lebar antar titik</text>
  </threadedComment>
  <threadedComment ref="AE10" dT="2023-04-03T03:52:48.34" personId="{C88CC3A2-F0EA-4CEC-BB15-A6B34ADF4C5B}" id="{99F55FB1-6C2F-42B5-B3CD-F8AC0B3D7956}">
    <text>Bebas menggunakan metode Left/Mid/Right/Trapezoid (pilih salah satu yang terbaik)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A1999-AB48-4C38-A006-78EF3B70ECAF}">
  <dimension ref="A2:AK100"/>
  <sheetViews>
    <sheetView showGridLines="0" tabSelected="1" topLeftCell="W1" zoomScaleNormal="100" workbookViewId="0">
      <selection activeCell="AC25" sqref="AC25"/>
    </sheetView>
  </sheetViews>
  <sheetFormatPr defaultColWidth="8.85546875" defaultRowHeight="15" customHeight="1" x14ac:dyDescent="0.25"/>
  <cols>
    <col min="1" max="1" width="3.7109375" style="7" customWidth="1"/>
    <col min="2" max="2" width="4.7109375" style="7" customWidth="1"/>
    <col min="3" max="3" width="15.7109375" style="7" customWidth="1"/>
    <col min="4" max="4" width="35.7109375" style="7" customWidth="1"/>
    <col min="5" max="6" width="10.7109375" style="7" customWidth="1"/>
    <col min="7" max="7" width="12" style="7" customWidth="1"/>
    <col min="8" max="8" width="11.140625" style="7" customWidth="1"/>
    <col min="9" max="9" width="15.140625" style="7" customWidth="1"/>
    <col min="10" max="10" width="19.7109375" style="7" customWidth="1"/>
    <col min="11" max="11" width="32.5703125" style="7" customWidth="1"/>
    <col min="12" max="12" width="20.5703125" style="7" customWidth="1"/>
    <col min="13" max="13" width="25.85546875" style="7" customWidth="1"/>
    <col min="14" max="14" width="23.28515625" style="7" customWidth="1"/>
    <col min="15" max="15" width="16" style="7" customWidth="1"/>
    <col min="16" max="16" width="14.140625" style="1" customWidth="1"/>
    <col min="17" max="17" width="15.42578125" style="1" customWidth="1"/>
    <col min="18" max="18" width="24.140625" style="1" customWidth="1"/>
    <col min="19" max="19" width="33.28515625" style="1" customWidth="1"/>
    <col min="20" max="20" width="21.28515625" style="1" customWidth="1"/>
    <col min="21" max="26" width="26" style="1" customWidth="1"/>
    <col min="27" max="27" width="26.140625" style="1" bestFit="1" customWidth="1"/>
    <col min="28" max="31" width="21.28515625" style="1" customWidth="1"/>
    <col min="32" max="32" width="10.7109375" style="2" customWidth="1"/>
    <col min="33" max="33" width="5.7109375" style="1" customWidth="1"/>
    <col min="34" max="34" width="5.28515625" style="1" customWidth="1"/>
    <col min="35" max="36" width="5.42578125" style="1" customWidth="1"/>
    <col min="37" max="37" width="6.85546875" style="1" customWidth="1"/>
    <col min="39" max="39" width="5.85546875" customWidth="1"/>
    <col min="40" max="40" width="4.28515625" customWidth="1"/>
  </cols>
  <sheetData>
    <row r="2" spans="2:37" s="7" customFormat="1" ht="21" customHeight="1" x14ac:dyDescent="0.25">
      <c r="B2" s="30" t="s">
        <v>3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</row>
    <row r="3" spans="2:37" s="7" customFormat="1" ht="18.75" customHeight="1" x14ac:dyDescent="0.25">
      <c r="B3" s="29" t="s">
        <v>43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</row>
    <row r="4" spans="2:37" ht="15" customHeight="1" x14ac:dyDescent="0.25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2:37" s="7" customFormat="1" ht="18.75" x14ac:dyDescent="0.25">
      <c r="B5" s="31" t="s">
        <v>4</v>
      </c>
      <c r="C5" s="31"/>
      <c r="D5" s="8" t="s">
        <v>5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2:37" s="7" customFormat="1" ht="18.75" x14ac:dyDescent="0.25">
      <c r="B6" s="31" t="s">
        <v>6</v>
      </c>
      <c r="C6" s="31"/>
      <c r="D6" s="8" t="s">
        <v>7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2:37" ht="15" customHeight="1" x14ac:dyDescent="0.25"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4"/>
      <c r="AG7" s="3"/>
      <c r="AH7" s="3"/>
      <c r="AI7" s="3"/>
      <c r="AJ7" s="3"/>
    </row>
    <row r="8" spans="2:37" ht="15" customHeight="1" x14ac:dyDescent="0.25"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4"/>
      <c r="AG8" s="3"/>
      <c r="AH8" s="3"/>
      <c r="AI8" s="3"/>
      <c r="AJ8" s="3"/>
    </row>
    <row r="9" spans="2:37" ht="15" customHeight="1" x14ac:dyDescent="0.25">
      <c r="B9" s="35" t="s">
        <v>8</v>
      </c>
      <c r="C9" s="35" t="s">
        <v>0</v>
      </c>
      <c r="D9" s="35" t="s">
        <v>9</v>
      </c>
      <c r="E9" s="35" t="s">
        <v>27</v>
      </c>
      <c r="F9" s="35" t="s">
        <v>1</v>
      </c>
      <c r="G9" s="36" t="s">
        <v>28</v>
      </c>
      <c r="H9" s="46" t="s">
        <v>29</v>
      </c>
      <c r="I9" s="46"/>
      <c r="J9" s="46"/>
      <c r="K9" s="46"/>
      <c r="L9" s="46"/>
      <c r="M9" s="46"/>
      <c r="N9" s="46"/>
      <c r="O9" s="46"/>
      <c r="P9" s="38" t="s">
        <v>38</v>
      </c>
      <c r="Q9" s="39"/>
      <c r="R9" s="39"/>
      <c r="S9" s="39"/>
      <c r="T9" s="40"/>
      <c r="U9" s="41" t="s">
        <v>44</v>
      </c>
      <c r="V9" s="42"/>
      <c r="W9" s="42"/>
      <c r="X9" s="42"/>
      <c r="Y9" s="42"/>
      <c r="Z9" s="42"/>
      <c r="AA9" s="43"/>
      <c r="AB9" s="44" t="s">
        <v>50</v>
      </c>
      <c r="AC9" s="45"/>
      <c r="AD9" s="45"/>
      <c r="AE9" s="45"/>
      <c r="AF9" s="32" t="s">
        <v>2</v>
      </c>
      <c r="AG9" s="3"/>
      <c r="AH9" s="3"/>
      <c r="AI9" s="3"/>
      <c r="AJ9" s="3"/>
    </row>
    <row r="10" spans="2:37" ht="15" customHeight="1" x14ac:dyDescent="0.25">
      <c r="B10" s="35"/>
      <c r="C10" s="35"/>
      <c r="D10" s="35"/>
      <c r="E10" s="35"/>
      <c r="F10" s="35"/>
      <c r="G10" s="37"/>
      <c r="H10" s="15" t="s">
        <v>30</v>
      </c>
      <c r="I10" s="15" t="s">
        <v>31</v>
      </c>
      <c r="J10" s="15" t="s">
        <v>33</v>
      </c>
      <c r="K10" s="15" t="s">
        <v>32</v>
      </c>
      <c r="L10" s="15" t="s">
        <v>34</v>
      </c>
      <c r="M10" s="15" t="s">
        <v>35</v>
      </c>
      <c r="N10" s="15" t="s">
        <v>36</v>
      </c>
      <c r="O10" s="15" t="s">
        <v>37</v>
      </c>
      <c r="P10" s="21" t="s">
        <v>30</v>
      </c>
      <c r="Q10" s="21" t="s">
        <v>39</v>
      </c>
      <c r="R10" s="21" t="s">
        <v>40</v>
      </c>
      <c r="S10" s="21" t="s">
        <v>41</v>
      </c>
      <c r="T10" s="21" t="s">
        <v>42</v>
      </c>
      <c r="U10" s="25" t="s">
        <v>30</v>
      </c>
      <c r="V10" s="25" t="s">
        <v>49</v>
      </c>
      <c r="W10" s="25" t="s">
        <v>48</v>
      </c>
      <c r="X10" s="25" t="s">
        <v>45</v>
      </c>
      <c r="Y10" s="25" t="s">
        <v>46</v>
      </c>
      <c r="Z10" s="25" t="s">
        <v>47</v>
      </c>
      <c r="AA10" s="25" t="s">
        <v>53</v>
      </c>
      <c r="AB10" s="26" t="s">
        <v>30</v>
      </c>
      <c r="AC10" s="26" t="s">
        <v>51</v>
      </c>
      <c r="AD10" s="26" t="s">
        <v>52</v>
      </c>
      <c r="AE10" s="26" t="s">
        <v>54</v>
      </c>
      <c r="AF10" s="33"/>
      <c r="AG10" s="3"/>
      <c r="AH10" s="3"/>
      <c r="AI10" s="3"/>
      <c r="AJ10" s="3"/>
    </row>
    <row r="11" spans="2:37" ht="15" customHeight="1" x14ac:dyDescent="0.25">
      <c r="B11" s="35"/>
      <c r="C11" s="35"/>
      <c r="D11" s="35"/>
      <c r="E11" s="35"/>
      <c r="F11" s="35"/>
      <c r="G11" s="19">
        <v>5</v>
      </c>
      <c r="H11" s="16">
        <v>2.5</v>
      </c>
      <c r="I11" s="16">
        <v>5</v>
      </c>
      <c r="J11" s="16">
        <v>6</v>
      </c>
      <c r="K11" s="16">
        <v>2.5</v>
      </c>
      <c r="L11" s="16">
        <v>8</v>
      </c>
      <c r="M11" s="16">
        <v>3.5</v>
      </c>
      <c r="N11" s="16">
        <v>2.5</v>
      </c>
      <c r="O11" s="16">
        <v>5</v>
      </c>
      <c r="P11" s="22">
        <v>2.5</v>
      </c>
      <c r="Q11" s="22">
        <v>2.5</v>
      </c>
      <c r="R11" s="22">
        <v>5</v>
      </c>
      <c r="S11" s="22">
        <v>2.5</v>
      </c>
      <c r="T11" s="22">
        <v>2.5</v>
      </c>
      <c r="U11" s="27">
        <v>2.5</v>
      </c>
      <c r="V11" s="27">
        <v>2.5</v>
      </c>
      <c r="W11" s="27">
        <v>2.5</v>
      </c>
      <c r="X11" s="27">
        <v>5</v>
      </c>
      <c r="Y11" s="27">
        <v>2.5</v>
      </c>
      <c r="Z11" s="27">
        <v>2.5</v>
      </c>
      <c r="AA11" s="27">
        <v>2.5</v>
      </c>
      <c r="AB11" s="28">
        <v>2.5</v>
      </c>
      <c r="AC11" s="28">
        <v>5</v>
      </c>
      <c r="AD11" s="28">
        <v>2.5</v>
      </c>
      <c r="AE11" s="28">
        <v>15</v>
      </c>
      <c r="AF11" s="34"/>
      <c r="AG11" s="3"/>
      <c r="AH11" s="3"/>
      <c r="AI11" s="3"/>
      <c r="AJ11" s="3"/>
    </row>
    <row r="12" spans="2:37" ht="15" customHeight="1" x14ac:dyDescent="0.25">
      <c r="B12" s="10">
        <v>0</v>
      </c>
      <c r="C12" s="10" t="s">
        <v>10</v>
      </c>
      <c r="D12" s="10" t="s">
        <v>10</v>
      </c>
      <c r="E12" s="10">
        <f>IF(AF12="",ROUNDUP(SUMPRODUCT(G12:AE12, $G$11:$AE$11)/2,0),0)</f>
        <v>100</v>
      </c>
      <c r="F12" s="10" t="str">
        <f t="shared" ref="F12:F75" si="0">IF(E12&gt;=90,"A",IF(E12&gt;=85,"A-",IF(E12&gt;=80,"B+",IF(E12&gt;=75,"B",IF(E12&gt;=70,"B-",IF(E12&gt;=65,"C",IF(E12&gt;=50,"D","E")))))))</f>
        <v>A</v>
      </c>
      <c r="G12" s="18">
        <v>2</v>
      </c>
      <c r="H12" s="17">
        <v>2</v>
      </c>
      <c r="I12" s="17">
        <v>2</v>
      </c>
      <c r="J12" s="17">
        <v>2</v>
      </c>
      <c r="K12" s="17">
        <v>2</v>
      </c>
      <c r="L12" s="17">
        <v>2</v>
      </c>
      <c r="M12" s="17">
        <v>2</v>
      </c>
      <c r="N12" s="17">
        <v>2</v>
      </c>
      <c r="O12" s="17">
        <v>2</v>
      </c>
      <c r="P12" s="20">
        <v>2</v>
      </c>
      <c r="Q12" s="20">
        <v>2</v>
      </c>
      <c r="R12" s="20">
        <v>2</v>
      </c>
      <c r="S12" s="20">
        <v>2</v>
      </c>
      <c r="T12" s="20">
        <v>2</v>
      </c>
      <c r="U12" s="23">
        <v>2</v>
      </c>
      <c r="V12" s="23">
        <v>2</v>
      </c>
      <c r="W12" s="23">
        <v>2</v>
      </c>
      <c r="X12" s="23">
        <v>2</v>
      </c>
      <c r="Y12" s="23">
        <v>2</v>
      </c>
      <c r="Z12" s="23">
        <v>2</v>
      </c>
      <c r="AA12" s="23">
        <v>2</v>
      </c>
      <c r="AB12" s="24">
        <v>2</v>
      </c>
      <c r="AC12" s="24">
        <v>2</v>
      </c>
      <c r="AD12" s="24">
        <v>2</v>
      </c>
      <c r="AE12" s="24">
        <v>2</v>
      </c>
      <c r="AF12" s="10"/>
    </row>
    <row r="13" spans="2:37" ht="15" customHeight="1" x14ac:dyDescent="0.25">
      <c r="B13" s="10">
        <v>1</v>
      </c>
      <c r="C13" s="10"/>
      <c r="D13" s="10"/>
      <c r="E13" s="10">
        <f>IF(AF13="",ROUNDUP(SUMPRODUCT(G13:AE13, $G$11:$AE$11)/2,0),0)</f>
        <v>100</v>
      </c>
      <c r="F13" s="10" t="str">
        <f t="shared" si="0"/>
        <v>A</v>
      </c>
      <c r="G13" s="18">
        <v>2</v>
      </c>
      <c r="H13" s="17">
        <v>2</v>
      </c>
      <c r="I13" s="17">
        <v>2</v>
      </c>
      <c r="J13" s="17">
        <v>2</v>
      </c>
      <c r="K13" s="17">
        <v>2</v>
      </c>
      <c r="L13" s="17">
        <v>2</v>
      </c>
      <c r="M13" s="17">
        <v>2</v>
      </c>
      <c r="N13" s="17">
        <v>2</v>
      </c>
      <c r="O13" s="17">
        <v>2</v>
      </c>
      <c r="P13" s="20">
        <v>2</v>
      </c>
      <c r="Q13" s="20">
        <v>2</v>
      </c>
      <c r="R13" s="20">
        <v>2</v>
      </c>
      <c r="S13" s="20">
        <v>2</v>
      </c>
      <c r="T13" s="20">
        <v>2</v>
      </c>
      <c r="U13" s="23">
        <v>2</v>
      </c>
      <c r="V13" s="23">
        <v>2</v>
      </c>
      <c r="W13" s="23">
        <v>2</v>
      </c>
      <c r="X13" s="23">
        <v>2</v>
      </c>
      <c r="Y13" s="23">
        <v>2</v>
      </c>
      <c r="Z13" s="23">
        <v>2</v>
      </c>
      <c r="AA13" s="23">
        <v>2</v>
      </c>
      <c r="AB13" s="24">
        <v>2</v>
      </c>
      <c r="AC13" s="24">
        <v>2</v>
      </c>
      <c r="AD13" s="24">
        <v>2</v>
      </c>
      <c r="AE13" s="24">
        <v>2</v>
      </c>
      <c r="AF13" s="10"/>
      <c r="AG13" s="5"/>
      <c r="AH13" s="5"/>
      <c r="AI13" s="5"/>
      <c r="AJ13" s="5"/>
      <c r="AK13" s="5"/>
    </row>
    <row r="14" spans="2:37" ht="15" customHeight="1" x14ac:dyDescent="0.25">
      <c r="B14" s="10">
        <v>2</v>
      </c>
      <c r="C14" s="10"/>
      <c r="D14" s="10"/>
      <c r="E14" s="10">
        <f>IF(AF14="",ROUNDUP(SUMPRODUCT(G14:AE14, $G$11:$AE$11)/2,0),0)</f>
        <v>0</v>
      </c>
      <c r="F14" s="10" t="str">
        <f t="shared" si="0"/>
        <v>E</v>
      </c>
      <c r="G14" s="18"/>
      <c r="H14" s="17"/>
      <c r="I14" s="17"/>
      <c r="J14" s="17"/>
      <c r="K14" s="17"/>
      <c r="L14" s="17"/>
      <c r="M14" s="17"/>
      <c r="N14" s="17"/>
      <c r="O14" s="17"/>
      <c r="P14" s="20"/>
      <c r="Q14" s="20"/>
      <c r="R14" s="20"/>
      <c r="S14" s="20"/>
      <c r="T14" s="20"/>
      <c r="U14" s="23"/>
      <c r="V14" s="23"/>
      <c r="W14" s="23"/>
      <c r="X14" s="23"/>
      <c r="Y14" s="23"/>
      <c r="Z14" s="23"/>
      <c r="AA14" s="23"/>
      <c r="AB14" s="24"/>
      <c r="AC14" s="24"/>
      <c r="AD14" s="24"/>
      <c r="AE14" s="24"/>
      <c r="AF14" s="10"/>
      <c r="AG14"/>
      <c r="AH14"/>
      <c r="AI14"/>
      <c r="AJ14"/>
      <c r="AK14"/>
    </row>
    <row r="15" spans="2:37" ht="15" customHeight="1" x14ac:dyDescent="0.25">
      <c r="B15" s="10">
        <v>3</v>
      </c>
      <c r="C15" s="10"/>
      <c r="D15" s="10"/>
      <c r="E15" s="10">
        <f>IF(AF15="",ROUNDUP(SUMPRODUCT(G15:AE15, $G$11:$AE$11)/2,0),0)</f>
        <v>0</v>
      </c>
      <c r="F15" s="10" t="str">
        <f t="shared" si="0"/>
        <v>E</v>
      </c>
      <c r="G15" s="18"/>
      <c r="H15" s="17"/>
      <c r="I15" s="17"/>
      <c r="J15" s="17"/>
      <c r="K15" s="17"/>
      <c r="L15" s="17"/>
      <c r="M15" s="17"/>
      <c r="N15" s="17"/>
      <c r="O15" s="17"/>
      <c r="P15" s="20"/>
      <c r="Q15" s="20"/>
      <c r="R15" s="20"/>
      <c r="S15" s="20"/>
      <c r="T15" s="20"/>
      <c r="U15" s="23"/>
      <c r="V15" s="23"/>
      <c r="W15" s="23"/>
      <c r="X15" s="23"/>
      <c r="Y15" s="23"/>
      <c r="Z15" s="23"/>
      <c r="AA15" s="23"/>
      <c r="AB15" s="24"/>
      <c r="AC15" s="24"/>
      <c r="AD15" s="24"/>
      <c r="AE15" s="24"/>
      <c r="AF15" s="10"/>
      <c r="AG15"/>
      <c r="AH15"/>
      <c r="AI15"/>
      <c r="AJ15"/>
      <c r="AK15"/>
    </row>
    <row r="16" spans="2:37" ht="15" customHeight="1" x14ac:dyDescent="0.25">
      <c r="B16" s="10">
        <v>4</v>
      </c>
      <c r="C16" s="10"/>
      <c r="D16" s="10"/>
      <c r="E16" s="10">
        <f>IF(AF16="",ROUNDUP(SUMPRODUCT(G16:AE16, $G$11:$AE$11)/2,0),0)</f>
        <v>0</v>
      </c>
      <c r="F16" s="10" t="str">
        <f t="shared" si="0"/>
        <v>E</v>
      </c>
      <c r="G16" s="18"/>
      <c r="H16" s="17"/>
      <c r="I16" s="17"/>
      <c r="J16" s="17"/>
      <c r="K16" s="17"/>
      <c r="L16" s="17"/>
      <c r="M16" s="17"/>
      <c r="N16" s="17"/>
      <c r="O16" s="17"/>
      <c r="P16" s="20"/>
      <c r="Q16" s="20"/>
      <c r="R16" s="20"/>
      <c r="S16" s="20"/>
      <c r="T16" s="20"/>
      <c r="U16" s="23"/>
      <c r="V16" s="23"/>
      <c r="W16" s="23"/>
      <c r="X16" s="23"/>
      <c r="Y16" s="23"/>
      <c r="Z16" s="23"/>
      <c r="AA16" s="23"/>
      <c r="AB16" s="24"/>
      <c r="AC16" s="24"/>
      <c r="AD16" s="24"/>
      <c r="AE16" s="24"/>
      <c r="AF16" s="10"/>
      <c r="AG16"/>
      <c r="AH16"/>
      <c r="AI16"/>
      <c r="AJ16"/>
      <c r="AK16"/>
    </row>
    <row r="17" spans="2:37" ht="15" customHeight="1" x14ac:dyDescent="0.25">
      <c r="B17" s="10">
        <v>5</v>
      </c>
      <c r="C17" s="10"/>
      <c r="D17" s="10"/>
      <c r="E17" s="10">
        <f>IF(AF17="",ROUNDUP(SUMPRODUCT(G17:AE17, $G$11:$AE$11)/2,0),0)</f>
        <v>0</v>
      </c>
      <c r="F17" s="10" t="str">
        <f t="shared" si="0"/>
        <v>E</v>
      </c>
      <c r="G17" s="18"/>
      <c r="H17" s="17"/>
      <c r="I17" s="17"/>
      <c r="J17" s="17"/>
      <c r="K17" s="17"/>
      <c r="L17" s="17"/>
      <c r="M17" s="17"/>
      <c r="N17" s="17"/>
      <c r="O17" s="17"/>
      <c r="P17" s="20"/>
      <c r="Q17" s="20"/>
      <c r="R17" s="20"/>
      <c r="S17" s="20"/>
      <c r="T17" s="20"/>
      <c r="U17" s="23"/>
      <c r="V17" s="23"/>
      <c r="W17" s="23"/>
      <c r="X17" s="23"/>
      <c r="Y17" s="23"/>
      <c r="Z17" s="23"/>
      <c r="AA17" s="23"/>
      <c r="AB17" s="24"/>
      <c r="AC17" s="24"/>
      <c r="AD17" s="24"/>
      <c r="AE17" s="24"/>
      <c r="AF17" s="10"/>
      <c r="AG17"/>
      <c r="AH17"/>
      <c r="AI17"/>
      <c r="AJ17"/>
      <c r="AK17"/>
    </row>
    <row r="18" spans="2:37" ht="15" customHeight="1" x14ac:dyDescent="0.25">
      <c r="B18" s="10">
        <v>6</v>
      </c>
      <c r="C18" s="10"/>
      <c r="D18" s="10"/>
      <c r="E18" s="10">
        <f>IF(AF18="",ROUNDUP(SUMPRODUCT(G18:AE18, $G$11:$AE$11)/2,0),0)</f>
        <v>0</v>
      </c>
      <c r="F18" s="10" t="str">
        <f t="shared" si="0"/>
        <v>E</v>
      </c>
      <c r="G18" s="18"/>
      <c r="H18" s="17"/>
      <c r="I18" s="17"/>
      <c r="J18" s="17"/>
      <c r="K18" s="17"/>
      <c r="L18" s="17"/>
      <c r="M18" s="17"/>
      <c r="N18" s="17"/>
      <c r="O18" s="17"/>
      <c r="P18" s="20"/>
      <c r="Q18" s="20"/>
      <c r="R18" s="20"/>
      <c r="S18" s="20"/>
      <c r="T18" s="20"/>
      <c r="U18" s="23"/>
      <c r="V18" s="23"/>
      <c r="W18" s="23"/>
      <c r="X18" s="23"/>
      <c r="Y18" s="23"/>
      <c r="Z18" s="23"/>
      <c r="AA18" s="23"/>
      <c r="AB18" s="24"/>
      <c r="AC18" s="24"/>
      <c r="AD18" s="24"/>
      <c r="AE18" s="24"/>
      <c r="AF18" s="10"/>
      <c r="AG18"/>
      <c r="AH18"/>
      <c r="AI18"/>
      <c r="AJ18"/>
      <c r="AK18"/>
    </row>
    <row r="19" spans="2:37" ht="15" customHeight="1" x14ac:dyDescent="0.25">
      <c r="B19" s="10">
        <v>7</v>
      </c>
      <c r="C19" s="10"/>
      <c r="D19" s="10"/>
      <c r="E19" s="10">
        <f>IF(AF19="",ROUNDUP(SUMPRODUCT(G19:AE19, $G$11:$AE$11)/2,0),0)</f>
        <v>0</v>
      </c>
      <c r="F19" s="10" t="str">
        <f t="shared" si="0"/>
        <v>E</v>
      </c>
      <c r="G19" s="18"/>
      <c r="H19" s="17"/>
      <c r="I19" s="17"/>
      <c r="J19" s="17"/>
      <c r="K19" s="17"/>
      <c r="L19" s="17"/>
      <c r="M19" s="17"/>
      <c r="N19" s="17"/>
      <c r="O19" s="17"/>
      <c r="P19" s="20"/>
      <c r="Q19" s="20"/>
      <c r="R19" s="20"/>
      <c r="S19" s="20"/>
      <c r="T19" s="20"/>
      <c r="U19" s="23"/>
      <c r="V19" s="23"/>
      <c r="W19" s="23"/>
      <c r="X19" s="23"/>
      <c r="Y19" s="23"/>
      <c r="Z19" s="23"/>
      <c r="AA19" s="23"/>
      <c r="AB19" s="24"/>
      <c r="AC19" s="24"/>
      <c r="AD19" s="24"/>
      <c r="AE19" s="24"/>
      <c r="AF19" s="10"/>
      <c r="AG19"/>
      <c r="AH19"/>
      <c r="AI19"/>
      <c r="AJ19"/>
      <c r="AK19"/>
    </row>
    <row r="20" spans="2:37" ht="15" customHeight="1" x14ac:dyDescent="0.25">
      <c r="B20" s="10">
        <v>8</v>
      </c>
      <c r="C20" s="10"/>
      <c r="D20" s="10"/>
      <c r="E20" s="10">
        <f>IF(AF20="",ROUNDUP(SUMPRODUCT(G20:AE20, $G$11:$AE$11)/2,0),0)</f>
        <v>0</v>
      </c>
      <c r="F20" s="10" t="str">
        <f t="shared" si="0"/>
        <v>E</v>
      </c>
      <c r="G20" s="18"/>
      <c r="H20" s="17"/>
      <c r="I20" s="17"/>
      <c r="J20" s="17"/>
      <c r="K20" s="17"/>
      <c r="L20" s="17"/>
      <c r="M20" s="17"/>
      <c r="N20" s="17"/>
      <c r="O20" s="17"/>
      <c r="P20" s="20"/>
      <c r="Q20" s="20"/>
      <c r="R20" s="20"/>
      <c r="S20" s="20"/>
      <c r="T20" s="20"/>
      <c r="U20" s="23"/>
      <c r="V20" s="23"/>
      <c r="W20" s="23"/>
      <c r="X20" s="23"/>
      <c r="Y20" s="23"/>
      <c r="Z20" s="23"/>
      <c r="AA20" s="23"/>
      <c r="AB20" s="24"/>
      <c r="AC20" s="24"/>
      <c r="AD20" s="24"/>
      <c r="AE20" s="24"/>
      <c r="AF20" s="10"/>
      <c r="AG20"/>
      <c r="AH20"/>
      <c r="AI20"/>
      <c r="AJ20"/>
      <c r="AK20"/>
    </row>
    <row r="21" spans="2:37" ht="15" customHeight="1" x14ac:dyDescent="0.25">
      <c r="B21" s="10">
        <v>9</v>
      </c>
      <c r="C21" s="10"/>
      <c r="D21" s="10"/>
      <c r="E21" s="10">
        <f>IF(AF21="",ROUNDUP(SUMPRODUCT(G21:AE21, $G$11:$AE$11)/2,0),0)</f>
        <v>0</v>
      </c>
      <c r="F21" s="10" t="str">
        <f t="shared" si="0"/>
        <v>E</v>
      </c>
      <c r="G21" s="18"/>
      <c r="H21" s="17"/>
      <c r="I21" s="17"/>
      <c r="J21" s="17"/>
      <c r="K21" s="17"/>
      <c r="L21" s="17"/>
      <c r="M21" s="17"/>
      <c r="N21" s="17"/>
      <c r="O21" s="17"/>
      <c r="P21" s="20"/>
      <c r="Q21" s="20"/>
      <c r="R21" s="20"/>
      <c r="S21" s="20"/>
      <c r="T21" s="20"/>
      <c r="U21" s="23"/>
      <c r="V21" s="23"/>
      <c r="W21" s="23"/>
      <c r="X21" s="23"/>
      <c r="Y21" s="23"/>
      <c r="Z21" s="23"/>
      <c r="AA21" s="23"/>
      <c r="AB21" s="24"/>
      <c r="AC21" s="24"/>
      <c r="AD21" s="24"/>
      <c r="AE21" s="24"/>
      <c r="AF21" s="10"/>
      <c r="AG21"/>
      <c r="AH21"/>
      <c r="AI21"/>
      <c r="AJ21"/>
      <c r="AK21"/>
    </row>
    <row r="22" spans="2:37" ht="15" customHeight="1" x14ac:dyDescent="0.25">
      <c r="B22" s="10">
        <v>10</v>
      </c>
      <c r="C22" s="10"/>
      <c r="D22" s="10"/>
      <c r="E22" s="10">
        <f>IF(AF22="",ROUNDUP(SUMPRODUCT(G22:AE22, $G$11:$AE$11)/2,0),0)</f>
        <v>0</v>
      </c>
      <c r="F22" s="10" t="str">
        <f t="shared" si="0"/>
        <v>E</v>
      </c>
      <c r="G22" s="18"/>
      <c r="H22" s="17"/>
      <c r="I22" s="17"/>
      <c r="J22" s="17"/>
      <c r="K22" s="17"/>
      <c r="L22" s="17"/>
      <c r="M22" s="17"/>
      <c r="N22" s="17"/>
      <c r="O22" s="17"/>
      <c r="P22" s="20"/>
      <c r="Q22" s="20"/>
      <c r="R22" s="20"/>
      <c r="S22" s="20"/>
      <c r="T22" s="20"/>
      <c r="U22" s="23"/>
      <c r="V22" s="23"/>
      <c r="W22" s="23"/>
      <c r="X22" s="23"/>
      <c r="Y22" s="23"/>
      <c r="Z22" s="23"/>
      <c r="AA22" s="23"/>
      <c r="AB22" s="24"/>
      <c r="AC22" s="24"/>
      <c r="AD22" s="24"/>
      <c r="AE22" s="24"/>
      <c r="AF22" s="10"/>
      <c r="AG22"/>
      <c r="AH22"/>
      <c r="AI22"/>
      <c r="AJ22"/>
      <c r="AK22"/>
    </row>
    <row r="23" spans="2:37" ht="15" customHeight="1" x14ac:dyDescent="0.25">
      <c r="B23" s="10">
        <v>11</v>
      </c>
      <c r="C23" s="10"/>
      <c r="D23" s="10"/>
      <c r="E23" s="10">
        <f>IF(AF23="",ROUNDUP(SUMPRODUCT(G23:AE23, $G$11:$AE$11)/2,0),0)</f>
        <v>0</v>
      </c>
      <c r="F23" s="10" t="str">
        <f t="shared" si="0"/>
        <v>E</v>
      </c>
      <c r="G23" s="18"/>
      <c r="H23" s="17"/>
      <c r="I23" s="17"/>
      <c r="J23" s="17"/>
      <c r="K23" s="17"/>
      <c r="L23" s="17"/>
      <c r="M23" s="17"/>
      <c r="N23" s="17"/>
      <c r="O23" s="17"/>
      <c r="P23" s="20"/>
      <c r="Q23" s="20"/>
      <c r="R23" s="20"/>
      <c r="S23" s="20"/>
      <c r="T23" s="20"/>
      <c r="U23" s="23"/>
      <c r="V23" s="23"/>
      <c r="W23" s="23"/>
      <c r="X23" s="23"/>
      <c r="Y23" s="23"/>
      <c r="Z23" s="23"/>
      <c r="AA23" s="23"/>
      <c r="AB23" s="24"/>
      <c r="AC23" s="24"/>
      <c r="AD23" s="24"/>
      <c r="AE23" s="24"/>
      <c r="AF23" s="10"/>
      <c r="AG23"/>
      <c r="AH23"/>
      <c r="AI23"/>
      <c r="AJ23"/>
      <c r="AK23"/>
    </row>
    <row r="24" spans="2:37" ht="15" customHeight="1" x14ac:dyDescent="0.25">
      <c r="B24" s="10">
        <v>12</v>
      </c>
      <c r="C24" s="10"/>
      <c r="D24" s="10"/>
      <c r="E24" s="10">
        <f>IF(AF24="",ROUNDUP(SUMPRODUCT(G24:AE24, $G$11:$AE$11)/2,0),0)</f>
        <v>0</v>
      </c>
      <c r="F24" s="10" t="str">
        <f t="shared" si="0"/>
        <v>E</v>
      </c>
      <c r="G24" s="18"/>
      <c r="H24" s="17"/>
      <c r="I24" s="17"/>
      <c r="J24" s="17"/>
      <c r="K24" s="17"/>
      <c r="L24" s="17"/>
      <c r="M24" s="17"/>
      <c r="N24" s="17"/>
      <c r="O24" s="17"/>
      <c r="P24" s="20"/>
      <c r="Q24" s="20"/>
      <c r="R24" s="20"/>
      <c r="S24" s="20"/>
      <c r="T24" s="20"/>
      <c r="U24" s="23"/>
      <c r="V24" s="23"/>
      <c r="W24" s="23"/>
      <c r="X24" s="23"/>
      <c r="Y24" s="23"/>
      <c r="Z24" s="23"/>
      <c r="AA24" s="23"/>
      <c r="AB24" s="24"/>
      <c r="AC24" s="24"/>
      <c r="AD24" s="24"/>
      <c r="AE24" s="24"/>
      <c r="AF24" s="10"/>
      <c r="AG24"/>
      <c r="AH24"/>
      <c r="AI24"/>
      <c r="AJ24"/>
      <c r="AK24"/>
    </row>
    <row r="25" spans="2:37" ht="15" customHeight="1" x14ac:dyDescent="0.25">
      <c r="B25" s="10">
        <v>13</v>
      </c>
      <c r="C25" s="10"/>
      <c r="D25" s="10"/>
      <c r="E25" s="10">
        <f>IF(AF25="",ROUNDUP(SUMPRODUCT(G25:AE25, $G$11:$AE$11)/2,0),0)</f>
        <v>0</v>
      </c>
      <c r="F25" s="10" t="str">
        <f t="shared" si="0"/>
        <v>E</v>
      </c>
      <c r="G25" s="18"/>
      <c r="H25" s="17"/>
      <c r="I25" s="17"/>
      <c r="J25" s="17"/>
      <c r="K25" s="17"/>
      <c r="L25" s="17"/>
      <c r="M25" s="17"/>
      <c r="N25" s="17"/>
      <c r="O25" s="17"/>
      <c r="P25" s="20"/>
      <c r="Q25" s="20"/>
      <c r="R25" s="20"/>
      <c r="S25" s="20"/>
      <c r="T25" s="20"/>
      <c r="U25" s="23"/>
      <c r="V25" s="23"/>
      <c r="W25" s="23"/>
      <c r="X25" s="23"/>
      <c r="Y25" s="23"/>
      <c r="Z25" s="23"/>
      <c r="AA25" s="23"/>
      <c r="AB25" s="24"/>
      <c r="AC25" s="24"/>
      <c r="AD25" s="24"/>
      <c r="AE25" s="24"/>
      <c r="AF25" s="10"/>
      <c r="AG25"/>
      <c r="AH25"/>
      <c r="AI25"/>
      <c r="AJ25"/>
      <c r="AK25"/>
    </row>
    <row r="26" spans="2:37" ht="15" customHeight="1" x14ac:dyDescent="0.25">
      <c r="B26" s="10">
        <v>14</v>
      </c>
      <c r="C26" s="10"/>
      <c r="D26" s="10"/>
      <c r="E26" s="10">
        <f>IF(AF26="",ROUNDUP(SUMPRODUCT(G26:AE26, $G$11:$AE$11)/2,0),0)</f>
        <v>0</v>
      </c>
      <c r="F26" s="10" t="str">
        <f t="shared" si="0"/>
        <v>E</v>
      </c>
      <c r="G26" s="18"/>
      <c r="H26" s="17"/>
      <c r="I26" s="17"/>
      <c r="J26" s="17"/>
      <c r="K26" s="17"/>
      <c r="L26" s="17"/>
      <c r="M26" s="17"/>
      <c r="N26" s="17"/>
      <c r="O26" s="17"/>
      <c r="P26" s="20"/>
      <c r="Q26" s="20"/>
      <c r="R26" s="20"/>
      <c r="S26" s="20"/>
      <c r="T26" s="20"/>
      <c r="U26" s="23"/>
      <c r="V26" s="23"/>
      <c r="W26" s="23"/>
      <c r="X26" s="23"/>
      <c r="Y26" s="23"/>
      <c r="Z26" s="23"/>
      <c r="AA26" s="23"/>
      <c r="AB26" s="24"/>
      <c r="AC26" s="24"/>
      <c r="AD26" s="24"/>
      <c r="AE26" s="24"/>
      <c r="AF26" s="10"/>
      <c r="AG26"/>
      <c r="AH26"/>
      <c r="AI26"/>
      <c r="AJ26"/>
      <c r="AK26"/>
    </row>
    <row r="27" spans="2:37" ht="15" customHeight="1" x14ac:dyDescent="0.25">
      <c r="B27" s="10">
        <v>15</v>
      </c>
      <c r="C27" s="10"/>
      <c r="D27" s="10"/>
      <c r="E27" s="10">
        <f>IF(AF27="",ROUNDUP(SUMPRODUCT(G27:AE27, $G$11:$AE$11)/2,0),0)</f>
        <v>0</v>
      </c>
      <c r="F27" s="10" t="str">
        <f t="shared" si="0"/>
        <v>E</v>
      </c>
      <c r="G27" s="18"/>
      <c r="H27" s="17"/>
      <c r="I27" s="17"/>
      <c r="J27" s="17"/>
      <c r="K27" s="17"/>
      <c r="L27" s="17"/>
      <c r="M27" s="17"/>
      <c r="N27" s="17"/>
      <c r="O27" s="17"/>
      <c r="P27" s="20"/>
      <c r="Q27" s="20"/>
      <c r="R27" s="20"/>
      <c r="S27" s="20"/>
      <c r="T27" s="20"/>
      <c r="U27" s="23"/>
      <c r="V27" s="23"/>
      <c r="W27" s="23"/>
      <c r="X27" s="23"/>
      <c r="Y27" s="23"/>
      <c r="Z27" s="23"/>
      <c r="AA27" s="23"/>
      <c r="AB27" s="24"/>
      <c r="AC27" s="24"/>
      <c r="AD27" s="24"/>
      <c r="AE27" s="24"/>
      <c r="AF27" s="10"/>
      <c r="AG27"/>
      <c r="AH27"/>
      <c r="AI27"/>
      <c r="AJ27"/>
      <c r="AK27"/>
    </row>
    <row r="28" spans="2:37" ht="15" customHeight="1" x14ac:dyDescent="0.25">
      <c r="B28" s="10">
        <v>16</v>
      </c>
      <c r="C28" s="10"/>
      <c r="D28" s="10"/>
      <c r="E28" s="10">
        <f>IF(AF28="",ROUNDUP(SUMPRODUCT(G28:AE28, $G$11:$AE$11)/2,0),0)</f>
        <v>0</v>
      </c>
      <c r="F28" s="10" t="str">
        <f t="shared" si="0"/>
        <v>E</v>
      </c>
      <c r="G28" s="18"/>
      <c r="H28" s="17"/>
      <c r="I28" s="17"/>
      <c r="J28" s="17"/>
      <c r="K28" s="17"/>
      <c r="L28" s="17"/>
      <c r="M28" s="17"/>
      <c r="N28" s="17"/>
      <c r="O28" s="17"/>
      <c r="P28" s="20"/>
      <c r="Q28" s="20"/>
      <c r="R28" s="20"/>
      <c r="S28" s="20"/>
      <c r="T28" s="20"/>
      <c r="U28" s="23"/>
      <c r="V28" s="23"/>
      <c r="W28" s="23"/>
      <c r="X28" s="23"/>
      <c r="Y28" s="23"/>
      <c r="Z28" s="23"/>
      <c r="AA28" s="23"/>
      <c r="AB28" s="24"/>
      <c r="AC28" s="24"/>
      <c r="AD28" s="24"/>
      <c r="AE28" s="24"/>
      <c r="AF28" s="10"/>
      <c r="AG28"/>
      <c r="AH28"/>
      <c r="AI28"/>
      <c r="AJ28"/>
      <c r="AK28"/>
    </row>
    <row r="29" spans="2:37" ht="15" customHeight="1" x14ac:dyDescent="0.25">
      <c r="B29" s="10">
        <v>17</v>
      </c>
      <c r="C29" s="10"/>
      <c r="D29" s="10"/>
      <c r="E29" s="10">
        <f>IF(AF29="",ROUNDUP(SUMPRODUCT(G29:AE29, $G$11:$AE$11)/2,0),0)</f>
        <v>0</v>
      </c>
      <c r="F29" s="10" t="str">
        <f t="shared" si="0"/>
        <v>E</v>
      </c>
      <c r="G29" s="18"/>
      <c r="H29" s="17"/>
      <c r="I29" s="17"/>
      <c r="J29" s="17"/>
      <c r="K29" s="17"/>
      <c r="L29" s="17"/>
      <c r="M29" s="17"/>
      <c r="N29" s="17"/>
      <c r="O29" s="17"/>
      <c r="P29" s="20"/>
      <c r="Q29" s="20"/>
      <c r="R29" s="20"/>
      <c r="S29" s="20"/>
      <c r="T29" s="20"/>
      <c r="U29" s="23"/>
      <c r="V29" s="23"/>
      <c r="W29" s="23"/>
      <c r="X29" s="23"/>
      <c r="Y29" s="23"/>
      <c r="Z29" s="23"/>
      <c r="AA29" s="23"/>
      <c r="AB29" s="24"/>
      <c r="AC29" s="24"/>
      <c r="AD29" s="24"/>
      <c r="AE29" s="24"/>
      <c r="AF29" s="10"/>
      <c r="AG29"/>
      <c r="AH29"/>
      <c r="AI29"/>
      <c r="AJ29"/>
      <c r="AK29"/>
    </row>
    <row r="30" spans="2:37" ht="15" customHeight="1" x14ac:dyDescent="0.25">
      <c r="B30" s="10">
        <v>18</v>
      </c>
      <c r="C30" s="10"/>
      <c r="D30" s="10"/>
      <c r="E30" s="10">
        <f>IF(AF30="",ROUNDUP(SUMPRODUCT(G30:AE30, $G$11:$AE$11)/2,0),0)</f>
        <v>0</v>
      </c>
      <c r="F30" s="10" t="str">
        <f t="shared" si="0"/>
        <v>E</v>
      </c>
      <c r="G30" s="18"/>
      <c r="H30" s="17"/>
      <c r="I30" s="17"/>
      <c r="J30" s="17"/>
      <c r="K30" s="17"/>
      <c r="L30" s="17"/>
      <c r="M30" s="17"/>
      <c r="N30" s="17"/>
      <c r="O30" s="17"/>
      <c r="P30" s="20"/>
      <c r="Q30" s="20"/>
      <c r="R30" s="20"/>
      <c r="S30" s="20"/>
      <c r="T30" s="20"/>
      <c r="U30" s="23"/>
      <c r="V30" s="23"/>
      <c r="W30" s="23"/>
      <c r="X30" s="23"/>
      <c r="Y30" s="23"/>
      <c r="Z30" s="23"/>
      <c r="AA30" s="23"/>
      <c r="AB30" s="24"/>
      <c r="AC30" s="24"/>
      <c r="AD30" s="24"/>
      <c r="AE30" s="24"/>
      <c r="AF30" s="10"/>
      <c r="AG30"/>
      <c r="AH30"/>
      <c r="AI30"/>
      <c r="AJ30"/>
      <c r="AK30"/>
    </row>
    <row r="31" spans="2:37" ht="15" customHeight="1" x14ac:dyDescent="0.25">
      <c r="B31" s="10">
        <v>19</v>
      </c>
      <c r="C31" s="10"/>
      <c r="D31" s="10"/>
      <c r="E31" s="10">
        <f>IF(AF31="",ROUNDUP(SUMPRODUCT(G31:AE31, $G$11:$AE$11)/2,0),0)</f>
        <v>0</v>
      </c>
      <c r="F31" s="10" t="str">
        <f t="shared" si="0"/>
        <v>E</v>
      </c>
      <c r="G31" s="18"/>
      <c r="H31" s="17"/>
      <c r="I31" s="17"/>
      <c r="J31" s="17"/>
      <c r="K31" s="17"/>
      <c r="L31" s="17"/>
      <c r="M31" s="17"/>
      <c r="N31" s="17"/>
      <c r="O31" s="17"/>
      <c r="P31" s="20"/>
      <c r="Q31" s="20"/>
      <c r="R31" s="20"/>
      <c r="S31" s="20"/>
      <c r="T31" s="20"/>
      <c r="U31" s="23"/>
      <c r="V31" s="23"/>
      <c r="W31" s="23"/>
      <c r="X31" s="23"/>
      <c r="Y31" s="23"/>
      <c r="Z31" s="23"/>
      <c r="AA31" s="23"/>
      <c r="AB31" s="24"/>
      <c r="AC31" s="24"/>
      <c r="AD31" s="24"/>
      <c r="AE31" s="24"/>
      <c r="AF31" s="10"/>
      <c r="AG31"/>
      <c r="AH31"/>
      <c r="AI31"/>
      <c r="AJ31"/>
      <c r="AK31"/>
    </row>
    <row r="32" spans="2:37" ht="15" customHeight="1" x14ac:dyDescent="0.25">
      <c r="B32" s="10">
        <v>20</v>
      </c>
      <c r="C32" s="10"/>
      <c r="D32" s="10"/>
      <c r="E32" s="10">
        <f>IF(AF32="",ROUNDUP(SUMPRODUCT(G32:AE32, $G$11:$AE$11)/2,0),0)</f>
        <v>0</v>
      </c>
      <c r="F32" s="10" t="str">
        <f t="shared" si="0"/>
        <v>E</v>
      </c>
      <c r="G32" s="18"/>
      <c r="H32" s="17"/>
      <c r="I32" s="17"/>
      <c r="J32" s="17"/>
      <c r="K32" s="17"/>
      <c r="L32" s="17"/>
      <c r="M32" s="17"/>
      <c r="N32" s="17"/>
      <c r="O32" s="17"/>
      <c r="P32" s="20"/>
      <c r="Q32" s="20"/>
      <c r="R32" s="20"/>
      <c r="S32" s="20"/>
      <c r="T32" s="20"/>
      <c r="U32" s="23"/>
      <c r="V32" s="23"/>
      <c r="W32" s="23"/>
      <c r="X32" s="23"/>
      <c r="Y32" s="23"/>
      <c r="Z32" s="23"/>
      <c r="AA32" s="23"/>
      <c r="AB32" s="24"/>
      <c r="AC32" s="24"/>
      <c r="AD32" s="24"/>
      <c r="AE32" s="24"/>
      <c r="AF32" s="10"/>
      <c r="AG32"/>
      <c r="AH32"/>
      <c r="AI32"/>
      <c r="AJ32"/>
      <c r="AK32"/>
    </row>
    <row r="33" spans="2:37" ht="15" customHeight="1" x14ac:dyDescent="0.25">
      <c r="B33" s="10">
        <v>21</v>
      </c>
      <c r="C33" s="10"/>
      <c r="D33" s="10"/>
      <c r="E33" s="10">
        <f>IF(AF33="",ROUNDUP(SUMPRODUCT(G33:AE33, $G$11:$AE$11)/2,0),0)</f>
        <v>0</v>
      </c>
      <c r="F33" s="10" t="str">
        <f t="shared" si="0"/>
        <v>E</v>
      </c>
      <c r="G33" s="18"/>
      <c r="H33" s="17"/>
      <c r="I33" s="17"/>
      <c r="J33" s="17"/>
      <c r="K33" s="17"/>
      <c r="L33" s="17"/>
      <c r="M33" s="17"/>
      <c r="N33" s="17"/>
      <c r="O33" s="17"/>
      <c r="P33" s="20"/>
      <c r="Q33" s="20"/>
      <c r="R33" s="20"/>
      <c r="S33" s="20"/>
      <c r="T33" s="20"/>
      <c r="U33" s="23"/>
      <c r="V33" s="23"/>
      <c r="W33" s="23"/>
      <c r="X33" s="23"/>
      <c r="Y33" s="23"/>
      <c r="Z33" s="23"/>
      <c r="AA33" s="23"/>
      <c r="AB33" s="24"/>
      <c r="AC33" s="24"/>
      <c r="AD33" s="24"/>
      <c r="AE33" s="24"/>
      <c r="AF33" s="10"/>
      <c r="AG33"/>
      <c r="AH33"/>
      <c r="AI33"/>
      <c r="AJ33"/>
      <c r="AK33"/>
    </row>
    <row r="34" spans="2:37" ht="15" customHeight="1" x14ac:dyDescent="0.25">
      <c r="B34" s="10">
        <v>22</v>
      </c>
      <c r="C34" s="10"/>
      <c r="D34" s="10"/>
      <c r="E34" s="10">
        <f>IF(AF34="",ROUNDUP(SUMPRODUCT(G34:AE34, $G$11:$AE$11)/2,0),0)</f>
        <v>0</v>
      </c>
      <c r="F34" s="10" t="str">
        <f t="shared" si="0"/>
        <v>E</v>
      </c>
      <c r="G34" s="18"/>
      <c r="H34" s="17"/>
      <c r="I34" s="17"/>
      <c r="J34" s="17"/>
      <c r="K34" s="17"/>
      <c r="L34" s="17"/>
      <c r="M34" s="17"/>
      <c r="N34" s="17"/>
      <c r="O34" s="17"/>
      <c r="P34" s="20"/>
      <c r="Q34" s="20"/>
      <c r="R34" s="20"/>
      <c r="S34" s="20"/>
      <c r="T34" s="20"/>
      <c r="U34" s="23"/>
      <c r="V34" s="23"/>
      <c r="W34" s="23"/>
      <c r="X34" s="23"/>
      <c r="Y34" s="23"/>
      <c r="Z34" s="23"/>
      <c r="AA34" s="23"/>
      <c r="AB34" s="24"/>
      <c r="AC34" s="24"/>
      <c r="AD34" s="24"/>
      <c r="AE34" s="24"/>
      <c r="AF34" s="10"/>
      <c r="AG34"/>
      <c r="AH34"/>
      <c r="AI34"/>
      <c r="AJ34"/>
      <c r="AK34"/>
    </row>
    <row r="35" spans="2:37" ht="15" customHeight="1" x14ac:dyDescent="0.25">
      <c r="B35" s="10">
        <v>23</v>
      </c>
      <c r="C35" s="10"/>
      <c r="D35" s="10"/>
      <c r="E35" s="10">
        <f>IF(AF35="",ROUNDUP(SUMPRODUCT(G35:AE35, $G$11:$AE$11)/2,0),0)</f>
        <v>0</v>
      </c>
      <c r="F35" s="10" t="str">
        <f t="shared" si="0"/>
        <v>E</v>
      </c>
      <c r="G35" s="18"/>
      <c r="H35" s="17"/>
      <c r="I35" s="17"/>
      <c r="J35" s="17"/>
      <c r="K35" s="17"/>
      <c r="L35" s="17"/>
      <c r="M35" s="17"/>
      <c r="N35" s="17"/>
      <c r="O35" s="17"/>
      <c r="P35" s="20"/>
      <c r="Q35" s="20"/>
      <c r="R35" s="20"/>
      <c r="S35" s="20"/>
      <c r="T35" s="20"/>
      <c r="U35" s="23"/>
      <c r="V35" s="23"/>
      <c r="W35" s="23"/>
      <c r="X35" s="23"/>
      <c r="Y35" s="23"/>
      <c r="Z35" s="23"/>
      <c r="AA35" s="23"/>
      <c r="AB35" s="24"/>
      <c r="AC35" s="24"/>
      <c r="AD35" s="24"/>
      <c r="AE35" s="24"/>
      <c r="AF35" s="10"/>
      <c r="AG35"/>
      <c r="AH35"/>
      <c r="AI35"/>
      <c r="AJ35"/>
      <c r="AK35"/>
    </row>
    <row r="36" spans="2:37" ht="15" customHeight="1" x14ac:dyDescent="0.25">
      <c r="B36" s="10">
        <v>24</v>
      </c>
      <c r="C36" s="10"/>
      <c r="D36" s="10"/>
      <c r="E36" s="10">
        <f>IF(AF36="",ROUNDUP(SUMPRODUCT(G36:AE36, $G$11:$AE$11)/2,0),0)</f>
        <v>0</v>
      </c>
      <c r="F36" s="10" t="str">
        <f t="shared" si="0"/>
        <v>E</v>
      </c>
      <c r="G36" s="18"/>
      <c r="H36" s="17"/>
      <c r="I36" s="17"/>
      <c r="J36" s="17"/>
      <c r="K36" s="17"/>
      <c r="L36" s="17"/>
      <c r="M36" s="17"/>
      <c r="N36" s="17"/>
      <c r="O36" s="17"/>
      <c r="P36" s="20"/>
      <c r="Q36" s="20"/>
      <c r="R36" s="20"/>
      <c r="S36" s="20"/>
      <c r="T36" s="20"/>
      <c r="U36" s="23"/>
      <c r="V36" s="23"/>
      <c r="W36" s="23"/>
      <c r="X36" s="23"/>
      <c r="Y36" s="23"/>
      <c r="Z36" s="23"/>
      <c r="AA36" s="23"/>
      <c r="AB36" s="24"/>
      <c r="AC36" s="24"/>
      <c r="AD36" s="24"/>
      <c r="AE36" s="24"/>
      <c r="AF36" s="10"/>
      <c r="AG36"/>
      <c r="AH36"/>
      <c r="AI36"/>
      <c r="AJ36"/>
      <c r="AK36"/>
    </row>
    <row r="37" spans="2:37" ht="15" customHeight="1" x14ac:dyDescent="0.25">
      <c r="B37" s="10">
        <v>25</v>
      </c>
      <c r="C37" s="10"/>
      <c r="D37" s="10"/>
      <c r="E37" s="10">
        <f>IF(AF37="",ROUNDUP(SUMPRODUCT(G37:AE37, $G$11:$AE$11)/2,0),0)</f>
        <v>0</v>
      </c>
      <c r="F37" s="10" t="str">
        <f t="shared" si="0"/>
        <v>E</v>
      </c>
      <c r="G37" s="18"/>
      <c r="H37" s="17"/>
      <c r="I37" s="17"/>
      <c r="J37" s="17"/>
      <c r="K37" s="17"/>
      <c r="L37" s="17"/>
      <c r="M37" s="17"/>
      <c r="N37" s="17"/>
      <c r="O37" s="17"/>
      <c r="P37" s="20"/>
      <c r="Q37" s="20"/>
      <c r="R37" s="20"/>
      <c r="S37" s="20"/>
      <c r="T37" s="20"/>
      <c r="U37" s="23"/>
      <c r="V37" s="23"/>
      <c r="W37" s="23"/>
      <c r="X37" s="23"/>
      <c r="Y37" s="23"/>
      <c r="Z37" s="23"/>
      <c r="AA37" s="23"/>
      <c r="AB37" s="24"/>
      <c r="AC37" s="24"/>
      <c r="AD37" s="24"/>
      <c r="AE37" s="24"/>
      <c r="AF37" s="10"/>
      <c r="AG37"/>
      <c r="AH37"/>
      <c r="AI37"/>
      <c r="AJ37"/>
      <c r="AK37"/>
    </row>
    <row r="38" spans="2:37" ht="15" customHeight="1" x14ac:dyDescent="0.25">
      <c r="B38" s="10">
        <v>26</v>
      </c>
      <c r="C38" s="10"/>
      <c r="D38" s="10"/>
      <c r="E38" s="10">
        <f>IF(AF38="",ROUNDUP(SUMPRODUCT(G38:AE38, $G$11:$AE$11)/2,0),0)</f>
        <v>0</v>
      </c>
      <c r="F38" s="10" t="str">
        <f t="shared" si="0"/>
        <v>E</v>
      </c>
      <c r="G38" s="18"/>
      <c r="H38" s="17"/>
      <c r="I38" s="17"/>
      <c r="J38" s="17"/>
      <c r="K38" s="17"/>
      <c r="L38" s="17"/>
      <c r="M38" s="17"/>
      <c r="N38" s="17"/>
      <c r="O38" s="17"/>
      <c r="P38" s="20"/>
      <c r="Q38" s="20"/>
      <c r="R38" s="20"/>
      <c r="S38" s="20"/>
      <c r="T38" s="20"/>
      <c r="U38" s="23"/>
      <c r="V38" s="23"/>
      <c r="W38" s="23"/>
      <c r="X38" s="23"/>
      <c r="Y38" s="23"/>
      <c r="Z38" s="23"/>
      <c r="AA38" s="23"/>
      <c r="AB38" s="24"/>
      <c r="AC38" s="24"/>
      <c r="AD38" s="24"/>
      <c r="AE38" s="24"/>
      <c r="AF38" s="10"/>
      <c r="AG38"/>
      <c r="AH38"/>
      <c r="AI38"/>
      <c r="AJ38"/>
      <c r="AK38"/>
    </row>
    <row r="39" spans="2:37" ht="15" customHeight="1" x14ac:dyDescent="0.25">
      <c r="B39" s="10">
        <v>27</v>
      </c>
      <c r="C39" s="10"/>
      <c r="D39" s="10"/>
      <c r="E39" s="10">
        <f>IF(AF39="",ROUNDUP(SUMPRODUCT(G39:AE39, $G$11:$AE$11)/2,0),0)</f>
        <v>0</v>
      </c>
      <c r="F39" s="10" t="str">
        <f t="shared" si="0"/>
        <v>E</v>
      </c>
      <c r="G39" s="18"/>
      <c r="H39" s="17"/>
      <c r="I39" s="17"/>
      <c r="J39" s="17"/>
      <c r="K39" s="17"/>
      <c r="L39" s="17"/>
      <c r="M39" s="17"/>
      <c r="N39" s="17"/>
      <c r="O39" s="17"/>
      <c r="P39" s="20"/>
      <c r="Q39" s="20"/>
      <c r="R39" s="20"/>
      <c r="S39" s="20"/>
      <c r="T39" s="20"/>
      <c r="U39" s="23"/>
      <c r="V39" s="23"/>
      <c r="W39" s="23"/>
      <c r="X39" s="23"/>
      <c r="Y39" s="23"/>
      <c r="Z39" s="23"/>
      <c r="AA39" s="23"/>
      <c r="AB39" s="24"/>
      <c r="AC39" s="24"/>
      <c r="AD39" s="24"/>
      <c r="AE39" s="24"/>
      <c r="AF39" s="10"/>
      <c r="AG39"/>
      <c r="AH39"/>
      <c r="AI39"/>
      <c r="AJ39"/>
      <c r="AK39"/>
    </row>
    <row r="40" spans="2:37" ht="15" customHeight="1" x14ac:dyDescent="0.25">
      <c r="B40" s="10">
        <v>28</v>
      </c>
      <c r="C40" s="10"/>
      <c r="D40" s="10"/>
      <c r="E40" s="10">
        <f>IF(AF40="",ROUNDUP(SUMPRODUCT(G40:AE40, $G$11:$AE$11)/2,0),0)</f>
        <v>0</v>
      </c>
      <c r="F40" s="10" t="str">
        <f t="shared" si="0"/>
        <v>E</v>
      </c>
      <c r="G40" s="18"/>
      <c r="H40" s="17"/>
      <c r="I40" s="17"/>
      <c r="J40" s="17"/>
      <c r="K40" s="17"/>
      <c r="L40" s="17"/>
      <c r="M40" s="17"/>
      <c r="N40" s="17"/>
      <c r="O40" s="17"/>
      <c r="P40" s="20"/>
      <c r="Q40" s="20"/>
      <c r="R40" s="20"/>
      <c r="S40" s="20"/>
      <c r="T40" s="20"/>
      <c r="U40" s="23"/>
      <c r="V40" s="23"/>
      <c r="W40" s="23"/>
      <c r="X40" s="23"/>
      <c r="Y40" s="23"/>
      <c r="Z40" s="23"/>
      <c r="AA40" s="23"/>
      <c r="AB40" s="24"/>
      <c r="AC40" s="24"/>
      <c r="AD40" s="24"/>
      <c r="AE40" s="24"/>
      <c r="AF40" s="10"/>
      <c r="AG40"/>
      <c r="AH40"/>
      <c r="AI40"/>
      <c r="AJ40"/>
      <c r="AK40"/>
    </row>
    <row r="41" spans="2:37" ht="15" customHeight="1" x14ac:dyDescent="0.25">
      <c r="B41" s="10">
        <v>29</v>
      </c>
      <c r="C41" s="10"/>
      <c r="D41" s="10"/>
      <c r="E41" s="10">
        <f>IF(AF41="",ROUNDUP(SUMPRODUCT(G41:AE41, $G$11:$AE$11)/2,0),0)</f>
        <v>0</v>
      </c>
      <c r="F41" s="10" t="str">
        <f t="shared" si="0"/>
        <v>E</v>
      </c>
      <c r="G41" s="18"/>
      <c r="H41" s="17"/>
      <c r="I41" s="17"/>
      <c r="J41" s="17"/>
      <c r="K41" s="17"/>
      <c r="L41" s="17"/>
      <c r="M41" s="17"/>
      <c r="N41" s="17"/>
      <c r="O41" s="17"/>
      <c r="P41" s="20"/>
      <c r="Q41" s="20"/>
      <c r="R41" s="20"/>
      <c r="S41" s="20"/>
      <c r="T41" s="20"/>
      <c r="U41" s="23"/>
      <c r="V41" s="23"/>
      <c r="W41" s="23"/>
      <c r="X41" s="23"/>
      <c r="Y41" s="23"/>
      <c r="Z41" s="23"/>
      <c r="AA41" s="23"/>
      <c r="AB41" s="24"/>
      <c r="AC41" s="24"/>
      <c r="AD41" s="24"/>
      <c r="AE41" s="24"/>
      <c r="AF41" s="10"/>
      <c r="AG41"/>
      <c r="AH41"/>
      <c r="AI41"/>
      <c r="AJ41"/>
      <c r="AK41"/>
    </row>
    <row r="42" spans="2:37" ht="15" customHeight="1" x14ac:dyDescent="0.25">
      <c r="B42" s="10">
        <v>30</v>
      </c>
      <c r="C42" s="10"/>
      <c r="D42" s="10"/>
      <c r="E42" s="10">
        <f>IF(AF42="",ROUNDUP(SUMPRODUCT(G42:AE42, $G$11:$AE$11)/2,0),0)</f>
        <v>0</v>
      </c>
      <c r="F42" s="10" t="str">
        <f t="shared" si="0"/>
        <v>E</v>
      </c>
      <c r="G42" s="18"/>
      <c r="H42" s="17"/>
      <c r="I42" s="17"/>
      <c r="J42" s="17"/>
      <c r="K42" s="17"/>
      <c r="L42" s="17"/>
      <c r="M42" s="17"/>
      <c r="N42" s="17"/>
      <c r="O42" s="17"/>
      <c r="P42" s="20"/>
      <c r="Q42" s="20"/>
      <c r="R42" s="20"/>
      <c r="S42" s="20"/>
      <c r="T42" s="20"/>
      <c r="U42" s="23"/>
      <c r="V42" s="23"/>
      <c r="W42" s="23"/>
      <c r="X42" s="23"/>
      <c r="Y42" s="23"/>
      <c r="Z42" s="23"/>
      <c r="AA42" s="23"/>
      <c r="AB42" s="24"/>
      <c r="AC42" s="24"/>
      <c r="AD42" s="24"/>
      <c r="AE42" s="24"/>
      <c r="AF42" s="10"/>
      <c r="AG42"/>
      <c r="AH42"/>
      <c r="AI42"/>
      <c r="AJ42"/>
      <c r="AK42"/>
    </row>
    <row r="43" spans="2:37" ht="15" customHeight="1" x14ac:dyDescent="0.25">
      <c r="B43" s="10">
        <v>31</v>
      </c>
      <c r="C43" s="10"/>
      <c r="D43" s="10"/>
      <c r="E43" s="10">
        <f>IF(AF43="",ROUNDUP(SUMPRODUCT(G43:AE43, $G$11:$AE$11)/2,0),0)</f>
        <v>0</v>
      </c>
      <c r="F43" s="10" t="str">
        <f t="shared" si="0"/>
        <v>E</v>
      </c>
      <c r="G43" s="18"/>
      <c r="H43" s="17"/>
      <c r="I43" s="17"/>
      <c r="J43" s="17"/>
      <c r="K43" s="17"/>
      <c r="L43" s="17"/>
      <c r="M43" s="17"/>
      <c r="N43" s="17"/>
      <c r="O43" s="17"/>
      <c r="P43" s="20"/>
      <c r="Q43" s="20"/>
      <c r="R43" s="20"/>
      <c r="S43" s="20"/>
      <c r="T43" s="20"/>
      <c r="U43" s="23"/>
      <c r="V43" s="23"/>
      <c r="W43" s="23"/>
      <c r="X43" s="23"/>
      <c r="Y43" s="23"/>
      <c r="Z43" s="23"/>
      <c r="AA43" s="23"/>
      <c r="AB43" s="24"/>
      <c r="AC43" s="24"/>
      <c r="AD43" s="24"/>
      <c r="AE43" s="24"/>
      <c r="AF43" s="10"/>
      <c r="AG43"/>
      <c r="AH43"/>
      <c r="AI43"/>
      <c r="AJ43"/>
      <c r="AK43"/>
    </row>
    <row r="44" spans="2:37" ht="15" customHeight="1" x14ac:dyDescent="0.25">
      <c r="B44" s="10">
        <v>32</v>
      </c>
      <c r="C44" s="10"/>
      <c r="D44" s="10"/>
      <c r="E44" s="10">
        <f>IF(AF44="",ROUNDUP(SUMPRODUCT(G44:AE44, $G$11:$AE$11)/2,0),0)</f>
        <v>0</v>
      </c>
      <c r="F44" s="10" t="str">
        <f t="shared" si="0"/>
        <v>E</v>
      </c>
      <c r="G44" s="18"/>
      <c r="H44" s="17"/>
      <c r="I44" s="17"/>
      <c r="J44" s="17"/>
      <c r="K44" s="17"/>
      <c r="L44" s="17"/>
      <c r="M44" s="17"/>
      <c r="N44" s="17"/>
      <c r="O44" s="17"/>
      <c r="P44" s="20"/>
      <c r="Q44" s="20"/>
      <c r="R44" s="20"/>
      <c r="S44" s="20"/>
      <c r="T44" s="20"/>
      <c r="U44" s="23"/>
      <c r="V44" s="23"/>
      <c r="W44" s="23"/>
      <c r="X44" s="23"/>
      <c r="Y44" s="23"/>
      <c r="Z44" s="23"/>
      <c r="AA44" s="23"/>
      <c r="AB44" s="24"/>
      <c r="AC44" s="24"/>
      <c r="AD44" s="24"/>
      <c r="AE44" s="24"/>
      <c r="AF44" s="10"/>
      <c r="AG44"/>
      <c r="AH44"/>
      <c r="AI44"/>
      <c r="AJ44"/>
      <c r="AK44"/>
    </row>
    <row r="45" spans="2:37" ht="15" customHeight="1" x14ac:dyDescent="0.25">
      <c r="B45" s="10">
        <v>33</v>
      </c>
      <c r="C45" s="10"/>
      <c r="D45" s="10"/>
      <c r="E45" s="10">
        <f>IF(AF45="",ROUNDUP(SUMPRODUCT(G45:AE45, $G$11:$AE$11)/2,0),0)</f>
        <v>0</v>
      </c>
      <c r="F45" s="10" t="str">
        <f t="shared" si="0"/>
        <v>E</v>
      </c>
      <c r="G45" s="18"/>
      <c r="H45" s="17"/>
      <c r="I45" s="17"/>
      <c r="J45" s="17"/>
      <c r="K45" s="17"/>
      <c r="L45" s="17"/>
      <c r="M45" s="17"/>
      <c r="N45" s="17"/>
      <c r="O45" s="17"/>
      <c r="P45" s="20"/>
      <c r="Q45" s="20"/>
      <c r="R45" s="20"/>
      <c r="S45" s="20"/>
      <c r="T45" s="20"/>
      <c r="U45" s="23"/>
      <c r="V45" s="23"/>
      <c r="W45" s="23"/>
      <c r="X45" s="23"/>
      <c r="Y45" s="23"/>
      <c r="Z45" s="23"/>
      <c r="AA45" s="23"/>
      <c r="AB45" s="24"/>
      <c r="AC45" s="24"/>
      <c r="AD45" s="24"/>
      <c r="AE45" s="24"/>
      <c r="AF45" s="10"/>
      <c r="AG45"/>
      <c r="AH45"/>
      <c r="AI45"/>
      <c r="AJ45"/>
      <c r="AK45"/>
    </row>
    <row r="46" spans="2:37" ht="15" customHeight="1" x14ac:dyDescent="0.25">
      <c r="B46" s="10">
        <v>34</v>
      </c>
      <c r="C46" s="10"/>
      <c r="D46" s="10"/>
      <c r="E46" s="10">
        <f>IF(AF46="",ROUNDUP(SUMPRODUCT(G46:AE46, $G$11:$AE$11)/2,0),0)</f>
        <v>0</v>
      </c>
      <c r="F46" s="10" t="str">
        <f t="shared" si="0"/>
        <v>E</v>
      </c>
      <c r="G46" s="18"/>
      <c r="H46" s="17"/>
      <c r="I46" s="17"/>
      <c r="J46" s="17"/>
      <c r="K46" s="17"/>
      <c r="L46" s="17"/>
      <c r="M46" s="17"/>
      <c r="N46" s="17"/>
      <c r="O46" s="17"/>
      <c r="P46" s="20"/>
      <c r="Q46" s="20"/>
      <c r="R46" s="20"/>
      <c r="S46" s="20"/>
      <c r="T46" s="20"/>
      <c r="U46" s="23"/>
      <c r="V46" s="23"/>
      <c r="W46" s="23"/>
      <c r="X46" s="23"/>
      <c r="Y46" s="23"/>
      <c r="Z46" s="23"/>
      <c r="AA46" s="23"/>
      <c r="AB46" s="24"/>
      <c r="AC46" s="24"/>
      <c r="AD46" s="24"/>
      <c r="AE46" s="24"/>
      <c r="AF46" s="10"/>
      <c r="AG46"/>
      <c r="AH46"/>
      <c r="AI46"/>
      <c r="AJ46"/>
      <c r="AK46"/>
    </row>
    <row r="47" spans="2:37" ht="15" customHeight="1" x14ac:dyDescent="0.25">
      <c r="B47" s="10">
        <v>35</v>
      </c>
      <c r="C47" s="10"/>
      <c r="D47" s="10"/>
      <c r="E47" s="10">
        <f>IF(AF47="",ROUNDUP(SUMPRODUCT(G47:AE47, $G$11:$AE$11)/2,0),0)</f>
        <v>0</v>
      </c>
      <c r="F47" s="10" t="str">
        <f t="shared" si="0"/>
        <v>E</v>
      </c>
      <c r="G47" s="18"/>
      <c r="H47" s="17"/>
      <c r="I47" s="17"/>
      <c r="J47" s="17"/>
      <c r="K47" s="17"/>
      <c r="L47" s="17"/>
      <c r="M47" s="17"/>
      <c r="N47" s="17"/>
      <c r="O47" s="17"/>
      <c r="P47" s="20"/>
      <c r="Q47" s="20"/>
      <c r="R47" s="20"/>
      <c r="S47" s="20"/>
      <c r="T47" s="20"/>
      <c r="U47" s="23"/>
      <c r="V47" s="23"/>
      <c r="W47" s="23"/>
      <c r="X47" s="23"/>
      <c r="Y47" s="23"/>
      <c r="Z47" s="23"/>
      <c r="AA47" s="23"/>
      <c r="AB47" s="24"/>
      <c r="AC47" s="24"/>
      <c r="AD47" s="24"/>
      <c r="AE47" s="24"/>
      <c r="AF47" s="10"/>
      <c r="AG47"/>
      <c r="AH47"/>
      <c r="AI47"/>
      <c r="AJ47"/>
      <c r="AK47"/>
    </row>
    <row r="48" spans="2:37" ht="15" customHeight="1" x14ac:dyDescent="0.25">
      <c r="B48" s="10">
        <v>36</v>
      </c>
      <c r="C48" s="10"/>
      <c r="D48" s="10"/>
      <c r="E48" s="10">
        <f>IF(AF48="",ROUNDUP(SUMPRODUCT(G48:AE48, $G$11:$AE$11)/2,0),0)</f>
        <v>0</v>
      </c>
      <c r="F48" s="10" t="str">
        <f t="shared" si="0"/>
        <v>E</v>
      </c>
      <c r="G48" s="18"/>
      <c r="H48" s="17"/>
      <c r="I48" s="17"/>
      <c r="J48" s="17"/>
      <c r="K48" s="17"/>
      <c r="L48" s="17"/>
      <c r="M48" s="17"/>
      <c r="N48" s="17"/>
      <c r="O48" s="17"/>
      <c r="P48" s="20"/>
      <c r="Q48" s="20"/>
      <c r="R48" s="20"/>
      <c r="S48" s="20"/>
      <c r="T48" s="20"/>
      <c r="U48" s="23"/>
      <c r="V48" s="23"/>
      <c r="W48" s="23"/>
      <c r="X48" s="23"/>
      <c r="Y48" s="23"/>
      <c r="Z48" s="23"/>
      <c r="AA48" s="23"/>
      <c r="AB48" s="24"/>
      <c r="AC48" s="24"/>
      <c r="AD48" s="24"/>
      <c r="AE48" s="24"/>
      <c r="AF48" s="10"/>
      <c r="AG48"/>
      <c r="AH48"/>
      <c r="AI48"/>
      <c r="AJ48"/>
      <c r="AK48"/>
    </row>
    <row r="49" spans="2:37" ht="15" customHeight="1" x14ac:dyDescent="0.25">
      <c r="B49" s="10">
        <v>37</v>
      </c>
      <c r="C49" s="10"/>
      <c r="D49" s="10"/>
      <c r="E49" s="10">
        <f>IF(AF49="",ROUNDUP(SUMPRODUCT(G49:AE49, $G$11:$AE$11)/2,0),0)</f>
        <v>0</v>
      </c>
      <c r="F49" s="10" t="str">
        <f t="shared" si="0"/>
        <v>E</v>
      </c>
      <c r="G49" s="18"/>
      <c r="H49" s="17"/>
      <c r="I49" s="17"/>
      <c r="J49" s="17"/>
      <c r="K49" s="17"/>
      <c r="L49" s="17"/>
      <c r="M49" s="17"/>
      <c r="N49" s="17"/>
      <c r="O49" s="17"/>
      <c r="P49" s="20"/>
      <c r="Q49" s="20"/>
      <c r="R49" s="20"/>
      <c r="S49" s="20"/>
      <c r="T49" s="20"/>
      <c r="U49" s="23"/>
      <c r="V49" s="23"/>
      <c r="W49" s="23"/>
      <c r="X49" s="23"/>
      <c r="Y49" s="23"/>
      <c r="Z49" s="23"/>
      <c r="AA49" s="23"/>
      <c r="AB49" s="24"/>
      <c r="AC49" s="24"/>
      <c r="AD49" s="24"/>
      <c r="AE49" s="24"/>
      <c r="AF49" s="10"/>
      <c r="AG49"/>
      <c r="AH49"/>
      <c r="AI49"/>
      <c r="AJ49"/>
      <c r="AK49"/>
    </row>
    <row r="50" spans="2:37" ht="15" customHeight="1" x14ac:dyDescent="0.25">
      <c r="B50" s="10">
        <v>38</v>
      </c>
      <c r="C50" s="10"/>
      <c r="D50" s="10"/>
      <c r="E50" s="10">
        <f>IF(AF50="",ROUNDUP(SUMPRODUCT(G50:AE50, $G$11:$AE$11)/2,0),0)</f>
        <v>0</v>
      </c>
      <c r="F50" s="10" t="str">
        <f t="shared" si="0"/>
        <v>E</v>
      </c>
      <c r="G50" s="18"/>
      <c r="H50" s="17"/>
      <c r="I50" s="17"/>
      <c r="J50" s="17"/>
      <c r="K50" s="17"/>
      <c r="L50" s="17"/>
      <c r="M50" s="17"/>
      <c r="N50" s="17"/>
      <c r="O50" s="17"/>
      <c r="P50" s="20"/>
      <c r="Q50" s="20"/>
      <c r="R50" s="20"/>
      <c r="S50" s="20"/>
      <c r="T50" s="20"/>
      <c r="U50" s="23"/>
      <c r="V50" s="23"/>
      <c r="W50" s="23"/>
      <c r="X50" s="23"/>
      <c r="Y50" s="23"/>
      <c r="Z50" s="23"/>
      <c r="AA50" s="23"/>
      <c r="AB50" s="24"/>
      <c r="AC50" s="24"/>
      <c r="AD50" s="24"/>
      <c r="AE50" s="24"/>
      <c r="AF50" s="10"/>
      <c r="AG50"/>
      <c r="AH50"/>
      <c r="AI50"/>
      <c r="AJ50"/>
      <c r="AK50"/>
    </row>
    <row r="51" spans="2:37" ht="15" customHeight="1" x14ac:dyDescent="0.25">
      <c r="B51" s="10">
        <v>39</v>
      </c>
      <c r="C51" s="10"/>
      <c r="D51" s="10"/>
      <c r="E51" s="10">
        <f>IF(AF51="",ROUNDUP(SUMPRODUCT(G51:AE51, $G$11:$AE$11)/2,0),0)</f>
        <v>0</v>
      </c>
      <c r="F51" s="10" t="str">
        <f t="shared" si="0"/>
        <v>E</v>
      </c>
      <c r="G51" s="18"/>
      <c r="H51" s="17"/>
      <c r="I51" s="17"/>
      <c r="J51" s="17"/>
      <c r="K51" s="17"/>
      <c r="L51" s="17"/>
      <c r="M51" s="17"/>
      <c r="N51" s="17"/>
      <c r="O51" s="17"/>
      <c r="P51" s="20"/>
      <c r="Q51" s="20"/>
      <c r="R51" s="20"/>
      <c r="S51" s="20"/>
      <c r="T51" s="20"/>
      <c r="U51" s="23"/>
      <c r="V51" s="23"/>
      <c r="W51" s="23"/>
      <c r="X51" s="23"/>
      <c r="Y51" s="23"/>
      <c r="Z51" s="23"/>
      <c r="AA51" s="23"/>
      <c r="AB51" s="24"/>
      <c r="AC51" s="24"/>
      <c r="AD51" s="24"/>
      <c r="AE51" s="24"/>
      <c r="AF51" s="10"/>
      <c r="AG51"/>
      <c r="AH51"/>
      <c r="AI51"/>
      <c r="AJ51"/>
      <c r="AK51"/>
    </row>
    <row r="52" spans="2:37" ht="15" customHeight="1" x14ac:dyDescent="0.25">
      <c r="B52" s="10">
        <v>40</v>
      </c>
      <c r="C52" s="10"/>
      <c r="D52" s="10"/>
      <c r="E52" s="10">
        <f>IF(AF52="",ROUNDUP(SUMPRODUCT(G52:AE52, $G$11:$AE$11)/2,0),0)</f>
        <v>0</v>
      </c>
      <c r="F52" s="10" t="str">
        <f t="shared" si="0"/>
        <v>E</v>
      </c>
      <c r="G52" s="18"/>
      <c r="H52" s="17"/>
      <c r="I52" s="17"/>
      <c r="J52" s="17"/>
      <c r="K52" s="17"/>
      <c r="L52" s="17"/>
      <c r="M52" s="17"/>
      <c r="N52" s="17"/>
      <c r="O52" s="17"/>
      <c r="P52" s="20"/>
      <c r="Q52" s="20"/>
      <c r="R52" s="20"/>
      <c r="S52" s="20"/>
      <c r="T52" s="20"/>
      <c r="U52" s="23"/>
      <c r="V52" s="23"/>
      <c r="W52" s="23"/>
      <c r="X52" s="23"/>
      <c r="Y52" s="23"/>
      <c r="Z52" s="23"/>
      <c r="AA52" s="23"/>
      <c r="AB52" s="24"/>
      <c r="AC52" s="24"/>
      <c r="AD52" s="24"/>
      <c r="AE52" s="24"/>
      <c r="AF52" s="10"/>
      <c r="AG52"/>
      <c r="AH52"/>
      <c r="AI52"/>
      <c r="AJ52"/>
      <c r="AK52"/>
    </row>
    <row r="53" spans="2:37" ht="15" customHeight="1" x14ac:dyDescent="0.25">
      <c r="B53" s="10">
        <v>41</v>
      </c>
      <c r="C53" s="10"/>
      <c r="D53" s="10"/>
      <c r="E53" s="10">
        <f>IF(AF53="",ROUNDUP(SUMPRODUCT(G53:AE53, $G$11:$AE$11)/2,0),0)</f>
        <v>0</v>
      </c>
      <c r="F53" s="10" t="str">
        <f t="shared" si="0"/>
        <v>E</v>
      </c>
      <c r="G53" s="18"/>
      <c r="H53" s="17"/>
      <c r="I53" s="17"/>
      <c r="J53" s="17"/>
      <c r="K53" s="17"/>
      <c r="L53" s="17"/>
      <c r="M53" s="17"/>
      <c r="N53" s="17"/>
      <c r="O53" s="17"/>
      <c r="P53" s="20"/>
      <c r="Q53" s="20"/>
      <c r="R53" s="20"/>
      <c r="S53" s="20"/>
      <c r="T53" s="20"/>
      <c r="U53" s="23"/>
      <c r="V53" s="23"/>
      <c r="W53" s="23"/>
      <c r="X53" s="23"/>
      <c r="Y53" s="23"/>
      <c r="Z53" s="23"/>
      <c r="AA53" s="23"/>
      <c r="AB53" s="24"/>
      <c r="AC53" s="24"/>
      <c r="AD53" s="24"/>
      <c r="AE53" s="24"/>
      <c r="AF53" s="10"/>
      <c r="AG53"/>
      <c r="AH53"/>
      <c r="AI53"/>
      <c r="AJ53"/>
      <c r="AK53"/>
    </row>
    <row r="54" spans="2:37" ht="15" customHeight="1" x14ac:dyDescent="0.25">
      <c r="B54" s="10">
        <v>42</v>
      </c>
      <c r="C54" s="10"/>
      <c r="D54" s="10"/>
      <c r="E54" s="10">
        <f>IF(AF54="",ROUNDUP(SUMPRODUCT(G54:AE54, $G$11:$AE$11)/2,0),0)</f>
        <v>0</v>
      </c>
      <c r="F54" s="10" t="str">
        <f t="shared" si="0"/>
        <v>E</v>
      </c>
      <c r="G54" s="18"/>
      <c r="H54" s="17"/>
      <c r="I54" s="17"/>
      <c r="J54" s="17"/>
      <c r="K54" s="17"/>
      <c r="L54" s="17"/>
      <c r="M54" s="17"/>
      <c r="N54" s="17"/>
      <c r="O54" s="17"/>
      <c r="P54" s="20"/>
      <c r="Q54" s="20"/>
      <c r="R54" s="20"/>
      <c r="S54" s="20"/>
      <c r="T54" s="20"/>
      <c r="U54" s="23"/>
      <c r="V54" s="23"/>
      <c r="W54" s="23"/>
      <c r="X54" s="23"/>
      <c r="Y54" s="23"/>
      <c r="Z54" s="23"/>
      <c r="AA54" s="23"/>
      <c r="AB54" s="24"/>
      <c r="AC54" s="24"/>
      <c r="AD54" s="24"/>
      <c r="AE54" s="24"/>
      <c r="AF54" s="10"/>
      <c r="AG54"/>
      <c r="AH54"/>
      <c r="AI54"/>
      <c r="AJ54"/>
      <c r="AK54"/>
    </row>
    <row r="55" spans="2:37" ht="15" customHeight="1" x14ac:dyDescent="0.25">
      <c r="B55" s="10">
        <v>43</v>
      </c>
      <c r="C55" s="10"/>
      <c r="D55" s="10"/>
      <c r="E55" s="10">
        <f>IF(AF55="",ROUNDUP(SUMPRODUCT(G55:AE55, $G$11:$AE$11)/2,0),0)</f>
        <v>0</v>
      </c>
      <c r="F55" s="10" t="str">
        <f t="shared" si="0"/>
        <v>E</v>
      </c>
      <c r="G55" s="18"/>
      <c r="H55" s="17"/>
      <c r="I55" s="17"/>
      <c r="J55" s="17"/>
      <c r="K55" s="17"/>
      <c r="L55" s="17"/>
      <c r="M55" s="17"/>
      <c r="N55" s="17"/>
      <c r="O55" s="17"/>
      <c r="P55" s="20"/>
      <c r="Q55" s="20"/>
      <c r="R55" s="20"/>
      <c r="S55" s="20"/>
      <c r="T55" s="20"/>
      <c r="U55" s="23"/>
      <c r="V55" s="23"/>
      <c r="W55" s="23"/>
      <c r="X55" s="23"/>
      <c r="Y55" s="23"/>
      <c r="Z55" s="23"/>
      <c r="AA55" s="23"/>
      <c r="AB55" s="24"/>
      <c r="AC55" s="24"/>
      <c r="AD55" s="24"/>
      <c r="AE55" s="24"/>
      <c r="AF55" s="10"/>
      <c r="AG55"/>
      <c r="AH55"/>
      <c r="AI55"/>
      <c r="AJ55"/>
      <c r="AK55"/>
    </row>
    <row r="56" spans="2:37" ht="15" customHeight="1" x14ac:dyDescent="0.25">
      <c r="B56" s="10">
        <v>44</v>
      </c>
      <c r="C56" s="10"/>
      <c r="D56" s="10"/>
      <c r="E56" s="10">
        <f>IF(AF56="",ROUNDUP(SUMPRODUCT(G56:AE56, $G$11:$AE$11)/2,0),0)</f>
        <v>0</v>
      </c>
      <c r="F56" s="10" t="str">
        <f t="shared" si="0"/>
        <v>E</v>
      </c>
      <c r="G56" s="18"/>
      <c r="H56" s="17"/>
      <c r="I56" s="17"/>
      <c r="J56" s="17"/>
      <c r="K56" s="17"/>
      <c r="L56" s="17"/>
      <c r="M56" s="17"/>
      <c r="N56" s="17"/>
      <c r="O56" s="17"/>
      <c r="P56" s="20"/>
      <c r="Q56" s="20"/>
      <c r="R56" s="20"/>
      <c r="S56" s="20"/>
      <c r="T56" s="20"/>
      <c r="U56" s="23"/>
      <c r="V56" s="23"/>
      <c r="W56" s="23"/>
      <c r="X56" s="23"/>
      <c r="Y56" s="23"/>
      <c r="Z56" s="23"/>
      <c r="AA56" s="23"/>
      <c r="AB56" s="24"/>
      <c r="AC56" s="24"/>
      <c r="AD56" s="24"/>
      <c r="AE56" s="24"/>
      <c r="AF56" s="10"/>
      <c r="AG56"/>
      <c r="AH56"/>
      <c r="AI56"/>
      <c r="AJ56"/>
      <c r="AK56"/>
    </row>
    <row r="57" spans="2:37" ht="15" customHeight="1" x14ac:dyDescent="0.25">
      <c r="B57" s="10">
        <v>45</v>
      </c>
      <c r="C57" s="10"/>
      <c r="D57" s="10"/>
      <c r="E57" s="10">
        <f>IF(AF57="",ROUNDUP(SUMPRODUCT(G57:AE57, $G$11:$AE$11)/2,0),0)</f>
        <v>0</v>
      </c>
      <c r="F57" s="10" t="str">
        <f t="shared" si="0"/>
        <v>E</v>
      </c>
      <c r="G57" s="18"/>
      <c r="H57" s="17"/>
      <c r="I57" s="17"/>
      <c r="J57" s="17"/>
      <c r="K57" s="17"/>
      <c r="L57" s="17"/>
      <c r="M57" s="17"/>
      <c r="N57" s="17"/>
      <c r="O57" s="17"/>
      <c r="P57" s="20"/>
      <c r="Q57" s="20"/>
      <c r="R57" s="20"/>
      <c r="S57" s="20"/>
      <c r="T57" s="20"/>
      <c r="U57" s="23"/>
      <c r="V57" s="23"/>
      <c r="W57" s="23"/>
      <c r="X57" s="23"/>
      <c r="Y57" s="23"/>
      <c r="Z57" s="23"/>
      <c r="AA57" s="23"/>
      <c r="AB57" s="24"/>
      <c r="AC57" s="24"/>
      <c r="AD57" s="24"/>
      <c r="AE57" s="24"/>
      <c r="AF57" s="10"/>
      <c r="AG57"/>
      <c r="AH57"/>
      <c r="AI57"/>
      <c r="AJ57"/>
      <c r="AK57"/>
    </row>
    <row r="58" spans="2:37" ht="15" customHeight="1" x14ac:dyDescent="0.25">
      <c r="B58" s="10">
        <v>46</v>
      </c>
      <c r="C58" s="10"/>
      <c r="D58" s="10"/>
      <c r="E58" s="10">
        <f>IF(AF58="",ROUNDUP(SUMPRODUCT(G58:AE58, $G$11:$AE$11)/2,0),0)</f>
        <v>0</v>
      </c>
      <c r="F58" s="10" t="str">
        <f t="shared" si="0"/>
        <v>E</v>
      </c>
      <c r="G58" s="18"/>
      <c r="H58" s="17"/>
      <c r="I58" s="17"/>
      <c r="J58" s="17"/>
      <c r="K58" s="17"/>
      <c r="L58" s="17"/>
      <c r="M58" s="17"/>
      <c r="N58" s="17"/>
      <c r="O58" s="17"/>
      <c r="P58" s="20"/>
      <c r="Q58" s="20"/>
      <c r="R58" s="20"/>
      <c r="S58" s="20"/>
      <c r="T58" s="20"/>
      <c r="U58" s="23"/>
      <c r="V58" s="23"/>
      <c r="W58" s="23"/>
      <c r="X58" s="23"/>
      <c r="Y58" s="23"/>
      <c r="Z58" s="23"/>
      <c r="AA58" s="23"/>
      <c r="AB58" s="24"/>
      <c r="AC58" s="24"/>
      <c r="AD58" s="24"/>
      <c r="AE58" s="24"/>
      <c r="AF58" s="10"/>
      <c r="AG58"/>
      <c r="AH58"/>
      <c r="AI58"/>
      <c r="AJ58"/>
      <c r="AK58"/>
    </row>
    <row r="59" spans="2:37" ht="15" customHeight="1" x14ac:dyDescent="0.25">
      <c r="B59" s="10">
        <v>47</v>
      </c>
      <c r="C59" s="10"/>
      <c r="D59" s="10"/>
      <c r="E59" s="10">
        <f>IF(AF59="",ROUNDUP(SUMPRODUCT(G59:AE59, $G$11:$AE$11)/2,0),0)</f>
        <v>0</v>
      </c>
      <c r="F59" s="10" t="str">
        <f t="shared" si="0"/>
        <v>E</v>
      </c>
      <c r="G59" s="18"/>
      <c r="H59" s="17"/>
      <c r="I59" s="17"/>
      <c r="J59" s="17"/>
      <c r="K59" s="17"/>
      <c r="L59" s="17"/>
      <c r="M59" s="17"/>
      <c r="N59" s="17"/>
      <c r="O59" s="17"/>
      <c r="P59" s="20"/>
      <c r="Q59" s="20"/>
      <c r="R59" s="20"/>
      <c r="S59" s="20"/>
      <c r="T59" s="20"/>
      <c r="U59" s="23"/>
      <c r="V59" s="23"/>
      <c r="W59" s="23"/>
      <c r="X59" s="23"/>
      <c r="Y59" s="23"/>
      <c r="Z59" s="23"/>
      <c r="AA59" s="23"/>
      <c r="AB59" s="24"/>
      <c r="AC59" s="24"/>
      <c r="AD59" s="24"/>
      <c r="AE59" s="24"/>
      <c r="AF59" s="10"/>
      <c r="AG59"/>
      <c r="AH59"/>
      <c r="AI59"/>
      <c r="AJ59"/>
      <c r="AK59"/>
    </row>
    <row r="60" spans="2:37" ht="15" customHeight="1" x14ac:dyDescent="0.25">
      <c r="B60" s="10">
        <v>48</v>
      </c>
      <c r="C60" s="10"/>
      <c r="D60" s="10"/>
      <c r="E60" s="10">
        <f>IF(AF60="",ROUNDUP(SUMPRODUCT(G60:AE60, $G$11:$AE$11)/2,0),0)</f>
        <v>0</v>
      </c>
      <c r="F60" s="10" t="str">
        <f t="shared" si="0"/>
        <v>E</v>
      </c>
      <c r="G60" s="18"/>
      <c r="H60" s="17"/>
      <c r="I60" s="17"/>
      <c r="J60" s="17"/>
      <c r="K60" s="17"/>
      <c r="L60" s="17"/>
      <c r="M60" s="17"/>
      <c r="N60" s="17"/>
      <c r="O60" s="17"/>
      <c r="P60" s="20"/>
      <c r="Q60" s="20"/>
      <c r="R60" s="20"/>
      <c r="S60" s="20"/>
      <c r="T60" s="20"/>
      <c r="U60" s="23"/>
      <c r="V60" s="23"/>
      <c r="W60" s="23"/>
      <c r="X60" s="23"/>
      <c r="Y60" s="23"/>
      <c r="Z60" s="23"/>
      <c r="AA60" s="23"/>
      <c r="AB60" s="24"/>
      <c r="AC60" s="24"/>
      <c r="AD60" s="24"/>
      <c r="AE60" s="24"/>
      <c r="AF60" s="10"/>
      <c r="AG60"/>
      <c r="AH60"/>
      <c r="AI60"/>
      <c r="AJ60"/>
      <c r="AK60"/>
    </row>
    <row r="61" spans="2:37" ht="15" customHeight="1" x14ac:dyDescent="0.25">
      <c r="B61" s="10">
        <v>49</v>
      </c>
      <c r="C61" s="10"/>
      <c r="D61" s="10"/>
      <c r="E61" s="10">
        <f>IF(AF61="",ROUNDUP(SUMPRODUCT(G61:AE61, $G$11:$AE$11)/2,0),0)</f>
        <v>0</v>
      </c>
      <c r="F61" s="10" t="str">
        <f t="shared" si="0"/>
        <v>E</v>
      </c>
      <c r="G61" s="18"/>
      <c r="H61" s="17"/>
      <c r="I61" s="17"/>
      <c r="J61" s="17"/>
      <c r="K61" s="17"/>
      <c r="L61" s="17"/>
      <c r="M61" s="17"/>
      <c r="N61" s="17"/>
      <c r="O61" s="17"/>
      <c r="P61" s="20"/>
      <c r="Q61" s="20"/>
      <c r="R61" s="20"/>
      <c r="S61" s="20"/>
      <c r="T61" s="20"/>
      <c r="U61" s="23"/>
      <c r="V61" s="23"/>
      <c r="W61" s="23"/>
      <c r="X61" s="23"/>
      <c r="Y61" s="23"/>
      <c r="Z61" s="23"/>
      <c r="AA61" s="23"/>
      <c r="AB61" s="24"/>
      <c r="AC61" s="24"/>
      <c r="AD61" s="24"/>
      <c r="AE61" s="24"/>
      <c r="AF61" s="10"/>
      <c r="AG61"/>
      <c r="AH61"/>
      <c r="AI61"/>
      <c r="AJ61"/>
      <c r="AK61"/>
    </row>
    <row r="62" spans="2:37" ht="15" customHeight="1" x14ac:dyDescent="0.25">
      <c r="B62" s="10">
        <v>50</v>
      </c>
      <c r="C62" s="10"/>
      <c r="D62" s="10"/>
      <c r="E62" s="10">
        <f>IF(AF62="",ROUNDUP(SUMPRODUCT(G62:AE62, $G$11:$AE$11)/2,0),0)</f>
        <v>0</v>
      </c>
      <c r="F62" s="10" t="str">
        <f t="shared" si="0"/>
        <v>E</v>
      </c>
      <c r="G62" s="18"/>
      <c r="H62" s="17"/>
      <c r="I62" s="17"/>
      <c r="J62" s="17"/>
      <c r="K62" s="17"/>
      <c r="L62" s="17"/>
      <c r="M62" s="17"/>
      <c r="N62" s="17"/>
      <c r="O62" s="17"/>
      <c r="P62" s="20"/>
      <c r="Q62" s="20"/>
      <c r="R62" s="20"/>
      <c r="S62" s="20"/>
      <c r="T62" s="20"/>
      <c r="U62" s="23"/>
      <c r="V62" s="23"/>
      <c r="W62" s="23"/>
      <c r="X62" s="23"/>
      <c r="Y62" s="23"/>
      <c r="Z62" s="23"/>
      <c r="AA62" s="23"/>
      <c r="AB62" s="24"/>
      <c r="AC62" s="24"/>
      <c r="AD62" s="24"/>
      <c r="AE62" s="24"/>
      <c r="AF62" s="10"/>
      <c r="AG62"/>
      <c r="AH62"/>
      <c r="AI62"/>
      <c r="AJ62"/>
      <c r="AK62"/>
    </row>
    <row r="63" spans="2:37" ht="15" customHeight="1" x14ac:dyDescent="0.25">
      <c r="B63" s="10">
        <v>51</v>
      </c>
      <c r="C63" s="10"/>
      <c r="D63" s="10"/>
      <c r="E63" s="10">
        <f>IF(AF63="",ROUNDUP(SUMPRODUCT(G63:AE63, $G$11:$AE$11)/2,0),0)</f>
        <v>0</v>
      </c>
      <c r="F63" s="10" t="str">
        <f t="shared" si="0"/>
        <v>E</v>
      </c>
      <c r="G63" s="18"/>
      <c r="H63" s="17"/>
      <c r="I63" s="17"/>
      <c r="J63" s="17"/>
      <c r="K63" s="17"/>
      <c r="L63" s="17"/>
      <c r="M63" s="17"/>
      <c r="N63" s="17"/>
      <c r="O63" s="17"/>
      <c r="P63" s="20"/>
      <c r="Q63" s="20"/>
      <c r="R63" s="20"/>
      <c r="S63" s="20"/>
      <c r="T63" s="20"/>
      <c r="U63" s="23"/>
      <c r="V63" s="23"/>
      <c r="W63" s="23"/>
      <c r="X63" s="23"/>
      <c r="Y63" s="23"/>
      <c r="Z63" s="23"/>
      <c r="AA63" s="23"/>
      <c r="AB63" s="24"/>
      <c r="AC63" s="24"/>
      <c r="AD63" s="24"/>
      <c r="AE63" s="24"/>
      <c r="AF63" s="10"/>
      <c r="AG63"/>
      <c r="AH63"/>
      <c r="AI63"/>
      <c r="AJ63"/>
      <c r="AK63"/>
    </row>
    <row r="64" spans="2:37" ht="15" customHeight="1" x14ac:dyDescent="0.25">
      <c r="B64" s="10">
        <v>52</v>
      </c>
      <c r="C64" s="10"/>
      <c r="D64" s="10"/>
      <c r="E64" s="10">
        <f>IF(AF64="",ROUNDUP(SUMPRODUCT(G64:AE64, $G$11:$AE$11)/2,0),0)</f>
        <v>0</v>
      </c>
      <c r="F64" s="10" t="str">
        <f t="shared" si="0"/>
        <v>E</v>
      </c>
      <c r="G64" s="18"/>
      <c r="H64" s="17"/>
      <c r="I64" s="17"/>
      <c r="J64" s="17"/>
      <c r="K64" s="17"/>
      <c r="L64" s="17"/>
      <c r="M64" s="17"/>
      <c r="N64" s="17"/>
      <c r="O64" s="17"/>
      <c r="P64" s="20"/>
      <c r="Q64" s="20"/>
      <c r="R64" s="20"/>
      <c r="S64" s="20"/>
      <c r="T64" s="20"/>
      <c r="U64" s="23"/>
      <c r="V64" s="23"/>
      <c r="W64" s="23"/>
      <c r="X64" s="23"/>
      <c r="Y64" s="23"/>
      <c r="Z64" s="23"/>
      <c r="AA64" s="23"/>
      <c r="AB64" s="24"/>
      <c r="AC64" s="24"/>
      <c r="AD64" s="24"/>
      <c r="AE64" s="24"/>
      <c r="AF64" s="10"/>
      <c r="AG64"/>
      <c r="AH64"/>
      <c r="AI64"/>
      <c r="AJ64"/>
      <c r="AK64"/>
    </row>
    <row r="65" spans="2:37" ht="15" customHeight="1" x14ac:dyDescent="0.25">
      <c r="B65" s="10">
        <v>53</v>
      </c>
      <c r="C65" s="10"/>
      <c r="D65" s="10"/>
      <c r="E65" s="10">
        <f>IF(AF65="",ROUNDUP(SUMPRODUCT(G65:AE65, $G$11:$AE$11)/2,0),0)</f>
        <v>0</v>
      </c>
      <c r="F65" s="10" t="str">
        <f t="shared" si="0"/>
        <v>E</v>
      </c>
      <c r="G65" s="18"/>
      <c r="H65" s="17"/>
      <c r="I65" s="17"/>
      <c r="J65" s="17"/>
      <c r="K65" s="17"/>
      <c r="L65" s="17"/>
      <c r="M65" s="17"/>
      <c r="N65" s="17"/>
      <c r="O65" s="17"/>
      <c r="P65" s="20"/>
      <c r="Q65" s="20"/>
      <c r="R65" s="20"/>
      <c r="S65" s="20"/>
      <c r="T65" s="20"/>
      <c r="U65" s="23"/>
      <c r="V65" s="23"/>
      <c r="W65" s="23"/>
      <c r="X65" s="23"/>
      <c r="Y65" s="23"/>
      <c r="Z65" s="23"/>
      <c r="AA65" s="23"/>
      <c r="AB65" s="24"/>
      <c r="AC65" s="24"/>
      <c r="AD65" s="24"/>
      <c r="AE65" s="24"/>
      <c r="AF65" s="10"/>
      <c r="AG65"/>
      <c r="AH65"/>
      <c r="AI65"/>
      <c r="AJ65"/>
      <c r="AK65"/>
    </row>
    <row r="66" spans="2:37" ht="15" customHeight="1" x14ac:dyDescent="0.25">
      <c r="B66" s="10">
        <v>54</v>
      </c>
      <c r="C66" s="10"/>
      <c r="D66" s="10"/>
      <c r="E66" s="10">
        <f>IF(AF66="",ROUNDUP(SUMPRODUCT(G66:AE66, $G$11:$AE$11)/2,0),0)</f>
        <v>0</v>
      </c>
      <c r="F66" s="10" t="str">
        <f t="shared" si="0"/>
        <v>E</v>
      </c>
      <c r="G66" s="18"/>
      <c r="H66" s="17"/>
      <c r="I66" s="17"/>
      <c r="J66" s="17"/>
      <c r="K66" s="17"/>
      <c r="L66" s="17"/>
      <c r="M66" s="17"/>
      <c r="N66" s="17"/>
      <c r="O66" s="17"/>
      <c r="P66" s="20"/>
      <c r="Q66" s="20"/>
      <c r="R66" s="20"/>
      <c r="S66" s="20"/>
      <c r="T66" s="20"/>
      <c r="U66" s="23"/>
      <c r="V66" s="23"/>
      <c r="W66" s="23"/>
      <c r="X66" s="23"/>
      <c r="Y66" s="23"/>
      <c r="Z66" s="23"/>
      <c r="AA66" s="23"/>
      <c r="AB66" s="24"/>
      <c r="AC66" s="24"/>
      <c r="AD66" s="24"/>
      <c r="AE66" s="24"/>
      <c r="AF66" s="10"/>
      <c r="AG66"/>
      <c r="AH66"/>
      <c r="AI66"/>
      <c r="AJ66"/>
      <c r="AK66"/>
    </row>
    <row r="67" spans="2:37" ht="15" customHeight="1" x14ac:dyDescent="0.25">
      <c r="B67" s="10">
        <v>55</v>
      </c>
      <c r="C67" s="10"/>
      <c r="D67" s="10"/>
      <c r="E67" s="10">
        <f>IF(AF67="",ROUNDUP(SUMPRODUCT(G67:AE67, $G$11:$AE$11)/2,0),0)</f>
        <v>0</v>
      </c>
      <c r="F67" s="10" t="str">
        <f t="shared" si="0"/>
        <v>E</v>
      </c>
      <c r="G67" s="18"/>
      <c r="H67" s="17"/>
      <c r="I67" s="17"/>
      <c r="J67" s="17"/>
      <c r="K67" s="17"/>
      <c r="L67" s="17"/>
      <c r="M67" s="17"/>
      <c r="N67" s="17"/>
      <c r="O67" s="17"/>
      <c r="P67" s="20"/>
      <c r="Q67" s="20"/>
      <c r="R67" s="20"/>
      <c r="S67" s="20"/>
      <c r="T67" s="20"/>
      <c r="U67" s="23"/>
      <c r="V67" s="23"/>
      <c r="W67" s="23"/>
      <c r="X67" s="23"/>
      <c r="Y67" s="23"/>
      <c r="Z67" s="23"/>
      <c r="AA67" s="23"/>
      <c r="AB67" s="24"/>
      <c r="AC67" s="24"/>
      <c r="AD67" s="24"/>
      <c r="AE67" s="24"/>
      <c r="AF67" s="10"/>
      <c r="AG67"/>
      <c r="AH67"/>
      <c r="AI67"/>
      <c r="AJ67"/>
      <c r="AK67"/>
    </row>
    <row r="68" spans="2:37" ht="15" customHeight="1" x14ac:dyDescent="0.25">
      <c r="B68" s="10">
        <v>56</v>
      </c>
      <c r="C68" s="10"/>
      <c r="D68" s="10"/>
      <c r="E68" s="10">
        <f>IF(AF68="",ROUNDUP(SUMPRODUCT(G68:AE68, $G$11:$AE$11)/2,0),0)</f>
        <v>0</v>
      </c>
      <c r="F68" s="10" t="str">
        <f t="shared" si="0"/>
        <v>E</v>
      </c>
      <c r="G68" s="18"/>
      <c r="H68" s="17"/>
      <c r="I68" s="17"/>
      <c r="J68" s="17"/>
      <c r="K68" s="17"/>
      <c r="L68" s="17"/>
      <c r="M68" s="17"/>
      <c r="N68" s="17"/>
      <c r="O68" s="17"/>
      <c r="P68" s="20"/>
      <c r="Q68" s="20"/>
      <c r="R68" s="20"/>
      <c r="S68" s="20"/>
      <c r="T68" s="20"/>
      <c r="U68" s="23"/>
      <c r="V68" s="23"/>
      <c r="W68" s="23"/>
      <c r="X68" s="23"/>
      <c r="Y68" s="23"/>
      <c r="Z68" s="23"/>
      <c r="AA68" s="23"/>
      <c r="AB68" s="24"/>
      <c r="AC68" s="24"/>
      <c r="AD68" s="24"/>
      <c r="AE68" s="24"/>
      <c r="AF68" s="10"/>
      <c r="AG68"/>
      <c r="AH68"/>
      <c r="AI68"/>
      <c r="AJ68"/>
      <c r="AK68"/>
    </row>
    <row r="69" spans="2:37" ht="15" customHeight="1" x14ac:dyDescent="0.25">
      <c r="B69" s="10">
        <v>57</v>
      </c>
      <c r="C69" s="10"/>
      <c r="D69" s="10"/>
      <c r="E69" s="10">
        <f>IF(AF69="",ROUNDUP(SUMPRODUCT(G69:AE69, $G$11:$AE$11)/2,0),0)</f>
        <v>0</v>
      </c>
      <c r="F69" s="10" t="str">
        <f t="shared" si="0"/>
        <v>E</v>
      </c>
      <c r="G69" s="18"/>
      <c r="H69" s="17"/>
      <c r="I69" s="17"/>
      <c r="J69" s="17"/>
      <c r="K69" s="17"/>
      <c r="L69" s="17"/>
      <c r="M69" s="17"/>
      <c r="N69" s="17"/>
      <c r="O69" s="17"/>
      <c r="P69" s="20"/>
      <c r="Q69" s="20"/>
      <c r="R69" s="20"/>
      <c r="S69" s="20"/>
      <c r="T69" s="20"/>
      <c r="U69" s="23"/>
      <c r="V69" s="23"/>
      <c r="W69" s="23"/>
      <c r="X69" s="23"/>
      <c r="Y69" s="23"/>
      <c r="Z69" s="23"/>
      <c r="AA69" s="23"/>
      <c r="AB69" s="24"/>
      <c r="AC69" s="24"/>
      <c r="AD69" s="24"/>
      <c r="AE69" s="24"/>
      <c r="AF69" s="10"/>
      <c r="AG69"/>
      <c r="AH69"/>
      <c r="AI69"/>
      <c r="AJ69"/>
      <c r="AK69"/>
    </row>
    <row r="70" spans="2:37" ht="15" customHeight="1" x14ac:dyDescent="0.25">
      <c r="B70" s="10">
        <v>58</v>
      </c>
      <c r="C70" s="10"/>
      <c r="D70" s="10"/>
      <c r="E70" s="10">
        <f>IF(AF70="",ROUNDUP(SUMPRODUCT(G70:AE70, $G$11:$AE$11)/2,0),0)</f>
        <v>0</v>
      </c>
      <c r="F70" s="10" t="str">
        <f t="shared" si="0"/>
        <v>E</v>
      </c>
      <c r="G70" s="18"/>
      <c r="H70" s="17"/>
      <c r="I70" s="17"/>
      <c r="J70" s="17"/>
      <c r="K70" s="17"/>
      <c r="L70" s="17"/>
      <c r="M70" s="17"/>
      <c r="N70" s="17"/>
      <c r="O70" s="17"/>
      <c r="P70" s="20"/>
      <c r="Q70" s="20"/>
      <c r="R70" s="20"/>
      <c r="S70" s="20"/>
      <c r="T70" s="20"/>
      <c r="U70" s="23"/>
      <c r="V70" s="23"/>
      <c r="W70" s="23"/>
      <c r="X70" s="23"/>
      <c r="Y70" s="23"/>
      <c r="Z70" s="23"/>
      <c r="AA70" s="23"/>
      <c r="AB70" s="24"/>
      <c r="AC70" s="24"/>
      <c r="AD70" s="24"/>
      <c r="AE70" s="24"/>
      <c r="AF70" s="10"/>
      <c r="AG70"/>
      <c r="AH70"/>
      <c r="AI70"/>
      <c r="AJ70"/>
      <c r="AK70"/>
    </row>
    <row r="71" spans="2:37" ht="15" customHeight="1" x14ac:dyDescent="0.25">
      <c r="B71" s="10">
        <v>59</v>
      </c>
      <c r="C71" s="10"/>
      <c r="D71" s="10"/>
      <c r="E71" s="10">
        <f>IF(AF71="",ROUNDUP(SUMPRODUCT(G71:AE71, $G$11:$AE$11)/2,0),0)</f>
        <v>0</v>
      </c>
      <c r="F71" s="10" t="str">
        <f t="shared" si="0"/>
        <v>E</v>
      </c>
      <c r="G71" s="18"/>
      <c r="H71" s="17"/>
      <c r="I71" s="17"/>
      <c r="J71" s="17"/>
      <c r="K71" s="17"/>
      <c r="L71" s="17"/>
      <c r="M71" s="17"/>
      <c r="N71" s="17"/>
      <c r="O71" s="17"/>
      <c r="P71" s="20"/>
      <c r="Q71" s="20"/>
      <c r="R71" s="20"/>
      <c r="S71" s="20"/>
      <c r="T71" s="20"/>
      <c r="U71" s="23"/>
      <c r="V71" s="23"/>
      <c r="W71" s="23"/>
      <c r="X71" s="23"/>
      <c r="Y71" s="23"/>
      <c r="Z71" s="23"/>
      <c r="AA71" s="23"/>
      <c r="AB71" s="24"/>
      <c r="AC71" s="24"/>
      <c r="AD71" s="24"/>
      <c r="AE71" s="24"/>
      <c r="AF71" s="10"/>
      <c r="AG71"/>
      <c r="AH71"/>
      <c r="AI71"/>
      <c r="AJ71"/>
      <c r="AK71"/>
    </row>
    <row r="72" spans="2:37" ht="15" customHeight="1" x14ac:dyDescent="0.25">
      <c r="B72" s="10">
        <v>60</v>
      </c>
      <c r="C72" s="10"/>
      <c r="D72" s="10"/>
      <c r="E72" s="10">
        <f>IF(AF72="",ROUNDUP(SUMPRODUCT(G72:AE72, $G$11:$AE$11)/2,0),0)</f>
        <v>0</v>
      </c>
      <c r="F72" s="10" t="str">
        <f t="shared" si="0"/>
        <v>E</v>
      </c>
      <c r="G72" s="18"/>
      <c r="H72" s="17"/>
      <c r="I72" s="17"/>
      <c r="J72" s="17"/>
      <c r="K72" s="17"/>
      <c r="L72" s="17"/>
      <c r="M72" s="17"/>
      <c r="N72" s="17"/>
      <c r="O72" s="17"/>
      <c r="P72" s="20"/>
      <c r="Q72" s="20"/>
      <c r="R72" s="20"/>
      <c r="S72" s="20"/>
      <c r="T72" s="20"/>
      <c r="U72" s="23"/>
      <c r="V72" s="23"/>
      <c r="W72" s="23"/>
      <c r="X72" s="23"/>
      <c r="Y72" s="23"/>
      <c r="Z72" s="23"/>
      <c r="AA72" s="23"/>
      <c r="AB72" s="24"/>
      <c r="AC72" s="24"/>
      <c r="AD72" s="24"/>
      <c r="AE72" s="24"/>
      <c r="AF72" s="10"/>
      <c r="AG72"/>
      <c r="AH72"/>
      <c r="AI72"/>
      <c r="AJ72"/>
      <c r="AK72"/>
    </row>
    <row r="73" spans="2:37" ht="15" customHeight="1" x14ac:dyDescent="0.25">
      <c r="B73" s="10">
        <v>61</v>
      </c>
      <c r="C73" s="10"/>
      <c r="D73" s="10"/>
      <c r="E73" s="10">
        <f>IF(AF73="",ROUNDUP(SUMPRODUCT(G73:AE73, $G$11:$AE$11)/2,0),0)</f>
        <v>0</v>
      </c>
      <c r="F73" s="10" t="str">
        <f t="shared" si="0"/>
        <v>E</v>
      </c>
      <c r="G73" s="18"/>
      <c r="H73" s="17"/>
      <c r="I73" s="17"/>
      <c r="J73" s="17"/>
      <c r="K73" s="17"/>
      <c r="L73" s="17"/>
      <c r="M73" s="17"/>
      <c r="N73" s="17"/>
      <c r="O73" s="17"/>
      <c r="P73" s="20"/>
      <c r="Q73" s="20"/>
      <c r="R73" s="20"/>
      <c r="S73" s="20"/>
      <c r="T73" s="20"/>
      <c r="U73" s="23"/>
      <c r="V73" s="23"/>
      <c r="W73" s="23"/>
      <c r="X73" s="23"/>
      <c r="Y73" s="23"/>
      <c r="Z73" s="23"/>
      <c r="AA73" s="23"/>
      <c r="AB73" s="24"/>
      <c r="AC73" s="24"/>
      <c r="AD73" s="24"/>
      <c r="AE73" s="24"/>
      <c r="AF73" s="10"/>
      <c r="AG73"/>
      <c r="AH73"/>
      <c r="AI73"/>
      <c r="AJ73"/>
      <c r="AK73"/>
    </row>
    <row r="74" spans="2:37" ht="15" customHeight="1" x14ac:dyDescent="0.25">
      <c r="B74" s="10">
        <v>62</v>
      </c>
      <c r="C74" s="10"/>
      <c r="D74" s="10"/>
      <c r="E74" s="10">
        <f>IF(AF74="",ROUNDUP(SUMPRODUCT(G74:AE74, $G$11:$AE$11)/2,0),0)</f>
        <v>0</v>
      </c>
      <c r="F74" s="10" t="str">
        <f t="shared" si="0"/>
        <v>E</v>
      </c>
      <c r="G74" s="18"/>
      <c r="H74" s="17"/>
      <c r="I74" s="17"/>
      <c r="J74" s="17"/>
      <c r="K74" s="17"/>
      <c r="L74" s="17"/>
      <c r="M74" s="17"/>
      <c r="N74" s="17"/>
      <c r="O74" s="17"/>
      <c r="P74" s="20"/>
      <c r="Q74" s="20"/>
      <c r="R74" s="20"/>
      <c r="S74" s="20"/>
      <c r="T74" s="20"/>
      <c r="U74" s="23"/>
      <c r="V74" s="23"/>
      <c r="W74" s="23"/>
      <c r="X74" s="23"/>
      <c r="Y74" s="23"/>
      <c r="Z74" s="23"/>
      <c r="AA74" s="23"/>
      <c r="AB74" s="24"/>
      <c r="AC74" s="24"/>
      <c r="AD74" s="24"/>
      <c r="AE74" s="24"/>
      <c r="AF74" s="10"/>
      <c r="AG74"/>
      <c r="AH74"/>
      <c r="AI74"/>
      <c r="AJ74"/>
      <c r="AK74"/>
    </row>
    <row r="75" spans="2:37" ht="15" customHeight="1" x14ac:dyDescent="0.25">
      <c r="B75" s="10">
        <v>63</v>
      </c>
      <c r="C75" s="10"/>
      <c r="D75" s="10"/>
      <c r="E75" s="10">
        <f>IF(AF75="",ROUNDUP(SUMPRODUCT(G75:AE75, $G$11:$AE$11)/2,0),0)</f>
        <v>0</v>
      </c>
      <c r="F75" s="10" t="str">
        <f t="shared" si="0"/>
        <v>E</v>
      </c>
      <c r="G75" s="18"/>
      <c r="H75" s="17"/>
      <c r="I75" s="17"/>
      <c r="J75" s="17"/>
      <c r="K75" s="17"/>
      <c r="L75" s="17"/>
      <c r="M75" s="17"/>
      <c r="N75" s="17"/>
      <c r="O75" s="17"/>
      <c r="P75" s="20"/>
      <c r="Q75" s="20"/>
      <c r="R75" s="20"/>
      <c r="S75" s="20"/>
      <c r="T75" s="20"/>
      <c r="U75" s="23"/>
      <c r="V75" s="23"/>
      <c r="W75" s="23"/>
      <c r="X75" s="23"/>
      <c r="Y75" s="23"/>
      <c r="Z75" s="23"/>
      <c r="AA75" s="23"/>
      <c r="AB75" s="24"/>
      <c r="AC75" s="24"/>
      <c r="AD75" s="24"/>
      <c r="AE75" s="24"/>
      <c r="AF75" s="10"/>
      <c r="AG75"/>
      <c r="AH75"/>
      <c r="AI75"/>
      <c r="AJ75"/>
      <c r="AK75"/>
    </row>
    <row r="76" spans="2:37" ht="15" customHeight="1" x14ac:dyDescent="0.25">
      <c r="B76" s="10">
        <v>64</v>
      </c>
      <c r="C76" s="10"/>
      <c r="D76" s="10"/>
      <c r="E76" s="10">
        <f>IF(AF76="",ROUNDUP(SUMPRODUCT(G76:AE76, $G$11:$AE$11)/2,0),0)</f>
        <v>0</v>
      </c>
      <c r="F76" s="10" t="str">
        <f t="shared" ref="F76:F82" si="1">IF(E76&gt;=90,"A",IF(E76&gt;=85,"A-",IF(E76&gt;=80,"B+",IF(E76&gt;=75,"B",IF(E76&gt;=70,"B-",IF(E76&gt;=65,"C",IF(E76&gt;=50,"D","E")))))))</f>
        <v>E</v>
      </c>
      <c r="G76" s="18"/>
      <c r="H76" s="17"/>
      <c r="I76" s="17"/>
      <c r="J76" s="17"/>
      <c r="K76" s="17"/>
      <c r="L76" s="17"/>
      <c r="M76" s="17"/>
      <c r="N76" s="17"/>
      <c r="O76" s="17"/>
      <c r="P76" s="20"/>
      <c r="Q76" s="20"/>
      <c r="R76" s="20"/>
      <c r="S76" s="20"/>
      <c r="T76" s="20"/>
      <c r="U76" s="23"/>
      <c r="V76" s="23"/>
      <c r="W76" s="23"/>
      <c r="X76" s="23"/>
      <c r="Y76" s="23"/>
      <c r="Z76" s="23"/>
      <c r="AA76" s="23"/>
      <c r="AB76" s="24"/>
      <c r="AC76" s="24"/>
      <c r="AD76" s="24"/>
      <c r="AE76" s="24"/>
      <c r="AF76" s="10"/>
      <c r="AG76"/>
      <c r="AH76"/>
      <c r="AI76"/>
      <c r="AJ76"/>
      <c r="AK76"/>
    </row>
    <row r="77" spans="2:37" ht="15" customHeight="1" x14ac:dyDescent="0.25">
      <c r="B77" s="10">
        <v>65</v>
      </c>
      <c r="C77" s="10"/>
      <c r="D77" s="10"/>
      <c r="E77" s="10">
        <f>IF(AF77="",ROUNDUP(SUMPRODUCT(G77:AE77, $G$11:$AE$11)/2,0),0)</f>
        <v>0</v>
      </c>
      <c r="F77" s="10" t="str">
        <f t="shared" si="1"/>
        <v>E</v>
      </c>
      <c r="G77" s="18"/>
      <c r="H77" s="17"/>
      <c r="I77" s="17"/>
      <c r="J77" s="17"/>
      <c r="K77" s="17"/>
      <c r="L77" s="17"/>
      <c r="M77" s="17"/>
      <c r="N77" s="17"/>
      <c r="O77" s="17"/>
      <c r="P77" s="20"/>
      <c r="Q77" s="20"/>
      <c r="R77" s="20"/>
      <c r="S77" s="20"/>
      <c r="T77" s="20"/>
      <c r="U77" s="23"/>
      <c r="V77" s="23"/>
      <c r="W77" s="23"/>
      <c r="X77" s="23"/>
      <c r="Y77" s="23"/>
      <c r="Z77" s="23"/>
      <c r="AA77" s="23"/>
      <c r="AB77" s="24"/>
      <c r="AC77" s="24"/>
      <c r="AD77" s="24"/>
      <c r="AE77" s="24"/>
      <c r="AF77" s="10"/>
      <c r="AG77"/>
      <c r="AH77"/>
      <c r="AI77"/>
      <c r="AJ77"/>
      <c r="AK77"/>
    </row>
    <row r="78" spans="2:37" ht="15" customHeight="1" x14ac:dyDescent="0.25">
      <c r="B78" s="10">
        <v>66</v>
      </c>
      <c r="C78" s="10"/>
      <c r="D78" s="10"/>
      <c r="E78" s="10">
        <f>IF(AF78="",ROUNDUP(SUMPRODUCT(G78:AE78, $G$11:$AE$11)/2,0),0)</f>
        <v>0</v>
      </c>
      <c r="F78" s="10" t="str">
        <f t="shared" si="1"/>
        <v>E</v>
      </c>
      <c r="G78" s="18"/>
      <c r="H78" s="17"/>
      <c r="I78" s="17"/>
      <c r="J78" s="17"/>
      <c r="K78" s="17"/>
      <c r="L78" s="17"/>
      <c r="M78" s="17"/>
      <c r="N78" s="17"/>
      <c r="O78" s="17"/>
      <c r="P78" s="20"/>
      <c r="Q78" s="20"/>
      <c r="R78" s="20"/>
      <c r="S78" s="20"/>
      <c r="T78" s="20"/>
      <c r="U78" s="23"/>
      <c r="V78" s="23"/>
      <c r="W78" s="23"/>
      <c r="X78" s="23"/>
      <c r="Y78" s="23"/>
      <c r="Z78" s="23"/>
      <c r="AA78" s="23"/>
      <c r="AB78" s="24"/>
      <c r="AC78" s="24"/>
      <c r="AD78" s="24"/>
      <c r="AE78" s="24"/>
      <c r="AF78" s="10"/>
      <c r="AG78"/>
      <c r="AH78"/>
      <c r="AI78"/>
      <c r="AJ78"/>
      <c r="AK78"/>
    </row>
    <row r="79" spans="2:37" ht="15" customHeight="1" x14ac:dyDescent="0.25">
      <c r="B79" s="10">
        <v>67</v>
      </c>
      <c r="C79" s="10"/>
      <c r="D79" s="10"/>
      <c r="E79" s="10">
        <f>IF(AF79="",ROUNDUP(SUMPRODUCT(G79:AE79, $G$11:$AE$11)/2,0),0)</f>
        <v>0</v>
      </c>
      <c r="F79" s="10" t="str">
        <f t="shared" si="1"/>
        <v>E</v>
      </c>
      <c r="G79" s="18"/>
      <c r="H79" s="17"/>
      <c r="I79" s="17"/>
      <c r="J79" s="17"/>
      <c r="K79" s="17"/>
      <c r="L79" s="17"/>
      <c r="M79" s="17"/>
      <c r="N79" s="17"/>
      <c r="O79" s="17"/>
      <c r="P79" s="20"/>
      <c r="Q79" s="20"/>
      <c r="R79" s="20"/>
      <c r="S79" s="20"/>
      <c r="T79" s="20"/>
      <c r="U79" s="23"/>
      <c r="V79" s="23"/>
      <c r="W79" s="23"/>
      <c r="X79" s="23"/>
      <c r="Y79" s="23"/>
      <c r="Z79" s="23"/>
      <c r="AA79" s="23"/>
      <c r="AB79" s="24"/>
      <c r="AC79" s="24"/>
      <c r="AD79" s="24"/>
      <c r="AE79" s="24"/>
      <c r="AF79" s="10"/>
      <c r="AG79"/>
      <c r="AH79"/>
      <c r="AI79"/>
      <c r="AJ79"/>
      <c r="AK79"/>
    </row>
    <row r="80" spans="2:37" ht="15" customHeight="1" x14ac:dyDescent="0.25">
      <c r="B80" s="10">
        <v>68</v>
      </c>
      <c r="C80" s="10"/>
      <c r="D80" s="10"/>
      <c r="E80" s="10">
        <f>IF(AF80="",ROUNDUP(SUMPRODUCT(G80:AE80, $G$11:$AE$11)/2,0),0)</f>
        <v>0</v>
      </c>
      <c r="F80" s="10" t="str">
        <f t="shared" si="1"/>
        <v>E</v>
      </c>
      <c r="G80" s="18"/>
      <c r="H80" s="17"/>
      <c r="I80" s="17"/>
      <c r="J80" s="17"/>
      <c r="K80" s="17"/>
      <c r="L80" s="17"/>
      <c r="M80" s="17"/>
      <c r="N80" s="17"/>
      <c r="O80" s="17"/>
      <c r="P80" s="20"/>
      <c r="Q80" s="20"/>
      <c r="R80" s="20"/>
      <c r="S80" s="20"/>
      <c r="T80" s="20"/>
      <c r="U80" s="23"/>
      <c r="V80" s="23"/>
      <c r="W80" s="23"/>
      <c r="X80" s="23"/>
      <c r="Y80" s="23"/>
      <c r="Z80" s="23"/>
      <c r="AA80" s="23"/>
      <c r="AB80" s="24"/>
      <c r="AC80" s="24"/>
      <c r="AD80" s="24"/>
      <c r="AE80" s="24"/>
      <c r="AF80" s="10"/>
      <c r="AG80"/>
      <c r="AH80"/>
      <c r="AI80"/>
      <c r="AJ80"/>
      <c r="AK80"/>
    </row>
    <row r="81" spans="2:37" ht="15" customHeight="1" x14ac:dyDescent="0.25">
      <c r="B81" s="10">
        <v>69</v>
      </c>
      <c r="C81" s="10"/>
      <c r="D81" s="10"/>
      <c r="E81" s="10">
        <f>IF(AF81="",ROUNDUP(SUMPRODUCT(G81:AE81, $G$11:$AE$11)/2,0),0)</f>
        <v>0</v>
      </c>
      <c r="F81" s="10" t="str">
        <f t="shared" si="1"/>
        <v>E</v>
      </c>
      <c r="G81" s="18"/>
      <c r="H81" s="17"/>
      <c r="I81" s="17"/>
      <c r="J81" s="17"/>
      <c r="K81" s="17"/>
      <c r="L81" s="17"/>
      <c r="M81" s="17"/>
      <c r="N81" s="17"/>
      <c r="O81" s="17"/>
      <c r="P81" s="20"/>
      <c r="Q81" s="20"/>
      <c r="R81" s="20"/>
      <c r="S81" s="20"/>
      <c r="T81" s="20"/>
      <c r="U81" s="23"/>
      <c r="V81" s="23"/>
      <c r="W81" s="23"/>
      <c r="X81" s="23"/>
      <c r="Y81" s="23"/>
      <c r="Z81" s="23"/>
      <c r="AA81" s="23"/>
      <c r="AB81" s="24"/>
      <c r="AC81" s="24"/>
      <c r="AD81" s="24"/>
      <c r="AE81" s="24"/>
      <c r="AF81" s="10"/>
      <c r="AG81"/>
      <c r="AH81"/>
      <c r="AI81"/>
      <c r="AJ81"/>
      <c r="AK81"/>
    </row>
    <row r="82" spans="2:37" ht="15" customHeight="1" x14ac:dyDescent="0.25">
      <c r="B82" s="10">
        <v>70</v>
      </c>
      <c r="C82" s="10"/>
      <c r="D82" s="10"/>
      <c r="E82" s="10">
        <f>IF(AF82="",ROUNDUP(SUMPRODUCT(G82:AE82, $G$11:$AE$11)/2,0),0)</f>
        <v>0</v>
      </c>
      <c r="F82" s="10" t="str">
        <f t="shared" si="1"/>
        <v>E</v>
      </c>
      <c r="G82" s="18"/>
      <c r="H82" s="17"/>
      <c r="I82" s="17"/>
      <c r="J82" s="17"/>
      <c r="K82" s="17"/>
      <c r="L82" s="17"/>
      <c r="M82" s="17"/>
      <c r="N82" s="17"/>
      <c r="O82" s="17"/>
      <c r="P82" s="20"/>
      <c r="Q82" s="20"/>
      <c r="R82" s="20"/>
      <c r="S82" s="20"/>
      <c r="T82" s="20"/>
      <c r="U82" s="23"/>
      <c r="V82" s="23"/>
      <c r="W82" s="23"/>
      <c r="X82" s="23"/>
      <c r="Y82" s="23"/>
      <c r="Z82" s="23"/>
      <c r="AA82" s="23"/>
      <c r="AB82" s="24"/>
      <c r="AC82" s="24"/>
      <c r="AD82" s="24"/>
      <c r="AE82" s="24"/>
      <c r="AF82" s="10"/>
      <c r="AG82"/>
      <c r="AH82"/>
      <c r="AI82"/>
      <c r="AJ82"/>
      <c r="AK82"/>
    </row>
    <row r="83" spans="2:37" ht="15" customHeight="1" x14ac:dyDescent="0.25">
      <c r="AG83"/>
      <c r="AH83"/>
      <c r="AI83"/>
      <c r="AJ83"/>
      <c r="AK83"/>
    </row>
    <row r="84" spans="2:37" ht="15" customHeight="1" x14ac:dyDescent="0.25">
      <c r="B84" s="11" t="s">
        <v>11</v>
      </c>
      <c r="C84" s="6"/>
      <c r="D84" s="6"/>
      <c r="AG84"/>
      <c r="AH84"/>
      <c r="AI84"/>
      <c r="AJ84"/>
      <c r="AK84"/>
    </row>
    <row r="85" spans="2:37" ht="15" customHeight="1" x14ac:dyDescent="0.25">
      <c r="B85" s="6" t="s">
        <v>12</v>
      </c>
      <c r="C85" s="6"/>
      <c r="D85" s="6"/>
      <c r="AG85"/>
      <c r="AH85"/>
      <c r="AI85"/>
      <c r="AJ85"/>
      <c r="AK85"/>
    </row>
    <row r="86" spans="2:37" ht="15" customHeight="1" x14ac:dyDescent="0.25">
      <c r="B86" s="6" t="s">
        <v>13</v>
      </c>
      <c r="C86" s="6"/>
      <c r="D86" s="6"/>
      <c r="AG86"/>
      <c r="AH86"/>
      <c r="AI86"/>
      <c r="AJ86"/>
      <c r="AK86"/>
    </row>
    <row r="87" spans="2:37" ht="15" customHeight="1" x14ac:dyDescent="0.25">
      <c r="B87" s="6"/>
      <c r="C87" s="6"/>
      <c r="D87" s="6"/>
    </row>
    <row r="88" spans="2:37" ht="15" customHeight="1" x14ac:dyDescent="0.25">
      <c r="B88" s="47" t="s">
        <v>14</v>
      </c>
      <c r="C88" s="47"/>
      <c r="D88" s="47"/>
    </row>
    <row r="89" spans="2:37" ht="15" customHeight="1" x14ac:dyDescent="0.25">
      <c r="B89" s="48" t="s">
        <v>15</v>
      </c>
      <c r="C89" s="49"/>
      <c r="D89" s="12">
        <f>SUM(E13:E82)</f>
        <v>100</v>
      </c>
    </row>
    <row r="90" spans="2:37" ht="15" customHeight="1" x14ac:dyDescent="0.25">
      <c r="B90" s="48" t="s">
        <v>16</v>
      </c>
      <c r="C90" s="49"/>
      <c r="D90" s="12">
        <f>MAX(E13:E82)</f>
        <v>100</v>
      </c>
    </row>
    <row r="91" spans="2:37" ht="15" customHeight="1" x14ac:dyDescent="0.25">
      <c r="B91" s="48" t="s">
        <v>17</v>
      </c>
      <c r="C91" s="49"/>
      <c r="D91" s="12">
        <f>MIN(E13:E82)</f>
        <v>0</v>
      </c>
    </row>
    <row r="92" spans="2:37" ht="15" customHeight="1" x14ac:dyDescent="0.25">
      <c r="B92" s="48" t="s">
        <v>18</v>
      </c>
      <c r="C92" s="49"/>
      <c r="D92" s="13">
        <f>D89/COUNT(E13:E82)</f>
        <v>1.4285714285714286</v>
      </c>
    </row>
    <row r="93" spans="2:37" ht="15" customHeight="1" x14ac:dyDescent="0.25">
      <c r="B93" s="48" t="s">
        <v>19</v>
      </c>
      <c r="C93" s="49"/>
      <c r="D93" s="14">
        <f>COUNTIF(F13:F82,"A")</f>
        <v>1</v>
      </c>
    </row>
    <row r="94" spans="2:37" ht="15" customHeight="1" x14ac:dyDescent="0.25">
      <c r="B94" s="48" t="s">
        <v>20</v>
      </c>
      <c r="C94" s="49"/>
      <c r="D94" s="14">
        <f>COUNTIF(F13:F82,"A-")</f>
        <v>0</v>
      </c>
    </row>
    <row r="95" spans="2:37" ht="15" customHeight="1" x14ac:dyDescent="0.25">
      <c r="B95" s="48" t="s">
        <v>21</v>
      </c>
      <c r="C95" s="49"/>
      <c r="D95" s="14">
        <f>COUNTIF(F13:F82,"B+")</f>
        <v>0</v>
      </c>
    </row>
    <row r="96" spans="2:37" ht="15" customHeight="1" x14ac:dyDescent="0.25">
      <c r="B96" s="48" t="s">
        <v>22</v>
      </c>
      <c r="C96" s="49"/>
      <c r="D96" s="14">
        <f>COUNTIF(F13:F82,"B")</f>
        <v>0</v>
      </c>
    </row>
    <row r="97" spans="2:4" ht="15" customHeight="1" x14ac:dyDescent="0.25">
      <c r="B97" s="48" t="s">
        <v>23</v>
      </c>
      <c r="C97" s="49"/>
      <c r="D97" s="14">
        <f>COUNTIF(F13:F82,"B-")</f>
        <v>0</v>
      </c>
    </row>
    <row r="98" spans="2:4" ht="15" customHeight="1" x14ac:dyDescent="0.25">
      <c r="B98" s="48" t="s">
        <v>24</v>
      </c>
      <c r="C98" s="49"/>
      <c r="D98" s="14">
        <f>COUNTIF(F13:F82,"C")</f>
        <v>0</v>
      </c>
    </row>
    <row r="99" spans="2:4" ht="15" customHeight="1" x14ac:dyDescent="0.25">
      <c r="B99" s="48" t="s">
        <v>25</v>
      </c>
      <c r="C99" s="49"/>
      <c r="D99" s="14">
        <f>COUNTIF(F13:F82,"D")</f>
        <v>0</v>
      </c>
    </row>
    <row r="100" spans="2:4" ht="15" customHeight="1" x14ac:dyDescent="0.25">
      <c r="B100" s="48" t="s">
        <v>26</v>
      </c>
      <c r="C100" s="49"/>
      <c r="D100" s="14">
        <f>COUNTIF(F13:F82,"E")</f>
        <v>69</v>
      </c>
    </row>
  </sheetData>
  <mergeCells count="28">
    <mergeCell ref="B88:D88"/>
    <mergeCell ref="B89:C89"/>
    <mergeCell ref="B90:C90"/>
    <mergeCell ref="B91:C91"/>
    <mergeCell ref="B100:C100"/>
    <mergeCell ref="B92:C92"/>
    <mergeCell ref="B93:C93"/>
    <mergeCell ref="B94:C94"/>
    <mergeCell ref="B95:C95"/>
    <mergeCell ref="B96:C96"/>
    <mergeCell ref="B97:C97"/>
    <mergeCell ref="B98:C98"/>
    <mergeCell ref="B99:C99"/>
    <mergeCell ref="B3:AF3"/>
    <mergeCell ref="B2:AF2"/>
    <mergeCell ref="B5:C5"/>
    <mergeCell ref="AF9:AF11"/>
    <mergeCell ref="B6:C6"/>
    <mergeCell ref="D9:D11"/>
    <mergeCell ref="C9:C11"/>
    <mergeCell ref="B9:B11"/>
    <mergeCell ref="E9:E11"/>
    <mergeCell ref="F9:F11"/>
    <mergeCell ref="G9:G10"/>
    <mergeCell ref="P9:T9"/>
    <mergeCell ref="U9:AA9"/>
    <mergeCell ref="AB9:AE9"/>
    <mergeCell ref="H9:O9"/>
  </mergeCells>
  <conditionalFormatting sqref="E12:E82">
    <cfRule type="expression" dxfId="2" priority="1">
      <formula>OR(E12 &gt; 100, E12 &lt; 0)</formula>
    </cfRule>
  </conditionalFormatting>
  <conditionalFormatting sqref="E12:O82">
    <cfRule type="expression" dxfId="1" priority="8">
      <formula>#REF!&lt;&gt;""</formula>
    </cfRule>
  </conditionalFormatting>
  <conditionalFormatting sqref="B12:AF82">
    <cfRule type="expression" dxfId="0" priority="14">
      <formula>$AF12&lt;&gt;""</formula>
    </cfRule>
  </conditionalFormatting>
  <pageMargins left="0.7" right="0.7" top="0.75" bottom="0.75" header="0.3" footer="0.3"/>
  <pageSetup paperSize="9" orientation="portrait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renaldy@binus.edu;jonathan.adrian@binus.edu;arinaldy@binus.edu</dc:creator>
  <cp:lastModifiedBy>Joshua Wijaya Surja</cp:lastModifiedBy>
  <dcterms:created xsi:type="dcterms:W3CDTF">2020-11-13T08:34:19Z</dcterms:created>
  <dcterms:modified xsi:type="dcterms:W3CDTF">2023-04-03T03:55:17Z</dcterms:modified>
</cp:coreProperties>
</file>