
<file path=[Content_Types].xml><?xml version="1.0" encoding="utf-8"?>
<Types xmlns="http://schemas.openxmlformats.org/package/2006/content-types"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Default Extension="rels" ContentType="application/vnd.openxmlformats-package.relationships+xml"/>
  <Default Extension="emf" ContentType="image/x-em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showInkAnnotation="0" autoCompressPictures="0"/>
  <bookViews>
    <workbookView xWindow="0" yWindow="0" windowWidth="28800" windowHeight="17460" tabRatio="500"/>
  </bookViews>
  <sheets>
    <sheet name="Parameters" sheetId="1" r:id="rId1"/>
    <sheet name="Instructions" sheetId="6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1" i="1" l="1"/>
  <c r="I52" i="1"/>
  <c r="I7" i="1"/>
  <c r="C50" i="1"/>
  <c r="C19" i="1"/>
</calcChain>
</file>

<file path=xl/sharedStrings.xml><?xml version="1.0" encoding="utf-8"?>
<sst xmlns="http://schemas.openxmlformats.org/spreadsheetml/2006/main" count="240" uniqueCount="102">
  <si>
    <t>Tref</t>
  </si>
  <si>
    <t>Acell</t>
  </si>
  <si>
    <t>t_plus</t>
  </si>
  <si>
    <t>De_ref</t>
  </si>
  <si>
    <t>Code Name</t>
  </si>
  <si>
    <t>Parameter</t>
  </si>
  <si>
    <t>Value</t>
  </si>
  <si>
    <t>Unit</t>
  </si>
  <si>
    <t>Reference Temperature</t>
  </si>
  <si>
    <t>[K]</t>
  </si>
  <si>
    <t>Rs</t>
  </si>
  <si>
    <t>Ds_ref</t>
  </si>
  <si>
    <t>L</t>
  </si>
  <si>
    <t>eps_s</t>
  </si>
  <si>
    <t>eps_e</t>
  </si>
  <si>
    <t>k_ref</t>
  </si>
  <si>
    <t>Rfilm</t>
  </si>
  <si>
    <t>Cell Name</t>
  </si>
  <si>
    <t>Seperator</t>
  </si>
  <si>
    <t>Constants</t>
  </si>
  <si>
    <t>Negative Electrode</t>
  </si>
  <si>
    <t>name</t>
  </si>
  <si>
    <t>Workspace</t>
  </si>
  <si>
    <t>Positive Electrode</t>
  </si>
  <si>
    <t>[unitless]</t>
  </si>
  <si>
    <t>[V]</t>
  </si>
  <si>
    <t>[m]</t>
  </si>
  <si>
    <t>Cell Information</t>
  </si>
  <si>
    <t>Notes</t>
  </si>
  <si>
    <t>Workspace is for extra math required to convert units, etc.</t>
  </si>
  <si>
    <r>
      <t xml:space="preserve">See </t>
    </r>
    <r>
      <rPr>
        <i/>
        <sz val="12"/>
        <color theme="1"/>
        <rFont val="Calibri"/>
        <family val="2"/>
        <scheme val="minor"/>
      </rPr>
      <t>Instructions</t>
    </r>
    <r>
      <rPr>
        <sz val="12"/>
        <color theme="1"/>
        <rFont val="Calibri"/>
        <family val="2"/>
        <scheme val="minor"/>
      </rPr>
      <t xml:space="preserve"> tab for more information</t>
    </r>
  </si>
  <si>
    <t>Particle Radius</t>
  </si>
  <si>
    <t>Length of Electrode</t>
  </si>
  <si>
    <t>Electrolyte Phase Volume Fraction</t>
  </si>
  <si>
    <t>Solid Phase Volume Fraction</t>
  </si>
  <si>
    <t>Solid Phase Conductivity</t>
  </si>
  <si>
    <t>csmax</t>
  </si>
  <si>
    <t>Max Solid Phase Concentration</t>
  </si>
  <si>
    <t>Length of Seperator</t>
  </si>
  <si>
    <t>Electrode Plate Area</t>
  </si>
  <si>
    <t>Cationic Transference Number</t>
  </si>
  <si>
    <t>Activation Energy Electrolyte Diffusivity</t>
  </si>
  <si>
    <t>Activation Energy Electrolyte Conductivity</t>
  </si>
  <si>
    <t>Initial Concentration of Electrolyte</t>
  </si>
  <si>
    <t>Electrolyte Diffusivity at Tref</t>
  </si>
  <si>
    <t>Bruggeman Coefficient for De</t>
  </si>
  <si>
    <t>brug_De</t>
  </si>
  <si>
    <t>brug_sigma</t>
  </si>
  <si>
    <t>brug_kappa</t>
  </si>
  <si>
    <t>brug_kappaD</t>
  </si>
  <si>
    <t>Bruggeman Coefficient for sigma</t>
  </si>
  <si>
    <t>Bruggeman Coefficient for kappa</t>
  </si>
  <si>
    <t>Bruggeman Coefficient for kappaD</t>
  </si>
  <si>
    <r>
      <t>[m</t>
    </r>
    <r>
      <rPr>
        <vertAlign val="superscript"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>]</t>
    </r>
  </si>
  <si>
    <r>
      <t>[m</t>
    </r>
    <r>
      <rPr>
        <vertAlign val="superscript"/>
        <sz val="12"/>
        <color theme="1"/>
        <rFont val="Calibri"/>
        <family val="2"/>
        <scheme val="minor"/>
      </rPr>
      <t xml:space="preserve">2 </t>
    </r>
    <r>
      <rPr>
        <sz val="12"/>
        <color theme="1"/>
        <rFont val="Calibri"/>
        <family val="2"/>
        <scheme val="minor"/>
      </rPr>
      <t>s</t>
    </r>
    <r>
      <rPr>
        <vertAlign val="superscript"/>
        <sz val="12"/>
        <color theme="1"/>
        <rFont val="Calibri"/>
        <family val="2"/>
        <scheme val="minor"/>
      </rPr>
      <t>-1</t>
    </r>
    <r>
      <rPr>
        <sz val="12"/>
        <color theme="1"/>
        <rFont val="Calibri"/>
        <family val="2"/>
        <scheme val="minor"/>
      </rPr>
      <t>]</t>
    </r>
  </si>
  <si>
    <r>
      <t>[J mol</t>
    </r>
    <r>
      <rPr>
        <vertAlign val="superscript"/>
        <sz val="12"/>
        <color theme="1"/>
        <rFont val="Calibri"/>
        <family val="2"/>
        <scheme val="minor"/>
      </rPr>
      <t>-1</t>
    </r>
    <r>
      <rPr>
        <sz val="12"/>
        <color theme="1"/>
        <rFont val="Calibri"/>
        <family val="2"/>
        <scheme val="minor"/>
      </rPr>
      <t>]</t>
    </r>
  </si>
  <si>
    <r>
      <t>[mol m</t>
    </r>
    <r>
      <rPr>
        <vertAlign val="superscript"/>
        <sz val="12"/>
        <color theme="1"/>
        <rFont val="Calibri"/>
        <family val="2"/>
        <scheme val="minor"/>
      </rPr>
      <t>-3</t>
    </r>
    <r>
      <rPr>
        <sz val="12"/>
        <color theme="1"/>
        <rFont val="Calibri"/>
        <family val="2"/>
        <scheme val="minor"/>
      </rPr>
      <t>]</t>
    </r>
  </si>
  <si>
    <r>
      <t>[S m</t>
    </r>
    <r>
      <rPr>
        <vertAlign val="superscript"/>
        <sz val="12"/>
        <color theme="1"/>
        <rFont val="Calibri"/>
        <family val="2"/>
        <scheme val="minor"/>
      </rPr>
      <t>-1</t>
    </r>
    <r>
      <rPr>
        <sz val="12"/>
        <color theme="1"/>
        <rFont val="Calibri"/>
        <family val="2"/>
        <scheme val="minor"/>
      </rPr>
      <t>]</t>
    </r>
  </si>
  <si>
    <t>Activation Energy Reaction Rate</t>
  </si>
  <si>
    <t>Activation Energy Solid Diffusivity</t>
  </si>
  <si>
    <t>Activation Energy Solid Conductivity</t>
  </si>
  <si>
    <t>Solid Diffusivity at Tref</t>
  </si>
  <si>
    <t>Electrode Stoichiometry at 100% SOC</t>
  </si>
  <si>
    <t>theta100</t>
  </si>
  <si>
    <t>theta0</t>
  </si>
  <si>
    <t>Electrode Stoichiometry at 0% SOC</t>
  </si>
  <si>
    <t>Reaction Rate Coefficient at Tref</t>
  </si>
  <si>
    <t>sigma_ref</t>
  </si>
  <si>
    <t>Charge Transfer Coefficient</t>
  </si>
  <si>
    <t>alpha</t>
  </si>
  <si>
    <t>Film Resistance</t>
  </si>
  <si>
    <r>
      <t>[Ω m</t>
    </r>
    <r>
      <rPr>
        <vertAlign val="superscript"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>]</t>
    </r>
  </si>
  <si>
    <r>
      <t>[mol</t>
    </r>
    <r>
      <rPr>
        <vertAlign val="superscript"/>
        <sz val="12"/>
        <color theme="1"/>
        <rFont val="Calibri"/>
        <family val="2"/>
        <scheme val="minor"/>
      </rPr>
      <t>α-1</t>
    </r>
    <r>
      <rPr>
        <sz val="12"/>
        <color theme="1"/>
        <rFont val="Calibri"/>
        <family val="2"/>
        <scheme val="minor"/>
      </rPr>
      <t>m</t>
    </r>
    <r>
      <rPr>
        <vertAlign val="superscript"/>
        <sz val="12"/>
        <color theme="1"/>
        <rFont val="Calibri"/>
        <family val="2"/>
        <scheme val="minor"/>
      </rPr>
      <t>4-3α</t>
    </r>
    <r>
      <rPr>
        <sz val="12"/>
        <color theme="1"/>
        <rFont val="Calibri"/>
        <family val="2"/>
        <scheme val="minor"/>
      </rPr>
      <t>s</t>
    </r>
    <r>
      <rPr>
        <vertAlign val="superscript"/>
        <sz val="12"/>
        <color theme="1"/>
        <rFont val="Calibri"/>
        <family val="2"/>
        <scheme val="minor"/>
      </rPr>
      <t>-1</t>
    </r>
    <r>
      <rPr>
        <sz val="12"/>
        <color theme="1"/>
        <rFont val="Calibri"/>
        <family val="2"/>
        <scheme val="minor"/>
      </rPr>
      <t>]</t>
    </r>
  </si>
  <si>
    <t>OCP as function of Stoichiometry</t>
  </si>
  <si>
    <t>Reference parameters use the Arrhenius Equation</t>
  </si>
  <si>
    <t>Temperature independent parameters =&gt; Set E_act_var = 0</t>
  </si>
  <si>
    <t>Reference Parameters</t>
  </si>
  <si>
    <t>OCP functions are given as first the OCP function itself; then, its derivative</t>
  </si>
  <si>
    <t>Source</t>
  </si>
  <si>
    <t>Version</t>
  </si>
  <si>
    <t>[A]</t>
  </si>
  <si>
    <t>doyle</t>
  </si>
  <si>
    <t>(@(x)(100*(4.1253e-4 + 5.007*x*1e-6 -4.7212e3*x.^2*1e-12+ 1.5094e6*x.^3*1e-18 - 1.6018e8*x.^4*1e-24)))</t>
  </si>
  <si>
    <t>{(@(x)(-0.16 + 1.32*exp(-3.0*x) + 10.0*exp(-2000.0*x))),(@(x)(-20000*exp(-2000*x) - 3.96*exp(-3*x))) }</t>
  </si>
  <si>
    <t>{(@(x)(4.19829 + 0.0565661*tanh(-14.5546*x+8.60942)- 0.0275479*(1./(0.998432-x).^0.492465 - 1.90111)-0.157123*exp(-0.04738*x.^8)+0.810239*exp(-40*(x-0.133875)))),(@(x)(-32.4096*exp(-40*(-0.133875 + x)) - 0.0135664./((0.998432 - x).^1.49247)+ 0.0595559*exp(-0.04738*x.^8).*x.^7 - 0.823297*(sech(8.60942 - 14.5546*x)).^2))}</t>
  </si>
  <si>
    <t>Eact_De</t>
  </si>
  <si>
    <t>Eact_kappa</t>
  </si>
  <si>
    <t>Eact_k</t>
  </si>
  <si>
    <t>Eact_Ds</t>
  </si>
  <si>
    <t>Eact_sigma</t>
  </si>
  <si>
    <t>Normalized reaction rate coefficient</t>
  </si>
  <si>
    <t>k_norm_ref</t>
  </si>
  <si>
    <t>[mol m-2 s-1]</t>
  </si>
  <si>
    <t>ce0</t>
  </si>
  <si>
    <t>1C discharge current</t>
  </si>
  <si>
    <t>Capacity</t>
  </si>
  <si>
    <t>Electrolyte Conductivity as function Of Ce at Tref</t>
  </si>
  <si>
    <t>kappa_ref</t>
  </si>
  <si>
    <r>
      <t>[mol m</t>
    </r>
    <r>
      <rPr>
        <vertAlign val="superscript"/>
        <sz val="12"/>
        <color theme="1"/>
        <rFont val="Calibri"/>
        <family val="2"/>
        <scheme val="minor"/>
      </rPr>
      <t>-2</t>
    </r>
    <r>
      <rPr>
        <sz val="12"/>
        <color theme="1"/>
        <rFont val="Calibri"/>
        <family val="2"/>
        <scheme val="minor"/>
      </rPr>
      <t xml:space="preserve"> s</t>
    </r>
    <r>
      <rPr>
        <vertAlign val="superscript"/>
        <sz val="12"/>
        <color theme="1"/>
        <rFont val="Calibri"/>
        <family val="2"/>
        <scheme val="minor"/>
      </rPr>
      <t>-1</t>
    </r>
    <r>
      <rPr>
        <sz val="12"/>
        <color theme="1"/>
        <rFont val="Calibri"/>
        <family val="2"/>
        <scheme val="minor"/>
      </rPr>
      <t>]</t>
    </r>
  </si>
  <si>
    <t>Uocp</t>
  </si>
  <si>
    <t>Q</t>
  </si>
  <si>
    <t>[A hr]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</si>
</sst>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E+00"/>
  </numFmts>
  <fonts count="1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20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vertAlign val="superscript"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trike/>
      <sz val="12"/>
      <color theme="1"/>
      <name val="Calibri"/>
      <scheme val="minor"/>
    </font>
    <font>
      <sz val="12"/>
      <color rgb="FFFF0000"/>
      <name val="Calibri"/>
      <family val="2"/>
      <scheme val="minor"/>
    </font>
    <font>
      <sz val="20"/>
      <name val="Calibri"/>
      <scheme val="minor"/>
    </font>
    <font>
      <sz val="12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39997558519241921"/>
        <bgColor rgb="FF000000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DCE6F1"/>
        <bgColor rgb="FF000000"/>
      </patternFill>
    </fill>
    <fill>
      <patternFill patternType="solid">
        <fgColor rgb="FFB8CCE4"/>
        <bgColor rgb="FF000000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7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2">
    <xf numFmtId="0" fontId="0" fillId="0" borderId="0" xfId="0"/>
    <xf numFmtId="0" fontId="0" fillId="2" borderId="0" xfId="0" applyFill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3" borderId="1" xfId="0" applyFill="1" applyBorder="1" applyAlignment="1" applyProtection="1">
      <alignment horizontal="center"/>
      <protection locked="0"/>
    </xf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0" fontId="0" fillId="4" borderId="1" xfId="0" applyFill="1" applyBorder="1" applyAlignment="1" applyProtection="1">
      <alignment horizontal="center"/>
      <protection locked="0"/>
    </xf>
    <xf numFmtId="0" fontId="1" fillId="6" borderId="1" xfId="0" applyFont="1" applyFill="1" applyBorder="1"/>
    <xf numFmtId="11" fontId="0" fillId="3" borderId="1" xfId="0" applyNumberFormat="1" applyFill="1" applyBorder="1" applyAlignment="1" applyProtection="1">
      <alignment horizontal="center"/>
      <protection locked="0"/>
    </xf>
    <xf numFmtId="0" fontId="8" fillId="3" borderId="1" xfId="0" applyFont="1" applyFill="1" applyBorder="1" applyAlignment="1" applyProtection="1">
      <alignment horizontal="center"/>
      <protection locked="0"/>
    </xf>
    <xf numFmtId="0" fontId="8" fillId="4" borderId="1" xfId="0" applyFont="1" applyFill="1" applyBorder="1" applyAlignment="1" applyProtection="1">
      <alignment horizontal="center"/>
      <protection locked="0"/>
    </xf>
    <xf numFmtId="0" fontId="0" fillId="3" borderId="1" xfId="0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0" fillId="3" borderId="1" xfId="0" applyFill="1" applyBorder="1" applyAlignment="1">
      <alignment horizontal="left" indent="1"/>
    </xf>
    <xf numFmtId="0" fontId="0" fillId="4" borderId="1" xfId="0" applyFill="1" applyBorder="1" applyAlignment="1">
      <alignment horizontal="left" indent="1"/>
    </xf>
    <xf numFmtId="0" fontId="0" fillId="2" borderId="0" xfId="0" applyFill="1" applyAlignment="1">
      <alignment wrapText="1"/>
    </xf>
    <xf numFmtId="0" fontId="0" fillId="3" borderId="1" xfId="0" applyFill="1" applyBorder="1" applyAlignment="1">
      <alignment horizontal="center" wrapText="1"/>
    </xf>
    <xf numFmtId="0" fontId="0" fillId="4" borderId="1" xfId="0" applyFill="1" applyBorder="1" applyAlignment="1">
      <alignment horizontal="center" wrapText="1"/>
    </xf>
    <xf numFmtId="11" fontId="8" fillId="4" borderId="1" xfId="0" applyNumberFormat="1" applyFont="1" applyFill="1" applyBorder="1" applyAlignment="1" applyProtection="1">
      <alignment horizontal="center"/>
      <protection locked="0"/>
    </xf>
    <xf numFmtId="0" fontId="9" fillId="3" borderId="1" xfId="0" applyFont="1" applyFill="1" applyBorder="1" applyAlignment="1" applyProtection="1">
      <alignment horizontal="center"/>
      <protection locked="0"/>
    </xf>
    <xf numFmtId="11" fontId="10" fillId="4" borderId="1" xfId="0" applyNumberFormat="1" applyFont="1" applyFill="1" applyBorder="1" applyAlignment="1" applyProtection="1">
      <alignment horizontal="center"/>
      <protection locked="0"/>
    </xf>
    <xf numFmtId="11" fontId="8" fillId="3" borderId="1" xfId="0" applyNumberFormat="1" applyFont="1" applyFill="1" applyBorder="1" applyAlignment="1" applyProtection="1">
      <alignment horizontal="center"/>
      <protection locked="0"/>
    </xf>
    <xf numFmtId="164" fontId="8" fillId="4" borderId="1" xfId="0" applyNumberFormat="1" applyFont="1" applyFill="1" applyBorder="1" applyAlignment="1" applyProtection="1">
      <alignment horizontal="center"/>
      <protection locked="0"/>
    </xf>
    <xf numFmtId="0" fontId="0" fillId="2" borderId="0" xfId="0" applyFill="1" applyBorder="1" applyAlignment="1">
      <alignment wrapText="1"/>
    </xf>
    <xf numFmtId="0" fontId="1" fillId="2" borderId="0" xfId="0" applyFont="1" applyFill="1" applyBorder="1" applyAlignment="1">
      <alignment wrapText="1"/>
    </xf>
    <xf numFmtId="0" fontId="0" fillId="2" borderId="0" xfId="0" applyFill="1" applyBorder="1" applyAlignment="1">
      <alignment horizontal="center" wrapText="1"/>
    </xf>
    <xf numFmtId="0" fontId="1" fillId="6" borderId="12" xfId="0" applyFont="1" applyFill="1" applyBorder="1"/>
    <xf numFmtId="0" fontId="1" fillId="6" borderId="12" xfId="0" applyFont="1" applyFill="1" applyBorder="1" applyAlignment="1">
      <alignment wrapText="1"/>
    </xf>
    <xf numFmtId="0" fontId="1" fillId="6" borderId="13" xfId="0" applyFont="1" applyFill="1" applyBorder="1" applyAlignment="1">
      <alignment wrapText="1"/>
    </xf>
    <xf numFmtId="0" fontId="0" fillId="2" borderId="9" xfId="0" applyFill="1" applyBorder="1" applyAlignment="1"/>
    <xf numFmtId="0" fontId="0" fillId="2" borderId="5" xfId="0" applyFill="1" applyBorder="1" applyAlignment="1"/>
    <xf numFmtId="0" fontId="0" fillId="2" borderId="0" xfId="0" applyFill="1" applyBorder="1" applyAlignment="1"/>
    <xf numFmtId="0" fontId="0" fillId="2" borderId="7" xfId="0" applyFill="1" applyBorder="1"/>
    <xf numFmtId="0" fontId="1" fillId="6" borderId="14" xfId="0" applyFont="1" applyFill="1" applyBorder="1"/>
    <xf numFmtId="2" fontId="0" fillId="2" borderId="15" xfId="0" quotePrefix="1" applyNumberFormat="1" applyFill="1" applyBorder="1" applyAlignment="1"/>
    <xf numFmtId="0" fontId="0" fillId="4" borderId="11" xfId="0" applyFill="1" applyBorder="1" applyAlignment="1">
      <alignment wrapText="1"/>
    </xf>
    <xf numFmtId="0" fontId="1" fillId="6" borderId="13" xfId="0" applyFont="1" applyFill="1" applyBorder="1"/>
    <xf numFmtId="0" fontId="0" fillId="4" borderId="1" xfId="0" applyFill="1" applyBorder="1" applyAlignment="1">
      <alignment wrapText="1"/>
    </xf>
    <xf numFmtId="0" fontId="8" fillId="4" borderId="1" xfId="0" applyFont="1" applyFill="1" applyBorder="1" applyAlignment="1" applyProtection="1">
      <alignment horizontal="center" wrapText="1"/>
      <protection locked="0"/>
    </xf>
    <xf numFmtId="0" fontId="12" fillId="7" borderId="1" xfId="0" applyFont="1" applyFill="1" applyBorder="1"/>
    <xf numFmtId="0" fontId="12" fillId="7" borderId="11" xfId="0" applyFont="1" applyFill="1" applyBorder="1" applyAlignment="1">
      <alignment horizontal="center"/>
    </xf>
    <xf numFmtId="0" fontId="12" fillId="7" borderId="11" xfId="0" applyFont="1" applyFill="1" applyBorder="1" applyAlignment="1" applyProtection="1">
      <alignment horizontal="center"/>
      <protection locked="0"/>
    </xf>
    <xf numFmtId="0" fontId="12" fillId="7" borderId="11" xfId="0" applyFont="1" applyFill="1" applyBorder="1" applyAlignment="1">
      <alignment horizontal="center" wrapText="1"/>
    </xf>
    <xf numFmtId="0" fontId="12" fillId="8" borderId="12" xfId="0" applyFont="1" applyFill="1" applyBorder="1"/>
    <xf numFmtId="0" fontId="12" fillId="8" borderId="16" xfId="0" applyFont="1" applyFill="1" applyBorder="1" applyAlignment="1">
      <alignment horizontal="center"/>
    </xf>
    <xf numFmtId="0" fontId="12" fillId="8" borderId="16" xfId="0" applyFont="1" applyFill="1" applyBorder="1" applyAlignment="1" applyProtection="1">
      <alignment horizontal="center"/>
      <protection locked="0"/>
    </xf>
    <xf numFmtId="0" fontId="12" fillId="8" borderId="16" xfId="0" applyFont="1" applyFill="1" applyBorder="1" applyAlignment="1">
      <alignment horizontal="center" wrapText="1"/>
    </xf>
    <xf numFmtId="0" fontId="0" fillId="4" borderId="1" xfId="0" quotePrefix="1" applyFill="1" applyBorder="1" applyAlignment="1">
      <alignment horizontal="center"/>
    </xf>
    <xf numFmtId="0" fontId="0" fillId="4" borderId="1" xfId="0" applyNumberFormat="1" applyFill="1" applyBorder="1" applyAlignment="1" applyProtection="1">
      <alignment horizontal="center"/>
      <protection locked="0"/>
    </xf>
    <xf numFmtId="0" fontId="4" fillId="5" borderId="2" xfId="0" applyFont="1" applyFill="1" applyBorder="1" applyAlignment="1">
      <alignment horizontal="center"/>
    </xf>
    <xf numFmtId="0" fontId="4" fillId="5" borderId="3" xfId="0" applyFont="1" applyFill="1" applyBorder="1" applyAlignment="1">
      <alignment horizontal="center"/>
    </xf>
    <xf numFmtId="0" fontId="4" fillId="5" borderId="10" xfId="0" applyFont="1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11" fillId="5" borderId="2" xfId="0" applyFont="1" applyFill="1" applyBorder="1" applyAlignment="1">
      <alignment horizontal="center"/>
    </xf>
    <xf numFmtId="0" fontId="11" fillId="5" borderId="3" xfId="0" applyFont="1" applyFill="1" applyBorder="1" applyAlignment="1">
      <alignment horizontal="center"/>
    </xf>
    <xf numFmtId="0" fontId="11" fillId="5" borderId="10" xfId="0" applyFont="1" applyFill="1" applyBorder="1" applyAlignment="1">
      <alignment horizontal="center"/>
    </xf>
  </cellXfs>
  <cellStyles count="27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1498600</xdr:colOff>
      <xdr:row>0</xdr:row>
      <xdr:rowOff>63500</xdr:rowOff>
    </xdr:from>
    <xdr:to>
      <xdr:col>8</xdr:col>
      <xdr:colOff>818515</xdr:colOff>
      <xdr:row>1</xdr:row>
      <xdr:rowOff>142875</xdr:rowOff>
    </xdr:to>
    <xdr:pic>
      <xdr:nvPicPr>
        <xdr:cNvPr id="4" name="Picture 3" descr="Macintosh HD:Users:jfoster2:Desktop:UCCS Brand Materials 2012:outputs:UCCS Signature.eps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18500" y="63500"/>
          <a:ext cx="2964815" cy="4095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203200</xdr:colOff>
          <xdr:row>7</xdr:row>
          <xdr:rowOff>12700</xdr:rowOff>
        </xdr:from>
        <xdr:to>
          <xdr:col>2</xdr:col>
          <xdr:colOff>4800600</xdr:colOff>
          <xdr:row>12</xdr:row>
          <xdr:rowOff>88900</xdr:rowOff>
        </xdr:to>
        <xdr:sp macro="" textlink="">
          <xdr:nvSpPr>
            <xdr:cNvPr id="2052" name="Object 4" hidden="1">
              <a:extLst>
                <a:ext uri="{63B3BB69-23CF-44E3-9099-C40C66FF867C}">
                  <a14:compatExt spid="_x0000_s20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ackage" Target="../embeddings/Microsoft_Word_Document1.docx"/><Relationship Id="rId4" Type="http://schemas.openxmlformats.org/officeDocument/2006/relationships/image" Target="../media/image2.emf"/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9"/>
  <sheetViews>
    <sheetView tabSelected="1" topLeftCell="B1" workbookViewId="0">
      <selection activeCell="K49" sqref="K49"/>
    </sheetView>
  </sheetViews>
  <sheetFormatPr baseColWidth="10" defaultColWidth="10.83203125" defaultRowHeight="15" x14ac:dyDescent="0"/>
  <cols>
    <col min="1" max="1" width="35.33203125" style="1" bestFit="1" customWidth="1"/>
    <col min="2" max="2" width="16.1640625" style="1" customWidth="1"/>
    <col min="3" max="3" width="34.5" style="1" customWidth="1"/>
    <col min="4" max="4" width="13" style="1" bestFit="1" customWidth="1"/>
    <col min="5" max="5" width="22.83203125" style="16" customWidth="1"/>
    <col min="6" max="6" width="3.83203125" style="16" customWidth="1"/>
    <col min="7" max="7" width="31.6640625" style="1" customWidth="1"/>
    <col min="8" max="8" width="16.1640625" style="1" customWidth="1"/>
    <col min="9" max="9" width="25.6640625" style="1" customWidth="1"/>
    <col min="10" max="10" width="13" style="1" customWidth="1"/>
    <col min="11" max="11" width="20.83203125" style="1" customWidth="1"/>
    <col min="12" max="16384" width="10.83203125" style="1"/>
  </cols>
  <sheetData>
    <row r="1" spans="1:11" ht="26" thickBot="1">
      <c r="A1" s="50" t="s">
        <v>27</v>
      </c>
      <c r="B1" s="51"/>
      <c r="C1" s="51"/>
      <c r="D1" s="51"/>
      <c r="E1" s="52"/>
      <c r="G1" s="55"/>
      <c r="H1" s="56"/>
      <c r="I1" s="56"/>
      <c r="J1" s="31"/>
      <c r="K1" s="33"/>
    </row>
    <row r="2" spans="1:11">
      <c r="A2" s="27" t="s">
        <v>5</v>
      </c>
      <c r="B2" s="27" t="s">
        <v>4</v>
      </c>
      <c r="C2" s="27" t="s">
        <v>6</v>
      </c>
      <c r="D2" s="27" t="s">
        <v>7</v>
      </c>
      <c r="E2" s="27"/>
      <c r="G2" s="57"/>
      <c r="H2" s="58"/>
      <c r="I2" s="58"/>
      <c r="J2" s="32"/>
      <c r="K2" s="34" t="s">
        <v>79</v>
      </c>
    </row>
    <row r="3" spans="1:11" ht="16" thickBot="1">
      <c r="A3" s="2" t="s">
        <v>17</v>
      </c>
      <c r="B3" s="3" t="s">
        <v>21</v>
      </c>
      <c r="C3" s="4" t="s">
        <v>81</v>
      </c>
      <c r="D3" s="3"/>
      <c r="E3" s="3"/>
      <c r="G3" s="53" t="s">
        <v>30</v>
      </c>
      <c r="H3" s="54"/>
      <c r="I3" s="54"/>
      <c r="J3" s="30"/>
      <c r="K3" s="35">
        <v>1</v>
      </c>
    </row>
    <row r="4" spans="1:11" ht="16" thickBot="1">
      <c r="F4" s="24"/>
    </row>
    <row r="5" spans="1:11" ht="26" thickBot="1">
      <c r="A5" s="50" t="s">
        <v>19</v>
      </c>
      <c r="B5" s="51"/>
      <c r="C5" s="51"/>
      <c r="D5" s="51"/>
      <c r="E5" s="52"/>
      <c r="F5" s="24"/>
      <c r="G5" s="50" t="s">
        <v>22</v>
      </c>
      <c r="H5" s="51"/>
      <c r="I5" s="51"/>
      <c r="J5" s="51"/>
      <c r="K5" s="52"/>
    </row>
    <row r="6" spans="1:11">
      <c r="A6" s="27" t="s">
        <v>5</v>
      </c>
      <c r="B6" s="27" t="s">
        <v>4</v>
      </c>
      <c r="C6" s="27" t="s">
        <v>6</v>
      </c>
      <c r="D6" s="27" t="s">
        <v>7</v>
      </c>
      <c r="E6" s="28" t="s">
        <v>78</v>
      </c>
      <c r="F6" s="25"/>
      <c r="G6" s="37" t="s">
        <v>5</v>
      </c>
      <c r="H6" s="27" t="s">
        <v>4</v>
      </c>
      <c r="I6" s="27" t="s">
        <v>6</v>
      </c>
      <c r="J6" s="27" t="s">
        <v>7</v>
      </c>
      <c r="K6" s="28" t="s">
        <v>78</v>
      </c>
    </row>
    <row r="7" spans="1:11" ht="16">
      <c r="A7" s="5" t="s">
        <v>39</v>
      </c>
      <c r="B7" s="6" t="s">
        <v>1</v>
      </c>
      <c r="C7" s="11">
        <v>1</v>
      </c>
      <c r="D7" s="6" t="s">
        <v>53</v>
      </c>
      <c r="E7" s="18"/>
      <c r="F7" s="26"/>
      <c r="G7" s="5" t="s">
        <v>94</v>
      </c>
      <c r="H7" s="6"/>
      <c r="I7" s="7">
        <f>MIN(I21,I52)</f>
        <v>20.467760166241025</v>
      </c>
      <c r="J7" s="6" t="s">
        <v>80</v>
      </c>
      <c r="K7" s="18"/>
    </row>
    <row r="8" spans="1:11">
      <c r="A8" s="2" t="s">
        <v>8</v>
      </c>
      <c r="B8" s="3" t="s">
        <v>0</v>
      </c>
      <c r="C8" s="10">
        <v>298.14999999999998</v>
      </c>
      <c r="D8" s="3" t="s">
        <v>9</v>
      </c>
      <c r="E8" s="17"/>
      <c r="F8" s="26"/>
      <c r="G8" s="2"/>
      <c r="H8" s="3"/>
      <c r="I8" s="4"/>
      <c r="J8" s="3"/>
      <c r="K8" s="17"/>
    </row>
    <row r="9" spans="1:11">
      <c r="A9" s="5" t="s">
        <v>40</v>
      </c>
      <c r="B9" s="6" t="s">
        <v>2</v>
      </c>
      <c r="C9" s="11">
        <v>0.36299999999999999</v>
      </c>
      <c r="D9" s="6" t="s">
        <v>24</v>
      </c>
      <c r="E9" s="18"/>
      <c r="F9" s="26"/>
      <c r="G9" s="5"/>
      <c r="H9" s="6"/>
      <c r="I9" s="7"/>
      <c r="J9" s="6"/>
      <c r="K9" s="18"/>
    </row>
    <row r="10" spans="1:11" ht="16">
      <c r="A10" s="2" t="s">
        <v>41</v>
      </c>
      <c r="B10" s="3" t="s">
        <v>85</v>
      </c>
      <c r="C10" s="10">
        <v>0</v>
      </c>
      <c r="D10" s="3" t="s">
        <v>55</v>
      </c>
      <c r="E10" s="17"/>
      <c r="F10" s="26"/>
      <c r="G10" s="2"/>
      <c r="H10" s="3"/>
      <c r="I10" s="4"/>
      <c r="J10" s="3"/>
      <c r="K10" s="17"/>
    </row>
    <row r="11" spans="1:11" ht="16">
      <c r="A11" s="5" t="s">
        <v>44</v>
      </c>
      <c r="B11" s="6" t="s">
        <v>3</v>
      </c>
      <c r="C11" s="19">
        <v>7.5E-11</v>
      </c>
      <c r="D11" s="6" t="s">
        <v>54</v>
      </c>
      <c r="E11" s="18"/>
      <c r="F11" s="26"/>
      <c r="G11" s="38"/>
      <c r="H11" s="6"/>
      <c r="I11" s="21"/>
      <c r="J11" s="6"/>
      <c r="K11" s="18"/>
    </row>
    <row r="12" spans="1:11" ht="16">
      <c r="A12" s="2" t="s">
        <v>42</v>
      </c>
      <c r="B12" s="3" t="s">
        <v>86</v>
      </c>
      <c r="C12" s="10">
        <v>0</v>
      </c>
      <c r="D12" s="3" t="s">
        <v>55</v>
      </c>
      <c r="E12" s="17"/>
      <c r="F12" s="26"/>
      <c r="G12" s="5"/>
      <c r="H12" s="6"/>
      <c r="I12" s="7"/>
      <c r="J12" s="6"/>
      <c r="K12" s="18"/>
    </row>
    <row r="13" spans="1:11" ht="30">
      <c r="A13" s="38" t="s">
        <v>96</v>
      </c>
      <c r="B13" s="6" t="s">
        <v>97</v>
      </c>
      <c r="C13" s="11" t="s">
        <v>82</v>
      </c>
      <c r="D13" s="6" t="s">
        <v>57</v>
      </c>
      <c r="E13" s="18"/>
      <c r="F13" s="26"/>
      <c r="G13" s="2"/>
      <c r="H13" s="3"/>
      <c r="I13" s="4"/>
      <c r="J13" s="3"/>
      <c r="K13" s="17"/>
    </row>
    <row r="14" spans="1:11" ht="16">
      <c r="A14" s="2" t="s">
        <v>43</v>
      </c>
      <c r="B14" s="3" t="s">
        <v>93</v>
      </c>
      <c r="C14" s="10">
        <v>2000</v>
      </c>
      <c r="D14" s="3" t="s">
        <v>56</v>
      </c>
      <c r="E14" s="17"/>
      <c r="F14" s="26"/>
      <c r="G14" s="2"/>
      <c r="H14" s="3"/>
      <c r="I14" s="4"/>
      <c r="J14" s="3"/>
      <c r="K14" s="17"/>
    </row>
    <row r="15" spans="1:11" ht="16" thickBot="1">
      <c r="F15" s="24"/>
    </row>
    <row r="16" spans="1:11" ht="26" thickBot="1">
      <c r="A16" s="50" t="s">
        <v>20</v>
      </c>
      <c r="B16" s="51"/>
      <c r="C16" s="51"/>
      <c r="D16" s="51"/>
      <c r="E16" s="52"/>
      <c r="F16" s="24"/>
      <c r="G16" s="59" t="s">
        <v>22</v>
      </c>
      <c r="H16" s="60"/>
      <c r="I16" s="60"/>
      <c r="J16" s="60"/>
      <c r="K16" s="61"/>
    </row>
    <row r="17" spans="1:11">
      <c r="A17" s="27" t="s">
        <v>5</v>
      </c>
      <c r="B17" s="27" t="s">
        <v>4</v>
      </c>
      <c r="C17" s="27" t="s">
        <v>6</v>
      </c>
      <c r="D17" s="27" t="s">
        <v>7</v>
      </c>
      <c r="E17" s="29" t="s">
        <v>78</v>
      </c>
      <c r="F17" s="25"/>
      <c r="G17" s="37" t="s">
        <v>5</v>
      </c>
      <c r="H17" s="8" t="s">
        <v>4</v>
      </c>
      <c r="I17" s="8" t="s">
        <v>6</v>
      </c>
      <c r="J17" s="8" t="s">
        <v>7</v>
      </c>
      <c r="K17" s="29" t="s">
        <v>78</v>
      </c>
    </row>
    <row r="18" spans="1:11" ht="16">
      <c r="A18" s="2" t="s">
        <v>58</v>
      </c>
      <c r="B18" s="3" t="s">
        <v>87</v>
      </c>
      <c r="C18" s="10">
        <v>0</v>
      </c>
      <c r="D18" s="3" t="s">
        <v>55</v>
      </c>
      <c r="E18" s="17"/>
      <c r="F18" s="26"/>
      <c r="G18" s="2"/>
      <c r="H18" s="3"/>
      <c r="I18" s="20"/>
      <c r="J18" s="3"/>
      <c r="K18" s="17"/>
    </row>
    <row r="19" spans="1:11" ht="16">
      <c r="A19" s="5" t="s">
        <v>90</v>
      </c>
      <c r="B19" s="6" t="s">
        <v>91</v>
      </c>
      <c r="C19" s="23">
        <f>I19*C28*C14^(1-C31)</f>
        <v>2.2842116614500289E-5</v>
      </c>
      <c r="D19" s="6" t="s">
        <v>98</v>
      </c>
      <c r="E19" s="36"/>
      <c r="F19" s="26"/>
      <c r="G19" s="5" t="s">
        <v>66</v>
      </c>
      <c r="H19" s="6" t="s">
        <v>15</v>
      </c>
      <c r="I19" s="23">
        <v>1.93545E-11</v>
      </c>
      <c r="J19" s="6" t="s">
        <v>72</v>
      </c>
      <c r="K19" s="36"/>
    </row>
    <row r="20" spans="1:11" ht="16">
      <c r="A20" s="2" t="s">
        <v>60</v>
      </c>
      <c r="B20" s="3" t="s">
        <v>89</v>
      </c>
      <c r="C20" s="10">
        <v>0</v>
      </c>
      <c r="D20" s="3" t="s">
        <v>55</v>
      </c>
      <c r="E20" s="17"/>
      <c r="F20" s="26"/>
      <c r="G20" s="2"/>
      <c r="H20" s="3"/>
      <c r="I20" s="4"/>
      <c r="J20" s="3"/>
      <c r="K20" s="17"/>
    </row>
    <row r="21" spans="1:11" ht="16">
      <c r="A21" s="5" t="s">
        <v>35</v>
      </c>
      <c r="B21" s="6" t="s">
        <v>67</v>
      </c>
      <c r="C21" s="11">
        <v>100</v>
      </c>
      <c r="D21" s="6" t="s">
        <v>57</v>
      </c>
      <c r="E21" s="18"/>
      <c r="F21" s="26"/>
      <c r="G21" s="5" t="s">
        <v>95</v>
      </c>
      <c r="H21" s="6" t="s">
        <v>100</v>
      </c>
      <c r="I21" s="49">
        <f>C$7*C25*C26*C28*ABS(C30-C29)*96485.3365/3600</f>
        <v>20.467760166241025</v>
      </c>
      <c r="J21" s="48" t="s">
        <v>101</v>
      </c>
      <c r="K21" s="18"/>
    </row>
    <row r="22" spans="1:11" ht="16">
      <c r="A22" s="2" t="s">
        <v>59</v>
      </c>
      <c r="B22" s="3" t="s">
        <v>88</v>
      </c>
      <c r="C22" s="10">
        <v>0</v>
      </c>
      <c r="D22" s="3" t="s">
        <v>55</v>
      </c>
      <c r="E22" s="17"/>
      <c r="F22" s="26"/>
      <c r="G22" s="40"/>
      <c r="H22" s="41"/>
      <c r="I22" s="42"/>
      <c r="J22" s="41"/>
      <c r="K22" s="43"/>
    </row>
    <row r="23" spans="1:11" ht="16">
      <c r="A23" s="5" t="s">
        <v>61</v>
      </c>
      <c r="B23" s="6" t="s">
        <v>11</v>
      </c>
      <c r="C23" s="19">
        <v>3.8999999999999998E-14</v>
      </c>
      <c r="D23" s="6" t="s">
        <v>54</v>
      </c>
      <c r="E23" s="18"/>
      <c r="F23" s="26"/>
      <c r="G23" s="44"/>
      <c r="H23" s="45"/>
      <c r="I23" s="46"/>
      <c r="J23" s="45"/>
      <c r="K23" s="47"/>
    </row>
    <row r="24" spans="1:11">
      <c r="A24" s="2" t="s">
        <v>31</v>
      </c>
      <c r="B24" s="3" t="s">
        <v>10</v>
      </c>
      <c r="C24" s="22">
        <v>1.2500000000000001E-5</v>
      </c>
      <c r="D24" s="3" t="s">
        <v>26</v>
      </c>
      <c r="E24" s="17"/>
      <c r="F24" s="26"/>
      <c r="G24" s="40"/>
      <c r="H24" s="41"/>
      <c r="I24" s="42"/>
      <c r="J24" s="41"/>
      <c r="K24" s="43"/>
    </row>
    <row r="25" spans="1:11">
      <c r="A25" s="5" t="s">
        <v>32</v>
      </c>
      <c r="B25" s="6" t="s">
        <v>12</v>
      </c>
      <c r="C25" s="19">
        <v>1.2799999999999999E-4</v>
      </c>
      <c r="D25" s="6" t="s">
        <v>26</v>
      </c>
      <c r="E25" s="18"/>
      <c r="F25" s="26"/>
      <c r="G25" s="44"/>
      <c r="H25" s="45"/>
      <c r="I25" s="46"/>
      <c r="J25" s="45"/>
      <c r="K25" s="47"/>
    </row>
    <row r="26" spans="1:11">
      <c r="A26" s="2" t="s">
        <v>34</v>
      </c>
      <c r="B26" s="3" t="s">
        <v>13</v>
      </c>
      <c r="C26" s="10">
        <v>0.47099999999999997</v>
      </c>
      <c r="D26" s="3" t="s">
        <v>24</v>
      </c>
      <c r="E26" s="17"/>
      <c r="F26" s="26"/>
      <c r="G26" s="40"/>
      <c r="H26" s="41"/>
      <c r="I26" s="42"/>
      <c r="J26" s="41"/>
      <c r="K26" s="43"/>
    </row>
    <row r="27" spans="1:11">
      <c r="A27" s="5" t="s">
        <v>33</v>
      </c>
      <c r="B27" s="6" t="s">
        <v>14</v>
      </c>
      <c r="C27" s="11">
        <v>0.35699999999999998</v>
      </c>
      <c r="D27" s="6" t="s">
        <v>24</v>
      </c>
      <c r="E27" s="18"/>
      <c r="F27" s="26"/>
      <c r="G27" s="44"/>
      <c r="H27" s="45"/>
      <c r="I27" s="46"/>
      <c r="J27" s="45"/>
      <c r="K27" s="47"/>
    </row>
    <row r="28" spans="1:11" ht="16">
      <c r="A28" s="2" t="s">
        <v>37</v>
      </c>
      <c r="B28" s="3" t="s">
        <v>36</v>
      </c>
      <c r="C28" s="10">
        <v>26390</v>
      </c>
      <c r="D28" s="3" t="s">
        <v>56</v>
      </c>
      <c r="E28" s="17"/>
      <c r="F28" s="26"/>
      <c r="G28" s="40"/>
      <c r="H28" s="41"/>
      <c r="I28" s="42"/>
      <c r="J28" s="41"/>
      <c r="K28" s="43"/>
    </row>
    <row r="29" spans="1:11">
      <c r="A29" s="5" t="s">
        <v>65</v>
      </c>
      <c r="B29" s="6" t="s">
        <v>64</v>
      </c>
      <c r="C29" s="11">
        <v>0.05</v>
      </c>
      <c r="D29" s="6" t="s">
        <v>24</v>
      </c>
      <c r="E29" s="18"/>
      <c r="F29" s="26"/>
      <c r="G29" s="44"/>
      <c r="H29" s="45"/>
      <c r="I29" s="46"/>
      <c r="J29" s="45"/>
      <c r="K29" s="47"/>
    </row>
    <row r="30" spans="1:11">
      <c r="A30" s="2" t="s">
        <v>62</v>
      </c>
      <c r="B30" s="3" t="s">
        <v>63</v>
      </c>
      <c r="C30" s="10">
        <v>0.53</v>
      </c>
      <c r="D30" s="3" t="s">
        <v>24</v>
      </c>
      <c r="E30" s="17"/>
      <c r="F30" s="26"/>
      <c r="G30" s="40"/>
      <c r="H30" s="41"/>
      <c r="I30" s="42"/>
      <c r="J30" s="41"/>
      <c r="K30" s="43"/>
    </row>
    <row r="31" spans="1:11">
      <c r="A31" s="5" t="s">
        <v>68</v>
      </c>
      <c r="B31" s="6" t="s">
        <v>69</v>
      </c>
      <c r="C31" s="11">
        <v>0.5</v>
      </c>
      <c r="D31" s="6" t="s">
        <v>24</v>
      </c>
      <c r="E31" s="18"/>
      <c r="F31" s="26"/>
      <c r="G31" s="44"/>
      <c r="H31" s="45"/>
      <c r="I31" s="46"/>
      <c r="J31" s="45"/>
      <c r="K31" s="47"/>
    </row>
    <row r="32" spans="1:11" ht="16">
      <c r="A32" s="2" t="s">
        <v>70</v>
      </c>
      <c r="B32" s="3" t="s">
        <v>16</v>
      </c>
      <c r="C32" s="10">
        <v>0</v>
      </c>
      <c r="D32" s="3" t="s">
        <v>71</v>
      </c>
      <c r="E32" s="17"/>
      <c r="F32" s="26"/>
      <c r="G32" s="40"/>
      <c r="H32" s="41"/>
      <c r="I32" s="42"/>
      <c r="J32" s="41"/>
      <c r="K32" s="43"/>
    </row>
    <row r="33" spans="1:11" ht="16" customHeight="1">
      <c r="A33" s="5" t="s">
        <v>73</v>
      </c>
      <c r="B33" s="6" t="s">
        <v>99</v>
      </c>
      <c r="C33" s="39" t="s">
        <v>83</v>
      </c>
      <c r="D33" s="6" t="s">
        <v>25</v>
      </c>
      <c r="E33" s="18"/>
      <c r="F33" s="26"/>
      <c r="G33" s="44"/>
      <c r="H33" s="45"/>
      <c r="I33" s="46"/>
      <c r="J33" s="45"/>
      <c r="K33" s="47"/>
    </row>
    <row r="34" spans="1:11">
      <c r="A34" s="2" t="s">
        <v>45</v>
      </c>
      <c r="B34" s="3" t="s">
        <v>46</v>
      </c>
      <c r="C34" s="10">
        <v>1.5</v>
      </c>
      <c r="D34" s="3" t="s">
        <v>24</v>
      </c>
      <c r="E34" s="17"/>
      <c r="F34" s="26"/>
      <c r="G34" s="40"/>
      <c r="H34" s="41"/>
      <c r="I34" s="42"/>
      <c r="J34" s="41"/>
      <c r="K34" s="43"/>
    </row>
    <row r="35" spans="1:11">
      <c r="A35" s="5" t="s">
        <v>50</v>
      </c>
      <c r="B35" s="6" t="s">
        <v>47</v>
      </c>
      <c r="C35" s="11">
        <v>1</v>
      </c>
      <c r="D35" s="6" t="s">
        <v>24</v>
      </c>
      <c r="E35" s="18"/>
      <c r="F35" s="26"/>
      <c r="G35" s="44"/>
      <c r="H35" s="45"/>
      <c r="I35" s="46"/>
      <c r="J35" s="45"/>
      <c r="K35" s="47"/>
    </row>
    <row r="36" spans="1:11">
      <c r="A36" s="2" t="s">
        <v>51</v>
      </c>
      <c r="B36" s="3" t="s">
        <v>48</v>
      </c>
      <c r="C36" s="10">
        <v>1.5</v>
      </c>
      <c r="D36" s="3" t="s">
        <v>24</v>
      </c>
      <c r="E36" s="17"/>
      <c r="F36" s="26"/>
      <c r="G36" s="40"/>
      <c r="H36" s="41"/>
      <c r="I36" s="42"/>
      <c r="J36" s="41"/>
      <c r="K36" s="43"/>
    </row>
    <row r="37" spans="1:11">
      <c r="A37" s="5" t="s">
        <v>52</v>
      </c>
      <c r="B37" s="6" t="s">
        <v>49</v>
      </c>
      <c r="C37" s="11">
        <v>1.5</v>
      </c>
      <c r="D37" s="6" t="s">
        <v>24</v>
      </c>
      <c r="E37" s="18"/>
      <c r="F37" s="26"/>
      <c r="G37" s="44"/>
      <c r="H37" s="45"/>
      <c r="I37" s="46"/>
      <c r="J37" s="45"/>
      <c r="K37" s="47"/>
    </row>
    <row r="38" spans="1:11" ht="16" thickBot="1">
      <c r="F38" s="24"/>
    </row>
    <row r="39" spans="1:11" ht="26" thickBot="1">
      <c r="A39" s="50" t="s">
        <v>18</v>
      </c>
      <c r="B39" s="51"/>
      <c r="C39" s="51"/>
      <c r="D39" s="51"/>
      <c r="E39" s="52"/>
      <c r="F39" s="24"/>
      <c r="G39" s="50" t="s">
        <v>22</v>
      </c>
      <c r="H39" s="51"/>
      <c r="I39" s="51"/>
      <c r="J39" s="51"/>
      <c r="K39" s="52"/>
    </row>
    <row r="40" spans="1:11">
      <c r="A40" s="27" t="s">
        <v>5</v>
      </c>
      <c r="B40" s="27" t="s">
        <v>4</v>
      </c>
      <c r="C40" s="27" t="s">
        <v>6</v>
      </c>
      <c r="D40" s="27" t="s">
        <v>7</v>
      </c>
      <c r="E40" s="29" t="s">
        <v>78</v>
      </c>
      <c r="F40" s="25"/>
      <c r="G40" s="37" t="s">
        <v>5</v>
      </c>
      <c r="H40" s="8" t="s">
        <v>4</v>
      </c>
      <c r="I40" s="8" t="s">
        <v>6</v>
      </c>
      <c r="J40" s="8" t="s">
        <v>7</v>
      </c>
      <c r="K40" s="29" t="s">
        <v>78</v>
      </c>
    </row>
    <row r="41" spans="1:11">
      <c r="A41" s="2" t="s">
        <v>38</v>
      </c>
      <c r="B41" s="3" t="s">
        <v>12</v>
      </c>
      <c r="C41" s="22">
        <v>7.6000000000000004E-5</v>
      </c>
      <c r="D41" s="3" t="s">
        <v>26</v>
      </c>
      <c r="E41" s="17"/>
      <c r="F41" s="26"/>
      <c r="G41" s="2"/>
      <c r="H41" s="3"/>
      <c r="I41" s="4"/>
      <c r="J41" s="3"/>
      <c r="K41" s="17"/>
    </row>
    <row r="42" spans="1:11">
      <c r="A42" s="5" t="s">
        <v>33</v>
      </c>
      <c r="B42" s="6" t="s">
        <v>14</v>
      </c>
      <c r="C42" s="11">
        <v>0.72399999999999998</v>
      </c>
      <c r="D42" s="6" t="s">
        <v>24</v>
      </c>
      <c r="E42" s="18"/>
      <c r="F42" s="26"/>
      <c r="G42" s="5"/>
      <c r="H42" s="6"/>
      <c r="I42" s="7"/>
      <c r="J42" s="6"/>
      <c r="K42" s="18"/>
    </row>
    <row r="43" spans="1:11">
      <c r="A43" s="2" t="s">
        <v>45</v>
      </c>
      <c r="B43" s="3" t="s">
        <v>46</v>
      </c>
      <c r="C43" s="10">
        <v>1.5</v>
      </c>
      <c r="D43" s="3" t="s">
        <v>24</v>
      </c>
      <c r="E43" s="17"/>
      <c r="F43" s="26"/>
      <c r="G43" s="2"/>
      <c r="H43" s="3"/>
      <c r="I43" s="4"/>
      <c r="J43" s="3"/>
      <c r="K43" s="17"/>
    </row>
    <row r="44" spans="1:11">
      <c r="A44" s="2" t="s">
        <v>51</v>
      </c>
      <c r="B44" s="3" t="s">
        <v>48</v>
      </c>
      <c r="C44" s="10">
        <v>1.5</v>
      </c>
      <c r="D44" s="3" t="s">
        <v>24</v>
      </c>
      <c r="E44" s="17"/>
      <c r="F44" s="26"/>
      <c r="G44" s="2"/>
      <c r="H44" s="3"/>
      <c r="I44" s="4"/>
      <c r="J44" s="3"/>
      <c r="K44" s="17"/>
    </row>
    <row r="45" spans="1:11">
      <c r="A45" s="5" t="s">
        <v>52</v>
      </c>
      <c r="B45" s="6" t="s">
        <v>49</v>
      </c>
      <c r="C45" s="11">
        <v>1.5</v>
      </c>
      <c r="D45" s="6" t="s">
        <v>24</v>
      </c>
      <c r="E45" s="18"/>
      <c r="F45" s="26"/>
      <c r="G45" s="5"/>
      <c r="H45" s="6"/>
      <c r="I45" s="7"/>
      <c r="J45" s="6"/>
      <c r="K45" s="18"/>
    </row>
    <row r="46" spans="1:11" ht="16" thickBot="1">
      <c r="F46" s="24"/>
    </row>
    <row r="47" spans="1:11" ht="26" thickBot="1">
      <c r="A47" s="50" t="s">
        <v>23</v>
      </c>
      <c r="B47" s="51"/>
      <c r="C47" s="51"/>
      <c r="D47" s="51"/>
      <c r="E47" s="52"/>
      <c r="F47" s="24"/>
      <c r="G47" s="50" t="s">
        <v>22</v>
      </c>
      <c r="H47" s="51"/>
      <c r="I47" s="51"/>
      <c r="J47" s="51"/>
      <c r="K47" s="52"/>
    </row>
    <row r="48" spans="1:11">
      <c r="A48" s="27" t="s">
        <v>5</v>
      </c>
      <c r="B48" s="27" t="s">
        <v>4</v>
      </c>
      <c r="C48" s="27" t="s">
        <v>6</v>
      </c>
      <c r="D48" s="27" t="s">
        <v>7</v>
      </c>
      <c r="E48" s="29" t="s">
        <v>78</v>
      </c>
      <c r="F48" s="25"/>
      <c r="G48" s="37" t="s">
        <v>5</v>
      </c>
      <c r="H48" s="8" t="s">
        <v>4</v>
      </c>
      <c r="I48" s="8" t="s">
        <v>6</v>
      </c>
      <c r="J48" s="8" t="s">
        <v>7</v>
      </c>
      <c r="K48" s="29" t="s">
        <v>78</v>
      </c>
    </row>
    <row r="49" spans="1:11" ht="16">
      <c r="A49" s="2" t="s">
        <v>58</v>
      </c>
      <c r="B49" s="3" t="s">
        <v>87</v>
      </c>
      <c r="C49" s="10">
        <v>0</v>
      </c>
      <c r="D49" s="3" t="s">
        <v>55</v>
      </c>
      <c r="E49" s="17"/>
      <c r="F49" s="26"/>
      <c r="G49" s="2"/>
      <c r="H49" s="3"/>
      <c r="I49" s="4"/>
      <c r="J49" s="3"/>
      <c r="K49" s="17"/>
    </row>
    <row r="50" spans="1:11" ht="16">
      <c r="A50" s="5" t="s">
        <v>90</v>
      </c>
      <c r="B50" s="6" t="s">
        <v>91</v>
      </c>
      <c r="C50" s="23">
        <f>I50*C59*C14^(1-C62)</f>
        <v>2.2072826361561117E-5</v>
      </c>
      <c r="D50" s="6" t="s">
        <v>92</v>
      </c>
      <c r="E50" s="36"/>
      <c r="F50" s="26"/>
      <c r="G50" s="5" t="s">
        <v>66</v>
      </c>
      <c r="H50" s="6" t="s">
        <v>15</v>
      </c>
      <c r="I50" s="23">
        <v>2.15907E-11</v>
      </c>
      <c r="J50" s="6" t="s">
        <v>72</v>
      </c>
      <c r="K50" s="36"/>
    </row>
    <row r="51" spans="1:11" ht="16">
      <c r="A51" s="2" t="s">
        <v>60</v>
      </c>
      <c r="B51" s="3" t="s">
        <v>89</v>
      </c>
      <c r="C51" s="10">
        <v>0</v>
      </c>
      <c r="D51" s="3" t="s">
        <v>55</v>
      </c>
      <c r="E51" s="17"/>
      <c r="F51" s="26"/>
      <c r="G51" s="2"/>
      <c r="H51" s="3"/>
      <c r="I51" s="4"/>
      <c r="J51" s="3"/>
      <c r="K51" s="17"/>
    </row>
    <row r="52" spans="1:11" ht="16">
      <c r="A52" s="5" t="s">
        <v>35</v>
      </c>
      <c r="B52" s="6" t="s">
        <v>67</v>
      </c>
      <c r="C52" s="11">
        <v>3.8</v>
      </c>
      <c r="D52" s="6" t="s">
        <v>57</v>
      </c>
      <c r="E52" s="18"/>
      <c r="F52" s="26"/>
      <c r="G52" s="5" t="s">
        <v>95</v>
      </c>
      <c r="H52" s="6" t="s">
        <v>100</v>
      </c>
      <c r="I52" s="49">
        <f>C$7*C56*C57*C59*ABS(C61-C60)*96485.3365/3600</f>
        <v>20.467760166241032</v>
      </c>
      <c r="J52" s="48" t="s">
        <v>101</v>
      </c>
      <c r="K52" s="18"/>
    </row>
    <row r="53" spans="1:11" ht="16">
      <c r="A53" s="2" t="s">
        <v>59</v>
      </c>
      <c r="B53" s="3" t="s">
        <v>88</v>
      </c>
      <c r="C53" s="10">
        <v>0</v>
      </c>
      <c r="D53" s="3" t="s">
        <v>55</v>
      </c>
      <c r="E53" s="17"/>
      <c r="F53" s="26"/>
      <c r="G53" s="40"/>
      <c r="H53" s="41"/>
      <c r="I53" s="42"/>
      <c r="J53" s="41"/>
      <c r="K53" s="43"/>
    </row>
    <row r="54" spans="1:11" ht="16">
      <c r="A54" s="5" t="s">
        <v>61</v>
      </c>
      <c r="B54" s="6" t="s">
        <v>11</v>
      </c>
      <c r="C54" s="11">
        <v>1E-13</v>
      </c>
      <c r="D54" s="6" t="s">
        <v>54</v>
      </c>
      <c r="E54" s="18"/>
      <c r="F54" s="26"/>
      <c r="G54" s="44"/>
      <c r="H54" s="45"/>
      <c r="I54" s="46"/>
      <c r="J54" s="45"/>
      <c r="K54" s="47"/>
    </row>
    <row r="55" spans="1:11">
      <c r="A55" s="2" t="s">
        <v>31</v>
      </c>
      <c r="B55" s="3" t="s">
        <v>10</v>
      </c>
      <c r="C55" s="22">
        <v>8.4999999999999999E-6</v>
      </c>
      <c r="D55" s="3" t="s">
        <v>26</v>
      </c>
      <c r="E55" s="17"/>
      <c r="F55" s="26"/>
      <c r="G55" s="40"/>
      <c r="H55" s="41"/>
      <c r="I55" s="42"/>
      <c r="J55" s="41"/>
      <c r="K55" s="43"/>
    </row>
    <row r="56" spans="1:11">
      <c r="A56" s="5" t="s">
        <v>32</v>
      </c>
      <c r="B56" s="6" t="s">
        <v>12</v>
      </c>
      <c r="C56" s="19">
        <v>1.9000000000000001E-4</v>
      </c>
      <c r="D56" s="6" t="s">
        <v>26</v>
      </c>
      <c r="E56" s="18"/>
      <c r="F56" s="26"/>
      <c r="G56" s="44"/>
      <c r="H56" s="45"/>
      <c r="I56" s="46"/>
      <c r="J56" s="45"/>
      <c r="K56" s="47"/>
    </row>
    <row r="57" spans="1:11">
      <c r="A57" s="2" t="s">
        <v>34</v>
      </c>
      <c r="B57" s="3" t="s">
        <v>13</v>
      </c>
      <c r="C57" s="10">
        <v>0.29699999999999999</v>
      </c>
      <c r="D57" s="3" t="s">
        <v>24</v>
      </c>
      <c r="E57" s="17"/>
      <c r="F57" s="26"/>
      <c r="G57" s="40"/>
      <c r="H57" s="41"/>
      <c r="I57" s="42"/>
      <c r="J57" s="41"/>
      <c r="K57" s="43"/>
    </row>
    <row r="58" spans="1:11">
      <c r="A58" s="5" t="s">
        <v>33</v>
      </c>
      <c r="B58" s="6" t="s">
        <v>14</v>
      </c>
      <c r="C58" s="11">
        <v>0.44400000000000001</v>
      </c>
      <c r="D58" s="6" t="s">
        <v>24</v>
      </c>
      <c r="E58" s="18"/>
      <c r="F58" s="26"/>
      <c r="G58" s="44"/>
      <c r="H58" s="45"/>
      <c r="I58" s="46"/>
      <c r="J58" s="45"/>
      <c r="K58" s="47"/>
    </row>
    <row r="59" spans="1:11" ht="16">
      <c r="A59" s="2" t="s">
        <v>37</v>
      </c>
      <c r="B59" s="3" t="s">
        <v>36</v>
      </c>
      <c r="C59" s="10">
        <v>22860</v>
      </c>
      <c r="D59" s="3" t="s">
        <v>56</v>
      </c>
      <c r="E59" s="17"/>
      <c r="F59" s="26"/>
      <c r="G59" s="40"/>
      <c r="H59" s="41"/>
      <c r="I59" s="42"/>
      <c r="J59" s="41"/>
      <c r="K59" s="43"/>
    </row>
    <row r="60" spans="1:11">
      <c r="A60" s="5" t="s">
        <v>65</v>
      </c>
      <c r="B60" s="6" t="s">
        <v>64</v>
      </c>
      <c r="C60" s="19">
        <v>0.76200480003795401</v>
      </c>
      <c r="D60" s="6" t="s">
        <v>24</v>
      </c>
      <c r="E60" s="18"/>
      <c r="F60" s="26"/>
      <c r="G60" s="44"/>
      <c r="H60" s="45"/>
      <c r="I60" s="46"/>
      <c r="J60" s="45"/>
      <c r="K60" s="47"/>
    </row>
    <row r="61" spans="1:11">
      <c r="A61" s="2" t="s">
        <v>62</v>
      </c>
      <c r="B61" s="3" t="s">
        <v>63</v>
      </c>
      <c r="C61" s="10">
        <v>0.17</v>
      </c>
      <c r="D61" s="3" t="s">
        <v>24</v>
      </c>
      <c r="E61" s="17"/>
      <c r="F61" s="26"/>
      <c r="G61" s="40"/>
      <c r="H61" s="41"/>
      <c r="I61" s="42"/>
      <c r="J61" s="41"/>
      <c r="K61" s="43"/>
    </row>
    <row r="62" spans="1:11">
      <c r="A62" s="5" t="s">
        <v>68</v>
      </c>
      <c r="B62" s="6" t="s">
        <v>69</v>
      </c>
      <c r="C62" s="11">
        <v>0.5</v>
      </c>
      <c r="D62" s="6" t="s">
        <v>24</v>
      </c>
      <c r="E62" s="18"/>
      <c r="F62" s="26"/>
      <c r="G62" s="44"/>
      <c r="H62" s="45"/>
      <c r="I62" s="46"/>
      <c r="J62" s="45"/>
      <c r="K62" s="47"/>
    </row>
    <row r="63" spans="1:11" ht="16">
      <c r="A63" s="2" t="s">
        <v>70</v>
      </c>
      <c r="B63" s="3" t="s">
        <v>16</v>
      </c>
      <c r="C63" s="10">
        <v>0</v>
      </c>
      <c r="D63" s="3" t="s">
        <v>71</v>
      </c>
      <c r="E63" s="17"/>
      <c r="F63" s="26"/>
      <c r="G63" s="2"/>
      <c r="H63" s="3"/>
      <c r="I63" s="9"/>
      <c r="J63" s="3"/>
      <c r="K63" s="17"/>
    </row>
    <row r="64" spans="1:11" ht="16" customHeight="1">
      <c r="A64" s="5" t="s">
        <v>73</v>
      </c>
      <c r="B64" s="6" t="s">
        <v>99</v>
      </c>
      <c r="C64" s="39" t="s">
        <v>84</v>
      </c>
      <c r="D64" s="6" t="s">
        <v>25</v>
      </c>
      <c r="E64" s="18"/>
      <c r="F64" s="26"/>
      <c r="G64" s="5"/>
      <c r="H64" s="6"/>
      <c r="I64" s="11"/>
      <c r="J64" s="6"/>
      <c r="K64" s="18"/>
    </row>
    <row r="65" spans="1:11">
      <c r="A65" s="2" t="s">
        <v>45</v>
      </c>
      <c r="B65" s="3" t="s">
        <v>46</v>
      </c>
      <c r="C65" s="10">
        <v>1.5</v>
      </c>
      <c r="D65" s="3" t="s">
        <v>24</v>
      </c>
      <c r="E65" s="17"/>
      <c r="F65" s="26"/>
      <c r="G65" s="2"/>
      <c r="H65" s="3"/>
      <c r="I65" s="4"/>
      <c r="J65" s="3"/>
      <c r="K65" s="17"/>
    </row>
    <row r="66" spans="1:11">
      <c r="A66" s="5" t="s">
        <v>50</v>
      </c>
      <c r="B66" s="6" t="s">
        <v>47</v>
      </c>
      <c r="C66" s="11">
        <v>1</v>
      </c>
      <c r="D66" s="6" t="s">
        <v>24</v>
      </c>
      <c r="E66" s="18"/>
      <c r="F66" s="26"/>
      <c r="G66" s="5"/>
      <c r="H66" s="6"/>
      <c r="I66" s="7"/>
      <c r="J66" s="6"/>
      <c r="K66" s="18"/>
    </row>
    <row r="67" spans="1:11">
      <c r="A67" s="2" t="s">
        <v>51</v>
      </c>
      <c r="B67" s="3" t="s">
        <v>48</v>
      </c>
      <c r="C67" s="10">
        <v>1.5</v>
      </c>
      <c r="D67" s="3" t="s">
        <v>24</v>
      </c>
      <c r="E67" s="17"/>
      <c r="F67" s="26"/>
      <c r="G67" s="2"/>
      <c r="H67" s="3"/>
      <c r="I67" s="4"/>
      <c r="J67" s="3"/>
      <c r="K67" s="17"/>
    </row>
    <row r="68" spans="1:11">
      <c r="A68" s="5" t="s">
        <v>52</v>
      </c>
      <c r="B68" s="6" t="s">
        <v>49</v>
      </c>
      <c r="C68" s="11">
        <v>1.5</v>
      </c>
      <c r="D68" s="6" t="s">
        <v>24</v>
      </c>
      <c r="E68" s="18"/>
      <c r="F68" s="26"/>
      <c r="G68" s="5"/>
      <c r="H68" s="6"/>
      <c r="I68" s="7"/>
      <c r="J68" s="6"/>
      <c r="K68" s="18"/>
    </row>
    <row r="69" spans="1:11">
      <c r="A69" s="2"/>
      <c r="B69" s="3"/>
      <c r="C69" s="4"/>
      <c r="D69" s="3"/>
      <c r="E69" s="17"/>
      <c r="F69" s="26"/>
      <c r="G69" s="2"/>
      <c r="H69" s="3"/>
      <c r="I69" s="4"/>
      <c r="J69" s="3"/>
      <c r="K69" s="17"/>
    </row>
  </sheetData>
  <sheetProtection insertRows="0" deleteRows="0"/>
  <mergeCells count="11">
    <mergeCell ref="A39:E39"/>
    <mergeCell ref="A16:E16"/>
    <mergeCell ref="A5:E5"/>
    <mergeCell ref="A1:E1"/>
    <mergeCell ref="A47:E47"/>
    <mergeCell ref="G5:K5"/>
    <mergeCell ref="G3:I3"/>
    <mergeCell ref="G1:I2"/>
    <mergeCell ref="G16:K16"/>
    <mergeCell ref="G47:K47"/>
    <mergeCell ref="G39:K39"/>
  </mergeCells>
  <phoneticPr fontId="6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C15"/>
  <sheetViews>
    <sheetView workbookViewId="0">
      <selection activeCell="F17" sqref="F17"/>
    </sheetView>
  </sheetViews>
  <sheetFormatPr baseColWidth="10" defaultColWidth="10.83203125" defaultRowHeight="15" x14ac:dyDescent="0"/>
  <cols>
    <col min="1" max="1" width="10.83203125" style="1"/>
    <col min="2" max="2" width="3.83203125" style="1" customWidth="1"/>
    <col min="3" max="3" width="64" style="1" customWidth="1"/>
    <col min="4" max="16384" width="10.83203125" style="1"/>
  </cols>
  <sheetData>
    <row r="1" spans="2:3" ht="26" thickBot="1">
      <c r="B1" s="50" t="s">
        <v>28</v>
      </c>
      <c r="C1" s="52"/>
    </row>
    <row r="2" spans="2:3">
      <c r="B2" s="2"/>
      <c r="C2" s="12"/>
    </row>
    <row r="3" spans="2:3">
      <c r="B3" s="5">
        <v>1</v>
      </c>
      <c r="C3" s="13" t="s">
        <v>29</v>
      </c>
    </row>
    <row r="4" spans="2:3">
      <c r="B4" s="2"/>
      <c r="C4" s="12"/>
    </row>
    <row r="5" spans="2:3">
      <c r="B5" s="5">
        <v>2</v>
      </c>
      <c r="C5" s="13" t="s">
        <v>76</v>
      </c>
    </row>
    <row r="6" spans="2:3">
      <c r="B6" s="2"/>
      <c r="C6" s="14" t="s">
        <v>74</v>
      </c>
    </row>
    <row r="7" spans="2:3">
      <c r="B7" s="5"/>
      <c r="C7" s="15" t="s">
        <v>75</v>
      </c>
    </row>
    <row r="8" spans="2:3">
      <c r="B8" s="2"/>
      <c r="C8" s="12"/>
    </row>
    <row r="9" spans="2:3">
      <c r="B9" s="5"/>
      <c r="C9" s="13"/>
    </row>
    <row r="10" spans="2:3">
      <c r="B10" s="2"/>
      <c r="C10" s="12"/>
    </row>
    <row r="11" spans="2:3">
      <c r="B11" s="5"/>
      <c r="C11" s="13"/>
    </row>
    <row r="12" spans="2:3">
      <c r="B12" s="2"/>
      <c r="C12" s="12"/>
    </row>
    <row r="13" spans="2:3">
      <c r="B13" s="5"/>
      <c r="C13" s="13"/>
    </row>
    <row r="14" spans="2:3">
      <c r="B14" s="2">
        <v>3</v>
      </c>
      <c r="C14" s="12" t="s">
        <v>77</v>
      </c>
    </row>
    <row r="15" spans="2:3">
      <c r="B15" s="5"/>
      <c r="C15" s="13"/>
    </row>
  </sheetData>
  <mergeCells count="1">
    <mergeCell ref="B1:C1"/>
  </mergeCells>
  <pageMargins left="0.75" right="0.75" top="1" bottom="1" header="0.5" footer="0.5"/>
  <pageSetup orientation="portrait" horizontalDpi="4294967292" verticalDpi="4294967292"/>
  <drawing r:id="rId1"/>
  <legacyDrawing r:id="rId2"/>
  <oleObjects>
    <mc:AlternateContent xmlns:mc="http://schemas.openxmlformats.org/markup-compatibility/2006">
      <mc:Choice Requires="x14">
        <oleObject progId="Word.Document.12" shapeId="2052" r:id="rId3">
          <objectPr defaultSize="0" r:id="rId4">
            <anchor moveWithCells="1">
              <from>
                <xdr:col>2</xdr:col>
                <xdr:colOff>203200</xdr:colOff>
                <xdr:row>7</xdr:row>
                <xdr:rowOff>12700</xdr:rowOff>
              </from>
              <to>
                <xdr:col>2</xdr:col>
                <xdr:colOff>4800600</xdr:colOff>
                <xdr:row>12</xdr:row>
                <xdr:rowOff>88900</xdr:rowOff>
              </to>
            </anchor>
          </objectPr>
        </oleObject>
      </mc:Choice>
      <mc:Fallback>
        <oleObject progId="Word.Document.12" shapeId="2052" r:id="rId3"/>
      </mc:Fallback>
    </mc:AlternateContent>
  </oleObjec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Parameters</vt:lpstr>
      <vt:lpstr>Instructions</vt:lpstr>
    </vt:vector>
  </TitlesOfParts>
  <Company>UCCS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Aldrich</dc:creator>
  <cp:lastModifiedBy>Gregory Plett</cp:lastModifiedBy>
  <cp:lastPrinted>2012-10-04T19:29:16Z</cp:lastPrinted>
  <dcterms:created xsi:type="dcterms:W3CDTF">2012-09-28T19:44:32Z</dcterms:created>
  <dcterms:modified xsi:type="dcterms:W3CDTF">2015-12-08T12:48:33Z</dcterms:modified>
</cp:coreProperties>
</file>