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Sheet1" sheetId="1" r:id="rId1"/>
    <sheet name="patient_demographics" sheetId="6" r:id="rId2"/>
    <sheet name="sample_num" sheetId="2" r:id="rId3"/>
    <sheet name="asiaC_patient_details" sheetId="3" r:id="rId4"/>
    <sheet name="samples_for_elisa" sheetId="4" r:id="rId5"/>
    <sheet name="Serum for metabolomics" sheetId="5" r:id="rId6"/>
  </sheets>
  <calcPr calcId="145621" iterateDelta="1E-4"/>
</workbook>
</file>

<file path=xl/calcChain.xml><?xml version="1.0" encoding="utf-8"?>
<calcChain xmlns="http://schemas.openxmlformats.org/spreadsheetml/2006/main">
  <c r="D7" i="5" l="1"/>
  <c r="C7" i="5"/>
  <c r="B7" i="5"/>
  <c r="E6" i="5"/>
  <c r="E5" i="5"/>
  <c r="E4" i="5"/>
  <c r="E3" i="5"/>
  <c r="E7" i="5" s="1"/>
  <c r="D2" i="3"/>
  <c r="N55" i="2"/>
  <c r="H55" i="2"/>
  <c r="D55" i="2"/>
  <c r="N39" i="2"/>
  <c r="I39" i="2"/>
  <c r="D39" i="2"/>
  <c r="V24" i="2"/>
  <c r="V23" i="2"/>
  <c r="R23" i="2"/>
  <c r="N23" i="2"/>
  <c r="I23" i="2"/>
  <c r="D23" i="2"/>
  <c r="W62" i="1"/>
  <c r="V62" i="1"/>
  <c r="U62" i="1"/>
  <c r="T62" i="1"/>
  <c r="S62" i="1"/>
  <c r="R62" i="1"/>
  <c r="I62" i="1"/>
  <c r="H62" i="1"/>
  <c r="G62" i="1"/>
  <c r="F62" i="1"/>
  <c r="E62" i="1"/>
  <c r="C62" i="1"/>
  <c r="B62" i="1"/>
  <c r="T47" i="1"/>
  <c r="S47" i="1"/>
  <c r="R47" i="1"/>
  <c r="G47" i="1"/>
  <c r="E47" i="1"/>
  <c r="C47" i="1"/>
  <c r="B47" i="1"/>
  <c r="T30" i="1"/>
  <c r="S30" i="1"/>
  <c r="R30" i="1"/>
  <c r="G30" i="1"/>
  <c r="E30" i="1"/>
  <c r="C30" i="1"/>
  <c r="B30" i="1"/>
  <c r="R8" i="1"/>
  <c r="E8" i="1"/>
  <c r="C8" i="1"/>
  <c r="B8" i="1"/>
</calcChain>
</file>

<file path=xl/sharedStrings.xml><?xml version="1.0" encoding="utf-8"?>
<sst xmlns="http://schemas.openxmlformats.org/spreadsheetml/2006/main" count="1565" uniqueCount="436">
  <si>
    <t>ASIA B</t>
  </si>
  <si>
    <t>Patient</t>
  </si>
  <si>
    <t xml:space="preserve">Polytrauma </t>
  </si>
  <si>
    <t>Age</t>
  </si>
  <si>
    <t>Improver</t>
  </si>
  <si>
    <t>Gender</t>
  </si>
  <si>
    <t>Diabetes</t>
  </si>
  <si>
    <t>Below L1</t>
  </si>
  <si>
    <t xml:space="preserve">Level of injury </t>
  </si>
  <si>
    <t xml:space="preserve">2 Week blood </t>
  </si>
  <si>
    <t xml:space="preserve">3 month blood </t>
  </si>
  <si>
    <t>12 month blood</t>
  </si>
  <si>
    <t>Pressure sore days since injury</t>
  </si>
  <si>
    <t xml:space="preserve">PS whilst blood taken </t>
  </si>
  <si>
    <t>polytrauma</t>
  </si>
  <si>
    <t>RL1003131</t>
  </si>
  <si>
    <t>ü</t>
  </si>
  <si>
    <t>Male</t>
  </si>
  <si>
    <t>L1</t>
  </si>
  <si>
    <t>L</t>
  </si>
  <si>
    <t>note: patient also has 4, 10 and 30 day bloods</t>
  </si>
  <si>
    <t>RL1134799</t>
  </si>
  <si>
    <t>Female</t>
  </si>
  <si>
    <t>Above</t>
  </si>
  <si>
    <t>C</t>
  </si>
  <si>
    <t>12 month</t>
  </si>
  <si>
    <t>RL1138281</t>
  </si>
  <si>
    <t>T</t>
  </si>
  <si>
    <t>121 days</t>
  </si>
  <si>
    <t>RL1160120</t>
  </si>
  <si>
    <t>47 days</t>
  </si>
  <si>
    <t>124 days</t>
  </si>
  <si>
    <t>RL1176998</t>
  </si>
  <si>
    <t>total</t>
  </si>
  <si>
    <t>mean = 37</t>
  </si>
  <si>
    <t>M=3, F=2</t>
  </si>
  <si>
    <t>ASIA C</t>
  </si>
  <si>
    <t>Pateint</t>
  </si>
  <si>
    <t>Injury level</t>
  </si>
  <si>
    <t>RL1130217</t>
  </si>
  <si>
    <t>RL1029636</t>
  </si>
  <si>
    <t>RL1131429</t>
  </si>
  <si>
    <t>RL1131806</t>
  </si>
  <si>
    <t>RL1134195</t>
  </si>
  <si>
    <t>RL1134487</t>
  </si>
  <si>
    <t>RL1135238</t>
  </si>
  <si>
    <t>RL1135597</t>
  </si>
  <si>
    <t>"superficial sore"</t>
  </si>
  <si>
    <t>NA</t>
  </si>
  <si>
    <t>RL1136377</t>
  </si>
  <si>
    <t>RL1137334</t>
  </si>
  <si>
    <t>RL1144060</t>
  </si>
  <si>
    <t>RL1145089</t>
  </si>
  <si>
    <t>RL1148999</t>
  </si>
  <si>
    <t>05X02953</t>
  </si>
  <si>
    <t>RL1151899</t>
  </si>
  <si>
    <t>RL1153304</t>
  </si>
  <si>
    <t>RL1175658</t>
  </si>
  <si>
    <t xml:space="preserve">totals </t>
  </si>
  <si>
    <t>mean = 57</t>
  </si>
  <si>
    <t>M=11, F=6</t>
  </si>
  <si>
    <t>ASIA D</t>
  </si>
  <si>
    <t>RL1131243</t>
  </si>
  <si>
    <t>M</t>
  </si>
  <si>
    <t>C3</t>
  </si>
  <si>
    <t>RL1052685</t>
  </si>
  <si>
    <t>RL1132252</t>
  </si>
  <si>
    <t>F</t>
  </si>
  <si>
    <t>C2</t>
  </si>
  <si>
    <t>RL1135782</t>
  </si>
  <si>
    <t>RL1139419</t>
  </si>
  <si>
    <t>C4</t>
  </si>
  <si>
    <t>RL1142499</t>
  </si>
  <si>
    <t>C6</t>
  </si>
  <si>
    <t>RL1147477</t>
  </si>
  <si>
    <t>L5?</t>
  </si>
  <si>
    <t>RL1173858</t>
  </si>
  <si>
    <t>05X12466</t>
  </si>
  <si>
    <t>RL1188840</t>
  </si>
  <si>
    <t>RL1097844</t>
  </si>
  <si>
    <t>C1</t>
  </si>
  <si>
    <t>totals</t>
  </si>
  <si>
    <t>ASIA A</t>
  </si>
  <si>
    <t>RL1129554</t>
  </si>
  <si>
    <t>T11</t>
  </si>
  <si>
    <t>RL1129490</t>
  </si>
  <si>
    <t>RL1135309</t>
  </si>
  <si>
    <t>T10</t>
  </si>
  <si>
    <t>RL1144122</t>
  </si>
  <si>
    <t>T12</t>
  </si>
  <si>
    <t>RL1145799</t>
  </si>
  <si>
    <t>RL1152057</t>
  </si>
  <si>
    <t>L3</t>
  </si>
  <si>
    <t>RL1152920</t>
  </si>
  <si>
    <t>T5</t>
  </si>
  <si>
    <t>RL1153575</t>
  </si>
  <si>
    <t>RL1156689</t>
  </si>
  <si>
    <t>RL1160233</t>
  </si>
  <si>
    <t>T6</t>
  </si>
  <si>
    <t>RL1166392</t>
  </si>
  <si>
    <t>mean=37</t>
  </si>
  <si>
    <t xml:space="preserve">2-week unthawed </t>
  </si>
  <si>
    <t xml:space="preserve">3-month unthawed </t>
  </si>
  <si>
    <t xml:space="preserve">12-month unthawed </t>
  </si>
  <si>
    <t>plasma</t>
  </si>
  <si>
    <t>serum</t>
  </si>
  <si>
    <t>liq nit box</t>
  </si>
  <si>
    <t>improver</t>
  </si>
  <si>
    <t>14/271</t>
  </si>
  <si>
    <t>36A</t>
  </si>
  <si>
    <t>15/004</t>
  </si>
  <si>
    <t>16/224</t>
  </si>
  <si>
    <t>37D</t>
  </si>
  <si>
    <t>14/272</t>
  </si>
  <si>
    <t>15/014</t>
  </si>
  <si>
    <t>36B</t>
  </si>
  <si>
    <t xml:space="preserve">16/106  </t>
  </si>
  <si>
    <t>37C</t>
  </si>
  <si>
    <t>14/302</t>
  </si>
  <si>
    <t>14/316</t>
  </si>
  <si>
    <t>15/046</t>
  </si>
  <si>
    <t>15/336</t>
  </si>
  <si>
    <t>36D</t>
  </si>
  <si>
    <t>15/016</t>
  </si>
  <si>
    <t>15/144</t>
  </si>
  <si>
    <t>36C</t>
  </si>
  <si>
    <t>17/244</t>
  </si>
  <si>
    <t>plas.box11</t>
  </si>
  <si>
    <t>15/017</t>
  </si>
  <si>
    <t>15/140</t>
  </si>
  <si>
    <t>16/049</t>
  </si>
  <si>
    <t>37B</t>
  </si>
  <si>
    <t>15/039</t>
  </si>
  <si>
    <t>15/206</t>
  </si>
  <si>
    <t>16/030</t>
  </si>
  <si>
    <t>37A</t>
  </si>
  <si>
    <t>15/053</t>
  </si>
  <si>
    <t>15/146</t>
  </si>
  <si>
    <t>16/073</t>
  </si>
  <si>
    <t>15/062</t>
  </si>
  <si>
    <t>15/155</t>
  </si>
  <si>
    <t>16/056</t>
  </si>
  <si>
    <t>15/092</t>
  </si>
  <si>
    <t>16/098</t>
  </si>
  <si>
    <t>15/260</t>
  </si>
  <si>
    <t>15/328</t>
  </si>
  <si>
    <t>16/196</t>
  </si>
  <si>
    <t>15/296</t>
  </si>
  <si>
    <t>16/004</t>
  </si>
  <si>
    <t>16/233</t>
  </si>
  <si>
    <t>15/361</t>
  </si>
  <si>
    <t>16/076</t>
  </si>
  <si>
    <t>17/085</t>
  </si>
  <si>
    <t>plas.box9</t>
  </si>
  <si>
    <t>16/005</t>
  </si>
  <si>
    <t>16/108</t>
  </si>
  <si>
    <t>17/043</t>
  </si>
  <si>
    <t>16/033</t>
  </si>
  <si>
    <t>16/107</t>
  </si>
  <si>
    <t>17/089</t>
  </si>
  <si>
    <t>plas.box10</t>
  </si>
  <si>
    <t>16/062</t>
  </si>
  <si>
    <t>16/140</t>
  </si>
  <si>
    <t>17/031</t>
  </si>
  <si>
    <t>17/189</t>
  </si>
  <si>
    <t>17/270</t>
  </si>
  <si>
    <t>19/013</t>
  </si>
  <si>
    <t>plas.box14</t>
  </si>
  <si>
    <t>final tube</t>
  </si>
  <si>
    <t>pos:32</t>
  </si>
  <si>
    <t>pos:48?</t>
  </si>
  <si>
    <t>14/296</t>
  </si>
  <si>
    <t>14/308</t>
  </si>
  <si>
    <t>15/055</t>
  </si>
  <si>
    <t>15/329</t>
  </si>
  <si>
    <t>14/325</t>
  </si>
  <si>
    <t>15/011</t>
  </si>
  <si>
    <t>15/353</t>
  </si>
  <si>
    <t>15/054</t>
  </si>
  <si>
    <t>15/126</t>
  </si>
  <si>
    <t>17/272</t>
  </si>
  <si>
    <t>15/143</t>
  </si>
  <si>
    <t>15/251</t>
  </si>
  <si>
    <t>16/072</t>
  </si>
  <si>
    <t>37B and 37C</t>
  </si>
  <si>
    <t>15/231</t>
  </si>
  <si>
    <t>15/337</t>
  </si>
  <si>
    <t>16/204</t>
  </si>
  <si>
    <t>15/315</t>
  </si>
  <si>
    <t>16/010</t>
  </si>
  <si>
    <t>16/039</t>
  </si>
  <si>
    <t>17/133</t>
  </si>
  <si>
    <t>17/268</t>
  </si>
  <si>
    <t>18/215</t>
  </si>
  <si>
    <t>plas.box12</t>
  </si>
  <si>
    <t>17/150</t>
  </si>
  <si>
    <t>17/301</t>
  </si>
  <si>
    <t>18/096</t>
  </si>
  <si>
    <t>18/235</t>
  </si>
  <si>
    <t>19/040</t>
  </si>
  <si>
    <t>plas.box15</t>
  </si>
  <si>
    <t>18/268</t>
  </si>
  <si>
    <t>plas.box13</t>
  </si>
  <si>
    <t>19/026</t>
  </si>
  <si>
    <t>pos:60</t>
  </si>
  <si>
    <t>pos:69?</t>
  </si>
  <si>
    <t>pos:76?</t>
  </si>
  <si>
    <t>14/256</t>
  </si>
  <si>
    <t>14/257</t>
  </si>
  <si>
    <t>15/003</t>
  </si>
  <si>
    <t>15/364</t>
  </si>
  <si>
    <t>15/040</t>
  </si>
  <si>
    <t>15/147</t>
  </si>
  <si>
    <t>16/044</t>
  </si>
  <si>
    <t>15/261</t>
  </si>
  <si>
    <t>15/359</t>
  </si>
  <si>
    <t>36D and 37A</t>
  </si>
  <si>
    <t>17/053</t>
  </si>
  <si>
    <t>15/303</t>
  </si>
  <si>
    <t>16/042</t>
  </si>
  <si>
    <t>17/097</t>
  </si>
  <si>
    <t>16/034</t>
  </si>
  <si>
    <t>37A and 37B</t>
  </si>
  <si>
    <t>16/051</t>
  </si>
  <si>
    <t>16/152</t>
  </si>
  <si>
    <t>37C and 37D</t>
  </si>
  <si>
    <t>17/184</t>
  </si>
  <si>
    <t>16/063</t>
  </si>
  <si>
    <t>16/148</t>
  </si>
  <si>
    <t>17/099</t>
  </si>
  <si>
    <t>16/122</t>
  </si>
  <si>
    <t>16/197</t>
  </si>
  <si>
    <t>16/191</t>
  </si>
  <si>
    <t>16/256</t>
  </si>
  <si>
    <t>18/257</t>
  </si>
  <si>
    <t>17/003</t>
  </si>
  <si>
    <t>17/080</t>
  </si>
  <si>
    <t>pos:88?</t>
  </si>
  <si>
    <t>pos:99</t>
  </si>
  <si>
    <t>NHS_Number</t>
  </si>
  <si>
    <t>IPAdmission_Date</t>
  </si>
  <si>
    <t>IPDischarge_Date</t>
  </si>
  <si>
    <t>Length_of_Stay_Spell</t>
  </si>
  <si>
    <t>Ward_on_Admission</t>
  </si>
  <si>
    <t>Source</t>
  </si>
  <si>
    <t>Sex</t>
  </si>
  <si>
    <t>INSULINDEPENDENTDIABETESMELLITUS</t>
  </si>
  <si>
    <t>NONINSULINDEPENDENTDIABETESMELLITUS</t>
  </si>
  <si>
    <t>SMOKINGHARMFULDEPENDENCE</t>
  </si>
  <si>
    <t>OBESITY</t>
  </si>
  <si>
    <t>NSCI_Admission_Date</t>
  </si>
  <si>
    <t>Admission_Date_Match</t>
  </si>
  <si>
    <t>Date of Injury</t>
  </si>
  <si>
    <t>Referral ASIA</t>
  </si>
  <si>
    <t>Admission ASIA</t>
  </si>
  <si>
    <t>28 Day ASIA</t>
  </si>
  <si>
    <t>6 Months ASIA</t>
  </si>
  <si>
    <t>1 Year ASIA</t>
  </si>
  <si>
    <t>2 Year ASIA</t>
  </si>
  <si>
    <t>Discharge ASIA</t>
  </si>
  <si>
    <t>Neurologically Intact</t>
  </si>
  <si>
    <t>Neurological Level</t>
  </si>
  <si>
    <t>6 Months Neuro Level</t>
  </si>
  <si>
    <t>1 Year Neuro Level</t>
  </si>
  <si>
    <t>2 Year Neuro Level</t>
  </si>
  <si>
    <t>5 Year Neuro Level</t>
  </si>
  <si>
    <t>Discharge Neuro Level</t>
  </si>
  <si>
    <t>Frankel</t>
  </si>
  <si>
    <t>Spinal Surgery Date</t>
  </si>
  <si>
    <t>Spinal Surgery Type</t>
  </si>
  <si>
    <t>Trauma</t>
  </si>
  <si>
    <t>Trauma Type</t>
  </si>
  <si>
    <t>TestDate</t>
  </si>
  <si>
    <t>SampleID</t>
  </si>
  <si>
    <t>Result1</t>
  </si>
  <si>
    <t>Value1</t>
  </si>
  <si>
    <t>Result2</t>
  </si>
  <si>
    <t>Value2</t>
  </si>
  <si>
    <t>Result3</t>
  </si>
  <si>
    <t>Value3</t>
  </si>
  <si>
    <t>Result4</t>
  </si>
  <si>
    <t>Value4</t>
  </si>
  <si>
    <t>Result5</t>
  </si>
  <si>
    <t>Value5</t>
  </si>
  <si>
    <t>Result6</t>
  </si>
  <si>
    <t>Value6</t>
  </si>
  <si>
    <t>Result7</t>
  </si>
  <si>
    <t>Value7</t>
  </si>
  <si>
    <t>Result8</t>
  </si>
  <si>
    <t>Value8</t>
  </si>
  <si>
    <t>Result9</t>
  </si>
  <si>
    <t>Value9</t>
  </si>
  <si>
    <t>Result10</t>
  </si>
  <si>
    <t>Value10</t>
  </si>
  <si>
    <t>Result11</t>
  </si>
  <si>
    <t>Value11</t>
  </si>
  <si>
    <t>Result12</t>
  </si>
  <si>
    <t>Value12</t>
  </si>
  <si>
    <t>Result13</t>
  </si>
  <si>
    <t>Value13</t>
  </si>
  <si>
    <t>Result14</t>
  </si>
  <si>
    <t>Value14</t>
  </si>
  <si>
    <t>Result15</t>
  </si>
  <si>
    <t>Value15</t>
  </si>
  <si>
    <t>Result16</t>
  </si>
  <si>
    <t>Value16</t>
  </si>
  <si>
    <t>Result17</t>
  </si>
  <si>
    <t>Value17</t>
  </si>
  <si>
    <t>Result18</t>
  </si>
  <si>
    <t>Value18</t>
  </si>
  <si>
    <t>DocumentDate</t>
  </si>
  <si>
    <t>MovementScore</t>
  </si>
  <si>
    <t>PinPrickScore</t>
  </si>
  <si>
    <t>SensoryScore</t>
  </si>
  <si>
    <t>Weight</t>
  </si>
  <si>
    <t>Height</t>
  </si>
  <si>
    <t>Smoking</t>
  </si>
  <si>
    <t>Drinking</t>
  </si>
  <si>
    <t>Drugs</t>
  </si>
  <si>
    <t>Allergies</t>
  </si>
  <si>
    <t>MedicationName1</t>
  </si>
  <si>
    <t>MedicationDose1</t>
  </si>
  <si>
    <t>MedicationFrequency1</t>
  </si>
  <si>
    <t>MedicationRoute1</t>
  </si>
  <si>
    <t>MedicationDuration1</t>
  </si>
  <si>
    <t>MedicationName2</t>
  </si>
  <si>
    <t>MedicationDose2</t>
  </si>
  <si>
    <t>MedicationFrequency2</t>
  </si>
  <si>
    <t>MedicationRoute2</t>
  </si>
  <si>
    <t>MedicationDuration2</t>
  </si>
  <si>
    <t>MedicationName3</t>
  </si>
  <si>
    <t>MedicationDose3</t>
  </si>
  <si>
    <t>MedicationFrequency3</t>
  </si>
  <si>
    <t>MedicationRoute3</t>
  </si>
  <si>
    <t>MedicationDuration3</t>
  </si>
  <si>
    <t>MedicationName4</t>
  </si>
  <si>
    <t>MedicationDose4</t>
  </si>
  <si>
    <t>MedicationFrequency4</t>
  </si>
  <si>
    <t>MedicationRoute4</t>
  </si>
  <si>
    <t>MedicationDuration4</t>
  </si>
  <si>
    <t>MedicationName5</t>
  </si>
  <si>
    <t>MedicationDose5</t>
  </si>
  <si>
    <t>MedicationFrequency5</t>
  </si>
  <si>
    <t>MedicationRoute5</t>
  </si>
  <si>
    <t>MedicationDuration5</t>
  </si>
  <si>
    <t>MedicationName6</t>
  </si>
  <si>
    <t>MedicationDose6</t>
  </si>
  <si>
    <t>MedicationFrequency6</t>
  </si>
  <si>
    <t>MedicationRoute6</t>
  </si>
  <si>
    <t>MedicationDuration6</t>
  </si>
  <si>
    <t>MedicationName7</t>
  </si>
  <si>
    <t>MedicationDose7</t>
  </si>
  <si>
    <t>MedicationFrequency7</t>
  </si>
  <si>
    <t>MedicationRoute7</t>
  </si>
  <si>
    <t>MedicationDuration7</t>
  </si>
  <si>
    <t>MedicationName8</t>
  </si>
  <si>
    <t>MedicationDose8</t>
  </si>
  <si>
    <t>MedicationFrequency8</t>
  </si>
  <si>
    <t>MedicationRoute8</t>
  </si>
  <si>
    <t>MedicationDuration8</t>
  </si>
  <si>
    <t>MedicationName9</t>
  </si>
  <si>
    <t>MedicationDose9</t>
  </si>
  <si>
    <t>MedicationFrequency9</t>
  </si>
  <si>
    <t>MedicationRoute9</t>
  </si>
  <si>
    <t>MedicationDuration9</t>
  </si>
  <si>
    <t>MedicationName10</t>
  </si>
  <si>
    <t>MedicationDose10</t>
  </si>
  <si>
    <t>MedicationFrequency10</t>
  </si>
  <si>
    <t>MedicationRoute10</t>
  </si>
  <si>
    <t>MedicationDuration10</t>
  </si>
  <si>
    <t>ICS</t>
  </si>
  <si>
    <t>No</t>
  </si>
  <si>
    <t>None</t>
  </si>
  <si>
    <t>Fracture</t>
  </si>
  <si>
    <t>S,12.0922006.W</t>
  </si>
  <si>
    <t>HbA1c (IFCC) (mmol/mol)</t>
  </si>
  <si>
    <t>NULL</t>
  </si>
  <si>
    <t>16 stone</t>
  </si>
  <si>
    <t>5' 11½"</t>
  </si>
  <si>
    <t>Pregabalin</t>
  </si>
  <si>
    <t>50mg</t>
  </si>
  <si>
    <t>bd</t>
  </si>
  <si>
    <t>Tramadol</t>
  </si>
  <si>
    <t>100mg</t>
  </si>
  <si>
    <t>qds</t>
  </si>
  <si>
    <t>Amitriptyl</t>
  </si>
  <si>
    <t>od</t>
  </si>
  <si>
    <t>Movicol sa</t>
  </si>
  <si>
    <t>x1</t>
  </si>
  <si>
    <t>72 hourly</t>
  </si>
  <si>
    <t>S,15.0975355.A</t>
  </si>
  <si>
    <t>White blood count (10*9/L)</t>
  </si>
  <si>
    <t>Red blood count (10*12/L)</t>
  </si>
  <si>
    <t>Haemoglobin (g/L)</t>
  </si>
  <si>
    <t>Haematocrit (L/L)</t>
  </si>
  <si>
    <t>Mean Cell Volume (fL)</t>
  </si>
  <si>
    <t>Mean Cell Hb (pg)</t>
  </si>
  <si>
    <t>Red cell dist. width (%)</t>
  </si>
  <si>
    <t>Platelets (10*9/L)</t>
  </si>
  <si>
    <t>Neutrophils (abs) (10*9/L)</t>
  </si>
  <si>
    <t>Lymphocytes (abs) (10*9/L)</t>
  </si>
  <si>
    <t>Mononuclears (abs) (10*9/L)</t>
  </si>
  <si>
    <t>Eosinophils (abs) (10*9/L)</t>
  </si>
  <si>
    <t>Basophils (abs) (10*9/L)</t>
  </si>
  <si>
    <t>Sodium (mmol/L)</t>
  </si>
  <si>
    <t>Potassium (mmol/L)</t>
  </si>
  <si>
    <t>Urea (mmol/L)</t>
  </si>
  <si>
    <t>Creatinine (umol/L)</t>
  </si>
  <si>
    <t>GFR (estimated) (mL/min/1.7)</t>
  </si>
  <si>
    <t>&gt;90</t>
  </si>
  <si>
    <t>plasma left</t>
  </si>
  <si>
    <t>serum left</t>
  </si>
  <si>
    <t>box position</t>
  </si>
  <si>
    <t>itraq samples</t>
  </si>
  <si>
    <t>AIS</t>
  </si>
  <si>
    <t>acute</t>
  </si>
  <si>
    <t>Sub-acute</t>
  </si>
  <si>
    <t>chronic</t>
  </si>
  <si>
    <t>c improv</t>
  </si>
  <si>
    <t>c non-improv</t>
  </si>
  <si>
    <t>A</t>
  </si>
  <si>
    <t>D</t>
  </si>
  <si>
    <t xml:space="preserve"> </t>
  </si>
  <si>
    <t>Injury level exact</t>
  </si>
  <si>
    <t>Frankle</t>
  </si>
  <si>
    <t>DOB</t>
  </si>
  <si>
    <t>DOI</t>
  </si>
  <si>
    <t>SCIM-3-initial</t>
  </si>
  <si>
    <t>SCIM-3-latest</t>
  </si>
  <si>
    <t>AIS grade initial</t>
  </si>
  <si>
    <t>AIS-grade-latest</t>
  </si>
  <si>
    <t>C5</t>
  </si>
  <si>
    <t>L5</t>
  </si>
  <si>
    <t>hos-num</t>
  </si>
  <si>
    <t>Injury_level</t>
  </si>
  <si>
    <t>AIS_grade_initial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</si>
</sst>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00"/>
      <name val="Wingdings"/>
      <charset val="2"/>
    </font>
    <font>
      <sz val="10"/>
      <color rgb="FFFF0000"/>
      <name val="Wingdings"/>
      <charset val="2"/>
    </font>
    <font>
      <b/>
      <sz val="8"/>
      <color rgb="FFFF0000"/>
      <name val="Calibri"/>
      <family val="2"/>
      <charset val="1"/>
    </font>
    <font>
      <sz val="8"/>
      <color rgb="FF00B05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Wingdings"/>
      <charset val="2"/>
    </font>
    <font>
      <sz val="10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color rgb="FF40404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70AD47"/>
        <bgColor rgb="FF99CC00"/>
      </patternFill>
    </fill>
    <fill>
      <patternFill patternType="solid">
        <fgColor rgb="FF4472C4"/>
        <bgColor rgb="FF666699"/>
      </patternFill>
    </fill>
    <fill>
      <patternFill patternType="solid">
        <fgColor rgb="FFD6DCE5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1" fontId="0" fillId="0" borderId="0" xfId="0" applyNumberFormat="1" applyFont="1"/>
    <xf numFmtId="0" fontId="2" fillId="2" borderId="0" xfId="0" applyFont="1" applyFill="1"/>
    <xf numFmtId="0" fontId="0" fillId="2" borderId="0" xfId="0" applyFill="1"/>
    <xf numFmtId="0" fontId="2" fillId="4" borderId="0" xfId="0" applyFont="1" applyFill="1"/>
    <xf numFmtId="0" fontId="5" fillId="0" borderId="0" xfId="0" applyFont="1" applyBorder="1" applyAlignment="1">
      <alignment horizontal="center" vertical="top" wrapText="1"/>
    </xf>
    <xf numFmtId="1" fontId="6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/>
    <xf numFmtId="14" fontId="2" fillId="3" borderId="0" xfId="0" applyNumberFormat="1" applyFont="1" applyFill="1"/>
    <xf numFmtId="0" fontId="7" fillId="0" borderId="0" xfId="0" applyFont="1" applyBorder="1" applyAlignment="1">
      <alignment horizontal="center" vertical="center" wrapText="1"/>
    </xf>
    <xf numFmtId="0" fontId="2" fillId="3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3" fillId="3" borderId="0" xfId="0" applyFont="1" applyFill="1"/>
    <xf numFmtId="1" fontId="6" fillId="3" borderId="0" xfId="0" applyNumberFormat="1" applyFont="1" applyFill="1" applyBorder="1"/>
    <xf numFmtId="1" fontId="0" fillId="3" borderId="0" xfId="0" applyNumberFormat="1" applyFont="1" applyFill="1"/>
    <xf numFmtId="0" fontId="0" fillId="3" borderId="0" xfId="0" applyFill="1"/>
    <xf numFmtId="14" fontId="2" fillId="4" borderId="0" xfId="0" applyNumberFormat="1" applyFont="1" applyFill="1"/>
    <xf numFmtId="1" fontId="2" fillId="3" borderId="0" xfId="0" applyNumberFormat="1" applyFont="1" applyFill="1"/>
    <xf numFmtId="14" fontId="2" fillId="0" borderId="0" xfId="0" applyNumberFormat="1" applyFont="1"/>
    <xf numFmtId="14" fontId="8" fillId="0" borderId="0" xfId="0" applyNumberFormat="1" applyFont="1"/>
    <xf numFmtId="0" fontId="2" fillId="5" borderId="0" xfId="0" applyFont="1" applyFill="1"/>
    <xf numFmtId="1" fontId="2" fillId="5" borderId="0" xfId="0" applyNumberFormat="1" applyFont="1" applyFill="1"/>
    <xf numFmtId="0" fontId="0" fillId="5" borderId="0" xfId="0" applyFill="1"/>
    <xf numFmtId="14" fontId="2" fillId="7" borderId="0" xfId="0" applyNumberFormat="1" applyFont="1" applyFill="1"/>
    <xf numFmtId="0" fontId="2" fillId="7" borderId="0" xfId="0" applyFont="1" applyFill="1"/>
    <xf numFmtId="0" fontId="9" fillId="6" borderId="0" xfId="0" applyFont="1" applyFill="1"/>
    <xf numFmtId="0" fontId="10" fillId="0" borderId="0" xfId="0" applyFont="1"/>
    <xf numFmtId="0" fontId="9" fillId="4" borderId="0" xfId="0" applyFont="1" applyFill="1"/>
    <xf numFmtId="0" fontId="11" fillId="4" borderId="0" xfId="0" applyFont="1" applyFill="1"/>
    <xf numFmtId="0" fontId="12" fillId="4" borderId="0" xfId="0" applyFont="1" applyFill="1"/>
    <xf numFmtId="0" fontId="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1" fillId="7" borderId="0" xfId="0" applyFont="1" applyFill="1"/>
    <xf numFmtId="0" fontId="9" fillId="7" borderId="0" xfId="0" applyFont="1" applyFill="1"/>
    <xf numFmtId="0" fontId="12" fillId="7" borderId="0" xfId="0" applyFont="1" applyFill="1"/>
    <xf numFmtId="0" fontId="13" fillId="0" borderId="0" xfId="0" applyFont="1"/>
    <xf numFmtId="14" fontId="0" fillId="0" borderId="0" xfId="0" applyNumberFormat="1"/>
    <xf numFmtId="14" fontId="14" fillId="0" borderId="0" xfId="0" applyNumberFormat="1" applyFont="1"/>
    <xf numFmtId="22" fontId="0" fillId="0" borderId="0" xfId="0" applyNumberFormat="1"/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10" borderId="0" xfId="1" applyNumberFormat="1" applyFont="1" applyFill="1"/>
    <xf numFmtId="14" fontId="17" fillId="0" borderId="0" xfId="1" applyNumberFormat="1" applyFont="1" applyFill="1"/>
    <xf numFmtId="14" fontId="17" fillId="0" borderId="0" xfId="1" applyNumberFormat="1" applyFont="1" applyFill="1"/>
    <xf numFmtId="0" fontId="17" fillId="0" borderId="0" xfId="1" applyFont="1" applyFill="1"/>
    <xf numFmtId="14" fontId="17" fillId="0" borderId="0" xfId="1" applyNumberFormat="1" applyFont="1"/>
    <xf numFmtId="14" fontId="17" fillId="0" borderId="0" xfId="1" applyNumberFormat="1" applyFont="1"/>
    <xf numFmtId="0" fontId="17" fillId="0" borderId="0" xfId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/>
    <xf numFmtId="14" fontId="17" fillId="0" borderId="0" xfId="1" applyNumberFormat="1" applyFont="1" applyFill="1"/>
    <xf numFmtId="14" fontId="17" fillId="0" borderId="0" xfId="1" applyNumberFormat="1" applyFont="1" applyFill="1"/>
    <xf numFmtId="14" fontId="17" fillId="0" borderId="0" xfId="1" applyNumberFormat="1" applyFont="1"/>
    <xf numFmtId="14" fontId="17" fillId="0" borderId="0" xfId="1" applyNumberFormat="1" applyFont="1" applyFill="1"/>
    <xf numFmtId="14" fontId="17" fillId="0" borderId="0" xfId="1" applyNumberFormat="1" applyFont="1"/>
    <xf numFmtId="14" fontId="16" fillId="0" borderId="0" xfId="1" applyNumberFormat="1" applyFont="1"/>
    <xf numFmtId="14" fontId="17" fillId="0" borderId="0" xfId="1" applyNumberFormat="1" applyFont="1" applyFill="1"/>
    <xf numFmtId="0" fontId="17" fillId="0" borderId="0" xfId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9" borderId="0" xfId="1" applyNumberFormat="1" applyFont="1" applyFill="1"/>
    <xf numFmtId="14" fontId="17" fillId="0" borderId="0" xfId="1" applyNumberFormat="1" applyFont="1"/>
    <xf numFmtId="14" fontId="17" fillId="0" borderId="0" xfId="1" applyNumberFormat="1" applyFont="1" applyFill="1"/>
    <xf numFmtId="14" fontId="16" fillId="0" borderId="0" xfId="1" applyNumberFormat="1" applyFont="1"/>
    <xf numFmtId="14" fontId="17" fillId="9" borderId="0" xfId="1" applyNumberFormat="1" applyFont="1" applyFill="1"/>
    <xf numFmtId="0" fontId="17" fillId="10" borderId="0" xfId="1" applyFont="1" applyFill="1"/>
    <xf numFmtId="14" fontId="17" fillId="10" borderId="0" xfId="1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Normal="100" workbookViewId="0">
      <selection activeCell="P2" sqref="P1:Q1048576"/>
    </sheetView>
  </sheetViews>
  <sheetFormatPr defaultColWidth="8.5703125" defaultRowHeight="15" x14ac:dyDescent="0.25"/>
  <cols>
    <col min="1" max="1" width="9.7109375" bestFit="1" customWidth="1"/>
    <col min="4" max="4" width="9.140625" customWidth="1"/>
    <col min="10" max="11" width="10.42578125" bestFit="1" customWidth="1"/>
    <col min="18" max="18" width="11.140625" customWidth="1"/>
    <col min="19" max="20" width="11.85546875" customWidth="1"/>
    <col min="21" max="21" width="11.7109375" customWidth="1"/>
    <col min="23" max="23" width="10.42578125" customWidth="1"/>
    <col min="24" max="25" width="14.42578125" customWidth="1"/>
  </cols>
  <sheetData>
    <row r="1" spans="1:2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4" x14ac:dyDescent="0.25">
      <c r="A2" s="1"/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L2" s="1"/>
      <c r="M2" s="1"/>
      <c r="O2" s="1"/>
      <c r="P2" s="1"/>
      <c r="Q2" s="1"/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</row>
    <row r="3" spans="1:24" x14ac:dyDescent="0.25">
      <c r="A3" s="1" t="s">
        <v>15</v>
      </c>
      <c r="B3" s="1">
        <v>6</v>
      </c>
      <c r="C3" s="3" t="s">
        <v>16</v>
      </c>
      <c r="D3" s="1">
        <v>42</v>
      </c>
      <c r="E3" s="4" t="s">
        <v>16</v>
      </c>
      <c r="F3" s="1" t="s">
        <v>17</v>
      </c>
      <c r="G3" s="1"/>
      <c r="H3" s="1" t="s">
        <v>18</v>
      </c>
      <c r="I3" s="5" t="s">
        <v>19</v>
      </c>
      <c r="J3" s="5"/>
      <c r="L3" s="5"/>
      <c r="M3" s="5"/>
      <c r="O3" s="5"/>
      <c r="P3" s="5"/>
      <c r="Q3" s="5"/>
      <c r="R3" s="3" t="s">
        <v>16</v>
      </c>
      <c r="S3" s="3" t="s">
        <v>16</v>
      </c>
      <c r="T3" s="3" t="s">
        <v>16</v>
      </c>
      <c r="W3" s="3"/>
      <c r="X3" s="1" t="s">
        <v>20</v>
      </c>
    </row>
    <row r="4" spans="1:24" x14ac:dyDescent="0.25">
      <c r="A4" s="1" t="s">
        <v>21</v>
      </c>
      <c r="B4" s="1">
        <v>17</v>
      </c>
      <c r="C4" s="3" t="s">
        <v>16</v>
      </c>
      <c r="D4" s="1">
        <v>22</v>
      </c>
      <c r="E4" s="1"/>
      <c r="F4" s="1" t="s">
        <v>22</v>
      </c>
      <c r="G4" s="1"/>
      <c r="H4" s="1" t="s">
        <v>23</v>
      </c>
      <c r="I4" s="5" t="s">
        <v>24</v>
      </c>
      <c r="J4" s="5"/>
      <c r="L4" s="5"/>
      <c r="M4" s="5"/>
      <c r="O4" s="5"/>
      <c r="P4" s="5"/>
      <c r="Q4" s="5"/>
      <c r="R4" s="3" t="s">
        <v>16</v>
      </c>
      <c r="S4" s="3" t="s">
        <v>16</v>
      </c>
      <c r="T4" s="3" t="s">
        <v>16</v>
      </c>
      <c r="U4">
        <v>558</v>
      </c>
      <c r="V4" s="1" t="s">
        <v>25</v>
      </c>
      <c r="W4" s="3"/>
    </row>
    <row r="5" spans="1:24" x14ac:dyDescent="0.25">
      <c r="A5" s="1" t="s">
        <v>26</v>
      </c>
      <c r="B5" s="1">
        <v>26</v>
      </c>
      <c r="C5" s="3" t="s">
        <v>16</v>
      </c>
      <c r="D5" s="1">
        <v>31</v>
      </c>
      <c r="E5" s="3"/>
      <c r="F5" s="1" t="s">
        <v>22</v>
      </c>
      <c r="G5" s="1"/>
      <c r="H5" s="1" t="s">
        <v>23</v>
      </c>
      <c r="I5" s="5" t="s">
        <v>27</v>
      </c>
      <c r="J5" s="5"/>
      <c r="L5" s="5"/>
      <c r="M5" s="5"/>
      <c r="O5" s="5"/>
      <c r="P5" s="5"/>
      <c r="Q5" s="5"/>
      <c r="R5" s="3" t="s">
        <v>16</v>
      </c>
      <c r="S5" s="3" t="s">
        <v>16</v>
      </c>
      <c r="T5" s="1" t="s">
        <v>28</v>
      </c>
      <c r="W5" s="3" t="s">
        <v>16</v>
      </c>
    </row>
    <row r="6" spans="1:24" x14ac:dyDescent="0.25">
      <c r="A6" s="1" t="s">
        <v>29</v>
      </c>
      <c r="B6" s="1">
        <v>43</v>
      </c>
      <c r="C6" s="3" t="s">
        <v>16</v>
      </c>
      <c r="D6" s="1">
        <v>53</v>
      </c>
      <c r="E6" s="4" t="s">
        <v>16</v>
      </c>
      <c r="F6" s="1" t="s">
        <v>17</v>
      </c>
      <c r="G6" s="1"/>
      <c r="H6" s="1" t="s">
        <v>23</v>
      </c>
      <c r="I6" s="5" t="s">
        <v>27</v>
      </c>
      <c r="J6" s="5"/>
      <c r="L6" s="5"/>
      <c r="M6" s="5"/>
      <c r="O6" s="5"/>
      <c r="P6" s="5"/>
      <c r="Q6" s="5"/>
      <c r="R6" s="3" t="s">
        <v>16</v>
      </c>
      <c r="S6" s="1" t="s">
        <v>30</v>
      </c>
      <c r="T6" s="1" t="s">
        <v>31</v>
      </c>
    </row>
    <row r="7" spans="1:24" x14ac:dyDescent="0.25">
      <c r="A7" s="1" t="s">
        <v>32</v>
      </c>
      <c r="B7" s="1">
        <v>50</v>
      </c>
      <c r="C7" s="3" t="s">
        <v>16</v>
      </c>
      <c r="D7" s="1">
        <v>36</v>
      </c>
      <c r="E7" s="3" t="s">
        <v>16</v>
      </c>
      <c r="F7" s="1" t="s">
        <v>17</v>
      </c>
      <c r="G7" s="1"/>
      <c r="H7" s="1" t="s">
        <v>23</v>
      </c>
      <c r="I7" s="5" t="s">
        <v>27</v>
      </c>
      <c r="J7" s="5"/>
      <c r="L7" s="5"/>
      <c r="M7" s="5"/>
      <c r="O7" s="5"/>
      <c r="P7" s="5"/>
      <c r="Q7" s="5"/>
      <c r="R7" s="3" t="s">
        <v>16</v>
      </c>
      <c r="S7" s="1"/>
      <c r="W7" s="3" t="s">
        <v>16</v>
      </c>
    </row>
    <row r="8" spans="1:24" x14ac:dyDescent="0.25">
      <c r="A8" s="6" t="s">
        <v>33</v>
      </c>
      <c r="B8" s="6">
        <f>COUNT(B3:B7)</f>
        <v>5</v>
      </c>
      <c r="C8" s="6">
        <f>COUNTA(C3:C7)</f>
        <v>5</v>
      </c>
      <c r="D8" s="6" t="s">
        <v>34</v>
      </c>
      <c r="E8" s="6">
        <f>COUNTA(E3:E7)</f>
        <v>3</v>
      </c>
      <c r="F8" s="6" t="s">
        <v>35</v>
      </c>
      <c r="G8" s="6">
        <v>0</v>
      </c>
      <c r="H8" s="6"/>
      <c r="I8" s="6"/>
      <c r="J8" s="6"/>
      <c r="L8" s="6"/>
      <c r="M8" s="6"/>
      <c r="O8" s="6"/>
      <c r="P8" s="6"/>
      <c r="Q8" s="6"/>
      <c r="R8" s="6">
        <f>COUNTA(R3:R7)</f>
        <v>5</v>
      </c>
      <c r="S8" s="6">
        <v>3</v>
      </c>
      <c r="T8" s="7">
        <v>2</v>
      </c>
      <c r="U8" s="7"/>
      <c r="V8" s="7"/>
      <c r="W8" s="7">
        <v>2</v>
      </c>
    </row>
    <row r="10" spans="1:24" x14ac:dyDescent="0.25">
      <c r="A10" s="48" t="s">
        <v>36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spans="1:24" x14ac:dyDescent="0.25">
      <c r="A11" s="1"/>
      <c r="B11" s="1" t="s">
        <v>37</v>
      </c>
      <c r="C11" s="2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38</v>
      </c>
      <c r="J11" s="1" t="s">
        <v>425</v>
      </c>
      <c r="K11" s="1" t="s">
        <v>426</v>
      </c>
      <c r="L11" s="1" t="s">
        <v>423</v>
      </c>
      <c r="M11" s="1" t="s">
        <v>424</v>
      </c>
      <c r="N11" s="1" t="s">
        <v>427</v>
      </c>
      <c r="O11" s="1" t="s">
        <v>428</v>
      </c>
      <c r="P11" s="1" t="s">
        <v>429</v>
      </c>
      <c r="Q11" s="1" t="s">
        <v>430</v>
      </c>
      <c r="R11" s="1" t="s">
        <v>9</v>
      </c>
      <c r="S11" s="1" t="s">
        <v>10</v>
      </c>
      <c r="T11" s="1" t="s">
        <v>11</v>
      </c>
      <c r="U11" s="1" t="s">
        <v>12</v>
      </c>
      <c r="V11" s="1" t="s">
        <v>13</v>
      </c>
      <c r="W11" s="1" t="s">
        <v>14</v>
      </c>
    </row>
    <row r="12" spans="1:24" x14ac:dyDescent="0.25">
      <c r="A12" s="8" t="s">
        <v>39</v>
      </c>
      <c r="B12" s="9">
        <v>3</v>
      </c>
      <c r="C12" s="1"/>
      <c r="D12" s="10">
        <v>30</v>
      </c>
      <c r="E12" s="1"/>
      <c r="F12" s="1" t="s">
        <v>17</v>
      </c>
      <c r="G12" s="1"/>
      <c r="H12" s="1" t="s">
        <v>23</v>
      </c>
      <c r="I12" s="5" t="s">
        <v>24</v>
      </c>
      <c r="J12" s="56">
        <v>30885</v>
      </c>
      <c r="K12" s="57">
        <v>41916</v>
      </c>
      <c r="L12" s="5" t="s">
        <v>64</v>
      </c>
      <c r="M12" t="s">
        <v>24</v>
      </c>
      <c r="N12">
        <v>10</v>
      </c>
      <c r="O12">
        <v>29</v>
      </c>
      <c r="P12" t="s">
        <v>24</v>
      </c>
      <c r="Q12" t="s">
        <v>24</v>
      </c>
      <c r="R12" s="3" t="s">
        <v>16</v>
      </c>
      <c r="S12" s="3" t="s">
        <v>16</v>
      </c>
      <c r="T12" s="3" t="s">
        <v>16</v>
      </c>
    </row>
    <row r="13" spans="1:24" x14ac:dyDescent="0.25">
      <c r="A13" s="8" t="s">
        <v>40</v>
      </c>
      <c r="B13" s="9">
        <v>4</v>
      </c>
      <c r="C13" s="1"/>
      <c r="D13" s="10">
        <v>54</v>
      </c>
      <c r="E13" s="3" t="s">
        <v>16</v>
      </c>
      <c r="F13" s="1" t="s">
        <v>17</v>
      </c>
      <c r="G13" s="3" t="s">
        <v>16</v>
      </c>
      <c r="H13" s="1" t="s">
        <v>23</v>
      </c>
      <c r="I13" s="5" t="s">
        <v>24</v>
      </c>
      <c r="J13" s="58">
        <v>21851</v>
      </c>
      <c r="K13" s="59">
        <v>41912</v>
      </c>
      <c r="L13" s="60" t="s">
        <v>71</v>
      </c>
      <c r="M13" s="5"/>
      <c r="N13">
        <v>14</v>
      </c>
      <c r="O13" s="5">
        <v>85</v>
      </c>
      <c r="P13" s="5" t="s">
        <v>24</v>
      </c>
      <c r="Q13" t="s">
        <v>421</v>
      </c>
      <c r="R13" s="3" t="s">
        <v>16</v>
      </c>
      <c r="S13" s="3" t="s">
        <v>16</v>
      </c>
      <c r="T13" s="3" t="s">
        <v>16</v>
      </c>
      <c r="W13" s="3" t="s">
        <v>16</v>
      </c>
    </row>
    <row r="14" spans="1:24" x14ac:dyDescent="0.25">
      <c r="A14" s="8" t="s">
        <v>41</v>
      </c>
      <c r="B14" s="11">
        <v>8</v>
      </c>
      <c r="C14" s="1"/>
      <c r="D14" s="12">
        <v>79</v>
      </c>
      <c r="E14" s="1"/>
      <c r="F14" s="1" t="s">
        <v>22</v>
      </c>
      <c r="G14" s="1"/>
      <c r="H14" s="1" t="s">
        <v>23</v>
      </c>
      <c r="I14" s="5" t="s">
        <v>24</v>
      </c>
      <c r="J14" s="61">
        <v>13055</v>
      </c>
      <c r="K14" s="62">
        <v>41929</v>
      </c>
      <c r="L14" s="63" t="s">
        <v>71</v>
      </c>
      <c r="M14" s="5"/>
      <c r="N14">
        <v>10</v>
      </c>
      <c r="O14" s="5"/>
      <c r="P14" s="5" t="s">
        <v>24</v>
      </c>
      <c r="Q14" t="s">
        <v>24</v>
      </c>
      <c r="R14" s="3" t="s">
        <v>16</v>
      </c>
      <c r="S14" s="1"/>
      <c r="T14" s="3"/>
      <c r="W14" s="13"/>
    </row>
    <row r="15" spans="1:24" x14ac:dyDescent="0.25">
      <c r="A15" s="8" t="s">
        <v>42</v>
      </c>
      <c r="B15" s="14">
        <v>11</v>
      </c>
      <c r="C15" s="1"/>
      <c r="D15" s="12">
        <v>54</v>
      </c>
      <c r="E15" s="3" t="s">
        <v>16</v>
      </c>
      <c r="F15" s="1" t="s">
        <v>22</v>
      </c>
      <c r="G15" s="1"/>
      <c r="H15" s="1" t="s">
        <v>23</v>
      </c>
      <c r="I15" s="5" t="s">
        <v>24</v>
      </c>
      <c r="J15" s="64">
        <v>21959</v>
      </c>
      <c r="K15" s="65">
        <v>41946</v>
      </c>
      <c r="L15" s="5" t="s">
        <v>71</v>
      </c>
      <c r="M15" s="5"/>
      <c r="N15">
        <v>10</v>
      </c>
      <c r="O15" s="5"/>
      <c r="P15" s="5" t="s">
        <v>24</v>
      </c>
      <c r="Q15" s="5" t="s">
        <v>421</v>
      </c>
      <c r="R15" s="3" t="s">
        <v>16</v>
      </c>
      <c r="S15" s="3" t="s">
        <v>16</v>
      </c>
      <c r="T15" s="3" t="s">
        <v>16</v>
      </c>
    </row>
    <row r="16" spans="1:24" s="20" customFormat="1" x14ac:dyDescent="0.25">
      <c r="A16" s="15" t="s">
        <v>43</v>
      </c>
      <c r="B16" s="16">
        <v>15</v>
      </c>
      <c r="C16" s="17" t="s">
        <v>16</v>
      </c>
      <c r="D16" s="18">
        <v>22</v>
      </c>
      <c r="E16" s="17" t="s">
        <v>16</v>
      </c>
      <c r="F16" s="15" t="s">
        <v>17</v>
      </c>
      <c r="G16" s="15"/>
      <c r="H16" s="15" t="s">
        <v>23</v>
      </c>
      <c r="I16" s="19" t="s">
        <v>27</v>
      </c>
      <c r="J16" s="66">
        <v>33638</v>
      </c>
      <c r="K16" s="67">
        <v>42006</v>
      </c>
      <c r="L16" s="19" t="s">
        <v>84</v>
      </c>
      <c r="M16" s="19"/>
      <c r="N16">
        <v>12</v>
      </c>
      <c r="O16" s="19"/>
      <c r="P16" s="19" t="s">
        <v>24</v>
      </c>
      <c r="Q16" s="19" t="s">
        <v>421</v>
      </c>
      <c r="R16" s="17" t="s">
        <v>16</v>
      </c>
      <c r="S16" s="17" t="s">
        <v>16</v>
      </c>
      <c r="T16" s="17" t="s">
        <v>16</v>
      </c>
      <c r="W16" s="17" t="s">
        <v>16</v>
      </c>
    </row>
    <row r="17" spans="1:25" x14ac:dyDescent="0.25">
      <c r="A17" s="8" t="s">
        <v>44</v>
      </c>
      <c r="B17" s="14">
        <v>16</v>
      </c>
      <c r="C17" s="1"/>
      <c r="D17" s="12">
        <v>65</v>
      </c>
      <c r="E17" s="1"/>
      <c r="F17" s="1" t="s">
        <v>17</v>
      </c>
      <c r="G17" s="3" t="s">
        <v>16</v>
      </c>
      <c r="H17" s="1" t="s">
        <v>23</v>
      </c>
      <c r="I17" s="5" t="s">
        <v>24</v>
      </c>
      <c r="J17" s="68">
        <v>17933</v>
      </c>
      <c r="K17" s="69">
        <v>42014</v>
      </c>
      <c r="L17" s="70" t="s">
        <v>64</v>
      </c>
      <c r="M17" s="5"/>
      <c r="O17" s="5"/>
      <c r="P17" s="5" t="s">
        <v>24</v>
      </c>
      <c r="Q17" s="5" t="s">
        <v>24</v>
      </c>
      <c r="R17" s="3" t="s">
        <v>16</v>
      </c>
      <c r="S17" s="3" t="s">
        <v>16</v>
      </c>
      <c r="T17" s="3" t="s">
        <v>16</v>
      </c>
    </row>
    <row r="18" spans="1:25" s="20" customFormat="1" x14ac:dyDescent="0.25">
      <c r="A18" s="15" t="s">
        <v>45</v>
      </c>
      <c r="B18" s="16">
        <v>18</v>
      </c>
      <c r="C18" s="17" t="s">
        <v>16</v>
      </c>
      <c r="D18" s="18">
        <v>57</v>
      </c>
      <c r="E18" s="15"/>
      <c r="F18" s="15" t="s">
        <v>17</v>
      </c>
      <c r="G18" s="15"/>
      <c r="H18" s="15" t="s">
        <v>23</v>
      </c>
      <c r="I18" s="19" t="s">
        <v>27</v>
      </c>
      <c r="J18" s="71">
        <v>20879</v>
      </c>
      <c r="K18" s="72">
        <v>42031</v>
      </c>
      <c r="L18" s="73" t="s">
        <v>89</v>
      </c>
      <c r="M18" s="19"/>
      <c r="N18"/>
      <c r="O18" s="19"/>
      <c r="P18" s="19" t="s">
        <v>24</v>
      </c>
      <c r="Q18" s="19" t="s">
        <v>24</v>
      </c>
      <c r="R18" s="17" t="s">
        <v>16</v>
      </c>
      <c r="S18" s="17" t="s">
        <v>16</v>
      </c>
      <c r="T18" s="17" t="s">
        <v>16</v>
      </c>
    </row>
    <row r="19" spans="1:25" x14ac:dyDescent="0.25">
      <c r="A19" s="8" t="s">
        <v>46</v>
      </c>
      <c r="B19" s="11">
        <v>20</v>
      </c>
      <c r="C19" s="1"/>
      <c r="D19" s="12">
        <v>76</v>
      </c>
      <c r="E19" s="3" t="s">
        <v>16</v>
      </c>
      <c r="F19" s="1" t="s">
        <v>22</v>
      </c>
      <c r="G19" s="1"/>
      <c r="H19" s="1" t="s">
        <v>23</v>
      </c>
      <c r="I19" s="5" t="s">
        <v>24</v>
      </c>
      <c r="J19" s="74">
        <v>14056</v>
      </c>
      <c r="K19" s="75">
        <v>42038</v>
      </c>
      <c r="L19" s="5" t="s">
        <v>64</v>
      </c>
      <c r="M19" s="5"/>
      <c r="O19" s="5"/>
      <c r="P19" s="5" t="s">
        <v>24</v>
      </c>
      <c r="Q19" s="5" t="s">
        <v>421</v>
      </c>
      <c r="R19" s="3" t="s">
        <v>16</v>
      </c>
      <c r="S19" s="3" t="s">
        <v>16</v>
      </c>
      <c r="T19" s="3" t="s">
        <v>16</v>
      </c>
      <c r="U19" s="1" t="s">
        <v>47</v>
      </c>
      <c r="V19" s="1" t="s">
        <v>48</v>
      </c>
    </row>
    <row r="20" spans="1:25" x14ac:dyDescent="0.25">
      <c r="A20" s="8" t="s">
        <v>49</v>
      </c>
      <c r="B20" s="11">
        <v>22</v>
      </c>
      <c r="C20" s="1"/>
      <c r="D20" s="12">
        <v>63</v>
      </c>
      <c r="E20" s="1"/>
      <c r="F20" s="1" t="s">
        <v>17</v>
      </c>
      <c r="G20" s="1"/>
      <c r="H20" s="1" t="s">
        <v>23</v>
      </c>
      <c r="I20" s="5" t="s">
        <v>24</v>
      </c>
      <c r="J20" s="76">
        <v>18799</v>
      </c>
      <c r="K20" s="77">
        <v>42054</v>
      </c>
      <c r="L20" s="5" t="s">
        <v>64</v>
      </c>
      <c r="M20" s="5"/>
      <c r="O20" s="5"/>
      <c r="P20" s="5" t="s">
        <v>24</v>
      </c>
      <c r="Q20" s="5" t="s">
        <v>24</v>
      </c>
      <c r="R20" s="3" t="s">
        <v>16</v>
      </c>
      <c r="S20" s="3" t="s">
        <v>16</v>
      </c>
      <c r="T20" s="3" t="s">
        <v>16</v>
      </c>
    </row>
    <row r="21" spans="1:25" s="20" customFormat="1" x14ac:dyDescent="0.25">
      <c r="A21" s="15" t="s">
        <v>50</v>
      </c>
      <c r="B21" s="16">
        <v>25</v>
      </c>
      <c r="C21" s="17" t="s">
        <v>16</v>
      </c>
      <c r="D21" s="18">
        <v>70</v>
      </c>
      <c r="E21" s="17" t="s">
        <v>16</v>
      </c>
      <c r="F21" s="15" t="s">
        <v>22</v>
      </c>
      <c r="G21" s="15"/>
      <c r="H21" s="15" t="s">
        <v>23</v>
      </c>
      <c r="I21" s="19" t="s">
        <v>24</v>
      </c>
      <c r="J21" s="78">
        <v>16441</v>
      </c>
      <c r="K21" s="79">
        <v>42075</v>
      </c>
      <c r="L21" s="80" t="s">
        <v>73</v>
      </c>
      <c r="M21" s="19"/>
      <c r="N21"/>
      <c r="O21" s="19"/>
      <c r="P21" s="19" t="s">
        <v>24</v>
      </c>
      <c r="Q21" s="19" t="s">
        <v>421</v>
      </c>
      <c r="R21" s="17" t="s">
        <v>16</v>
      </c>
      <c r="S21" s="15"/>
      <c r="T21" s="17" t="s">
        <v>16</v>
      </c>
    </row>
    <row r="22" spans="1:25" x14ac:dyDescent="0.25">
      <c r="A22" s="8" t="s">
        <v>51</v>
      </c>
      <c r="B22" s="11">
        <v>29</v>
      </c>
      <c r="C22" s="1"/>
      <c r="D22" s="12">
        <v>53</v>
      </c>
      <c r="E22" s="3" t="s">
        <v>16</v>
      </c>
      <c r="F22" s="1" t="s">
        <v>17</v>
      </c>
      <c r="G22" s="1"/>
      <c r="H22" s="1" t="s">
        <v>23</v>
      </c>
      <c r="I22" s="5" t="s">
        <v>24</v>
      </c>
      <c r="J22" s="81">
        <v>22768</v>
      </c>
      <c r="K22" s="82">
        <v>42216</v>
      </c>
      <c r="L22" s="5" t="s">
        <v>64</v>
      </c>
      <c r="M22" s="5"/>
      <c r="O22" s="5"/>
      <c r="P22" s="5" t="s">
        <v>24</v>
      </c>
      <c r="Q22" s="5" t="s">
        <v>421</v>
      </c>
      <c r="R22" s="3" t="s">
        <v>16</v>
      </c>
      <c r="S22" s="3" t="s">
        <v>16</v>
      </c>
      <c r="T22" s="3" t="s">
        <v>16</v>
      </c>
    </row>
    <row r="23" spans="1:25" x14ac:dyDescent="0.25">
      <c r="A23" s="8" t="s">
        <v>52</v>
      </c>
      <c r="B23" s="11">
        <v>31</v>
      </c>
      <c r="C23" s="1"/>
      <c r="D23" s="12">
        <v>44</v>
      </c>
      <c r="E23" s="3" t="s">
        <v>16</v>
      </c>
      <c r="F23" s="1" t="s">
        <v>22</v>
      </c>
      <c r="G23" s="1"/>
      <c r="H23" s="1" t="s">
        <v>23</v>
      </c>
      <c r="I23" s="5" t="s">
        <v>24</v>
      </c>
      <c r="J23" s="83">
        <v>26102</v>
      </c>
      <c r="K23" s="84">
        <v>42248</v>
      </c>
      <c r="L23" s="5" t="s">
        <v>71</v>
      </c>
      <c r="M23" s="5"/>
      <c r="O23" s="5"/>
      <c r="P23" s="5" t="s">
        <v>24</v>
      </c>
      <c r="Q23" s="5" t="s">
        <v>421</v>
      </c>
      <c r="R23" s="3" t="s">
        <v>16</v>
      </c>
      <c r="S23" s="3" t="s">
        <v>16</v>
      </c>
      <c r="T23" s="3" t="s">
        <v>16</v>
      </c>
    </row>
    <row r="24" spans="1:25" x14ac:dyDescent="0.25">
      <c r="A24" s="8" t="s">
        <v>53</v>
      </c>
      <c r="B24" s="11">
        <v>34</v>
      </c>
      <c r="C24" s="1"/>
      <c r="D24" s="12">
        <v>49</v>
      </c>
      <c r="E24" s="3" t="s">
        <v>16</v>
      </c>
      <c r="F24" s="1" t="s">
        <v>17</v>
      </c>
      <c r="G24" s="1"/>
      <c r="H24" s="1" t="s">
        <v>23</v>
      </c>
      <c r="I24" s="5" t="s">
        <v>24</v>
      </c>
      <c r="J24" s="85">
        <v>24348</v>
      </c>
      <c r="K24" s="86">
        <v>42337</v>
      </c>
      <c r="L24" s="5" t="s">
        <v>68</v>
      </c>
      <c r="M24" s="5"/>
      <c r="O24" s="5"/>
      <c r="P24" s="5" t="s">
        <v>24</v>
      </c>
      <c r="Q24" s="5" t="s">
        <v>421</v>
      </c>
      <c r="R24" s="3" t="s">
        <v>16</v>
      </c>
      <c r="S24" s="3" t="s">
        <v>16</v>
      </c>
      <c r="T24" s="3" t="s">
        <v>16</v>
      </c>
    </row>
    <row r="25" spans="1:25" x14ac:dyDescent="0.25">
      <c r="A25" s="8" t="s">
        <v>54</v>
      </c>
      <c r="B25" s="11">
        <v>35</v>
      </c>
      <c r="C25" s="1"/>
      <c r="D25" s="12">
        <v>66</v>
      </c>
      <c r="E25" s="1"/>
      <c r="F25" s="1" t="s">
        <v>17</v>
      </c>
      <c r="G25" s="3" t="s">
        <v>16</v>
      </c>
      <c r="H25" s="1" t="s">
        <v>23</v>
      </c>
      <c r="I25" s="5" t="s">
        <v>24</v>
      </c>
      <c r="J25" s="87">
        <v>17892</v>
      </c>
      <c r="K25" s="88">
        <v>42359</v>
      </c>
      <c r="L25" s="5" t="s">
        <v>431</v>
      </c>
      <c r="M25" s="5"/>
      <c r="O25" s="5"/>
      <c r="P25" s="5" t="s">
        <v>24</v>
      </c>
      <c r="Q25" s="5" t="s">
        <v>24</v>
      </c>
      <c r="R25" s="3" t="s">
        <v>16</v>
      </c>
      <c r="S25" s="3" t="s">
        <v>16</v>
      </c>
      <c r="T25" s="3" t="s">
        <v>16</v>
      </c>
    </row>
    <row r="26" spans="1:25" x14ac:dyDescent="0.25">
      <c r="A26" s="8" t="s">
        <v>55</v>
      </c>
      <c r="B26" s="11">
        <v>36</v>
      </c>
      <c r="C26" s="1"/>
      <c r="D26" s="12">
        <v>51</v>
      </c>
      <c r="E26" s="1"/>
      <c r="F26" s="1" t="s">
        <v>17</v>
      </c>
      <c r="G26" s="3" t="s">
        <v>16</v>
      </c>
      <c r="H26" s="1" t="s">
        <v>23</v>
      </c>
      <c r="I26" s="5" t="s">
        <v>24</v>
      </c>
      <c r="J26" s="89">
        <v>23735</v>
      </c>
      <c r="K26" s="90">
        <v>42396</v>
      </c>
      <c r="L26" s="5" t="s">
        <v>68</v>
      </c>
      <c r="M26" s="5"/>
      <c r="O26" s="5"/>
      <c r="P26" s="5" t="s">
        <v>24</v>
      </c>
      <c r="Q26" s="5" t="s">
        <v>24</v>
      </c>
      <c r="R26" s="3" t="s">
        <v>16</v>
      </c>
      <c r="S26" s="3" t="s">
        <v>16</v>
      </c>
      <c r="T26" s="3" t="s">
        <v>16</v>
      </c>
      <c r="Y26" s="21"/>
    </row>
    <row r="27" spans="1:25" x14ac:dyDescent="0.25">
      <c r="A27" s="8" t="s">
        <v>56</v>
      </c>
      <c r="B27" s="11">
        <v>39</v>
      </c>
      <c r="C27" s="1"/>
      <c r="D27" s="12">
        <v>81</v>
      </c>
      <c r="E27" s="3" t="s">
        <v>16</v>
      </c>
      <c r="F27" s="1" t="s">
        <v>22</v>
      </c>
      <c r="G27" s="3" t="s">
        <v>16</v>
      </c>
      <c r="H27" s="1" t="s">
        <v>23</v>
      </c>
      <c r="I27" s="5" t="s">
        <v>24</v>
      </c>
      <c r="J27" s="91">
        <v>12746</v>
      </c>
      <c r="K27" s="92">
        <v>42432</v>
      </c>
      <c r="L27" s="5" t="s">
        <v>431</v>
      </c>
      <c r="M27" s="5"/>
      <c r="O27" s="5"/>
      <c r="P27" s="5" t="s">
        <v>24</v>
      </c>
      <c r="Q27" s="5" t="s">
        <v>421</v>
      </c>
      <c r="R27" s="3" t="s">
        <v>16</v>
      </c>
      <c r="S27" s="3" t="s">
        <v>16</v>
      </c>
      <c r="T27" s="3" t="s">
        <v>16</v>
      </c>
      <c r="U27">
        <v>1034</v>
      </c>
      <c r="V27" s="1" t="s">
        <v>48</v>
      </c>
    </row>
    <row r="28" spans="1:25" x14ac:dyDescent="0.25">
      <c r="A28" s="8" t="s">
        <v>57</v>
      </c>
      <c r="B28" s="11">
        <v>49</v>
      </c>
      <c r="C28" s="3"/>
      <c r="D28" s="12">
        <v>59</v>
      </c>
      <c r="E28" s="3" t="s">
        <v>16</v>
      </c>
      <c r="F28" s="1" t="s">
        <v>17</v>
      </c>
      <c r="G28" s="1"/>
      <c r="H28" s="1" t="s">
        <v>23</v>
      </c>
      <c r="I28" s="5" t="s">
        <v>24</v>
      </c>
      <c r="J28" s="93">
        <v>21373</v>
      </c>
      <c r="K28" s="94">
        <v>42929</v>
      </c>
      <c r="L28" s="5" t="s">
        <v>64</v>
      </c>
      <c r="M28" s="5"/>
      <c r="O28" s="5"/>
      <c r="P28" s="5" t="s">
        <v>24</v>
      </c>
      <c r="Q28" s="5" t="s">
        <v>421</v>
      </c>
      <c r="R28" s="3" t="s">
        <v>16</v>
      </c>
      <c r="S28" s="3" t="s">
        <v>16</v>
      </c>
      <c r="T28" s="3" t="s">
        <v>16</v>
      </c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L29" s="1"/>
      <c r="M29" s="1"/>
      <c r="O29" s="1"/>
      <c r="P29" s="1"/>
      <c r="Q29" s="1"/>
      <c r="R29" s="1"/>
      <c r="S29" s="1"/>
    </row>
    <row r="30" spans="1:25" x14ac:dyDescent="0.25">
      <c r="A30" s="15" t="s">
        <v>58</v>
      </c>
      <c r="B30" s="15">
        <f>COUNT(B12:B28)</f>
        <v>17</v>
      </c>
      <c r="C30" s="15">
        <f>COUNTA(C12:C28)</f>
        <v>3</v>
      </c>
      <c r="D30" s="22" t="s">
        <v>59</v>
      </c>
      <c r="E30" s="15">
        <f>COUNTA(E12:E28)</f>
        <v>10</v>
      </c>
      <c r="F30" s="15" t="s">
        <v>60</v>
      </c>
      <c r="G30" s="15">
        <f>COUNTA(G12:G28)</f>
        <v>5</v>
      </c>
      <c r="H30" s="15"/>
      <c r="I30" s="15"/>
      <c r="J30" s="15"/>
      <c r="L30" s="15"/>
      <c r="M30" s="15"/>
      <c r="O30" s="15"/>
      <c r="P30" s="15"/>
      <c r="Q30" s="15"/>
      <c r="R30" s="15">
        <f>COUNTA(R12:R28)</f>
        <v>17</v>
      </c>
      <c r="S30" s="15">
        <f>COUNTA(S12:S28)</f>
        <v>15</v>
      </c>
      <c r="T30" s="15">
        <f>COUNTA(T12:T28)</f>
        <v>16</v>
      </c>
      <c r="U30" s="20"/>
      <c r="V30" s="20"/>
      <c r="W30" s="20">
        <v>2</v>
      </c>
    </row>
    <row r="33" spans="1:25" x14ac:dyDescent="0.25">
      <c r="A33" s="49" t="s">
        <v>61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5" x14ac:dyDescent="0.25">
      <c r="B34" s="1" t="s">
        <v>37</v>
      </c>
      <c r="C34" s="2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38</v>
      </c>
      <c r="J34" s="1" t="s">
        <v>425</v>
      </c>
      <c r="K34" s="1" t="s">
        <v>426</v>
      </c>
      <c r="L34" s="1" t="s">
        <v>423</v>
      </c>
      <c r="M34" s="1" t="s">
        <v>424</v>
      </c>
      <c r="N34" s="1" t="s">
        <v>427</v>
      </c>
      <c r="O34" s="1" t="s">
        <v>428</v>
      </c>
      <c r="P34" s="1" t="s">
        <v>429</v>
      </c>
      <c r="Q34" s="1" t="s">
        <v>430</v>
      </c>
      <c r="R34" s="1" t="s">
        <v>9</v>
      </c>
      <c r="S34" s="1" t="s">
        <v>10</v>
      </c>
      <c r="T34" s="1" t="s">
        <v>11</v>
      </c>
      <c r="U34" s="1" t="s">
        <v>12</v>
      </c>
      <c r="V34" s="1" t="s">
        <v>13</v>
      </c>
      <c r="W34" s="1" t="s">
        <v>14</v>
      </c>
    </row>
    <row r="35" spans="1:25" x14ac:dyDescent="0.25">
      <c r="A35" s="1" t="s">
        <v>62</v>
      </c>
      <c r="B35" s="1">
        <v>7</v>
      </c>
      <c r="C35" s="1"/>
      <c r="D35" s="1">
        <v>20.2916666666667</v>
      </c>
      <c r="F35" t="s">
        <v>63</v>
      </c>
      <c r="I35" s="1" t="s">
        <v>64</v>
      </c>
      <c r="J35" s="95">
        <v>34522</v>
      </c>
      <c r="K35" s="96">
        <v>41934</v>
      </c>
      <c r="L35" s="97" t="s">
        <v>64</v>
      </c>
      <c r="M35" s="1"/>
      <c r="N35">
        <v>90</v>
      </c>
      <c r="O35" s="1"/>
      <c r="P35" s="1" t="s">
        <v>421</v>
      </c>
      <c r="Q35" s="1" t="s">
        <v>421</v>
      </c>
      <c r="R35" s="3" t="s">
        <v>16</v>
      </c>
      <c r="X35" s="23"/>
      <c r="Y35" s="23"/>
    </row>
    <row r="36" spans="1:25" x14ac:dyDescent="0.25">
      <c r="A36" s="1" t="s">
        <v>65</v>
      </c>
      <c r="B36" s="1">
        <v>10</v>
      </c>
      <c r="C36" s="1"/>
      <c r="D36" s="1">
        <v>64.8</v>
      </c>
      <c r="F36" t="s">
        <v>63</v>
      </c>
      <c r="I36" s="1" t="s">
        <v>64</v>
      </c>
      <c r="J36" s="98">
        <v>18276</v>
      </c>
      <c r="K36" s="99">
        <v>41943</v>
      </c>
      <c r="L36" s="100" t="s">
        <v>64</v>
      </c>
      <c r="M36" s="1"/>
      <c r="N36">
        <v>15</v>
      </c>
      <c r="O36" s="1"/>
      <c r="P36" s="1" t="s">
        <v>421</v>
      </c>
      <c r="Q36" s="1" t="s">
        <v>421</v>
      </c>
      <c r="R36" s="3" t="s">
        <v>16</v>
      </c>
      <c r="S36" s="3" t="s">
        <v>16</v>
      </c>
      <c r="T36" s="3" t="s">
        <v>16</v>
      </c>
      <c r="X36" s="23"/>
      <c r="Y36" s="23"/>
    </row>
    <row r="37" spans="1:25" x14ac:dyDescent="0.25">
      <c r="A37" s="1" t="s">
        <v>66</v>
      </c>
      <c r="B37" s="1">
        <v>12</v>
      </c>
      <c r="C37" s="1"/>
      <c r="D37" s="1">
        <v>68.219444444444505</v>
      </c>
      <c r="F37" t="s">
        <v>67</v>
      </c>
      <c r="G37" s="3" t="s">
        <v>16</v>
      </c>
      <c r="I37" s="1" t="s">
        <v>68</v>
      </c>
      <c r="J37" s="101">
        <v>17030</v>
      </c>
      <c r="K37" s="102">
        <v>41948</v>
      </c>
      <c r="L37" s="1" t="s">
        <v>68</v>
      </c>
      <c r="M37" s="1"/>
      <c r="N37">
        <v>21</v>
      </c>
      <c r="O37" s="1"/>
      <c r="P37" s="1" t="s">
        <v>421</v>
      </c>
      <c r="Q37" s="1" t="s">
        <v>421</v>
      </c>
      <c r="R37" s="3" t="s">
        <v>16</v>
      </c>
      <c r="S37" s="3" t="s">
        <v>16</v>
      </c>
      <c r="T37" s="3" t="s">
        <v>16</v>
      </c>
      <c r="X37" s="23"/>
      <c r="Y37" s="23"/>
    </row>
    <row r="38" spans="1:25" x14ac:dyDescent="0.25">
      <c r="A38" s="1" t="s">
        <v>69</v>
      </c>
      <c r="B38" s="1">
        <v>21</v>
      </c>
      <c r="C38" s="1"/>
      <c r="D38" s="1">
        <v>48.530555555555601</v>
      </c>
      <c r="F38" t="s">
        <v>63</v>
      </c>
      <c r="I38" s="1" t="s">
        <v>64</v>
      </c>
      <c r="J38" s="103">
        <v>24309</v>
      </c>
      <c r="K38" s="104">
        <v>42037</v>
      </c>
      <c r="L38" s="1" t="s">
        <v>64</v>
      </c>
      <c r="M38" s="1"/>
      <c r="O38" s="1"/>
      <c r="P38" s="1" t="s">
        <v>421</v>
      </c>
      <c r="Q38" s="1" t="s">
        <v>421</v>
      </c>
      <c r="R38" s="3" t="s">
        <v>16</v>
      </c>
      <c r="S38" s="3" t="s">
        <v>16</v>
      </c>
      <c r="T38" s="3" t="s">
        <v>16</v>
      </c>
      <c r="X38" s="23"/>
      <c r="Y38" s="23"/>
    </row>
    <row r="39" spans="1:25" x14ac:dyDescent="0.25">
      <c r="A39" s="1" t="s">
        <v>70</v>
      </c>
      <c r="B39" s="1">
        <v>27</v>
      </c>
      <c r="C39" s="3" t="s">
        <v>16</v>
      </c>
      <c r="D39" s="1">
        <v>52.955555555555598</v>
      </c>
      <c r="F39" t="s">
        <v>63</v>
      </c>
      <c r="I39" s="1" t="s">
        <v>71</v>
      </c>
      <c r="J39" s="105">
        <v>22778</v>
      </c>
      <c r="K39" s="106">
        <v>42120</v>
      </c>
      <c r="L39" s="1" t="s">
        <v>71</v>
      </c>
      <c r="M39" s="1"/>
      <c r="O39" s="1"/>
      <c r="P39" s="1" t="s">
        <v>421</v>
      </c>
      <c r="Q39" s="1" t="s">
        <v>421</v>
      </c>
      <c r="R39" s="3" t="s">
        <v>16</v>
      </c>
      <c r="S39" s="3" t="s">
        <v>16</v>
      </c>
      <c r="T39" s="3" t="s">
        <v>16</v>
      </c>
      <c r="X39" s="23"/>
      <c r="Y39" s="23"/>
    </row>
    <row r="40" spans="1:25" x14ac:dyDescent="0.25">
      <c r="A40" s="1" t="s">
        <v>72</v>
      </c>
      <c r="B40" s="1">
        <v>28</v>
      </c>
      <c r="C40" s="3" t="s">
        <v>16</v>
      </c>
      <c r="D40" s="1">
        <v>46.022222222222197</v>
      </c>
      <c r="F40" t="s">
        <v>63</v>
      </c>
      <c r="I40" s="1" t="s">
        <v>73</v>
      </c>
      <c r="J40" s="107">
        <v>25379</v>
      </c>
      <c r="K40" s="108">
        <v>42188</v>
      </c>
      <c r="L40" s="1" t="s">
        <v>73</v>
      </c>
      <c r="M40" s="1"/>
      <c r="O40" s="1"/>
      <c r="P40" s="1" t="s">
        <v>421</v>
      </c>
      <c r="Q40" s="1" t="s">
        <v>421</v>
      </c>
      <c r="R40" s="3" t="s">
        <v>16</v>
      </c>
      <c r="S40" s="3" t="s">
        <v>16</v>
      </c>
      <c r="T40" s="3" t="s">
        <v>16</v>
      </c>
      <c r="X40" s="23"/>
      <c r="Y40" s="23"/>
    </row>
    <row r="41" spans="1:25" x14ac:dyDescent="0.25">
      <c r="A41" s="1" t="s">
        <v>74</v>
      </c>
      <c r="B41" s="1">
        <v>33</v>
      </c>
      <c r="C41" s="3" t="s">
        <v>16</v>
      </c>
      <c r="D41" s="1">
        <v>51.6111111111111</v>
      </c>
      <c r="F41" t="s">
        <v>67</v>
      </c>
      <c r="I41" s="1" t="s">
        <v>75</v>
      </c>
      <c r="J41" s="109">
        <v>23450</v>
      </c>
      <c r="K41" s="110">
        <v>42301</v>
      </c>
      <c r="L41" s="1" t="s">
        <v>432</v>
      </c>
      <c r="M41" s="1"/>
      <c r="O41" s="1"/>
      <c r="P41" s="1" t="s">
        <v>421</v>
      </c>
      <c r="Q41" s="1" t="s">
        <v>421</v>
      </c>
      <c r="R41" s="3" t="s">
        <v>16</v>
      </c>
      <c r="S41" s="3" t="s">
        <v>16</v>
      </c>
      <c r="T41" s="3" t="s">
        <v>16</v>
      </c>
      <c r="X41" s="23"/>
      <c r="Y41" s="23"/>
    </row>
    <row r="42" spans="1:25" x14ac:dyDescent="0.25">
      <c r="A42" s="1" t="s">
        <v>76</v>
      </c>
      <c r="B42" s="1">
        <v>46</v>
      </c>
      <c r="C42" s="1"/>
      <c r="D42" s="1">
        <v>53.3472222222222</v>
      </c>
      <c r="F42" t="s">
        <v>63</v>
      </c>
      <c r="I42" s="1" t="s">
        <v>71</v>
      </c>
      <c r="J42" s="111">
        <v>23408</v>
      </c>
      <c r="K42" s="112">
        <v>42892</v>
      </c>
      <c r="L42" s="1" t="s">
        <v>71</v>
      </c>
      <c r="M42" s="1"/>
      <c r="O42" s="1"/>
      <c r="P42" s="1" t="s">
        <v>421</v>
      </c>
      <c r="Q42" s="1" t="s">
        <v>421</v>
      </c>
      <c r="R42" s="3" t="s">
        <v>16</v>
      </c>
      <c r="S42" s="3" t="s">
        <v>16</v>
      </c>
      <c r="T42" s="3" t="s">
        <v>16</v>
      </c>
      <c r="X42" s="23"/>
      <c r="Y42" s="23"/>
    </row>
    <row r="43" spans="1:25" x14ac:dyDescent="0.25">
      <c r="A43" s="1" t="s">
        <v>77</v>
      </c>
      <c r="B43" s="1">
        <v>47</v>
      </c>
      <c r="C43" s="1"/>
      <c r="D43" s="1">
        <v>74.205555555555605</v>
      </c>
      <c r="F43" t="s">
        <v>67</v>
      </c>
      <c r="I43" s="1" t="s">
        <v>71</v>
      </c>
      <c r="J43" s="114">
        <v>15799</v>
      </c>
      <c r="K43" s="113">
        <v>42903</v>
      </c>
      <c r="L43" s="118" t="s">
        <v>71</v>
      </c>
      <c r="M43" s="1"/>
      <c r="O43" s="1"/>
      <c r="P43" s="1" t="s">
        <v>421</v>
      </c>
      <c r="Q43" s="1" t="s">
        <v>421</v>
      </c>
      <c r="R43" s="3" t="s">
        <v>16</v>
      </c>
      <c r="S43" s="3" t="s">
        <v>16</v>
      </c>
      <c r="X43" s="23"/>
      <c r="Y43" s="23"/>
    </row>
    <row r="44" spans="1:25" x14ac:dyDescent="0.25">
      <c r="A44" s="1" t="s">
        <v>78</v>
      </c>
      <c r="B44" s="1">
        <v>55</v>
      </c>
      <c r="C44" s="1"/>
      <c r="D44" s="1">
        <v>69.9722222222222</v>
      </c>
      <c r="F44" t="s">
        <v>67</v>
      </c>
      <c r="I44" s="1" t="s">
        <v>18</v>
      </c>
      <c r="J44" s="116">
        <v>17651</v>
      </c>
      <c r="K44" s="115">
        <v>43208</v>
      </c>
      <c r="L44" s="1" t="s">
        <v>18</v>
      </c>
      <c r="M44" s="1"/>
      <c r="O44" s="1"/>
      <c r="P44" s="1" t="s">
        <v>421</v>
      </c>
      <c r="Q44" s="1" t="s">
        <v>421</v>
      </c>
      <c r="R44" s="3" t="s">
        <v>16</v>
      </c>
      <c r="S44" s="3" t="s">
        <v>16</v>
      </c>
      <c r="T44" s="3" t="s">
        <v>16</v>
      </c>
      <c r="X44" s="24"/>
      <c r="Y44" s="23"/>
    </row>
    <row r="45" spans="1:25" x14ac:dyDescent="0.25">
      <c r="A45" s="1" t="s">
        <v>79</v>
      </c>
      <c r="B45" s="1">
        <v>62</v>
      </c>
      <c r="C45" s="3" t="s">
        <v>16</v>
      </c>
      <c r="D45" s="1">
        <v>71.875</v>
      </c>
      <c r="F45" t="s">
        <v>67</v>
      </c>
      <c r="I45" s="1" t="s">
        <v>80</v>
      </c>
      <c r="J45" s="117">
        <v>17146</v>
      </c>
      <c r="K45" s="117">
        <v>43398</v>
      </c>
      <c r="L45" s="1" t="s">
        <v>80</v>
      </c>
      <c r="M45" s="1"/>
      <c r="O45" s="1"/>
      <c r="P45" s="1" t="s">
        <v>421</v>
      </c>
      <c r="Q45" s="1" t="s">
        <v>421</v>
      </c>
      <c r="R45" s="3" t="s">
        <v>16</v>
      </c>
      <c r="S45" s="3" t="s">
        <v>16</v>
      </c>
      <c r="X45" s="23"/>
      <c r="Y45" s="23"/>
    </row>
    <row r="46" spans="1:25" x14ac:dyDescent="0.25">
      <c r="A46" s="1"/>
      <c r="B46" s="1"/>
      <c r="C46" s="1"/>
      <c r="R46" s="3"/>
    </row>
    <row r="47" spans="1:25" x14ac:dyDescent="0.25">
      <c r="A47" s="25" t="s">
        <v>81</v>
      </c>
      <c r="B47" s="25">
        <f>COUNT(B35:B45)</f>
        <v>11</v>
      </c>
      <c r="C47" s="25">
        <f>COUNTA(C35:C45)</f>
        <v>4</v>
      </c>
      <c r="D47" s="26" t="s">
        <v>59</v>
      </c>
      <c r="E47" s="25">
        <f>COUNTA(E35:E46)</f>
        <v>0</v>
      </c>
      <c r="F47" s="25"/>
      <c r="G47" s="25">
        <f>COUNTA(G35:G46)</f>
        <v>1</v>
      </c>
      <c r="H47" s="25"/>
      <c r="I47" s="25"/>
      <c r="J47" s="25"/>
      <c r="L47" s="25"/>
      <c r="M47" s="25"/>
      <c r="O47" s="25"/>
      <c r="P47" s="25"/>
      <c r="Q47" s="25"/>
      <c r="R47" s="25">
        <f>COUNTA(R35:R45)</f>
        <v>11</v>
      </c>
      <c r="S47" s="25">
        <f>COUNTA(S35:S45)</f>
        <v>10</v>
      </c>
      <c r="T47" s="25">
        <f>COUNTA(T35:T45)</f>
        <v>8</v>
      </c>
      <c r="U47" s="27"/>
      <c r="V47" s="27"/>
      <c r="W47" s="27"/>
    </row>
    <row r="48" spans="1:25" x14ac:dyDescent="0.25">
      <c r="A48" s="1"/>
      <c r="B48" s="1"/>
      <c r="C48" s="1"/>
      <c r="R48" s="3"/>
    </row>
    <row r="49" spans="1:25" x14ac:dyDescent="0.25">
      <c r="A49" s="50" t="s">
        <v>82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5" x14ac:dyDescent="0.25">
      <c r="B50" s="1" t="s">
        <v>37</v>
      </c>
      <c r="C50" s="2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38</v>
      </c>
      <c r="J50" s="1" t="s">
        <v>425</v>
      </c>
      <c r="K50" s="1" t="s">
        <v>426</v>
      </c>
      <c r="L50" s="1"/>
      <c r="M50" s="1" t="s">
        <v>424</v>
      </c>
      <c r="N50" s="1" t="s">
        <v>427</v>
      </c>
      <c r="O50" s="1" t="s">
        <v>428</v>
      </c>
      <c r="P50" s="1" t="s">
        <v>429</v>
      </c>
      <c r="Q50" s="1" t="s">
        <v>430</v>
      </c>
      <c r="R50" s="1" t="s">
        <v>9</v>
      </c>
      <c r="S50" s="1" t="s">
        <v>10</v>
      </c>
      <c r="T50" s="1" t="s">
        <v>11</v>
      </c>
      <c r="U50" s="1" t="s">
        <v>12</v>
      </c>
      <c r="V50" s="1" t="s">
        <v>13</v>
      </c>
      <c r="W50" s="1" t="s">
        <v>14</v>
      </c>
      <c r="X50" s="28"/>
      <c r="Y50" s="28"/>
    </row>
    <row r="51" spans="1:25" x14ac:dyDescent="0.25">
      <c r="A51" s="29" t="s">
        <v>83</v>
      </c>
      <c r="B51" s="29">
        <v>1</v>
      </c>
      <c r="C51" s="3" t="s">
        <v>16</v>
      </c>
      <c r="D51" s="29">
        <v>22.802777777777798</v>
      </c>
      <c r="F51" t="s">
        <v>67</v>
      </c>
      <c r="I51" s="29" t="s">
        <v>84</v>
      </c>
      <c r="J51" s="119">
        <v>33573</v>
      </c>
      <c r="K51" s="119">
        <v>41902</v>
      </c>
      <c r="L51" s="29"/>
      <c r="M51" s="29"/>
      <c r="O51" s="29"/>
      <c r="P51" s="29" t="s">
        <v>420</v>
      </c>
      <c r="Q51" s="29" t="s">
        <v>420</v>
      </c>
      <c r="R51" s="3" t="s">
        <v>16</v>
      </c>
      <c r="X51" s="28"/>
      <c r="Y51" s="28"/>
    </row>
    <row r="52" spans="1:25" x14ac:dyDescent="0.25">
      <c r="A52" s="29" t="s">
        <v>85</v>
      </c>
      <c r="B52" s="29">
        <v>2</v>
      </c>
      <c r="C52" s="3" t="s">
        <v>16</v>
      </c>
      <c r="D52" s="29">
        <v>20.113888888888901</v>
      </c>
      <c r="F52" t="s">
        <v>63</v>
      </c>
      <c r="I52" s="29" t="s">
        <v>71</v>
      </c>
      <c r="J52" s="120">
        <v>34555</v>
      </c>
      <c r="K52" s="120">
        <v>41902</v>
      </c>
      <c r="L52" s="29"/>
      <c r="M52" s="29"/>
      <c r="O52" s="29"/>
      <c r="P52" s="29" t="s">
        <v>420</v>
      </c>
      <c r="Q52" s="29" t="s">
        <v>420</v>
      </c>
      <c r="R52" s="3" t="s">
        <v>16</v>
      </c>
      <c r="S52" s="3" t="s">
        <v>16</v>
      </c>
      <c r="T52" s="3" t="s">
        <v>16</v>
      </c>
      <c r="X52" s="28"/>
      <c r="Y52" s="28"/>
    </row>
    <row r="53" spans="1:25" x14ac:dyDescent="0.25">
      <c r="A53" s="29" t="s">
        <v>86</v>
      </c>
      <c r="B53" s="29">
        <v>19</v>
      </c>
      <c r="C53" s="3" t="s">
        <v>16</v>
      </c>
      <c r="D53" s="29">
        <v>56.533333333333303</v>
      </c>
      <c r="F53" t="s">
        <v>67</v>
      </c>
      <c r="I53" s="29" t="s">
        <v>87</v>
      </c>
      <c r="J53" s="121">
        <v>21382</v>
      </c>
      <c r="K53" s="121">
        <v>42032</v>
      </c>
      <c r="L53" s="29"/>
      <c r="M53" s="29"/>
      <c r="O53" s="29"/>
      <c r="P53" s="29" t="s">
        <v>420</v>
      </c>
      <c r="Q53" s="29" t="s">
        <v>420</v>
      </c>
      <c r="R53" s="3" t="s">
        <v>16</v>
      </c>
      <c r="S53" s="3" t="s">
        <v>16</v>
      </c>
      <c r="T53" s="3" t="s">
        <v>16</v>
      </c>
      <c r="X53" s="28"/>
      <c r="Y53" s="28"/>
    </row>
    <row r="54" spans="1:25" x14ac:dyDescent="0.25">
      <c r="A54" s="29" t="s">
        <v>88</v>
      </c>
      <c r="B54" s="29">
        <v>30</v>
      </c>
      <c r="C54" s="3" t="s">
        <v>16</v>
      </c>
      <c r="D54" s="29">
        <v>48.358333333333299</v>
      </c>
      <c r="F54" t="s">
        <v>63</v>
      </c>
      <c r="G54" s="3" t="s">
        <v>16</v>
      </c>
      <c r="I54" s="29" t="s">
        <v>89</v>
      </c>
      <c r="J54" s="122">
        <v>24561</v>
      </c>
      <c r="K54" s="122">
        <v>42225</v>
      </c>
      <c r="L54" s="29"/>
      <c r="M54" s="29"/>
      <c r="O54" s="29"/>
      <c r="P54" s="29" t="s">
        <v>420</v>
      </c>
      <c r="Q54" s="29" t="s">
        <v>420</v>
      </c>
      <c r="R54" s="3" t="s">
        <v>16</v>
      </c>
      <c r="S54" s="3" t="s">
        <v>16</v>
      </c>
      <c r="T54" s="3" t="s">
        <v>16</v>
      </c>
      <c r="X54" s="28"/>
      <c r="Y54" s="28"/>
    </row>
    <row r="55" spans="1:25" x14ac:dyDescent="0.25">
      <c r="A55" s="29" t="s">
        <v>90</v>
      </c>
      <c r="B55" s="29">
        <v>32</v>
      </c>
      <c r="C55" s="3" t="s">
        <v>16</v>
      </c>
      <c r="D55" s="29">
        <v>36.422222222222203</v>
      </c>
      <c r="F55" t="s">
        <v>63</v>
      </c>
      <c r="I55" s="29" t="s">
        <v>18</v>
      </c>
      <c r="J55" s="123">
        <v>28961</v>
      </c>
      <c r="K55" s="123">
        <v>42265</v>
      </c>
      <c r="L55" s="29"/>
      <c r="M55" s="29"/>
      <c r="O55" s="29"/>
      <c r="P55" s="29" t="s">
        <v>420</v>
      </c>
      <c r="Q55" s="29" t="s">
        <v>420</v>
      </c>
      <c r="R55" s="3" t="s">
        <v>16</v>
      </c>
      <c r="S55" s="3" t="s">
        <v>16</v>
      </c>
      <c r="T55" s="3" t="s">
        <v>16</v>
      </c>
      <c r="X55" s="28"/>
      <c r="Y55" s="28"/>
    </row>
    <row r="56" spans="1:25" x14ac:dyDescent="0.25">
      <c r="A56" s="29" t="s">
        <v>91</v>
      </c>
      <c r="B56" s="29">
        <v>37</v>
      </c>
      <c r="C56" s="3" t="s">
        <v>16</v>
      </c>
      <c r="D56" s="29">
        <v>37.188888888888897</v>
      </c>
      <c r="F56" t="s">
        <v>63</v>
      </c>
      <c r="I56" s="29" t="s">
        <v>92</v>
      </c>
      <c r="J56" s="124">
        <v>28811</v>
      </c>
      <c r="K56" s="124">
        <v>42394</v>
      </c>
      <c r="L56" s="29"/>
      <c r="M56" s="29"/>
      <c r="O56" s="29"/>
      <c r="P56" s="29" t="s">
        <v>420</v>
      </c>
      <c r="Q56" s="29" t="s">
        <v>420</v>
      </c>
      <c r="R56" s="3" t="s">
        <v>16</v>
      </c>
      <c r="X56" s="28"/>
      <c r="Y56" s="28"/>
    </row>
    <row r="57" spans="1:25" x14ac:dyDescent="0.25">
      <c r="A57" s="29" t="s">
        <v>93</v>
      </c>
      <c r="B57" s="29">
        <v>38</v>
      </c>
      <c r="C57" s="3" t="s">
        <v>16</v>
      </c>
      <c r="D57" s="29">
        <v>20.038888888888899</v>
      </c>
      <c r="F57" t="s">
        <v>63</v>
      </c>
      <c r="I57" s="29" t="s">
        <v>94</v>
      </c>
      <c r="J57" s="125">
        <v>35102</v>
      </c>
      <c r="K57" s="125">
        <v>42421</v>
      </c>
      <c r="L57" s="29"/>
      <c r="M57" s="29"/>
      <c r="O57" s="29"/>
      <c r="P57" s="29" t="s">
        <v>420</v>
      </c>
      <c r="Q57" s="29" t="s">
        <v>420</v>
      </c>
      <c r="R57" s="3" t="s">
        <v>16</v>
      </c>
      <c r="S57" s="3" t="s">
        <v>16</v>
      </c>
      <c r="T57" s="3" t="s">
        <v>16</v>
      </c>
      <c r="X57" s="28"/>
      <c r="Y57" s="28"/>
    </row>
    <row r="58" spans="1:25" x14ac:dyDescent="0.25">
      <c r="A58" s="29" t="s">
        <v>95</v>
      </c>
      <c r="B58" s="29">
        <v>40</v>
      </c>
      <c r="C58" s="3" t="s">
        <v>16</v>
      </c>
      <c r="D58" s="29">
        <v>46.3194444444444</v>
      </c>
      <c r="F58" t="s">
        <v>63</v>
      </c>
      <c r="I58" s="29" t="s">
        <v>89</v>
      </c>
      <c r="J58" s="126">
        <v>25520</v>
      </c>
      <c r="K58" s="126">
        <v>42437</v>
      </c>
      <c r="L58" s="29"/>
      <c r="M58" s="29"/>
      <c r="O58" s="29"/>
      <c r="P58" s="29" t="s">
        <v>420</v>
      </c>
      <c r="Q58" s="29" t="s">
        <v>420</v>
      </c>
      <c r="R58" s="3" t="s">
        <v>16</v>
      </c>
      <c r="S58" s="3" t="s">
        <v>16</v>
      </c>
      <c r="T58" s="3" t="s">
        <v>16</v>
      </c>
      <c r="X58" s="28"/>
      <c r="Y58" s="28"/>
    </row>
    <row r="59" spans="1:25" x14ac:dyDescent="0.25">
      <c r="A59" s="29" t="s">
        <v>96</v>
      </c>
      <c r="B59" s="29">
        <v>41</v>
      </c>
      <c r="C59" s="1"/>
      <c r="D59" s="29">
        <v>73.2777777777778</v>
      </c>
      <c r="F59" t="s">
        <v>63</v>
      </c>
      <c r="I59" s="29" t="s">
        <v>71</v>
      </c>
      <c r="J59" s="127">
        <v>15745</v>
      </c>
      <c r="K59" s="127">
        <v>42508</v>
      </c>
      <c r="L59" s="29"/>
      <c r="M59" s="29"/>
      <c r="O59" s="29"/>
      <c r="P59" s="29" t="s">
        <v>420</v>
      </c>
      <c r="Q59" s="29" t="s">
        <v>420</v>
      </c>
      <c r="R59" s="3" t="s">
        <v>16</v>
      </c>
      <c r="S59" s="3" t="s">
        <v>16</v>
      </c>
      <c r="X59" s="28"/>
      <c r="Y59" s="28"/>
    </row>
    <row r="60" spans="1:25" x14ac:dyDescent="0.25">
      <c r="A60" s="29" t="s">
        <v>97</v>
      </c>
      <c r="B60" s="29">
        <v>44</v>
      </c>
      <c r="C60" s="3" t="s">
        <v>16</v>
      </c>
      <c r="D60" s="29">
        <v>26.022222222222201</v>
      </c>
      <c r="F60" t="s">
        <v>63</v>
      </c>
      <c r="I60" s="29" t="s">
        <v>98</v>
      </c>
      <c r="J60" s="128">
        <v>33082</v>
      </c>
      <c r="K60" s="128">
        <v>42588</v>
      </c>
      <c r="L60" s="29"/>
      <c r="M60" s="29"/>
      <c r="O60" s="29"/>
      <c r="P60" s="29" t="s">
        <v>420</v>
      </c>
      <c r="Q60" s="29" t="s">
        <v>420</v>
      </c>
      <c r="R60" s="3" t="s">
        <v>16</v>
      </c>
      <c r="S60" s="3" t="s">
        <v>16</v>
      </c>
      <c r="T60" s="3" t="s">
        <v>16</v>
      </c>
      <c r="X60" s="28"/>
      <c r="Y60" s="28"/>
    </row>
    <row r="61" spans="1:25" x14ac:dyDescent="0.25">
      <c r="A61" s="29" t="s">
        <v>99</v>
      </c>
      <c r="B61" s="29">
        <v>45</v>
      </c>
      <c r="C61" s="1"/>
      <c r="D61" s="29">
        <v>24.080555555555598</v>
      </c>
      <c r="F61" t="s">
        <v>63</v>
      </c>
      <c r="I61" s="29" t="s">
        <v>84</v>
      </c>
      <c r="J61" s="132">
        <v>33931</v>
      </c>
      <c r="K61" s="132">
        <v>42726</v>
      </c>
      <c r="L61" s="29"/>
      <c r="M61" s="29"/>
      <c r="O61" s="29"/>
      <c r="P61" s="29" t="s">
        <v>420</v>
      </c>
      <c r="Q61" s="29" t="s">
        <v>420</v>
      </c>
      <c r="R61" s="3" t="s">
        <v>16</v>
      </c>
      <c r="S61" s="3" t="s">
        <v>16</v>
      </c>
    </row>
    <row r="62" spans="1:25" x14ac:dyDescent="0.25">
      <c r="A62" s="25" t="s">
        <v>81</v>
      </c>
      <c r="B62" s="30">
        <f>COUNT(B51:B61)</f>
        <v>11</v>
      </c>
      <c r="C62" s="30">
        <f>COUNT(C51:C61)</f>
        <v>0</v>
      </c>
      <c r="D62" s="30" t="s">
        <v>100</v>
      </c>
      <c r="E62" s="30">
        <f t="shared" ref="E62:W62" si="0">COUNTA(E51:E61)</f>
        <v>0</v>
      </c>
      <c r="F62" s="30">
        <f t="shared" si="0"/>
        <v>11</v>
      </c>
      <c r="G62" s="30">
        <f t="shared" si="0"/>
        <v>1</v>
      </c>
      <c r="H62" s="30">
        <f t="shared" si="0"/>
        <v>0</v>
      </c>
      <c r="I62" s="30">
        <f t="shared" si="0"/>
        <v>11</v>
      </c>
      <c r="J62" s="30"/>
      <c r="L62" s="30"/>
      <c r="M62" s="30"/>
      <c r="O62" s="30"/>
      <c r="P62" s="30"/>
      <c r="Q62" s="30"/>
      <c r="R62" s="30">
        <f t="shared" si="0"/>
        <v>11</v>
      </c>
      <c r="S62" s="30">
        <f t="shared" si="0"/>
        <v>9</v>
      </c>
      <c r="T62" s="30">
        <f t="shared" si="0"/>
        <v>7</v>
      </c>
      <c r="U62" s="30">
        <f t="shared" si="0"/>
        <v>0</v>
      </c>
      <c r="V62" s="30">
        <f t="shared" si="0"/>
        <v>0</v>
      </c>
      <c r="W62" s="30">
        <f t="shared" si="0"/>
        <v>0</v>
      </c>
    </row>
  </sheetData>
  <mergeCells count="4">
    <mergeCell ref="A1:W1"/>
    <mergeCell ref="A10:W10"/>
    <mergeCell ref="A33:W33"/>
    <mergeCell ref="A49:W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  <col min="2" max="6" width="8.5703125"/>
    <col min="7" max="8" width="10.42578125" bestFit="1" customWidth="1"/>
    <col min="9" max="10" width="8.5703125"/>
  </cols>
  <sheetData>
    <row r="1" spans="1:10" x14ac:dyDescent="0.25">
      <c r="A1" t="s">
        <v>433</v>
      </c>
      <c r="B1" s="2" t="s">
        <v>2</v>
      </c>
      <c r="C1" s="1" t="s">
        <v>4</v>
      </c>
      <c r="D1" s="1" t="s">
        <v>5</v>
      </c>
      <c r="E1" s="1" t="s">
        <v>6</v>
      </c>
      <c r="F1" s="1" t="s">
        <v>434</v>
      </c>
      <c r="G1" s="1" t="s">
        <v>425</v>
      </c>
      <c r="H1" s="1" t="s">
        <v>426</v>
      </c>
      <c r="I1" s="1" t="s">
        <v>435</v>
      </c>
      <c r="J1" s="1" t="s">
        <v>430</v>
      </c>
    </row>
    <row r="2" spans="1:10" x14ac:dyDescent="0.25">
      <c r="A2" s="8" t="s">
        <v>39</v>
      </c>
      <c r="B2" s="1"/>
      <c r="C2" s="1"/>
      <c r="D2" s="1" t="s">
        <v>63</v>
      </c>
      <c r="E2" s="1"/>
      <c r="F2" s="5" t="s">
        <v>64</v>
      </c>
      <c r="G2" s="134">
        <v>30885</v>
      </c>
      <c r="H2" s="134">
        <v>41916</v>
      </c>
      <c r="I2" t="s">
        <v>24</v>
      </c>
      <c r="J2" t="s">
        <v>24</v>
      </c>
    </row>
    <row r="3" spans="1:10" x14ac:dyDescent="0.25">
      <c r="A3" s="8" t="s">
        <v>40</v>
      </c>
      <c r="B3" s="1"/>
      <c r="C3" s="3">
        <v>1</v>
      </c>
      <c r="D3" s="1" t="s">
        <v>63</v>
      </c>
      <c r="E3" s="3">
        <v>1</v>
      </c>
      <c r="F3" s="133" t="s">
        <v>71</v>
      </c>
      <c r="G3" s="134">
        <v>21851</v>
      </c>
      <c r="H3" s="134">
        <v>41912</v>
      </c>
      <c r="I3" s="5" t="s">
        <v>24</v>
      </c>
      <c r="J3" t="s">
        <v>421</v>
      </c>
    </row>
    <row r="4" spans="1:10" x14ac:dyDescent="0.25">
      <c r="A4" s="8" t="s">
        <v>41</v>
      </c>
      <c r="B4" s="1"/>
      <c r="C4" s="1"/>
      <c r="D4" s="1" t="s">
        <v>67</v>
      </c>
      <c r="E4" s="1"/>
      <c r="F4" s="133" t="s">
        <v>71</v>
      </c>
      <c r="G4" s="134">
        <v>13055</v>
      </c>
      <c r="H4" s="134">
        <v>41929</v>
      </c>
      <c r="I4" s="5" t="s">
        <v>24</v>
      </c>
      <c r="J4" t="s">
        <v>24</v>
      </c>
    </row>
    <row r="5" spans="1:10" x14ac:dyDescent="0.25">
      <c r="A5" s="8" t="s">
        <v>42</v>
      </c>
      <c r="B5" s="1"/>
      <c r="C5" s="3">
        <v>1</v>
      </c>
      <c r="D5" s="1" t="s">
        <v>67</v>
      </c>
      <c r="E5" s="1"/>
      <c r="F5" s="5" t="s">
        <v>71</v>
      </c>
      <c r="G5" s="134">
        <v>21959</v>
      </c>
      <c r="H5" s="134">
        <v>41946</v>
      </c>
      <c r="I5" s="5" t="s">
        <v>24</v>
      </c>
      <c r="J5" s="5" t="s">
        <v>421</v>
      </c>
    </row>
    <row r="6" spans="1:10" x14ac:dyDescent="0.25">
      <c r="A6" s="15" t="s">
        <v>43</v>
      </c>
      <c r="B6" s="17">
        <v>1</v>
      </c>
      <c r="C6" s="17">
        <v>1</v>
      </c>
      <c r="D6" s="15" t="s">
        <v>63</v>
      </c>
      <c r="E6" s="15"/>
      <c r="F6" s="19" t="s">
        <v>84</v>
      </c>
      <c r="G6" s="134">
        <v>33638</v>
      </c>
      <c r="H6" s="134">
        <v>42006</v>
      </c>
      <c r="I6" s="19" t="s">
        <v>24</v>
      </c>
      <c r="J6" s="19" t="s">
        <v>421</v>
      </c>
    </row>
    <row r="7" spans="1:10" x14ac:dyDescent="0.25">
      <c r="A7" s="8" t="s">
        <v>44</v>
      </c>
      <c r="B7" s="1"/>
      <c r="C7" s="1"/>
      <c r="D7" s="1" t="s">
        <v>63</v>
      </c>
      <c r="E7" s="3">
        <v>1</v>
      </c>
      <c r="F7" s="133" t="s">
        <v>64</v>
      </c>
      <c r="G7" s="134">
        <v>17933</v>
      </c>
      <c r="H7" s="134">
        <v>42014</v>
      </c>
      <c r="I7" s="5" t="s">
        <v>24</v>
      </c>
      <c r="J7" s="5" t="s">
        <v>24</v>
      </c>
    </row>
    <row r="8" spans="1:10" x14ac:dyDescent="0.25">
      <c r="A8" s="15" t="s">
        <v>45</v>
      </c>
      <c r="B8" s="17">
        <v>1</v>
      </c>
      <c r="C8" s="15"/>
      <c r="D8" s="15" t="s">
        <v>63</v>
      </c>
      <c r="E8" s="15"/>
      <c r="F8" s="133" t="s">
        <v>89</v>
      </c>
      <c r="G8" s="134">
        <v>20879</v>
      </c>
      <c r="H8" s="134">
        <v>42031</v>
      </c>
      <c r="I8" s="19" t="s">
        <v>24</v>
      </c>
      <c r="J8" s="19" t="s">
        <v>24</v>
      </c>
    </row>
    <row r="9" spans="1:10" x14ac:dyDescent="0.25">
      <c r="A9" s="8" t="s">
        <v>46</v>
      </c>
      <c r="B9" s="1"/>
      <c r="C9" s="3">
        <v>1</v>
      </c>
      <c r="D9" s="1" t="s">
        <v>67</v>
      </c>
      <c r="E9" s="1"/>
      <c r="F9" s="5" t="s">
        <v>64</v>
      </c>
      <c r="G9" s="134">
        <v>14056</v>
      </c>
      <c r="H9" s="134">
        <v>42038</v>
      </c>
      <c r="I9" s="5" t="s">
        <v>24</v>
      </c>
      <c r="J9" s="5" t="s">
        <v>421</v>
      </c>
    </row>
    <row r="10" spans="1:10" x14ac:dyDescent="0.25">
      <c r="A10" s="8" t="s">
        <v>49</v>
      </c>
      <c r="B10" s="1"/>
      <c r="C10" s="1"/>
      <c r="D10" s="1" t="s">
        <v>63</v>
      </c>
      <c r="E10" s="1"/>
      <c r="F10" s="5" t="s">
        <v>64</v>
      </c>
      <c r="G10" s="134">
        <v>18799</v>
      </c>
      <c r="H10" s="134">
        <v>42054</v>
      </c>
      <c r="I10" s="5" t="s">
        <v>24</v>
      </c>
      <c r="J10" s="5" t="s">
        <v>24</v>
      </c>
    </row>
    <row r="11" spans="1:10" x14ac:dyDescent="0.25">
      <c r="A11" s="15" t="s">
        <v>50</v>
      </c>
      <c r="B11" s="17">
        <v>1</v>
      </c>
      <c r="C11" s="17">
        <v>1</v>
      </c>
      <c r="D11" s="15" t="s">
        <v>67</v>
      </c>
      <c r="E11" s="15"/>
      <c r="F11" s="133" t="s">
        <v>73</v>
      </c>
      <c r="G11" s="134">
        <v>16441</v>
      </c>
      <c r="H11" s="134">
        <v>42075</v>
      </c>
      <c r="I11" s="19" t="s">
        <v>24</v>
      </c>
      <c r="J11" s="19" t="s">
        <v>421</v>
      </c>
    </row>
    <row r="12" spans="1:10" x14ac:dyDescent="0.25">
      <c r="A12" s="8" t="s">
        <v>51</v>
      </c>
      <c r="B12" s="1"/>
      <c r="C12" s="3">
        <v>1</v>
      </c>
      <c r="D12" s="1" t="s">
        <v>63</v>
      </c>
      <c r="E12" s="1"/>
      <c r="F12" s="5" t="s">
        <v>64</v>
      </c>
      <c r="G12" s="134">
        <v>22768</v>
      </c>
      <c r="H12" s="134">
        <v>42216</v>
      </c>
      <c r="I12" s="5" t="s">
        <v>24</v>
      </c>
      <c r="J12" s="5" t="s">
        <v>421</v>
      </c>
    </row>
    <row r="13" spans="1:10" x14ac:dyDescent="0.25">
      <c r="A13" s="8" t="s">
        <v>52</v>
      </c>
      <c r="B13" s="1"/>
      <c r="C13" s="3">
        <v>1</v>
      </c>
      <c r="D13" s="1" t="s">
        <v>67</v>
      </c>
      <c r="E13" s="1"/>
      <c r="F13" s="5" t="s">
        <v>71</v>
      </c>
      <c r="G13" s="134">
        <v>26102</v>
      </c>
      <c r="H13" s="134">
        <v>42248</v>
      </c>
      <c r="I13" s="5" t="s">
        <v>24</v>
      </c>
      <c r="J13" s="5" t="s">
        <v>421</v>
      </c>
    </row>
    <row r="14" spans="1:10" x14ac:dyDescent="0.25">
      <c r="A14" s="8" t="s">
        <v>53</v>
      </c>
      <c r="B14" s="1"/>
      <c r="C14" s="3">
        <v>1</v>
      </c>
      <c r="D14" s="1" t="s">
        <v>63</v>
      </c>
      <c r="E14" s="1"/>
      <c r="F14" s="5" t="s">
        <v>68</v>
      </c>
      <c r="G14" s="134">
        <v>24348</v>
      </c>
      <c r="H14" s="134">
        <v>42337</v>
      </c>
      <c r="I14" s="5" t="s">
        <v>24</v>
      </c>
      <c r="J14" s="5" t="s">
        <v>421</v>
      </c>
    </row>
    <row r="15" spans="1:10" x14ac:dyDescent="0.25">
      <c r="A15" s="8" t="s">
        <v>54</v>
      </c>
      <c r="B15" s="1"/>
      <c r="C15" s="1"/>
      <c r="D15" s="1" t="s">
        <v>63</v>
      </c>
      <c r="E15" s="3">
        <v>1</v>
      </c>
      <c r="F15" s="5" t="s">
        <v>431</v>
      </c>
      <c r="G15" s="134">
        <v>17892</v>
      </c>
      <c r="H15" s="134">
        <v>42359</v>
      </c>
      <c r="I15" s="5" t="s">
        <v>24</v>
      </c>
      <c r="J15" s="5" t="s">
        <v>24</v>
      </c>
    </row>
    <row r="16" spans="1:10" x14ac:dyDescent="0.25">
      <c r="A16" s="8" t="s">
        <v>55</v>
      </c>
      <c r="B16" s="1"/>
      <c r="C16" s="1"/>
      <c r="D16" s="1" t="s">
        <v>63</v>
      </c>
      <c r="E16" s="3">
        <v>1</v>
      </c>
      <c r="F16" s="5" t="s">
        <v>68</v>
      </c>
      <c r="G16" s="134">
        <v>23735</v>
      </c>
      <c r="H16" s="134">
        <v>42396</v>
      </c>
      <c r="I16" s="5" t="s">
        <v>24</v>
      </c>
      <c r="J16" s="5" t="s">
        <v>24</v>
      </c>
    </row>
    <row r="17" spans="1:10" x14ac:dyDescent="0.25">
      <c r="A17" s="8" t="s">
        <v>56</v>
      </c>
      <c r="B17" s="1"/>
      <c r="C17" s="3">
        <v>1</v>
      </c>
      <c r="D17" s="1" t="s">
        <v>67</v>
      </c>
      <c r="E17" s="3">
        <v>1</v>
      </c>
      <c r="F17" s="5" t="s">
        <v>431</v>
      </c>
      <c r="G17" s="134">
        <v>12746</v>
      </c>
      <c r="H17" s="134">
        <v>42432</v>
      </c>
      <c r="I17" s="5" t="s">
        <v>24</v>
      </c>
      <c r="J17" s="5" t="s">
        <v>421</v>
      </c>
    </row>
    <row r="18" spans="1:10" x14ac:dyDescent="0.25">
      <c r="A18" s="8" t="s">
        <v>57</v>
      </c>
      <c r="B18" s="3"/>
      <c r="C18" s="3">
        <v>1</v>
      </c>
      <c r="D18" s="1" t="s">
        <v>63</v>
      </c>
      <c r="E18" s="1"/>
      <c r="F18" s="5" t="s">
        <v>64</v>
      </c>
      <c r="G18" s="134">
        <v>21373</v>
      </c>
      <c r="H18" s="134">
        <v>42929</v>
      </c>
      <c r="I18" s="5" t="s">
        <v>24</v>
      </c>
      <c r="J18" s="5" t="s">
        <v>421</v>
      </c>
    </row>
    <row r="19" spans="1:10" x14ac:dyDescent="0.25">
      <c r="A19" s="1" t="s">
        <v>62</v>
      </c>
      <c r="B19" s="1"/>
      <c r="D19" t="s">
        <v>63</v>
      </c>
      <c r="F19" s="1" t="s">
        <v>64</v>
      </c>
      <c r="G19" s="130">
        <v>34522</v>
      </c>
      <c r="H19" s="130">
        <v>41934</v>
      </c>
      <c r="I19" s="1" t="s">
        <v>421</v>
      </c>
      <c r="J19" s="1" t="s">
        <v>421</v>
      </c>
    </row>
    <row r="20" spans="1:10" x14ac:dyDescent="0.25">
      <c r="A20" s="1" t="s">
        <v>65</v>
      </c>
      <c r="B20" s="1"/>
      <c r="D20" t="s">
        <v>63</v>
      </c>
      <c r="F20" s="1" t="s">
        <v>64</v>
      </c>
      <c r="G20" s="129">
        <v>18276</v>
      </c>
      <c r="H20" s="129">
        <v>41943</v>
      </c>
      <c r="I20" s="1" t="s">
        <v>421</v>
      </c>
      <c r="J20" s="1" t="s">
        <v>421</v>
      </c>
    </row>
    <row r="21" spans="1:10" x14ac:dyDescent="0.25">
      <c r="A21" s="1" t="s">
        <v>66</v>
      </c>
      <c r="B21" s="1"/>
      <c r="D21" t="s">
        <v>67</v>
      </c>
      <c r="E21" s="3">
        <v>1</v>
      </c>
      <c r="F21" s="1" t="s">
        <v>68</v>
      </c>
      <c r="G21" s="129">
        <v>17030</v>
      </c>
      <c r="H21" s="129">
        <v>41948</v>
      </c>
      <c r="I21" s="1" t="s">
        <v>421</v>
      </c>
      <c r="J21" s="1" t="s">
        <v>421</v>
      </c>
    </row>
    <row r="22" spans="1:10" x14ac:dyDescent="0.25">
      <c r="A22" s="1" t="s">
        <v>69</v>
      </c>
      <c r="B22" s="1"/>
      <c r="D22" t="s">
        <v>63</v>
      </c>
      <c r="F22" s="1" t="s">
        <v>64</v>
      </c>
      <c r="G22" s="129">
        <v>24309</v>
      </c>
      <c r="H22" s="129">
        <v>42037</v>
      </c>
      <c r="I22" s="1" t="s">
        <v>421</v>
      </c>
      <c r="J22" s="1" t="s">
        <v>421</v>
      </c>
    </row>
    <row r="23" spans="1:10" x14ac:dyDescent="0.25">
      <c r="A23" s="1" t="s">
        <v>70</v>
      </c>
      <c r="B23" s="3">
        <v>1</v>
      </c>
      <c r="D23" t="s">
        <v>63</v>
      </c>
      <c r="F23" s="1" t="s">
        <v>71</v>
      </c>
      <c r="G23" s="129">
        <v>22778</v>
      </c>
      <c r="H23" s="129">
        <v>42120</v>
      </c>
      <c r="I23" s="1" t="s">
        <v>421</v>
      </c>
      <c r="J23" s="1" t="s">
        <v>421</v>
      </c>
    </row>
    <row r="24" spans="1:10" x14ac:dyDescent="0.25">
      <c r="A24" s="1" t="s">
        <v>72</v>
      </c>
      <c r="B24" s="3">
        <v>1</v>
      </c>
      <c r="D24" t="s">
        <v>63</v>
      </c>
      <c r="F24" s="1" t="s">
        <v>73</v>
      </c>
      <c r="G24" s="129">
        <v>25379</v>
      </c>
      <c r="H24" s="129">
        <v>42188</v>
      </c>
      <c r="I24" s="1" t="s">
        <v>421</v>
      </c>
      <c r="J24" s="1" t="s">
        <v>421</v>
      </c>
    </row>
    <row r="25" spans="1:10" x14ac:dyDescent="0.25">
      <c r="A25" s="1" t="s">
        <v>74</v>
      </c>
      <c r="B25" s="3">
        <v>1</v>
      </c>
      <c r="D25" t="s">
        <v>67</v>
      </c>
      <c r="F25" s="1" t="s">
        <v>75</v>
      </c>
      <c r="G25" s="129">
        <v>23450</v>
      </c>
      <c r="H25" s="129">
        <v>42301</v>
      </c>
      <c r="I25" s="1" t="s">
        <v>421</v>
      </c>
      <c r="J25" s="1" t="s">
        <v>421</v>
      </c>
    </row>
    <row r="26" spans="1:10" x14ac:dyDescent="0.25">
      <c r="A26" s="1" t="s">
        <v>76</v>
      </c>
      <c r="B26" s="1"/>
      <c r="D26" t="s">
        <v>63</v>
      </c>
      <c r="F26" s="1" t="s">
        <v>71</v>
      </c>
      <c r="G26" s="130">
        <v>23408</v>
      </c>
      <c r="H26" s="130">
        <v>42892</v>
      </c>
      <c r="I26" s="1" t="s">
        <v>421</v>
      </c>
      <c r="J26" s="1" t="s">
        <v>421</v>
      </c>
    </row>
    <row r="27" spans="1:10" x14ac:dyDescent="0.25">
      <c r="A27" s="1" t="s">
        <v>77</v>
      </c>
      <c r="B27" s="1"/>
      <c r="D27" t="s">
        <v>67</v>
      </c>
      <c r="F27" s="1" t="s">
        <v>71</v>
      </c>
      <c r="G27" s="130">
        <v>15799</v>
      </c>
      <c r="H27" s="129">
        <v>42903</v>
      </c>
      <c r="I27" s="1" t="s">
        <v>421</v>
      </c>
      <c r="J27" s="1" t="s">
        <v>421</v>
      </c>
    </row>
    <row r="28" spans="1:10" x14ac:dyDescent="0.25">
      <c r="A28" s="1" t="s">
        <v>78</v>
      </c>
      <c r="B28" s="1"/>
      <c r="D28" t="s">
        <v>67</v>
      </c>
      <c r="F28" s="1" t="s">
        <v>18</v>
      </c>
      <c r="G28" s="131">
        <v>17651</v>
      </c>
      <c r="H28" s="129">
        <v>43208</v>
      </c>
      <c r="I28" s="1" t="s">
        <v>421</v>
      </c>
      <c r="J28" s="1" t="s">
        <v>421</v>
      </c>
    </row>
    <row r="29" spans="1:10" x14ac:dyDescent="0.25">
      <c r="A29" s="1" t="s">
        <v>79</v>
      </c>
      <c r="B29" s="3">
        <v>1</v>
      </c>
      <c r="D29" t="s">
        <v>67</v>
      </c>
      <c r="F29" s="1" t="s">
        <v>80</v>
      </c>
      <c r="G29" s="130">
        <v>17146</v>
      </c>
      <c r="H29" s="130">
        <v>43398</v>
      </c>
      <c r="I29" s="1" t="s">
        <v>421</v>
      </c>
      <c r="J29" s="1" t="s">
        <v>421</v>
      </c>
    </row>
    <row r="30" spans="1:10" x14ac:dyDescent="0.25">
      <c r="A30" s="29" t="s">
        <v>83</v>
      </c>
      <c r="B30" s="3">
        <v>1</v>
      </c>
      <c r="D30" t="s">
        <v>67</v>
      </c>
      <c r="F30" s="29" t="s">
        <v>84</v>
      </c>
      <c r="G30" s="132">
        <v>33573</v>
      </c>
      <c r="H30" s="132">
        <v>41902</v>
      </c>
      <c r="I30" s="29" t="s">
        <v>420</v>
      </c>
      <c r="J30" s="29" t="s">
        <v>420</v>
      </c>
    </row>
    <row r="31" spans="1:10" x14ac:dyDescent="0.25">
      <c r="A31" s="29" t="s">
        <v>85</v>
      </c>
      <c r="B31" s="3">
        <v>1</v>
      </c>
      <c r="D31" t="s">
        <v>63</v>
      </c>
      <c r="F31" s="29" t="s">
        <v>71</v>
      </c>
      <c r="G31" s="132">
        <v>34555</v>
      </c>
      <c r="H31" s="132">
        <v>41902</v>
      </c>
      <c r="I31" s="29" t="s">
        <v>420</v>
      </c>
      <c r="J31" s="29" t="s">
        <v>420</v>
      </c>
    </row>
    <row r="32" spans="1:10" x14ac:dyDescent="0.25">
      <c r="A32" s="29" t="s">
        <v>86</v>
      </c>
      <c r="B32" s="3">
        <v>1</v>
      </c>
      <c r="D32" t="s">
        <v>67</v>
      </c>
      <c r="F32" s="29" t="s">
        <v>87</v>
      </c>
      <c r="G32" s="132">
        <v>21382</v>
      </c>
      <c r="H32" s="132">
        <v>42032</v>
      </c>
      <c r="I32" s="29" t="s">
        <v>420</v>
      </c>
      <c r="J32" s="29" t="s">
        <v>420</v>
      </c>
    </row>
    <row r="33" spans="1:10" x14ac:dyDescent="0.25">
      <c r="A33" s="29" t="s">
        <v>88</v>
      </c>
      <c r="B33" s="3">
        <v>1</v>
      </c>
      <c r="D33" t="s">
        <v>63</v>
      </c>
      <c r="E33" s="3">
        <v>1</v>
      </c>
      <c r="F33" s="29" t="s">
        <v>89</v>
      </c>
      <c r="G33" s="132">
        <v>24561</v>
      </c>
      <c r="H33" s="132">
        <v>42225</v>
      </c>
      <c r="I33" s="29" t="s">
        <v>420</v>
      </c>
      <c r="J33" s="29" t="s">
        <v>420</v>
      </c>
    </row>
    <row r="34" spans="1:10" x14ac:dyDescent="0.25">
      <c r="A34" s="29" t="s">
        <v>90</v>
      </c>
      <c r="B34" s="3">
        <v>1</v>
      </c>
      <c r="D34" t="s">
        <v>63</v>
      </c>
      <c r="F34" s="29" t="s">
        <v>18</v>
      </c>
      <c r="G34" s="132">
        <v>28961</v>
      </c>
      <c r="H34" s="132">
        <v>42265</v>
      </c>
      <c r="I34" s="29" t="s">
        <v>420</v>
      </c>
      <c r="J34" s="29" t="s">
        <v>420</v>
      </c>
    </row>
    <row r="35" spans="1:10" x14ac:dyDescent="0.25">
      <c r="A35" s="29" t="s">
        <v>91</v>
      </c>
      <c r="B35" s="3">
        <v>1</v>
      </c>
      <c r="D35" t="s">
        <v>63</v>
      </c>
      <c r="F35" s="29" t="s">
        <v>92</v>
      </c>
      <c r="G35" s="132">
        <v>28811</v>
      </c>
      <c r="H35" s="132">
        <v>42394</v>
      </c>
      <c r="I35" s="29" t="s">
        <v>420</v>
      </c>
      <c r="J35" s="29" t="s">
        <v>420</v>
      </c>
    </row>
    <row r="36" spans="1:10" x14ac:dyDescent="0.25">
      <c r="A36" s="29" t="s">
        <v>93</v>
      </c>
      <c r="B36" s="3">
        <v>1</v>
      </c>
      <c r="D36" t="s">
        <v>63</v>
      </c>
      <c r="F36" s="29" t="s">
        <v>94</v>
      </c>
      <c r="G36" s="132">
        <v>35102</v>
      </c>
      <c r="H36" s="132">
        <v>42421</v>
      </c>
      <c r="I36" s="29" t="s">
        <v>420</v>
      </c>
      <c r="J36" s="29" t="s">
        <v>420</v>
      </c>
    </row>
    <row r="37" spans="1:10" x14ac:dyDescent="0.25">
      <c r="A37" s="29" t="s">
        <v>95</v>
      </c>
      <c r="B37" s="3">
        <v>1</v>
      </c>
      <c r="D37" t="s">
        <v>63</v>
      </c>
      <c r="F37" s="29" t="s">
        <v>89</v>
      </c>
      <c r="G37" s="132">
        <v>25520</v>
      </c>
      <c r="H37" s="132">
        <v>42437</v>
      </c>
      <c r="I37" s="29" t="s">
        <v>420</v>
      </c>
      <c r="J37" s="29" t="s">
        <v>420</v>
      </c>
    </row>
    <row r="38" spans="1:10" x14ac:dyDescent="0.25">
      <c r="A38" s="29" t="s">
        <v>96</v>
      </c>
      <c r="B38" s="1"/>
      <c r="D38" t="s">
        <v>63</v>
      </c>
      <c r="F38" s="29" t="s">
        <v>71</v>
      </c>
      <c r="G38" s="132">
        <v>15745</v>
      </c>
      <c r="H38" s="132">
        <v>42508</v>
      </c>
      <c r="I38" s="29" t="s">
        <v>420</v>
      </c>
      <c r="J38" s="29" t="s">
        <v>420</v>
      </c>
    </row>
    <row r="39" spans="1:10" x14ac:dyDescent="0.25">
      <c r="A39" s="29" t="s">
        <v>97</v>
      </c>
      <c r="B39" s="3">
        <v>1</v>
      </c>
      <c r="D39" t="s">
        <v>63</v>
      </c>
      <c r="F39" s="29" t="s">
        <v>98</v>
      </c>
      <c r="G39" s="132">
        <v>33082</v>
      </c>
      <c r="H39" s="132">
        <v>42588</v>
      </c>
      <c r="I39" s="29" t="s">
        <v>420</v>
      </c>
      <c r="J39" s="29" t="s">
        <v>420</v>
      </c>
    </row>
    <row r="40" spans="1:10" x14ac:dyDescent="0.25">
      <c r="A40" s="29" t="s">
        <v>99</v>
      </c>
      <c r="B40" s="1"/>
      <c r="D40" t="s">
        <v>63</v>
      </c>
      <c r="F40" s="29" t="s">
        <v>84</v>
      </c>
      <c r="G40" s="132">
        <v>33931</v>
      </c>
      <c r="H40" s="132">
        <v>42726</v>
      </c>
      <c r="I40" s="29" t="s">
        <v>420</v>
      </c>
      <c r="J40" s="29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5"/>
  <sheetViews>
    <sheetView topLeftCell="J1" zoomScaleNormal="100" workbookViewId="0">
      <selection activeCell="AA16" sqref="AA16"/>
    </sheetView>
  </sheetViews>
  <sheetFormatPr defaultColWidth="8.5703125" defaultRowHeight="15" x14ac:dyDescent="0.25"/>
  <cols>
    <col min="1" max="1" width="9.7109375" customWidth="1"/>
    <col min="3" max="3" width="9.140625" customWidth="1"/>
    <col min="4" max="4" width="11.5703125" customWidth="1"/>
    <col min="5" max="5" width="12.5703125" customWidth="1"/>
    <col min="9" max="9" width="10.42578125" customWidth="1"/>
    <col min="10" max="10" width="11.7109375" customWidth="1"/>
    <col min="13" max="13" width="10.42578125" customWidth="1"/>
    <col min="15" max="15" width="11.42578125" customWidth="1"/>
    <col min="25" max="25" width="13.140625" customWidth="1"/>
  </cols>
  <sheetData>
    <row r="3" spans="1:22" x14ac:dyDescent="0.25">
      <c r="A3" s="53" t="s">
        <v>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2" x14ac:dyDescent="0.25">
      <c r="B4" s="51" t="s">
        <v>101</v>
      </c>
      <c r="C4" s="51"/>
      <c r="D4" s="51"/>
      <c r="E4" s="51"/>
      <c r="G4" s="51" t="s">
        <v>102</v>
      </c>
      <c r="H4" s="51"/>
      <c r="I4" s="51"/>
      <c r="J4" s="51"/>
      <c r="L4" s="51" t="s">
        <v>103</v>
      </c>
      <c r="M4" s="51"/>
      <c r="N4" s="51"/>
      <c r="O4" s="51"/>
    </row>
    <row r="5" spans="1:22" x14ac:dyDescent="0.25">
      <c r="C5" t="s">
        <v>104</v>
      </c>
      <c r="D5" t="s">
        <v>105</v>
      </c>
      <c r="E5" t="s">
        <v>106</v>
      </c>
      <c r="H5" t="s">
        <v>104</v>
      </c>
      <c r="I5" t="s">
        <v>105</v>
      </c>
      <c r="J5" t="s">
        <v>106</v>
      </c>
      <c r="M5" t="s">
        <v>104</v>
      </c>
      <c r="N5" t="s">
        <v>105</v>
      </c>
      <c r="O5" t="s">
        <v>106</v>
      </c>
      <c r="V5" t="s">
        <v>107</v>
      </c>
    </row>
    <row r="6" spans="1:22" x14ac:dyDescent="0.25">
      <c r="A6" s="8" t="s">
        <v>39</v>
      </c>
      <c r="B6" s="8" t="s">
        <v>108</v>
      </c>
      <c r="C6">
        <v>3</v>
      </c>
      <c r="D6" t="s">
        <v>48</v>
      </c>
      <c r="E6" t="s">
        <v>109</v>
      </c>
      <c r="F6" s="31" t="s">
        <v>16</v>
      </c>
      <c r="G6" s="32" t="s">
        <v>110</v>
      </c>
      <c r="H6">
        <v>3</v>
      </c>
      <c r="I6" t="s">
        <v>48</v>
      </c>
      <c r="J6" t="s">
        <v>109</v>
      </c>
      <c r="K6" s="31" t="s">
        <v>16</v>
      </c>
      <c r="L6" s="8" t="s">
        <v>111</v>
      </c>
      <c r="M6">
        <v>5</v>
      </c>
      <c r="N6">
        <v>5</v>
      </c>
      <c r="O6" t="s">
        <v>112</v>
      </c>
      <c r="P6" s="31" t="s">
        <v>16</v>
      </c>
      <c r="R6" s="8" t="s">
        <v>39</v>
      </c>
      <c r="S6" s="9">
        <v>3</v>
      </c>
      <c r="T6" s="1"/>
      <c r="U6" s="10">
        <v>30</v>
      </c>
      <c r="V6" s="1"/>
    </row>
    <row r="7" spans="1:22" x14ac:dyDescent="0.25">
      <c r="A7" s="8" t="s">
        <v>40</v>
      </c>
      <c r="B7" s="33" t="s">
        <v>113</v>
      </c>
      <c r="C7">
        <v>3</v>
      </c>
      <c r="D7" t="s">
        <v>48</v>
      </c>
      <c r="E7" t="s">
        <v>109</v>
      </c>
      <c r="F7" s="31" t="s">
        <v>16</v>
      </c>
      <c r="G7" s="33" t="s">
        <v>114</v>
      </c>
      <c r="H7">
        <v>3</v>
      </c>
      <c r="I7" t="s">
        <v>48</v>
      </c>
      <c r="J7" t="s">
        <v>115</v>
      </c>
      <c r="K7" s="31" t="s">
        <v>16</v>
      </c>
      <c r="L7" s="8" t="s">
        <v>116</v>
      </c>
      <c r="M7">
        <v>4</v>
      </c>
      <c r="N7">
        <v>5</v>
      </c>
      <c r="O7" t="s">
        <v>117</v>
      </c>
      <c r="P7" s="31" t="s">
        <v>16</v>
      </c>
      <c r="R7" s="8" t="s">
        <v>40</v>
      </c>
      <c r="S7" s="9">
        <v>4</v>
      </c>
      <c r="T7" s="1"/>
      <c r="U7" s="10">
        <v>54</v>
      </c>
      <c r="V7" s="3" t="s">
        <v>16</v>
      </c>
    </row>
    <row r="8" spans="1:22" x14ac:dyDescent="0.25">
      <c r="A8" s="8" t="s">
        <v>41</v>
      </c>
      <c r="B8" s="8" t="s">
        <v>118</v>
      </c>
      <c r="C8">
        <v>5</v>
      </c>
      <c r="D8" t="s">
        <v>48</v>
      </c>
      <c r="E8" t="s">
        <v>109</v>
      </c>
      <c r="F8" s="31" t="s">
        <v>16</v>
      </c>
      <c r="R8" s="8" t="s">
        <v>41</v>
      </c>
      <c r="S8" s="11">
        <v>8</v>
      </c>
      <c r="T8" s="1"/>
      <c r="U8" s="12">
        <v>79</v>
      </c>
      <c r="V8" s="1"/>
    </row>
    <row r="9" spans="1:22" x14ac:dyDescent="0.25">
      <c r="A9" s="8" t="s">
        <v>42</v>
      </c>
      <c r="B9" s="33" t="s">
        <v>119</v>
      </c>
      <c r="C9">
        <v>3</v>
      </c>
      <c r="D9" t="s">
        <v>48</v>
      </c>
      <c r="E9" t="s">
        <v>109</v>
      </c>
      <c r="F9" s="31" t="s">
        <v>16</v>
      </c>
      <c r="G9" s="33" t="s">
        <v>120</v>
      </c>
      <c r="H9">
        <v>3</v>
      </c>
      <c r="I9" t="s">
        <v>48</v>
      </c>
      <c r="J9" t="s">
        <v>115</v>
      </c>
      <c r="K9" s="31" t="s">
        <v>16</v>
      </c>
      <c r="L9" s="33" t="s">
        <v>121</v>
      </c>
      <c r="M9">
        <v>4</v>
      </c>
      <c r="N9">
        <v>5</v>
      </c>
      <c r="O9" t="s">
        <v>122</v>
      </c>
      <c r="P9" s="31"/>
      <c r="R9" s="8" t="s">
        <v>42</v>
      </c>
      <c r="S9" s="14">
        <v>11</v>
      </c>
      <c r="T9" s="1"/>
      <c r="U9" s="12">
        <v>54</v>
      </c>
      <c r="V9" s="3" t="s">
        <v>16</v>
      </c>
    </row>
    <row r="10" spans="1:22" x14ac:dyDescent="0.25">
      <c r="A10" s="15" t="s">
        <v>43</v>
      </c>
      <c r="B10" s="8" t="s">
        <v>123</v>
      </c>
      <c r="C10">
        <v>3</v>
      </c>
      <c r="D10" t="s">
        <v>48</v>
      </c>
      <c r="E10" t="s">
        <v>115</v>
      </c>
      <c r="F10" s="31" t="s">
        <v>16</v>
      </c>
      <c r="G10" s="32" t="s">
        <v>124</v>
      </c>
      <c r="H10">
        <v>3</v>
      </c>
      <c r="I10" t="s">
        <v>48</v>
      </c>
      <c r="J10" t="s">
        <v>125</v>
      </c>
      <c r="K10" s="31" t="s">
        <v>16</v>
      </c>
      <c r="L10" s="8" t="s">
        <v>126</v>
      </c>
      <c r="M10">
        <v>5</v>
      </c>
      <c r="N10">
        <v>5</v>
      </c>
      <c r="O10" t="s">
        <v>127</v>
      </c>
      <c r="P10" s="31" t="s">
        <v>16</v>
      </c>
      <c r="R10" s="15" t="s">
        <v>43</v>
      </c>
      <c r="S10" s="16">
        <v>15</v>
      </c>
      <c r="T10" s="17" t="s">
        <v>16</v>
      </c>
      <c r="U10" s="18">
        <v>22</v>
      </c>
      <c r="V10" s="17" t="s">
        <v>16</v>
      </c>
    </row>
    <row r="11" spans="1:22" x14ac:dyDescent="0.25">
      <c r="A11" s="8" t="s">
        <v>44</v>
      </c>
      <c r="B11" s="33" t="s">
        <v>128</v>
      </c>
      <c r="C11">
        <v>3</v>
      </c>
      <c r="D11" t="s">
        <v>48</v>
      </c>
      <c r="E11" t="s">
        <v>115</v>
      </c>
      <c r="F11" s="31" t="s">
        <v>16</v>
      </c>
      <c r="G11" s="33" t="s">
        <v>129</v>
      </c>
      <c r="H11">
        <v>3</v>
      </c>
      <c r="I11" t="s">
        <v>48</v>
      </c>
      <c r="J11" t="s">
        <v>125</v>
      </c>
      <c r="K11" s="31" t="s">
        <v>16</v>
      </c>
      <c r="L11" s="33" t="s">
        <v>130</v>
      </c>
      <c r="M11">
        <v>4</v>
      </c>
      <c r="N11">
        <v>5</v>
      </c>
      <c r="O11" t="s">
        <v>131</v>
      </c>
      <c r="P11" s="31" t="s">
        <v>16</v>
      </c>
      <c r="R11" s="8" t="s">
        <v>44</v>
      </c>
      <c r="S11" s="14">
        <v>16</v>
      </c>
      <c r="T11" s="1"/>
      <c r="U11" s="12">
        <v>65</v>
      </c>
      <c r="V11" s="1"/>
    </row>
    <row r="12" spans="1:22" x14ac:dyDescent="0.25">
      <c r="A12" s="15" t="s">
        <v>45</v>
      </c>
      <c r="B12" s="32" t="s">
        <v>132</v>
      </c>
      <c r="C12">
        <v>3</v>
      </c>
      <c r="D12" t="s">
        <v>48</v>
      </c>
      <c r="E12" t="s">
        <v>115</v>
      </c>
      <c r="F12" s="31" t="s">
        <v>16</v>
      </c>
      <c r="G12" s="32" t="s">
        <v>133</v>
      </c>
      <c r="H12">
        <v>3</v>
      </c>
      <c r="I12" t="s">
        <v>48</v>
      </c>
      <c r="J12" t="s">
        <v>125</v>
      </c>
      <c r="K12" s="31" t="s">
        <v>16</v>
      </c>
      <c r="L12" s="33" t="s">
        <v>134</v>
      </c>
      <c r="M12">
        <v>4</v>
      </c>
      <c r="N12">
        <v>5</v>
      </c>
      <c r="O12" t="s">
        <v>135</v>
      </c>
      <c r="P12" s="31" t="s">
        <v>16</v>
      </c>
      <c r="R12" s="15" t="s">
        <v>45</v>
      </c>
      <c r="S12" s="16">
        <v>18</v>
      </c>
      <c r="T12" s="17" t="s">
        <v>16</v>
      </c>
      <c r="U12" s="18">
        <v>57</v>
      </c>
      <c r="V12" s="15"/>
    </row>
    <row r="13" spans="1:22" x14ac:dyDescent="0.25">
      <c r="A13" s="8" t="s">
        <v>46</v>
      </c>
      <c r="B13" s="33" t="s">
        <v>136</v>
      </c>
      <c r="C13">
        <v>3</v>
      </c>
      <c r="D13" t="s">
        <v>48</v>
      </c>
      <c r="E13" t="s">
        <v>115</v>
      </c>
      <c r="F13" s="31" t="s">
        <v>16</v>
      </c>
      <c r="G13" s="33" t="s">
        <v>137</v>
      </c>
      <c r="H13">
        <v>3</v>
      </c>
      <c r="I13" t="s">
        <v>48</v>
      </c>
      <c r="J13" t="s">
        <v>125</v>
      </c>
      <c r="K13" s="31" t="s">
        <v>16</v>
      </c>
      <c r="L13" s="8" t="s">
        <v>138</v>
      </c>
      <c r="M13">
        <v>5</v>
      </c>
      <c r="N13">
        <v>5</v>
      </c>
      <c r="O13" t="s">
        <v>117</v>
      </c>
      <c r="P13" s="31" t="s">
        <v>16</v>
      </c>
      <c r="R13" s="8" t="s">
        <v>46</v>
      </c>
      <c r="S13" s="11">
        <v>20</v>
      </c>
      <c r="T13" s="1"/>
      <c r="U13" s="12">
        <v>76</v>
      </c>
      <c r="V13" s="3" t="s">
        <v>16</v>
      </c>
    </row>
    <row r="14" spans="1:22" x14ac:dyDescent="0.25">
      <c r="A14" s="8" t="s">
        <v>49</v>
      </c>
      <c r="B14" s="33" t="s">
        <v>139</v>
      </c>
      <c r="C14">
        <v>3</v>
      </c>
      <c r="D14" t="s">
        <v>48</v>
      </c>
      <c r="E14" t="s">
        <v>115</v>
      </c>
      <c r="F14" s="31" t="s">
        <v>16</v>
      </c>
      <c r="G14" s="33" t="s">
        <v>140</v>
      </c>
      <c r="H14">
        <v>3</v>
      </c>
      <c r="I14" t="s">
        <v>48</v>
      </c>
      <c r="J14" t="s">
        <v>125</v>
      </c>
      <c r="K14" s="31" t="s">
        <v>16</v>
      </c>
      <c r="L14" s="33" t="s">
        <v>141</v>
      </c>
      <c r="M14">
        <v>5</v>
      </c>
      <c r="N14">
        <v>5</v>
      </c>
      <c r="O14" t="s">
        <v>131</v>
      </c>
      <c r="P14" s="31" t="s">
        <v>16</v>
      </c>
      <c r="R14" s="8" t="s">
        <v>49</v>
      </c>
      <c r="S14" s="11">
        <v>22</v>
      </c>
      <c r="T14" s="1"/>
      <c r="U14" s="12">
        <v>63</v>
      </c>
      <c r="V14" s="1"/>
    </row>
    <row r="15" spans="1:22" x14ac:dyDescent="0.25">
      <c r="A15" s="15" t="s">
        <v>50</v>
      </c>
      <c r="B15" s="8" t="s">
        <v>142</v>
      </c>
      <c r="C15">
        <v>3</v>
      </c>
      <c r="D15" t="s">
        <v>48</v>
      </c>
      <c r="E15" t="s">
        <v>115</v>
      </c>
      <c r="F15" s="31" t="s">
        <v>16</v>
      </c>
      <c r="L15" s="8" t="s">
        <v>143</v>
      </c>
      <c r="M15">
        <v>5</v>
      </c>
      <c r="N15">
        <v>5</v>
      </c>
      <c r="O15" t="s">
        <v>117</v>
      </c>
      <c r="P15" s="31" t="s">
        <v>16</v>
      </c>
      <c r="R15" s="15" t="s">
        <v>50</v>
      </c>
      <c r="S15" s="16">
        <v>25</v>
      </c>
      <c r="T15" s="17" t="s">
        <v>16</v>
      </c>
      <c r="U15" s="18">
        <v>70</v>
      </c>
      <c r="V15" s="17" t="s">
        <v>16</v>
      </c>
    </row>
    <row r="16" spans="1:22" x14ac:dyDescent="0.25">
      <c r="A16" s="8" t="s">
        <v>51</v>
      </c>
      <c r="B16" s="33" t="s">
        <v>144</v>
      </c>
      <c r="C16">
        <v>4</v>
      </c>
      <c r="D16">
        <v>5</v>
      </c>
      <c r="E16" t="s">
        <v>125</v>
      </c>
      <c r="F16" s="31" t="s">
        <v>16</v>
      </c>
      <c r="G16" s="8" t="s">
        <v>145</v>
      </c>
      <c r="H16">
        <v>4</v>
      </c>
      <c r="I16">
        <v>5</v>
      </c>
      <c r="J16" t="s">
        <v>122</v>
      </c>
      <c r="K16" s="31" t="s">
        <v>16</v>
      </c>
      <c r="L16" s="8" t="s">
        <v>146</v>
      </c>
      <c r="M16">
        <v>5</v>
      </c>
      <c r="N16">
        <v>5</v>
      </c>
      <c r="O16" t="s">
        <v>112</v>
      </c>
      <c r="P16" s="31" t="s">
        <v>16</v>
      </c>
      <c r="R16" s="8" t="s">
        <v>51</v>
      </c>
      <c r="S16" s="11">
        <v>29</v>
      </c>
      <c r="T16" s="1"/>
      <c r="U16" s="12">
        <v>53</v>
      </c>
      <c r="V16" s="3" t="s">
        <v>16</v>
      </c>
    </row>
    <row r="17" spans="1:22" x14ac:dyDescent="0.25">
      <c r="A17" s="8" t="s">
        <v>52</v>
      </c>
      <c r="B17" s="33" t="s">
        <v>147</v>
      </c>
      <c r="C17">
        <v>4</v>
      </c>
      <c r="D17">
        <v>5</v>
      </c>
      <c r="E17" t="s">
        <v>125</v>
      </c>
      <c r="F17" s="31" t="s">
        <v>16</v>
      </c>
      <c r="G17" s="33" t="s">
        <v>148</v>
      </c>
      <c r="H17">
        <v>4</v>
      </c>
      <c r="I17">
        <v>5</v>
      </c>
      <c r="J17" t="s">
        <v>135</v>
      </c>
      <c r="K17" s="31" t="s">
        <v>16</v>
      </c>
      <c r="L17" s="8" t="s">
        <v>149</v>
      </c>
      <c r="M17">
        <v>5</v>
      </c>
      <c r="N17">
        <v>5</v>
      </c>
      <c r="O17" t="s">
        <v>112</v>
      </c>
      <c r="P17" s="31" t="s">
        <v>16</v>
      </c>
      <c r="R17" s="8" t="s">
        <v>52</v>
      </c>
      <c r="S17" s="11">
        <v>31</v>
      </c>
      <c r="T17" s="1"/>
      <c r="U17" s="12">
        <v>44</v>
      </c>
      <c r="V17" s="3" t="s">
        <v>16</v>
      </c>
    </row>
    <row r="18" spans="1:22" x14ac:dyDescent="0.25">
      <c r="A18" s="8" t="s">
        <v>53</v>
      </c>
      <c r="B18" s="33" t="s">
        <v>150</v>
      </c>
      <c r="C18">
        <v>4</v>
      </c>
      <c r="D18">
        <v>5</v>
      </c>
      <c r="E18" t="s">
        <v>122</v>
      </c>
      <c r="F18" s="31" t="s">
        <v>16</v>
      </c>
      <c r="G18" s="8" t="s">
        <v>151</v>
      </c>
      <c r="H18">
        <v>4</v>
      </c>
      <c r="I18">
        <v>5</v>
      </c>
      <c r="J18" t="s">
        <v>117</v>
      </c>
      <c r="K18" s="31" t="s">
        <v>16</v>
      </c>
      <c r="L18" s="8" t="s">
        <v>152</v>
      </c>
      <c r="M18">
        <v>5</v>
      </c>
      <c r="N18">
        <v>5</v>
      </c>
      <c r="O18" t="s">
        <v>153</v>
      </c>
      <c r="P18" s="31" t="s">
        <v>16</v>
      </c>
      <c r="R18" s="8" t="s">
        <v>53</v>
      </c>
      <c r="S18" s="11">
        <v>34</v>
      </c>
      <c r="T18" s="1"/>
      <c r="U18" s="12">
        <v>49</v>
      </c>
      <c r="V18" s="3" t="s">
        <v>16</v>
      </c>
    </row>
    <row r="19" spans="1:22" x14ac:dyDescent="0.25">
      <c r="A19" s="8" t="s">
        <v>54</v>
      </c>
      <c r="B19" s="33" t="s">
        <v>154</v>
      </c>
      <c r="C19">
        <v>4</v>
      </c>
      <c r="D19">
        <v>5</v>
      </c>
      <c r="E19" t="s">
        <v>135</v>
      </c>
      <c r="F19" s="31" t="s">
        <v>16</v>
      </c>
      <c r="G19" s="33" t="s">
        <v>155</v>
      </c>
      <c r="H19">
        <v>4</v>
      </c>
      <c r="I19">
        <v>5</v>
      </c>
      <c r="J19" t="s">
        <v>117</v>
      </c>
      <c r="K19" s="31" t="s">
        <v>16</v>
      </c>
      <c r="L19" s="8" t="s">
        <v>156</v>
      </c>
      <c r="M19">
        <v>5</v>
      </c>
      <c r="N19">
        <v>5</v>
      </c>
      <c r="O19" t="s">
        <v>153</v>
      </c>
      <c r="P19" s="31" t="s">
        <v>16</v>
      </c>
      <c r="R19" s="8" t="s">
        <v>54</v>
      </c>
      <c r="S19" s="11">
        <v>35</v>
      </c>
      <c r="T19" s="1"/>
      <c r="U19" s="12">
        <v>66</v>
      </c>
      <c r="V19" s="1"/>
    </row>
    <row r="20" spans="1:22" x14ac:dyDescent="0.25">
      <c r="A20" s="8" t="s">
        <v>55</v>
      </c>
      <c r="B20" s="33" t="s">
        <v>157</v>
      </c>
      <c r="C20">
        <v>4</v>
      </c>
      <c r="D20">
        <v>5</v>
      </c>
      <c r="E20" t="s">
        <v>135</v>
      </c>
      <c r="F20" s="31" t="s">
        <v>16</v>
      </c>
      <c r="G20" s="8" t="s">
        <v>158</v>
      </c>
      <c r="H20">
        <v>5</v>
      </c>
      <c r="I20">
        <v>5</v>
      </c>
      <c r="J20" t="s">
        <v>117</v>
      </c>
      <c r="K20" s="31" t="s">
        <v>16</v>
      </c>
      <c r="L20" s="8" t="s">
        <v>159</v>
      </c>
      <c r="M20">
        <v>5</v>
      </c>
      <c r="N20">
        <v>5</v>
      </c>
      <c r="O20" t="s">
        <v>160</v>
      </c>
      <c r="P20" s="31" t="s">
        <v>16</v>
      </c>
      <c r="R20" s="8" t="s">
        <v>55</v>
      </c>
      <c r="S20" s="11">
        <v>36</v>
      </c>
      <c r="T20" s="1"/>
      <c r="U20" s="12">
        <v>51</v>
      </c>
      <c r="V20" s="1"/>
    </row>
    <row r="21" spans="1:22" x14ac:dyDescent="0.25">
      <c r="A21" s="8" t="s">
        <v>56</v>
      </c>
      <c r="B21" s="33" t="s">
        <v>161</v>
      </c>
      <c r="C21">
        <v>4</v>
      </c>
      <c r="D21">
        <v>5</v>
      </c>
      <c r="E21" t="s">
        <v>131</v>
      </c>
      <c r="F21" s="31" t="s">
        <v>16</v>
      </c>
      <c r="G21" s="8" t="s">
        <v>162</v>
      </c>
      <c r="H21">
        <v>4</v>
      </c>
      <c r="I21">
        <v>5</v>
      </c>
      <c r="J21" t="s">
        <v>117</v>
      </c>
      <c r="K21" s="31" t="s">
        <v>16</v>
      </c>
      <c r="L21" s="8" t="s">
        <v>163</v>
      </c>
      <c r="M21">
        <v>5</v>
      </c>
      <c r="N21">
        <v>5</v>
      </c>
      <c r="O21" t="s">
        <v>153</v>
      </c>
      <c r="P21" s="31" t="s">
        <v>16</v>
      </c>
      <c r="R21" s="8" t="s">
        <v>56</v>
      </c>
      <c r="S21" s="11">
        <v>39</v>
      </c>
      <c r="T21" s="1"/>
      <c r="U21" s="12">
        <v>81</v>
      </c>
      <c r="V21" s="3" t="s">
        <v>16</v>
      </c>
    </row>
    <row r="22" spans="1:22" x14ac:dyDescent="0.25">
      <c r="A22" s="8" t="s">
        <v>57</v>
      </c>
      <c r="B22" s="34" t="s">
        <v>164</v>
      </c>
      <c r="C22">
        <v>5</v>
      </c>
      <c r="D22">
        <v>5</v>
      </c>
      <c r="E22" t="s">
        <v>160</v>
      </c>
      <c r="F22" s="31" t="s">
        <v>16</v>
      </c>
      <c r="G22" s="8" t="s">
        <v>165</v>
      </c>
      <c r="H22">
        <v>5</v>
      </c>
      <c r="I22">
        <v>5</v>
      </c>
      <c r="J22" t="s">
        <v>127</v>
      </c>
      <c r="K22" s="31" t="s">
        <v>16</v>
      </c>
      <c r="L22" s="8" t="s">
        <v>166</v>
      </c>
      <c r="M22">
        <v>5</v>
      </c>
      <c r="N22">
        <v>5</v>
      </c>
      <c r="O22" t="s">
        <v>167</v>
      </c>
      <c r="P22" s="31" t="s">
        <v>16</v>
      </c>
      <c r="R22" s="8" t="s">
        <v>57</v>
      </c>
      <c r="S22" s="11">
        <v>49</v>
      </c>
      <c r="T22" s="3"/>
      <c r="U22" s="12">
        <v>59</v>
      </c>
      <c r="V22" s="3" t="s">
        <v>16</v>
      </c>
    </row>
    <row r="23" spans="1:22" x14ac:dyDescent="0.25">
      <c r="D23">
        <f>COUNTA(D16:D22)</f>
        <v>7</v>
      </c>
      <c r="I23">
        <f>COUNTA(I16:I22)</f>
        <v>7</v>
      </c>
      <c r="J23" t="s">
        <v>168</v>
      </c>
      <c r="K23" s="35" t="s">
        <v>169</v>
      </c>
      <c r="N23">
        <f>COUNTA(N6:N22)</f>
        <v>16</v>
      </c>
      <c r="P23" s="35" t="s">
        <v>170</v>
      </c>
      <c r="R23">
        <f>COUNTA(R6:R22)</f>
        <v>17</v>
      </c>
      <c r="V23">
        <f>COUNTA(V16:V22)</f>
        <v>5</v>
      </c>
    </row>
    <row r="24" spans="1:22" x14ac:dyDescent="0.25">
      <c r="V24">
        <f>COUNTA(V6:V22)</f>
        <v>10</v>
      </c>
    </row>
    <row r="25" spans="1:22" x14ac:dyDescent="0.25">
      <c r="A25" s="54" t="s">
        <v>61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22" x14ac:dyDescent="0.25">
      <c r="B26" s="51" t="s">
        <v>101</v>
      </c>
      <c r="C26" s="51"/>
      <c r="D26" s="51"/>
      <c r="E26" s="51"/>
      <c r="G26" s="51" t="s">
        <v>102</v>
      </c>
      <c r="H26" s="51"/>
      <c r="I26" s="51"/>
      <c r="J26" s="51"/>
      <c r="L26" s="51" t="s">
        <v>103</v>
      </c>
      <c r="M26" s="51"/>
      <c r="N26" s="51"/>
      <c r="O26" s="51"/>
    </row>
    <row r="27" spans="1:22" x14ac:dyDescent="0.25">
      <c r="C27" t="s">
        <v>104</v>
      </c>
      <c r="D27" t="s">
        <v>105</v>
      </c>
      <c r="E27" t="s">
        <v>106</v>
      </c>
      <c r="H27" t="s">
        <v>104</v>
      </c>
      <c r="I27" t="s">
        <v>105</v>
      </c>
      <c r="J27" t="s">
        <v>106</v>
      </c>
      <c r="M27" t="s">
        <v>104</v>
      </c>
      <c r="N27" t="s">
        <v>105</v>
      </c>
      <c r="O27" t="s">
        <v>106</v>
      </c>
    </row>
    <row r="28" spans="1:22" x14ac:dyDescent="0.25">
      <c r="A28" s="1" t="s">
        <v>62</v>
      </c>
      <c r="B28" s="1" t="s">
        <v>171</v>
      </c>
      <c r="C28">
        <v>5</v>
      </c>
      <c r="D28" t="s">
        <v>48</v>
      </c>
      <c r="E28" t="s">
        <v>109</v>
      </c>
      <c r="F28" s="31" t="s">
        <v>16</v>
      </c>
    </row>
    <row r="29" spans="1:22" x14ac:dyDescent="0.25">
      <c r="A29" s="1" t="s">
        <v>65</v>
      </c>
      <c r="B29" s="36" t="s">
        <v>172</v>
      </c>
      <c r="C29">
        <v>3</v>
      </c>
      <c r="D29" t="s">
        <v>48</v>
      </c>
      <c r="E29" t="s">
        <v>109</v>
      </c>
      <c r="G29" s="1" t="s">
        <v>173</v>
      </c>
      <c r="H29">
        <v>3</v>
      </c>
      <c r="I29" t="s">
        <v>48</v>
      </c>
      <c r="J29" t="s">
        <v>115</v>
      </c>
      <c r="K29" s="31" t="s">
        <v>16</v>
      </c>
      <c r="L29" s="37" t="s">
        <v>174</v>
      </c>
      <c r="M29">
        <v>4</v>
      </c>
      <c r="N29">
        <v>5</v>
      </c>
      <c r="O29" t="s">
        <v>122</v>
      </c>
      <c r="P29" s="31" t="s">
        <v>16</v>
      </c>
    </row>
    <row r="30" spans="1:22" x14ac:dyDescent="0.25">
      <c r="A30" s="1" t="s">
        <v>66</v>
      </c>
      <c r="B30" s="1" t="s">
        <v>175</v>
      </c>
      <c r="C30">
        <v>3</v>
      </c>
      <c r="D30" t="s">
        <v>48</v>
      </c>
      <c r="E30" t="s">
        <v>109</v>
      </c>
      <c r="F30" s="31" t="s">
        <v>16</v>
      </c>
      <c r="G30" s="1" t="s">
        <v>176</v>
      </c>
      <c r="H30">
        <v>3</v>
      </c>
      <c r="I30" t="s">
        <v>48</v>
      </c>
      <c r="J30" t="s">
        <v>109</v>
      </c>
      <c r="K30" s="31"/>
      <c r="L30" s="37" t="s">
        <v>177</v>
      </c>
      <c r="M30">
        <v>4</v>
      </c>
      <c r="N30">
        <v>5</v>
      </c>
      <c r="O30" t="s">
        <v>122</v>
      </c>
      <c r="P30" s="31" t="s">
        <v>16</v>
      </c>
    </row>
    <row r="31" spans="1:22" x14ac:dyDescent="0.25">
      <c r="A31" s="1" t="s">
        <v>69</v>
      </c>
      <c r="B31" s="37" t="s">
        <v>178</v>
      </c>
      <c r="C31">
        <v>3</v>
      </c>
      <c r="D31" t="s">
        <v>48</v>
      </c>
      <c r="E31" t="s">
        <v>115</v>
      </c>
      <c r="F31" s="31" t="s">
        <v>16</v>
      </c>
      <c r="G31" s="37" t="s">
        <v>179</v>
      </c>
      <c r="H31">
        <v>3</v>
      </c>
      <c r="I31" t="s">
        <v>48</v>
      </c>
      <c r="J31" t="s">
        <v>115</v>
      </c>
      <c r="K31" s="31" t="s">
        <v>16</v>
      </c>
      <c r="L31" s="1" t="s">
        <v>180</v>
      </c>
      <c r="M31">
        <v>5</v>
      </c>
      <c r="N31">
        <v>5</v>
      </c>
      <c r="O31" t="s">
        <v>127</v>
      </c>
      <c r="P31" s="31" t="s">
        <v>16</v>
      </c>
    </row>
    <row r="32" spans="1:22" x14ac:dyDescent="0.25">
      <c r="A32" s="1" t="s">
        <v>70</v>
      </c>
      <c r="B32" s="1" t="s">
        <v>181</v>
      </c>
      <c r="C32">
        <v>3</v>
      </c>
      <c r="D32" t="s">
        <v>48</v>
      </c>
      <c r="E32" t="s">
        <v>125</v>
      </c>
      <c r="F32" s="31" t="s">
        <v>16</v>
      </c>
      <c r="G32" s="36" t="s">
        <v>182</v>
      </c>
      <c r="H32">
        <v>3</v>
      </c>
      <c r="I32" t="s">
        <v>48</v>
      </c>
      <c r="J32" t="s">
        <v>125</v>
      </c>
      <c r="K32" s="31" t="s">
        <v>16</v>
      </c>
      <c r="L32" s="1" t="s">
        <v>183</v>
      </c>
      <c r="M32">
        <v>4</v>
      </c>
      <c r="N32">
        <v>5</v>
      </c>
      <c r="O32" t="s">
        <v>184</v>
      </c>
      <c r="P32" s="31" t="s">
        <v>16</v>
      </c>
    </row>
    <row r="33" spans="1:16" x14ac:dyDescent="0.25">
      <c r="A33" s="1" t="s">
        <v>72</v>
      </c>
      <c r="B33" s="37" t="s">
        <v>185</v>
      </c>
      <c r="C33">
        <v>3</v>
      </c>
      <c r="D33" t="s">
        <v>48</v>
      </c>
      <c r="E33" t="s">
        <v>125</v>
      </c>
      <c r="F33" s="31" t="s">
        <v>16</v>
      </c>
      <c r="G33" s="37" t="s">
        <v>186</v>
      </c>
      <c r="H33">
        <v>4</v>
      </c>
      <c r="I33">
        <v>5</v>
      </c>
      <c r="J33" t="s">
        <v>122</v>
      </c>
      <c r="K33" s="31" t="s">
        <v>16</v>
      </c>
      <c r="L33" s="1" t="s">
        <v>187</v>
      </c>
      <c r="M33">
        <v>5</v>
      </c>
      <c r="N33">
        <v>5</v>
      </c>
      <c r="O33" t="s">
        <v>112</v>
      </c>
      <c r="P33" s="31" t="s">
        <v>16</v>
      </c>
    </row>
    <row r="34" spans="1:16" x14ac:dyDescent="0.25">
      <c r="A34" s="1" t="s">
        <v>74</v>
      </c>
      <c r="B34" s="37" t="s">
        <v>188</v>
      </c>
      <c r="C34">
        <v>4</v>
      </c>
      <c r="D34">
        <v>5</v>
      </c>
      <c r="E34" t="s">
        <v>122</v>
      </c>
      <c r="F34" s="31" t="s">
        <v>16</v>
      </c>
      <c r="G34" s="1" t="s">
        <v>189</v>
      </c>
      <c r="H34">
        <v>4</v>
      </c>
      <c r="I34">
        <v>5</v>
      </c>
      <c r="J34" t="s">
        <v>135</v>
      </c>
      <c r="K34" s="31" t="s">
        <v>16</v>
      </c>
      <c r="L34" s="37" t="s">
        <v>190</v>
      </c>
      <c r="M34">
        <v>4</v>
      </c>
      <c r="N34">
        <v>5</v>
      </c>
      <c r="O34" t="s">
        <v>131</v>
      </c>
    </row>
    <row r="35" spans="1:16" x14ac:dyDescent="0.25">
      <c r="A35" s="1" t="s">
        <v>76</v>
      </c>
      <c r="B35" s="1" t="s">
        <v>191</v>
      </c>
      <c r="C35">
        <v>5</v>
      </c>
      <c r="D35">
        <v>5</v>
      </c>
      <c r="E35" t="s">
        <v>160</v>
      </c>
      <c r="F35" s="31" t="s">
        <v>16</v>
      </c>
      <c r="G35" s="1" t="s">
        <v>192</v>
      </c>
      <c r="H35">
        <v>5</v>
      </c>
      <c r="I35">
        <v>5</v>
      </c>
      <c r="J35" t="s">
        <v>127</v>
      </c>
      <c r="K35" s="31" t="s">
        <v>16</v>
      </c>
      <c r="L35" s="1" t="s">
        <v>193</v>
      </c>
      <c r="M35">
        <v>5</v>
      </c>
      <c r="N35">
        <v>5</v>
      </c>
      <c r="O35" t="s">
        <v>194</v>
      </c>
      <c r="P35" s="31" t="s">
        <v>16</v>
      </c>
    </row>
    <row r="36" spans="1:16" x14ac:dyDescent="0.25">
      <c r="A36" s="1" t="s">
        <v>77</v>
      </c>
      <c r="B36" s="1" t="s">
        <v>195</v>
      </c>
      <c r="C36">
        <v>5</v>
      </c>
      <c r="D36">
        <v>5</v>
      </c>
      <c r="E36" t="s">
        <v>160</v>
      </c>
      <c r="F36" s="31" t="s">
        <v>16</v>
      </c>
      <c r="G36" s="1" t="s">
        <v>196</v>
      </c>
      <c r="H36">
        <v>5</v>
      </c>
      <c r="I36">
        <v>5</v>
      </c>
      <c r="J36" t="s">
        <v>127</v>
      </c>
      <c r="K36" s="31" t="s">
        <v>16</v>
      </c>
    </row>
    <row r="37" spans="1:16" x14ac:dyDescent="0.25">
      <c r="A37" s="1" t="s">
        <v>78</v>
      </c>
      <c r="B37" s="38" t="s">
        <v>197</v>
      </c>
      <c r="C37">
        <v>5</v>
      </c>
      <c r="D37">
        <v>5</v>
      </c>
      <c r="E37" t="s">
        <v>127</v>
      </c>
      <c r="F37" s="31" t="s">
        <v>16</v>
      </c>
      <c r="G37" s="1" t="s">
        <v>198</v>
      </c>
      <c r="H37">
        <v>5</v>
      </c>
      <c r="I37">
        <v>5</v>
      </c>
      <c r="J37" t="s">
        <v>194</v>
      </c>
      <c r="K37" s="31" t="s">
        <v>16</v>
      </c>
      <c r="L37" s="1" t="s">
        <v>199</v>
      </c>
      <c r="M37">
        <v>5</v>
      </c>
      <c r="N37">
        <v>5</v>
      </c>
      <c r="O37" t="s">
        <v>200</v>
      </c>
      <c r="P37" s="31" t="s">
        <v>16</v>
      </c>
    </row>
    <row r="38" spans="1:16" x14ac:dyDescent="0.25">
      <c r="A38" s="1" t="s">
        <v>79</v>
      </c>
      <c r="B38" s="38" t="s">
        <v>201</v>
      </c>
      <c r="C38">
        <v>5</v>
      </c>
      <c r="D38">
        <v>5</v>
      </c>
      <c r="E38" t="s">
        <v>202</v>
      </c>
      <c r="F38" s="31" t="s">
        <v>16</v>
      </c>
      <c r="G38" s="1" t="s">
        <v>203</v>
      </c>
      <c r="H38">
        <v>5</v>
      </c>
      <c r="I38">
        <v>5</v>
      </c>
      <c r="J38" t="s">
        <v>167</v>
      </c>
      <c r="K38" s="31" t="s">
        <v>16</v>
      </c>
    </row>
    <row r="39" spans="1:16" x14ac:dyDescent="0.25">
      <c r="D39">
        <f>COUNTA(D34:D38)</f>
        <v>5</v>
      </c>
      <c r="F39" s="35" t="s">
        <v>204</v>
      </c>
      <c r="I39">
        <f>COUNTA(I33:I38)</f>
        <v>6</v>
      </c>
      <c r="K39" s="35" t="s">
        <v>205</v>
      </c>
      <c r="N39">
        <f>COUNTA(N29:N38)</f>
        <v>8</v>
      </c>
      <c r="O39" s="35" t="s">
        <v>206</v>
      </c>
    </row>
    <row r="41" spans="1:16" x14ac:dyDescent="0.25">
      <c r="A41" s="52" t="s">
        <v>82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6" x14ac:dyDescent="0.25">
      <c r="B42" s="51" t="s">
        <v>101</v>
      </c>
      <c r="C42" s="51"/>
      <c r="D42" s="51"/>
      <c r="E42" s="51"/>
      <c r="G42" s="51" t="s">
        <v>102</v>
      </c>
      <c r="H42" s="51"/>
      <c r="I42" s="51"/>
      <c r="J42" s="51"/>
      <c r="L42" s="51" t="s">
        <v>103</v>
      </c>
      <c r="M42" s="51"/>
      <c r="N42" s="51"/>
      <c r="O42" s="51"/>
    </row>
    <row r="43" spans="1:16" x14ac:dyDescent="0.25">
      <c r="C43" t="s">
        <v>104</v>
      </c>
      <c r="D43" t="s">
        <v>105</v>
      </c>
      <c r="E43" t="s">
        <v>106</v>
      </c>
      <c r="H43" t="s">
        <v>104</v>
      </c>
      <c r="I43" t="s">
        <v>105</v>
      </c>
      <c r="J43" t="s">
        <v>106</v>
      </c>
      <c r="M43" t="s">
        <v>104</v>
      </c>
      <c r="N43" t="s">
        <v>105</v>
      </c>
      <c r="O43" t="s">
        <v>106</v>
      </c>
    </row>
    <row r="44" spans="1:16" x14ac:dyDescent="0.25">
      <c r="A44" s="29" t="s">
        <v>83</v>
      </c>
      <c r="B44" s="29" t="s">
        <v>207</v>
      </c>
      <c r="C44">
        <v>5</v>
      </c>
      <c r="D44" t="s">
        <v>48</v>
      </c>
      <c r="E44" t="s">
        <v>109</v>
      </c>
      <c r="F44" s="31" t="s">
        <v>16</v>
      </c>
    </row>
    <row r="45" spans="1:16" x14ac:dyDescent="0.25">
      <c r="A45" s="29" t="s">
        <v>85</v>
      </c>
      <c r="B45" s="29" t="s">
        <v>208</v>
      </c>
      <c r="C45">
        <v>3</v>
      </c>
      <c r="D45" t="s">
        <v>48</v>
      </c>
      <c r="E45" t="s">
        <v>109</v>
      </c>
      <c r="F45" s="31" t="s">
        <v>16</v>
      </c>
      <c r="G45" s="29" t="s">
        <v>209</v>
      </c>
      <c r="H45">
        <v>3</v>
      </c>
      <c r="I45" t="s">
        <v>48</v>
      </c>
      <c r="J45" t="s">
        <v>109</v>
      </c>
      <c r="K45" s="31" t="s">
        <v>16</v>
      </c>
      <c r="L45" s="39" t="s">
        <v>210</v>
      </c>
      <c r="M45">
        <v>4</v>
      </c>
      <c r="N45">
        <v>5</v>
      </c>
      <c r="O45" t="s">
        <v>135</v>
      </c>
      <c r="P45" s="31" t="s">
        <v>16</v>
      </c>
    </row>
    <row r="46" spans="1:16" x14ac:dyDescent="0.25">
      <c r="A46" s="29" t="s">
        <v>86</v>
      </c>
      <c r="B46" s="39" t="s">
        <v>211</v>
      </c>
      <c r="C46">
        <v>3</v>
      </c>
      <c r="D46" t="s">
        <v>48</v>
      </c>
      <c r="E46" t="s">
        <v>115</v>
      </c>
      <c r="F46" s="31" t="s">
        <v>16</v>
      </c>
      <c r="G46" s="40" t="s">
        <v>212</v>
      </c>
      <c r="H46">
        <v>3</v>
      </c>
      <c r="I46" t="s">
        <v>48</v>
      </c>
      <c r="J46" t="s">
        <v>125</v>
      </c>
      <c r="K46" s="31" t="s">
        <v>16</v>
      </c>
      <c r="L46" s="29" t="s">
        <v>213</v>
      </c>
      <c r="M46">
        <v>4</v>
      </c>
      <c r="N46">
        <v>5</v>
      </c>
      <c r="O46" t="s">
        <v>131</v>
      </c>
      <c r="P46" s="31" t="s">
        <v>16</v>
      </c>
    </row>
    <row r="47" spans="1:16" x14ac:dyDescent="0.25">
      <c r="A47" s="29" t="s">
        <v>88</v>
      </c>
      <c r="B47" s="39" t="s">
        <v>214</v>
      </c>
      <c r="C47">
        <v>4</v>
      </c>
      <c r="D47">
        <v>5</v>
      </c>
      <c r="E47" t="s">
        <v>125</v>
      </c>
      <c r="F47" s="31" t="s">
        <v>16</v>
      </c>
      <c r="G47" s="39" t="s">
        <v>215</v>
      </c>
      <c r="H47">
        <v>4</v>
      </c>
      <c r="I47">
        <v>5</v>
      </c>
      <c r="J47" t="s">
        <v>216</v>
      </c>
      <c r="K47" s="31" t="s">
        <v>16</v>
      </c>
      <c r="L47" s="29" t="s">
        <v>217</v>
      </c>
      <c r="M47">
        <v>5</v>
      </c>
      <c r="N47">
        <v>5</v>
      </c>
      <c r="O47" t="s">
        <v>153</v>
      </c>
      <c r="P47" s="31" t="s">
        <v>16</v>
      </c>
    </row>
    <row r="48" spans="1:16" x14ac:dyDescent="0.25">
      <c r="A48" s="29" t="s">
        <v>90</v>
      </c>
      <c r="B48" s="39" t="s">
        <v>218</v>
      </c>
      <c r="C48">
        <v>4</v>
      </c>
      <c r="D48">
        <v>5</v>
      </c>
      <c r="E48" t="s">
        <v>122</v>
      </c>
      <c r="F48" s="31" t="s">
        <v>16</v>
      </c>
      <c r="G48" s="39" t="s">
        <v>219</v>
      </c>
      <c r="H48">
        <v>4</v>
      </c>
      <c r="I48">
        <v>5</v>
      </c>
      <c r="J48" t="s">
        <v>131</v>
      </c>
      <c r="K48" s="31" t="s">
        <v>16</v>
      </c>
      <c r="L48" s="29" t="s">
        <v>220</v>
      </c>
      <c r="M48">
        <v>5</v>
      </c>
      <c r="N48">
        <v>5</v>
      </c>
      <c r="O48" t="s">
        <v>160</v>
      </c>
      <c r="P48" s="31" t="s">
        <v>16</v>
      </c>
    </row>
    <row r="49" spans="1:16" x14ac:dyDescent="0.25">
      <c r="A49" s="29" t="s">
        <v>91</v>
      </c>
      <c r="B49" s="39" t="s">
        <v>221</v>
      </c>
      <c r="C49">
        <v>4</v>
      </c>
      <c r="D49">
        <v>5</v>
      </c>
      <c r="E49" t="s">
        <v>222</v>
      </c>
      <c r="F49" s="31" t="s">
        <v>16</v>
      </c>
    </row>
    <row r="50" spans="1:16" x14ac:dyDescent="0.25">
      <c r="A50" s="29" t="s">
        <v>93</v>
      </c>
      <c r="B50" s="39" t="s">
        <v>223</v>
      </c>
      <c r="C50">
        <v>4</v>
      </c>
      <c r="D50">
        <v>5</v>
      </c>
      <c r="E50" t="s">
        <v>131</v>
      </c>
      <c r="F50" s="31" t="s">
        <v>16</v>
      </c>
      <c r="G50" s="29" t="s">
        <v>224</v>
      </c>
      <c r="H50">
        <v>4</v>
      </c>
      <c r="I50">
        <v>5</v>
      </c>
      <c r="J50" t="s">
        <v>225</v>
      </c>
      <c r="K50" s="31" t="s">
        <v>16</v>
      </c>
      <c r="L50" s="29" t="s">
        <v>226</v>
      </c>
      <c r="M50">
        <v>5</v>
      </c>
      <c r="N50">
        <v>5</v>
      </c>
      <c r="O50" t="s">
        <v>160</v>
      </c>
      <c r="P50" s="31" t="s">
        <v>16</v>
      </c>
    </row>
    <row r="51" spans="1:16" x14ac:dyDescent="0.25">
      <c r="A51" s="29" t="s">
        <v>95</v>
      </c>
      <c r="B51" s="39" t="s">
        <v>227</v>
      </c>
      <c r="C51">
        <v>4</v>
      </c>
      <c r="D51">
        <v>5</v>
      </c>
      <c r="E51" t="s">
        <v>131</v>
      </c>
      <c r="F51" s="31" t="s">
        <v>16</v>
      </c>
      <c r="G51" s="29" t="s">
        <v>228</v>
      </c>
      <c r="H51">
        <v>4</v>
      </c>
      <c r="I51">
        <v>5</v>
      </c>
      <c r="J51" t="s">
        <v>117</v>
      </c>
      <c r="K51" s="31" t="s">
        <v>16</v>
      </c>
      <c r="L51" s="29" t="s">
        <v>229</v>
      </c>
      <c r="M51">
        <v>5</v>
      </c>
      <c r="N51">
        <v>5</v>
      </c>
      <c r="O51" t="s">
        <v>160</v>
      </c>
      <c r="P51" s="31" t="s">
        <v>16</v>
      </c>
    </row>
    <row r="52" spans="1:16" x14ac:dyDescent="0.25">
      <c r="A52" s="29" t="s">
        <v>96</v>
      </c>
      <c r="B52" s="41" t="s">
        <v>230</v>
      </c>
      <c r="C52">
        <v>5</v>
      </c>
      <c r="D52">
        <v>5</v>
      </c>
      <c r="E52" t="s">
        <v>117</v>
      </c>
      <c r="F52" s="31" t="s">
        <v>16</v>
      </c>
      <c r="G52" s="29" t="s">
        <v>231</v>
      </c>
      <c r="H52">
        <v>5</v>
      </c>
      <c r="I52">
        <v>5</v>
      </c>
      <c r="J52" t="s">
        <v>112</v>
      </c>
      <c r="K52" s="31" t="s">
        <v>16</v>
      </c>
    </row>
    <row r="53" spans="1:16" x14ac:dyDescent="0.25">
      <c r="A53" s="29" t="s">
        <v>97</v>
      </c>
      <c r="B53" s="29" t="s">
        <v>232</v>
      </c>
      <c r="C53">
        <v>5</v>
      </c>
      <c r="D53">
        <v>5</v>
      </c>
      <c r="E53" t="s">
        <v>112</v>
      </c>
      <c r="F53" s="31" t="s">
        <v>16</v>
      </c>
      <c r="G53" s="29" t="s">
        <v>233</v>
      </c>
      <c r="H53">
        <v>10</v>
      </c>
      <c r="I53">
        <v>10</v>
      </c>
      <c r="J53" t="s">
        <v>153</v>
      </c>
      <c r="K53" s="31" t="s">
        <v>16</v>
      </c>
      <c r="L53" s="29" t="s">
        <v>234</v>
      </c>
      <c r="M53">
        <v>5</v>
      </c>
      <c r="N53">
        <v>5</v>
      </c>
      <c r="O53" t="s">
        <v>202</v>
      </c>
      <c r="P53" s="31" t="s">
        <v>16</v>
      </c>
    </row>
    <row r="54" spans="1:16" x14ac:dyDescent="0.25">
      <c r="A54" s="29" t="s">
        <v>99</v>
      </c>
      <c r="B54" s="29" t="s">
        <v>235</v>
      </c>
      <c r="C54">
        <v>5</v>
      </c>
      <c r="D54">
        <v>5</v>
      </c>
      <c r="E54" t="s">
        <v>153</v>
      </c>
      <c r="F54" s="31" t="s">
        <v>16</v>
      </c>
      <c r="G54" s="29" t="s">
        <v>236</v>
      </c>
      <c r="H54">
        <v>5</v>
      </c>
      <c r="I54">
        <v>5</v>
      </c>
      <c r="J54" t="s">
        <v>153</v>
      </c>
      <c r="K54" s="31" t="s">
        <v>16</v>
      </c>
    </row>
    <row r="55" spans="1:16" x14ac:dyDescent="0.25">
      <c r="D55">
        <f>COUNTA(D47:D54)</f>
        <v>8</v>
      </c>
      <c r="F55" s="35" t="s">
        <v>237</v>
      </c>
      <c r="H55">
        <f>COUNTA(H47:H54)</f>
        <v>7</v>
      </c>
      <c r="J55" t="s">
        <v>238</v>
      </c>
      <c r="N55">
        <f>COUNTA(N47:N54)</f>
        <v>5</v>
      </c>
    </row>
  </sheetData>
  <mergeCells count="12">
    <mergeCell ref="A3:O3"/>
    <mergeCell ref="B4:E4"/>
    <mergeCell ref="G4:J4"/>
    <mergeCell ref="L4:O4"/>
    <mergeCell ref="A25:O25"/>
    <mergeCell ref="B26:E26"/>
    <mergeCell ref="G26:J26"/>
    <mergeCell ref="L26:O26"/>
    <mergeCell ref="A41:O41"/>
    <mergeCell ref="B42:E42"/>
    <mergeCell ref="G42:J42"/>
    <mergeCell ref="L42:O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"/>
  <sheetViews>
    <sheetView zoomScaleNormal="100" workbookViewId="0">
      <selection activeCell="B8" sqref="B8"/>
    </sheetView>
  </sheetViews>
  <sheetFormatPr defaultColWidth="8.5703125" defaultRowHeight="15" x14ac:dyDescent="0.25"/>
  <cols>
    <col min="1" max="1" width="15.7109375" customWidth="1"/>
    <col min="2" max="2" width="17.42578125" customWidth="1"/>
    <col min="3" max="3" width="16.5703125" customWidth="1"/>
    <col min="4" max="4" width="20.28515625" customWidth="1"/>
    <col min="5" max="5" width="19.5703125" customWidth="1"/>
    <col min="12" max="12" width="20.85546875" customWidth="1"/>
    <col min="13" max="13" width="22.28515625" customWidth="1"/>
    <col min="14" max="14" width="13.140625" customWidth="1"/>
    <col min="15" max="15" width="12.7109375" customWidth="1"/>
  </cols>
  <sheetData>
    <row r="1" spans="1:132" x14ac:dyDescent="0.25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  <c r="Z1" t="s">
        <v>264</v>
      </c>
      <c r="AA1" t="s">
        <v>265</v>
      </c>
      <c r="AB1" t="s">
        <v>266</v>
      </c>
      <c r="AC1" t="s">
        <v>267</v>
      </c>
      <c r="AD1" t="s">
        <v>268</v>
      </c>
      <c r="AE1" t="s">
        <v>269</v>
      </c>
      <c r="AF1" t="s">
        <v>270</v>
      </c>
      <c r="AG1" t="s">
        <v>271</v>
      </c>
      <c r="AH1" t="s">
        <v>272</v>
      </c>
      <c r="AI1" t="s">
        <v>273</v>
      </c>
      <c r="AJ1" t="s">
        <v>274</v>
      </c>
      <c r="AK1" t="s">
        <v>275</v>
      </c>
      <c r="AL1" t="s">
        <v>276</v>
      </c>
      <c r="AM1" t="s">
        <v>277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t="s">
        <v>284</v>
      </c>
      <c r="AU1" t="s">
        <v>285</v>
      </c>
      <c r="AV1" t="s">
        <v>286</v>
      </c>
      <c r="AW1" t="s">
        <v>287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296</v>
      </c>
      <c r="BG1" t="s">
        <v>297</v>
      </c>
      <c r="BH1" t="s">
        <v>298</v>
      </c>
      <c r="BI1" t="s">
        <v>299</v>
      </c>
      <c r="BJ1" t="s">
        <v>300</v>
      </c>
      <c r="BK1" t="s">
        <v>301</v>
      </c>
      <c r="BL1" t="s">
        <v>302</v>
      </c>
      <c r="BM1" t="s">
        <v>303</v>
      </c>
      <c r="BN1" t="s">
        <v>304</v>
      </c>
      <c r="BO1" t="s">
        <v>305</v>
      </c>
      <c r="BP1" t="s">
        <v>306</v>
      </c>
      <c r="BQ1" t="s">
        <v>307</v>
      </c>
      <c r="BR1" t="s">
        <v>308</v>
      </c>
      <c r="BS1" t="s">
        <v>309</v>
      </c>
      <c r="BU1" t="s">
        <v>310</v>
      </c>
      <c r="BV1" t="s">
        <v>311</v>
      </c>
      <c r="BW1" t="s">
        <v>312</v>
      </c>
      <c r="BX1" t="s">
        <v>313</v>
      </c>
      <c r="BY1" t="s">
        <v>314</v>
      </c>
      <c r="BZ1" t="s">
        <v>315</v>
      </c>
      <c r="CA1" t="s">
        <v>316</v>
      </c>
      <c r="CB1" t="s">
        <v>317</v>
      </c>
      <c r="CC1" t="s">
        <v>318</v>
      </c>
      <c r="CD1" t="s">
        <v>319</v>
      </c>
      <c r="CE1" t="s">
        <v>320</v>
      </c>
      <c r="CF1" t="s">
        <v>321</v>
      </c>
      <c r="CG1" t="s">
        <v>322</v>
      </c>
      <c r="CH1" t="s">
        <v>323</v>
      </c>
      <c r="CI1" t="s">
        <v>324</v>
      </c>
      <c r="CJ1" t="s">
        <v>325</v>
      </c>
      <c r="CK1" t="s">
        <v>326</v>
      </c>
      <c r="CL1" t="s">
        <v>327</v>
      </c>
      <c r="CM1" t="s">
        <v>328</v>
      </c>
      <c r="CN1" t="s">
        <v>329</v>
      </c>
      <c r="CO1" t="s">
        <v>330</v>
      </c>
      <c r="CP1" t="s">
        <v>331</v>
      </c>
      <c r="CQ1" t="s">
        <v>332</v>
      </c>
      <c r="CR1" t="s">
        <v>333</v>
      </c>
      <c r="CS1" t="s">
        <v>334</v>
      </c>
      <c r="CT1" t="s">
        <v>335</v>
      </c>
      <c r="CU1" t="s">
        <v>336</v>
      </c>
      <c r="CV1" t="s">
        <v>337</v>
      </c>
      <c r="CW1" t="s">
        <v>338</v>
      </c>
      <c r="CX1" t="s">
        <v>339</v>
      </c>
      <c r="CY1" t="s">
        <v>340</v>
      </c>
      <c r="CZ1" t="s">
        <v>341</v>
      </c>
      <c r="DA1" t="s">
        <v>342</v>
      </c>
      <c r="DB1" t="s">
        <v>343</v>
      </c>
      <c r="DC1" t="s">
        <v>344</v>
      </c>
      <c r="DD1" t="s">
        <v>345</v>
      </c>
      <c r="DE1" t="s">
        <v>346</v>
      </c>
      <c r="DF1" t="s">
        <v>347</v>
      </c>
      <c r="DG1" t="s">
        <v>348</v>
      </c>
      <c r="DH1" t="s">
        <v>349</v>
      </c>
      <c r="DI1" t="s">
        <v>350</v>
      </c>
      <c r="DJ1" t="s">
        <v>351</v>
      </c>
      <c r="DK1" t="s">
        <v>352</v>
      </c>
      <c r="DL1" t="s">
        <v>353</v>
      </c>
      <c r="DM1" t="s">
        <v>354</v>
      </c>
      <c r="DN1" t="s">
        <v>355</v>
      </c>
      <c r="DO1" t="s">
        <v>356</v>
      </c>
      <c r="DP1" t="s">
        <v>357</v>
      </c>
      <c r="DQ1" t="s">
        <v>358</v>
      </c>
      <c r="DR1" t="s">
        <v>359</v>
      </c>
      <c r="DS1" t="s">
        <v>360</v>
      </c>
      <c r="DT1" t="s">
        <v>361</v>
      </c>
      <c r="DU1" t="s">
        <v>362</v>
      </c>
      <c r="DV1" t="s">
        <v>363</v>
      </c>
      <c r="DW1" t="s">
        <v>364</v>
      </c>
      <c r="DX1" t="s">
        <v>365</v>
      </c>
      <c r="DY1" t="s">
        <v>366</v>
      </c>
      <c r="DZ1" t="s">
        <v>367</v>
      </c>
      <c r="EA1" t="s">
        <v>368</v>
      </c>
      <c r="EB1" t="s">
        <v>369</v>
      </c>
    </row>
    <row r="2" spans="1:132" x14ac:dyDescent="0.25">
      <c r="A2" s="42">
        <v>6082031458</v>
      </c>
      <c r="B2" s="43">
        <v>41924</v>
      </c>
      <c r="C2" s="43">
        <v>42013</v>
      </c>
      <c r="D2">
        <f>C2-B2</f>
        <v>89</v>
      </c>
      <c r="F2" t="s">
        <v>370</v>
      </c>
      <c r="G2">
        <v>1</v>
      </c>
      <c r="L2" s="43">
        <v>41924</v>
      </c>
      <c r="N2" s="44">
        <v>41916</v>
      </c>
      <c r="AH2" s="45"/>
      <c r="BU2" s="45"/>
    </row>
    <row r="3" spans="1:132" x14ac:dyDescent="0.25">
      <c r="A3">
        <v>4465357273</v>
      </c>
      <c r="B3" s="43"/>
      <c r="C3" s="43"/>
      <c r="H3">
        <v>0</v>
      </c>
      <c r="I3">
        <v>0</v>
      </c>
      <c r="J3">
        <v>0</v>
      </c>
      <c r="K3">
        <v>0</v>
      </c>
      <c r="L3" s="43">
        <v>42359</v>
      </c>
      <c r="M3">
        <v>1</v>
      </c>
      <c r="N3" s="43">
        <v>42319</v>
      </c>
      <c r="O3" t="s">
        <v>24</v>
      </c>
      <c r="P3" t="s">
        <v>24</v>
      </c>
      <c r="Q3" t="s">
        <v>24</v>
      </c>
      <c r="U3" t="s">
        <v>24</v>
      </c>
      <c r="V3" t="s">
        <v>371</v>
      </c>
      <c r="W3" t="s">
        <v>71</v>
      </c>
      <c r="AB3" t="s">
        <v>71</v>
      </c>
      <c r="AC3" t="s">
        <v>24</v>
      </c>
      <c r="AE3" t="s">
        <v>372</v>
      </c>
      <c r="AF3" t="s">
        <v>270</v>
      </c>
      <c r="AG3" t="s">
        <v>373</v>
      </c>
      <c r="AH3" s="45">
        <v>40987.451388888898</v>
      </c>
      <c r="AI3" t="s">
        <v>374</v>
      </c>
      <c r="AJ3" t="s">
        <v>375</v>
      </c>
      <c r="AK3">
        <v>42</v>
      </c>
      <c r="BU3" s="45">
        <v>43089</v>
      </c>
      <c r="BV3" t="s">
        <v>376</v>
      </c>
      <c r="BW3" t="s">
        <v>376</v>
      </c>
      <c r="BX3" t="s">
        <v>376</v>
      </c>
      <c r="BY3" t="s">
        <v>377</v>
      </c>
      <c r="BZ3" t="s">
        <v>378</v>
      </c>
      <c r="CA3" t="s">
        <v>371</v>
      </c>
      <c r="CB3" t="s">
        <v>371</v>
      </c>
      <c r="CC3" t="s">
        <v>371</v>
      </c>
      <c r="CD3" t="s">
        <v>371</v>
      </c>
      <c r="CE3" t="s">
        <v>379</v>
      </c>
      <c r="CF3" t="s">
        <v>380</v>
      </c>
      <c r="CG3" t="s">
        <v>381</v>
      </c>
      <c r="CJ3" t="s">
        <v>382</v>
      </c>
      <c r="CK3" t="s">
        <v>383</v>
      </c>
      <c r="CL3" t="s">
        <v>384</v>
      </c>
      <c r="CO3" t="s">
        <v>385</v>
      </c>
      <c r="CP3" t="s">
        <v>380</v>
      </c>
      <c r="CQ3" t="s">
        <v>386</v>
      </c>
      <c r="CT3" t="s">
        <v>387</v>
      </c>
      <c r="CU3" t="s">
        <v>388</v>
      </c>
      <c r="CV3" t="s">
        <v>389</v>
      </c>
      <c r="CY3" t="s">
        <v>376</v>
      </c>
      <c r="CZ3" t="s">
        <v>376</v>
      </c>
      <c r="DA3" t="s">
        <v>376</v>
      </c>
      <c r="DB3" t="s">
        <v>376</v>
      </c>
      <c r="DC3" t="s">
        <v>376</v>
      </c>
      <c r="DD3" t="s">
        <v>376</v>
      </c>
      <c r="DE3" t="s">
        <v>376</v>
      </c>
      <c r="DF3" t="s">
        <v>376</v>
      </c>
      <c r="DG3" t="s">
        <v>376</v>
      </c>
      <c r="DH3" t="s">
        <v>376</v>
      </c>
      <c r="DI3" t="s">
        <v>376</v>
      </c>
      <c r="DJ3" t="s">
        <v>376</v>
      </c>
      <c r="DK3" t="s">
        <v>376</v>
      </c>
      <c r="DL3" t="s">
        <v>376</v>
      </c>
      <c r="DM3" t="s">
        <v>376</v>
      </c>
      <c r="DN3" t="s">
        <v>376</v>
      </c>
      <c r="DO3" t="s">
        <v>376</v>
      </c>
      <c r="DP3" t="s">
        <v>376</v>
      </c>
      <c r="DQ3" t="s">
        <v>376</v>
      </c>
      <c r="DR3" t="s">
        <v>376</v>
      </c>
      <c r="DS3" t="s">
        <v>376</v>
      </c>
      <c r="DT3" t="s">
        <v>376</v>
      </c>
      <c r="DU3" t="s">
        <v>376</v>
      </c>
      <c r="DV3" t="s">
        <v>376</v>
      </c>
      <c r="DW3" t="s">
        <v>376</v>
      </c>
      <c r="DX3" t="s">
        <v>376</v>
      </c>
      <c r="DY3" t="s">
        <v>376</v>
      </c>
      <c r="DZ3" t="s">
        <v>376</v>
      </c>
      <c r="EA3" t="s">
        <v>376</v>
      </c>
      <c r="EB3" t="s">
        <v>376</v>
      </c>
    </row>
    <row r="4" spans="1:132" x14ac:dyDescent="0.25">
      <c r="B4" s="43">
        <v>42359</v>
      </c>
      <c r="C4" s="43">
        <v>42537</v>
      </c>
      <c r="D4">
        <v>178</v>
      </c>
      <c r="F4" t="s">
        <v>370</v>
      </c>
      <c r="G4">
        <v>1</v>
      </c>
      <c r="H4">
        <v>0</v>
      </c>
      <c r="I4">
        <v>0</v>
      </c>
      <c r="J4">
        <v>0</v>
      </c>
      <c r="K4">
        <v>0</v>
      </c>
      <c r="L4" s="43">
        <v>42359</v>
      </c>
      <c r="M4">
        <v>1</v>
      </c>
      <c r="N4" s="43">
        <v>42319</v>
      </c>
      <c r="O4" t="s">
        <v>24</v>
      </c>
      <c r="P4" t="s">
        <v>24</v>
      </c>
      <c r="Q4" t="s">
        <v>24</v>
      </c>
      <c r="U4" t="s">
        <v>24</v>
      </c>
      <c r="V4" t="s">
        <v>371</v>
      </c>
      <c r="W4" t="s">
        <v>71</v>
      </c>
      <c r="AB4" t="s">
        <v>71</v>
      </c>
      <c r="AC4" t="s">
        <v>24</v>
      </c>
      <c r="AE4" t="s">
        <v>372</v>
      </c>
      <c r="AF4" t="s">
        <v>270</v>
      </c>
      <c r="AG4" t="s">
        <v>373</v>
      </c>
      <c r="AH4" s="45">
        <v>42359.708333333299</v>
      </c>
      <c r="AI4" t="s">
        <v>390</v>
      </c>
      <c r="AJ4" t="s">
        <v>391</v>
      </c>
      <c r="AK4">
        <v>15.2</v>
      </c>
      <c r="AL4" t="s">
        <v>392</v>
      </c>
      <c r="AM4">
        <v>4.09</v>
      </c>
      <c r="AN4" t="s">
        <v>393</v>
      </c>
      <c r="AO4">
        <v>121</v>
      </c>
      <c r="AP4" t="s">
        <v>394</v>
      </c>
      <c r="AQ4">
        <v>37.5</v>
      </c>
      <c r="AR4" t="s">
        <v>395</v>
      </c>
      <c r="AS4">
        <v>91.7</v>
      </c>
      <c r="AT4" t="s">
        <v>396</v>
      </c>
      <c r="AU4">
        <v>29.7</v>
      </c>
      <c r="AV4" t="s">
        <v>397</v>
      </c>
      <c r="AW4">
        <v>14</v>
      </c>
      <c r="AX4" t="s">
        <v>398</v>
      </c>
      <c r="AY4">
        <v>387</v>
      </c>
      <c r="AZ4" t="s">
        <v>399</v>
      </c>
      <c r="BA4">
        <v>12.2</v>
      </c>
      <c r="BB4" t="s">
        <v>400</v>
      </c>
      <c r="BC4">
        <v>1.7</v>
      </c>
      <c r="BD4" t="s">
        <v>401</v>
      </c>
      <c r="BE4">
        <v>1</v>
      </c>
      <c r="BF4" t="s">
        <v>402</v>
      </c>
      <c r="BG4">
        <v>0.2</v>
      </c>
      <c r="BH4" t="s">
        <v>403</v>
      </c>
      <c r="BI4">
        <v>0.1</v>
      </c>
      <c r="BJ4" t="s">
        <v>404</v>
      </c>
      <c r="BK4">
        <v>140</v>
      </c>
      <c r="BL4" t="s">
        <v>405</v>
      </c>
      <c r="BM4">
        <v>4.9000000000000004</v>
      </c>
      <c r="BN4" t="s">
        <v>406</v>
      </c>
      <c r="BO4">
        <v>10.6</v>
      </c>
      <c r="BP4" t="s">
        <v>407</v>
      </c>
      <c r="BQ4">
        <v>65</v>
      </c>
      <c r="BR4" t="s">
        <v>408</v>
      </c>
      <c r="BS4" t="s">
        <v>409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2" zoomScaleNormal="100" workbookViewId="0">
      <selection activeCell="E37" sqref="E37"/>
    </sheetView>
  </sheetViews>
  <sheetFormatPr defaultColWidth="8.5703125" defaultRowHeight="15" x14ac:dyDescent="0.25"/>
  <cols>
    <col min="1" max="1" width="10.7109375" customWidth="1"/>
  </cols>
  <sheetData>
    <row r="1" spans="1:13" x14ac:dyDescent="0.25">
      <c r="A1" s="43">
        <v>43907</v>
      </c>
      <c r="B1" s="51" t="s">
        <v>101</v>
      </c>
      <c r="C1" s="51"/>
      <c r="D1" s="51"/>
      <c r="E1" s="51"/>
      <c r="H1" s="46" t="s">
        <v>102</v>
      </c>
      <c r="I1" s="46"/>
      <c r="J1" s="46"/>
      <c r="K1" s="46"/>
    </row>
    <row r="2" spans="1:13" x14ac:dyDescent="0.25">
      <c r="C2" t="s">
        <v>410</v>
      </c>
      <c r="D2" t="s">
        <v>411</v>
      </c>
      <c r="E2" t="s">
        <v>106</v>
      </c>
      <c r="F2" t="s">
        <v>412</v>
      </c>
      <c r="I2" t="s">
        <v>104</v>
      </c>
      <c r="J2" t="s">
        <v>105</v>
      </c>
      <c r="K2" t="s">
        <v>106</v>
      </c>
      <c r="L2" t="s">
        <v>412</v>
      </c>
    </row>
    <row r="3" spans="1:13" x14ac:dyDescent="0.25">
      <c r="A3" s="8" t="s">
        <v>39</v>
      </c>
      <c r="B3" s="8" t="s">
        <v>108</v>
      </c>
      <c r="C3">
        <v>2</v>
      </c>
      <c r="D3" t="s">
        <v>48</v>
      </c>
      <c r="E3" t="s">
        <v>109</v>
      </c>
      <c r="F3">
        <v>13</v>
      </c>
      <c r="G3" s="31" t="s">
        <v>16</v>
      </c>
      <c r="H3" s="32" t="s">
        <v>110</v>
      </c>
      <c r="I3">
        <v>2</v>
      </c>
      <c r="J3" t="s">
        <v>48</v>
      </c>
      <c r="K3" t="s">
        <v>109</v>
      </c>
      <c r="L3">
        <v>88</v>
      </c>
      <c r="M3" s="31" t="s">
        <v>16</v>
      </c>
    </row>
    <row r="4" spans="1:13" x14ac:dyDescent="0.25">
      <c r="A4" s="8" t="s">
        <v>40</v>
      </c>
      <c r="B4" s="33" t="s">
        <v>113</v>
      </c>
      <c r="C4">
        <v>2</v>
      </c>
      <c r="D4" t="s">
        <v>48</v>
      </c>
      <c r="E4" t="s">
        <v>109</v>
      </c>
      <c r="F4">
        <v>18</v>
      </c>
      <c r="G4" s="31" t="s">
        <v>16</v>
      </c>
      <c r="H4" s="33" t="s">
        <v>114</v>
      </c>
      <c r="I4">
        <v>2</v>
      </c>
      <c r="J4" t="s">
        <v>48</v>
      </c>
      <c r="K4" t="s">
        <v>115</v>
      </c>
      <c r="L4">
        <v>3</v>
      </c>
      <c r="M4" s="31" t="s">
        <v>16</v>
      </c>
    </row>
    <row r="5" spans="1:13" x14ac:dyDescent="0.25">
      <c r="A5" s="8" t="s">
        <v>41</v>
      </c>
      <c r="B5" s="8" t="s">
        <v>118</v>
      </c>
      <c r="C5">
        <v>4</v>
      </c>
      <c r="D5" t="s">
        <v>48</v>
      </c>
      <c r="E5" t="s">
        <v>109</v>
      </c>
      <c r="F5">
        <v>43</v>
      </c>
      <c r="G5" s="31" t="s">
        <v>16</v>
      </c>
    </row>
    <row r="6" spans="1:13" x14ac:dyDescent="0.25">
      <c r="A6" s="8" t="s">
        <v>42</v>
      </c>
      <c r="B6" s="33" t="s">
        <v>119</v>
      </c>
      <c r="C6">
        <v>2</v>
      </c>
      <c r="D6" t="s">
        <v>48</v>
      </c>
      <c r="E6" t="s">
        <v>109</v>
      </c>
      <c r="F6">
        <v>58</v>
      </c>
      <c r="G6" s="31" t="s">
        <v>16</v>
      </c>
      <c r="H6" s="33" t="s">
        <v>120</v>
      </c>
      <c r="I6">
        <v>2</v>
      </c>
      <c r="J6" t="s">
        <v>48</v>
      </c>
      <c r="K6" t="s">
        <v>115</v>
      </c>
      <c r="L6">
        <v>43</v>
      </c>
      <c r="M6" s="31" t="s">
        <v>16</v>
      </c>
    </row>
    <row r="7" spans="1:13" x14ac:dyDescent="0.25">
      <c r="A7" s="15" t="s">
        <v>43</v>
      </c>
      <c r="B7" s="8" t="s">
        <v>123</v>
      </c>
      <c r="C7">
        <v>2</v>
      </c>
      <c r="D7" t="s">
        <v>48</v>
      </c>
      <c r="E7" t="s">
        <v>115</v>
      </c>
      <c r="F7">
        <v>13</v>
      </c>
      <c r="G7" s="31" t="s">
        <v>16</v>
      </c>
      <c r="H7" s="32" t="s">
        <v>124</v>
      </c>
      <c r="I7">
        <v>2</v>
      </c>
      <c r="J7" t="s">
        <v>48</v>
      </c>
      <c r="K7" t="s">
        <v>125</v>
      </c>
      <c r="L7">
        <v>13</v>
      </c>
      <c r="M7" s="31" t="s">
        <v>16</v>
      </c>
    </row>
    <row r="8" spans="1:13" x14ac:dyDescent="0.25">
      <c r="A8" s="8" t="s">
        <v>44</v>
      </c>
      <c r="B8" s="33" t="s">
        <v>128</v>
      </c>
      <c r="C8">
        <v>2</v>
      </c>
      <c r="D8" t="s">
        <v>48</v>
      </c>
      <c r="E8" t="s">
        <v>115</v>
      </c>
      <c r="F8">
        <v>18</v>
      </c>
      <c r="G8" s="31" t="s">
        <v>16</v>
      </c>
      <c r="H8" s="33" t="s">
        <v>129</v>
      </c>
      <c r="I8">
        <v>2</v>
      </c>
      <c r="J8" t="s">
        <v>48</v>
      </c>
      <c r="K8" t="s">
        <v>125</v>
      </c>
      <c r="L8">
        <v>3</v>
      </c>
      <c r="M8" s="31" t="s">
        <v>16</v>
      </c>
    </row>
    <row r="9" spans="1:13" x14ac:dyDescent="0.25">
      <c r="A9" s="15" t="s">
        <v>45</v>
      </c>
      <c r="B9" s="32" t="s">
        <v>132</v>
      </c>
      <c r="C9">
        <v>2</v>
      </c>
      <c r="D9" t="s">
        <v>48</v>
      </c>
      <c r="E9" t="s">
        <v>115</v>
      </c>
      <c r="F9">
        <v>33</v>
      </c>
      <c r="G9" s="31" t="s">
        <v>16</v>
      </c>
      <c r="H9" s="32" t="s">
        <v>133</v>
      </c>
      <c r="I9">
        <v>2</v>
      </c>
      <c r="J9" t="s">
        <v>48</v>
      </c>
      <c r="K9" t="s">
        <v>125</v>
      </c>
      <c r="L9">
        <v>43</v>
      </c>
      <c r="M9" s="31" t="s">
        <v>16</v>
      </c>
    </row>
    <row r="10" spans="1:13" x14ac:dyDescent="0.25">
      <c r="A10" s="8" t="s">
        <v>46</v>
      </c>
      <c r="B10" s="33" t="s">
        <v>136</v>
      </c>
      <c r="C10">
        <v>2</v>
      </c>
      <c r="D10" t="s">
        <v>48</v>
      </c>
      <c r="E10" t="s">
        <v>115</v>
      </c>
      <c r="F10">
        <v>48</v>
      </c>
      <c r="G10" s="31" t="s">
        <v>16</v>
      </c>
      <c r="H10" s="33" t="s">
        <v>137</v>
      </c>
      <c r="I10">
        <v>2</v>
      </c>
      <c r="J10" t="s">
        <v>48</v>
      </c>
      <c r="K10" t="s">
        <v>125</v>
      </c>
      <c r="L10">
        <v>18</v>
      </c>
      <c r="M10" s="31" t="s">
        <v>16</v>
      </c>
    </row>
    <row r="11" spans="1:13" x14ac:dyDescent="0.25">
      <c r="A11" s="8" t="s">
        <v>49</v>
      </c>
      <c r="B11" s="33" t="s">
        <v>139</v>
      </c>
      <c r="C11">
        <v>2</v>
      </c>
      <c r="D11" t="s">
        <v>48</v>
      </c>
      <c r="E11" t="s">
        <v>115</v>
      </c>
      <c r="F11">
        <v>63</v>
      </c>
      <c r="G11" s="31" t="s">
        <v>16</v>
      </c>
      <c r="H11" s="33" t="s">
        <v>140</v>
      </c>
      <c r="I11">
        <v>2</v>
      </c>
      <c r="J11" t="s">
        <v>48</v>
      </c>
      <c r="K11" t="s">
        <v>125</v>
      </c>
      <c r="L11">
        <v>28</v>
      </c>
      <c r="M11" s="31" t="s">
        <v>16</v>
      </c>
    </row>
    <row r="12" spans="1:13" x14ac:dyDescent="0.25">
      <c r="A12" s="15" t="s">
        <v>50</v>
      </c>
      <c r="B12" s="8" t="s">
        <v>142</v>
      </c>
      <c r="C12">
        <v>2</v>
      </c>
      <c r="D12" t="s">
        <v>48</v>
      </c>
      <c r="E12" t="s">
        <v>115</v>
      </c>
      <c r="F12">
        <v>83</v>
      </c>
      <c r="G12" s="31" t="s">
        <v>16</v>
      </c>
    </row>
    <row r="13" spans="1:13" x14ac:dyDescent="0.25">
      <c r="A13" s="8" t="s">
        <v>51</v>
      </c>
      <c r="B13" s="33" t="s">
        <v>144</v>
      </c>
      <c r="C13">
        <v>3</v>
      </c>
      <c r="D13">
        <v>5</v>
      </c>
      <c r="E13" t="s">
        <v>125</v>
      </c>
      <c r="F13">
        <v>68</v>
      </c>
      <c r="G13" s="31" t="s">
        <v>16</v>
      </c>
      <c r="H13" s="8" t="s">
        <v>145</v>
      </c>
      <c r="I13">
        <v>3</v>
      </c>
      <c r="J13">
        <v>5</v>
      </c>
      <c r="K13" t="s">
        <v>122</v>
      </c>
      <c r="L13">
        <v>28</v>
      </c>
      <c r="M13" s="31" t="s">
        <v>16</v>
      </c>
    </row>
    <row r="14" spans="1:13" x14ac:dyDescent="0.25">
      <c r="A14" s="8" t="s">
        <v>52</v>
      </c>
      <c r="B14" s="33" t="s">
        <v>147</v>
      </c>
      <c r="C14">
        <v>3</v>
      </c>
      <c r="D14">
        <v>5</v>
      </c>
      <c r="E14" t="s">
        <v>125</v>
      </c>
      <c r="F14">
        <v>88</v>
      </c>
      <c r="G14" s="31" t="s">
        <v>16</v>
      </c>
      <c r="H14" s="33" t="s">
        <v>148</v>
      </c>
      <c r="I14">
        <v>3</v>
      </c>
      <c r="J14">
        <v>5</v>
      </c>
      <c r="K14" t="s">
        <v>135</v>
      </c>
      <c r="L14">
        <v>38</v>
      </c>
      <c r="M14" s="31" t="s">
        <v>16</v>
      </c>
    </row>
    <row r="15" spans="1:13" x14ac:dyDescent="0.25">
      <c r="A15" s="8" t="s">
        <v>53</v>
      </c>
      <c r="B15" s="33" t="s">
        <v>150</v>
      </c>
      <c r="C15">
        <v>3</v>
      </c>
      <c r="D15">
        <v>5</v>
      </c>
      <c r="E15" t="s">
        <v>122</v>
      </c>
      <c r="F15">
        <v>88</v>
      </c>
      <c r="G15" s="31" t="s">
        <v>16</v>
      </c>
      <c r="H15" s="8" t="s">
        <v>151</v>
      </c>
      <c r="I15">
        <v>3</v>
      </c>
      <c r="J15">
        <v>5</v>
      </c>
      <c r="K15" t="s">
        <v>117</v>
      </c>
      <c r="L15">
        <v>18</v>
      </c>
      <c r="M15" s="31" t="s">
        <v>16</v>
      </c>
    </row>
    <row r="16" spans="1:13" x14ac:dyDescent="0.25">
      <c r="A16" s="8" t="s">
        <v>54</v>
      </c>
      <c r="B16" s="33" t="s">
        <v>154</v>
      </c>
      <c r="C16">
        <v>3</v>
      </c>
      <c r="D16">
        <v>5</v>
      </c>
      <c r="E16" t="s">
        <v>135</v>
      </c>
      <c r="F16">
        <v>48</v>
      </c>
      <c r="G16" s="31" t="s">
        <v>16</v>
      </c>
      <c r="H16" s="33" t="s">
        <v>155</v>
      </c>
      <c r="I16">
        <v>3</v>
      </c>
      <c r="J16">
        <v>5</v>
      </c>
      <c r="K16" t="s">
        <v>117</v>
      </c>
      <c r="L16">
        <v>58</v>
      </c>
      <c r="M16" s="31" t="s">
        <v>16</v>
      </c>
    </row>
    <row r="17" spans="1:13" x14ac:dyDescent="0.25">
      <c r="A17" s="8" t="s">
        <v>55</v>
      </c>
      <c r="B17" s="33" t="s">
        <v>157</v>
      </c>
      <c r="C17">
        <v>3</v>
      </c>
      <c r="D17">
        <v>5</v>
      </c>
      <c r="E17" t="s">
        <v>135</v>
      </c>
      <c r="F17">
        <v>88</v>
      </c>
      <c r="G17" s="31" t="s">
        <v>16</v>
      </c>
      <c r="H17" s="8" t="s">
        <v>158</v>
      </c>
      <c r="I17">
        <v>4</v>
      </c>
      <c r="J17">
        <v>5</v>
      </c>
      <c r="K17" t="s">
        <v>117</v>
      </c>
      <c r="L17">
        <v>48</v>
      </c>
      <c r="M17" s="31" t="s">
        <v>16</v>
      </c>
    </row>
    <row r="18" spans="1:13" x14ac:dyDescent="0.25">
      <c r="A18" s="8" t="s">
        <v>56</v>
      </c>
      <c r="B18" s="33" t="s">
        <v>161</v>
      </c>
      <c r="C18">
        <v>3</v>
      </c>
      <c r="D18">
        <v>5</v>
      </c>
      <c r="E18" t="s">
        <v>131</v>
      </c>
      <c r="F18">
        <v>68</v>
      </c>
      <c r="G18" s="31" t="s">
        <v>16</v>
      </c>
      <c r="H18" s="8" t="s">
        <v>162</v>
      </c>
      <c r="I18">
        <v>3</v>
      </c>
      <c r="J18">
        <v>5</v>
      </c>
      <c r="K18" t="s">
        <v>117</v>
      </c>
      <c r="L18">
        <v>78</v>
      </c>
      <c r="M18" s="31" t="s">
        <v>16</v>
      </c>
    </row>
    <row r="19" spans="1:13" x14ac:dyDescent="0.25">
      <c r="A19" s="8" t="s">
        <v>57</v>
      </c>
      <c r="B19" s="34" t="s">
        <v>164</v>
      </c>
      <c r="C19">
        <v>4</v>
      </c>
      <c r="D19">
        <v>5</v>
      </c>
      <c r="E19" t="s">
        <v>160</v>
      </c>
      <c r="F19">
        <v>73</v>
      </c>
      <c r="G19" s="31" t="s">
        <v>16</v>
      </c>
      <c r="H19" s="8" t="s">
        <v>165</v>
      </c>
      <c r="I19">
        <v>4</v>
      </c>
      <c r="J19">
        <v>5</v>
      </c>
      <c r="K19" t="s">
        <v>127</v>
      </c>
      <c r="L19">
        <v>33</v>
      </c>
      <c r="M19" s="31" t="s">
        <v>16</v>
      </c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D13" sqref="D13"/>
    </sheetView>
  </sheetViews>
  <sheetFormatPr defaultColWidth="10.5703125" defaultRowHeight="15" x14ac:dyDescent="0.25"/>
  <cols>
    <col min="1" max="1" width="14" customWidth="1"/>
  </cols>
  <sheetData>
    <row r="1" spans="1:5" x14ac:dyDescent="0.25">
      <c r="A1" s="55" t="s">
        <v>413</v>
      </c>
      <c r="B1" s="55"/>
      <c r="C1" s="55"/>
      <c r="D1" s="55"/>
      <c r="E1" s="55"/>
    </row>
    <row r="2" spans="1:5" x14ac:dyDescent="0.25">
      <c r="A2" t="s">
        <v>414</v>
      </c>
      <c r="B2" t="s">
        <v>415</v>
      </c>
      <c r="C2" t="s">
        <v>416</v>
      </c>
      <c r="D2" t="s">
        <v>417</v>
      </c>
      <c r="E2" t="s">
        <v>33</v>
      </c>
    </row>
    <row r="3" spans="1:5" x14ac:dyDescent="0.25">
      <c r="A3" t="s">
        <v>418</v>
      </c>
      <c r="B3" s="20">
        <v>5</v>
      </c>
      <c r="C3" s="20">
        <v>5</v>
      </c>
      <c r="D3">
        <v>10</v>
      </c>
      <c r="E3">
        <f>SUM(B3:D3)</f>
        <v>20</v>
      </c>
    </row>
    <row r="4" spans="1:5" x14ac:dyDescent="0.25">
      <c r="A4" t="s">
        <v>419</v>
      </c>
      <c r="B4" s="20">
        <v>2</v>
      </c>
      <c r="C4" s="20">
        <v>2</v>
      </c>
      <c r="D4">
        <v>6</v>
      </c>
      <c r="E4">
        <f>SUM(B4:D4)</f>
        <v>10</v>
      </c>
    </row>
    <row r="5" spans="1:5" x14ac:dyDescent="0.25">
      <c r="A5" t="s">
        <v>420</v>
      </c>
      <c r="B5" s="20">
        <v>8</v>
      </c>
      <c r="C5">
        <v>7</v>
      </c>
      <c r="D5">
        <v>5</v>
      </c>
      <c r="E5">
        <f>SUM(B5:D5)</f>
        <v>20</v>
      </c>
    </row>
    <row r="6" spans="1:5" x14ac:dyDescent="0.25">
      <c r="A6" t="s">
        <v>421</v>
      </c>
      <c r="B6" s="20">
        <v>5</v>
      </c>
      <c r="C6">
        <v>6</v>
      </c>
      <c r="D6">
        <v>8</v>
      </c>
      <c r="E6">
        <f>SUM(B6:D6)</f>
        <v>19</v>
      </c>
    </row>
    <row r="7" spans="1:5" x14ac:dyDescent="0.25">
      <c r="A7" t="s">
        <v>33</v>
      </c>
      <c r="B7">
        <f>SUM(B3:B6)</f>
        <v>20</v>
      </c>
      <c r="C7">
        <f>SUM(C3:C6)</f>
        <v>20</v>
      </c>
      <c r="D7">
        <f>SUM(D3:D6)</f>
        <v>29</v>
      </c>
      <c r="E7">
        <f>SUM(E3:E6)</f>
        <v>69</v>
      </c>
    </row>
    <row r="18" spans="9:9" x14ac:dyDescent="0.25">
      <c r="I18" t="s">
        <v>422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patient_demographics</vt:lpstr>
      <vt:lpstr>sample_num</vt:lpstr>
      <vt:lpstr>asiaC_patient_details</vt:lpstr>
      <vt:lpstr>samples_for_elisa</vt:lpstr>
      <vt:lpstr>Serum for metabolomics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Harrington</dc:creator>
  <cp:lastModifiedBy>Bernardo Harrington, Gabriel</cp:lastModifiedBy>
  <cp:revision>6</cp:revision>
  <dcterms:created xsi:type="dcterms:W3CDTF">2018-11-27T15:01:29Z</dcterms:created>
  <dcterms:modified xsi:type="dcterms:W3CDTF">2021-03-26T12:08:38Z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