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trlProps/ctrlProp1.xml" ContentType="application/vnd.ms-excel.controlproperties+xml"/>
  <Override PartName="/xl/comments9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11.xml" ContentType="application/vnd.openxmlformats-officedocument.drawing+xml"/>
  <Override PartName="/xl/ctrlProps/ctrlProp2.xml" ContentType="application/vnd.ms-excel.controlproperties+xml"/>
  <Override PartName="/xl/comments10.xml" ContentType="application/vnd.openxmlformats-officedocument.spreadsheetml.comment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12.xml" ContentType="application/vnd.openxmlformats-officedocument.drawing+xml"/>
  <Override PartName="/xl/ctrlProps/ctrlProp3.xml" ContentType="application/vnd.ms-excel.controlproperties+xml"/>
  <Override PartName="/xl/comments11.xml" ContentType="application/vnd.openxmlformats-officedocument.spreadsheetml.comments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13.xml" ContentType="application/vnd.openxmlformats-officedocument.drawing+xml"/>
  <Override PartName="/xl/ctrlProps/ctrlProp4.xml" ContentType="application/vnd.ms-excel.controlproperties+xml"/>
  <Override PartName="/xl/comments12.xml" ContentType="application/vnd.openxmlformats-officedocument.spreadsheetml.comments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14.xml" ContentType="application/vnd.openxmlformats-officedocument.drawing+xml"/>
  <Override PartName="/xl/ctrlProps/ctrlProp5.xml" ContentType="application/vnd.ms-excel.controlproperties+xml"/>
  <Override PartName="/xl/comments13.xml" ContentType="application/vnd.openxmlformats-officedocument.spreadsheetml.comments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drawings/drawing15.xml" ContentType="application/vnd.openxmlformats-officedocument.drawing+xml"/>
  <Override PartName="/xl/ctrlProps/ctrlProp6.xml" ContentType="application/vnd.ms-excel.controlproperties+xml"/>
  <Override PartName="/xl/comments14.xml" ContentType="application/vnd.openxmlformats-officedocument.spreadsheetml.comments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drawings/drawing16.xml" ContentType="application/vnd.openxmlformats-officedocument.drawing+xml"/>
  <Override PartName="/xl/ctrlProps/ctrlProp7.xml" ContentType="application/vnd.ms-excel.controlproperties+xml"/>
  <Override PartName="/xl/comments15.xml" ContentType="application/vnd.openxmlformats-officedocument.spreadsheetml.comments+xml"/>
  <Override PartName="/xl/charts/chart12.xml" ContentType="application/vnd.openxmlformats-officedocument.drawingml.chart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theme/themeOverride18.xml" ContentType="application/vnd.openxmlformats-officedocument.themeOverride+xml"/>
  <Override PartName="/xl/charts/chart19.xml" ContentType="application/vnd.openxmlformats-officedocument.drawingml.chart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theme/themeOverride20.xml" ContentType="application/vnd.openxmlformats-officedocument.themeOverride+xml"/>
  <Override PartName="/xl/drawings/drawing18.xml" ContentType="application/vnd.openxmlformats-officedocument.drawing+xml"/>
  <Override PartName="/xl/comments16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enkelgroup-my.sharepoint.com/personal/xavier_marti_henkel_com/Documents/Escritorio/"/>
    </mc:Choice>
  </mc:AlternateContent>
  <xr:revisionPtr revIDLastSave="1" documentId="8_{A5E4F9ED-FC21-463D-9443-7DD641D6E432}" xr6:coauthVersionLast="47" xr6:coauthVersionMax="47" xr10:uidLastSave="{CCDB03A8-EFE4-4917-B8EA-9119CE8EFD12}"/>
  <bookViews>
    <workbookView xWindow="-108" yWindow="-108" windowWidth="23256" windowHeight="12456" tabRatio="997" firstSheet="1" activeTab="5" xr2:uid="{CF1BF48D-CA56-444C-BC5A-4A680E79C5A7}"/>
  </bookViews>
  <sheets>
    <sheet name="Work Process Improvement" sheetId="7" r:id="rId1"/>
    <sheet name="TC" sheetId="41" r:id="rId2"/>
    <sheet name="1 PD" sheetId="15" r:id="rId3"/>
    <sheet name="2 BC check" sheetId="32" r:id="rId4"/>
    <sheet name="3a_Obs. Shopfloor (Supervisor)" sheetId="70" r:id="rId5"/>
    <sheet name="3a_Obs. Shopfloor (Mecánico 1)" sheetId="69" r:id="rId6"/>
    <sheet name="3a_Obs. Shopfloor (Mecánico 2)" sheetId="67" r:id="rId7"/>
    <sheet name="3a_Obs. Shopfloor (Operario 4)" sheetId="71" r:id="rId8"/>
    <sheet name="3a_Obs. Shopfloor (Operario 3)" sheetId="72" r:id="rId9"/>
    <sheet name="3a_Obs. Shopfloor (Operario 2)" sheetId="75" r:id="rId10"/>
    <sheet name="3a_Obs. Shopfloor (Operario 1)" sheetId="74" r:id="rId11"/>
    <sheet name="3b_Spaghetti Diagram" sheetId="45" r:id="rId12"/>
    <sheet name="4_Yamazumi Chart (Operario 1)" sheetId="47" r:id="rId13"/>
    <sheet name="4_Yamazumi Chart (Mecánico 1)" sheetId="58" r:id="rId14"/>
    <sheet name="4_Yamazumi Chart (Mecánico 2)" sheetId="79" r:id="rId15"/>
    <sheet name="4_Yamazumi Chart (Operario 4)" sheetId="60" r:id="rId16"/>
    <sheet name="4_Yamazumi Chart (Operario 2)" sheetId="64" r:id="rId17"/>
    <sheet name="4_Yamazumi Chart (Operario 3)" sheetId="63" r:id="rId18"/>
    <sheet name="4_Yamazumi Chart (Supervisor)" sheetId="57" r:id="rId19"/>
    <sheet name="4_Yamazumi Chart_All" sheetId="77" r:id="rId20"/>
    <sheet name="Sheet3" sheetId="80" r:id="rId21"/>
    <sheet name="5- Iterate!" sheetId="48" r:id="rId22"/>
    <sheet name="6 - Action Tacker" sheetId="50" r:id="rId23"/>
    <sheet name="Step 6 Template QCO Flow empty" sheetId="49" r:id="rId24"/>
    <sheet name="OnePage" sheetId="36" state="hidden" r:id="rId25"/>
    <sheet name="PS Board Color" sheetId="13" state="hidden" r:id="rId26"/>
  </sheets>
  <definedNames>
    <definedName name="Arbeitsbereich" localSheetId="5">#REF!</definedName>
    <definedName name="Arbeitsbereich" localSheetId="6">#REF!</definedName>
    <definedName name="Arbeitsbereich" localSheetId="10">#REF!</definedName>
    <definedName name="Arbeitsbereich" localSheetId="9">#REF!</definedName>
    <definedName name="Arbeitsbereich" localSheetId="8">#REF!</definedName>
    <definedName name="Arbeitsbereich" localSheetId="7">#REF!</definedName>
    <definedName name="Arbeitsbereich" localSheetId="4">#REF!</definedName>
    <definedName name="Arbeitsbereich" localSheetId="22">#REF!</definedName>
    <definedName name="Arbeitsbereich" localSheetId="23">#REF!</definedName>
    <definedName name="Arbeitsbereich">#REF!</definedName>
    <definedName name="_xlnm.Print_Area" localSheetId="2">'1 PD'!$B$2:$O$24</definedName>
    <definedName name="_xlnm.Print_Area" localSheetId="3">'2 BC check'!$B$2:$N$10</definedName>
    <definedName name="_xlnm.Print_Area" localSheetId="5">'3a_Obs. Shopfloor (Mecánico 1)'!$A$1:$AD$29</definedName>
    <definedName name="_xlnm.Print_Area" localSheetId="6">'3a_Obs. Shopfloor (Mecánico 2)'!$A$1:$AD$29</definedName>
    <definedName name="_xlnm.Print_Area" localSheetId="10">'3a_Obs. Shopfloor (Operario 1)'!$A$1:$AD$29</definedName>
    <definedName name="_xlnm.Print_Area" localSheetId="9">'3a_Obs. Shopfloor (Operario 2)'!$A$1:$AD$26</definedName>
    <definedName name="_xlnm.Print_Area" localSheetId="8">'3a_Obs. Shopfloor (Operario 3)'!$A$1:$AD$31</definedName>
    <definedName name="_xlnm.Print_Area" localSheetId="7">'3a_Obs. Shopfloor (Operario 4)'!$A$1:$AD$29</definedName>
    <definedName name="_xlnm.Print_Area" localSheetId="4">'3a_Obs. Shopfloor (Supervisor)'!$A$1:$AD$30</definedName>
    <definedName name="_xlnm.Print_Area" localSheetId="11">'3b_Spaghetti Diagram'!$A$1:$AX$42</definedName>
    <definedName name="_xlnm.Print_Area" localSheetId="24">OnePage!$A$1:$R$82</definedName>
    <definedName name="_xlnm.Print_Area" localSheetId="23">'Step 6 Template QCO Flow empty'!$A$1:$K$39</definedName>
    <definedName name="Centerlining" localSheetId="5">#REF!</definedName>
    <definedName name="Centerlining" localSheetId="6">#REF!</definedName>
    <definedName name="Centerlining" localSheetId="10">#REF!</definedName>
    <definedName name="Centerlining" localSheetId="9">#REF!</definedName>
    <definedName name="Centerlining" localSheetId="8">#REF!</definedName>
    <definedName name="Centerlining" localSheetId="7">#REF!</definedName>
    <definedName name="Centerlining" localSheetId="4">#REF!</definedName>
    <definedName name="Centerlining" localSheetId="22">#REF!</definedName>
    <definedName name="Centerlining" localSheetId="23">#REF!</definedName>
    <definedName name="Centerlining">#REF!</definedName>
    <definedName name="gaetano" localSheetId="5">#REF!</definedName>
    <definedName name="gaetano" localSheetId="6">#REF!</definedName>
    <definedName name="gaetano" localSheetId="10">#REF!</definedName>
    <definedName name="gaetano" localSheetId="9">#REF!</definedName>
    <definedName name="gaetano" localSheetId="8">#REF!</definedName>
    <definedName name="gaetano" localSheetId="7">#REF!</definedName>
    <definedName name="gaetano" localSheetId="4">#REF!</definedName>
    <definedName name="gaetano">#REF!</definedName>
    <definedName name="Name" localSheetId="5">#REF!</definedName>
    <definedName name="Name" localSheetId="6">#REF!</definedName>
    <definedName name="Name" localSheetId="10">#REF!</definedName>
    <definedName name="Name" localSheetId="9">#REF!</definedName>
    <definedName name="Name" localSheetId="8">#REF!</definedName>
    <definedName name="Name" localSheetId="7">#REF!</definedName>
    <definedName name="Name" localSheetId="4">#REF!</definedName>
    <definedName name="Name">#REF!</definedName>
    <definedName name="Priority" localSheetId="5">#REF!</definedName>
    <definedName name="Priority" localSheetId="6">#REF!</definedName>
    <definedName name="Priority" localSheetId="10">#REF!</definedName>
    <definedName name="Priority" localSheetId="9">#REF!</definedName>
    <definedName name="Priority" localSheetId="8">#REF!</definedName>
    <definedName name="Priority" localSheetId="7">#REF!</definedName>
    <definedName name="Priority" localSheetId="4">#REF!</definedName>
    <definedName name="Priority" localSheetId="22">#REF!</definedName>
    <definedName name="Priority" localSheetId="23">#REF!</definedName>
    <definedName name="Priority">#REF!</definedName>
    <definedName name="Status" localSheetId="5">#REF!</definedName>
    <definedName name="Status" localSheetId="6">#REF!</definedName>
    <definedName name="Status" localSheetId="10">#REF!</definedName>
    <definedName name="Status" localSheetId="9">#REF!</definedName>
    <definedName name="Status" localSheetId="8">#REF!</definedName>
    <definedName name="Status" localSheetId="7">#REF!</definedName>
    <definedName name="Status" localSheetId="4">#REF!</definedName>
    <definedName name="Status" localSheetId="22">#REF!</definedName>
    <definedName name="Status" localSheetId="23">#REF!</definedName>
    <definedName name="Status">#REF!</definedName>
    <definedName name="Tätigkeit" localSheetId="5">#REF!</definedName>
    <definedName name="Tätigkeit" localSheetId="6">#REF!</definedName>
    <definedName name="Tätigkeit" localSheetId="10">#REF!</definedName>
    <definedName name="Tätigkeit" localSheetId="9">#REF!</definedName>
    <definedName name="Tätigkeit" localSheetId="8">#REF!</definedName>
    <definedName name="Tätigkeit" localSheetId="7">#REF!</definedName>
    <definedName name="Tätigkeit" localSheetId="4">#REF!</definedName>
    <definedName name="Tätigkeit" localSheetId="22">#REF!</definedName>
    <definedName name="Tätigkeit" localSheetId="23">#REF!</definedName>
    <definedName name="Tätigkei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4" i="71" l="1"/>
  <c r="P55" i="71"/>
  <c r="P56" i="71"/>
  <c r="M51" i="57" l="1"/>
  <c r="AE46" i="71"/>
  <c r="AE47" i="71"/>
  <c r="M47" i="60" s="1"/>
  <c r="AE48" i="71"/>
  <c r="M48" i="60" s="1"/>
  <c r="AE49" i="71"/>
  <c r="M49" i="60" s="1"/>
  <c r="AE50" i="71"/>
  <c r="M50" i="60" s="1"/>
  <c r="AE51" i="71"/>
  <c r="M51" i="60" s="1"/>
  <c r="M46" i="60"/>
  <c r="M52" i="60"/>
  <c r="M53" i="60"/>
  <c r="M54" i="60"/>
  <c r="M55" i="60"/>
  <c r="M56" i="60"/>
  <c r="P72" i="67"/>
  <c r="O72" i="67"/>
  <c r="N72" i="67"/>
  <c r="P29" i="71"/>
  <c r="P28" i="71"/>
  <c r="P27" i="71"/>
  <c r="P26" i="71"/>
  <c r="P25" i="71"/>
  <c r="P24" i="71"/>
  <c r="P58" i="79"/>
  <c r="P59" i="79"/>
  <c r="P60" i="79"/>
  <c r="P61" i="79"/>
  <c r="P62" i="79"/>
  <c r="P63" i="79"/>
  <c r="P64" i="79"/>
  <c r="P65" i="79"/>
  <c r="P66" i="79"/>
  <c r="P67" i="79"/>
  <c r="P68" i="79"/>
  <c r="P69" i="79"/>
  <c r="P70" i="79"/>
  <c r="P71" i="79"/>
  <c r="M59" i="79"/>
  <c r="M60" i="79"/>
  <c r="M61" i="79"/>
  <c r="M62" i="79"/>
  <c r="M63" i="79"/>
  <c r="M64" i="79"/>
  <c r="M65" i="79"/>
  <c r="M66" i="79"/>
  <c r="M67" i="79"/>
  <c r="M68" i="79"/>
  <c r="M69" i="79"/>
  <c r="M70" i="79"/>
  <c r="M71" i="79"/>
  <c r="B59" i="79"/>
  <c r="B60" i="79"/>
  <c r="B61" i="79"/>
  <c r="B62" i="79"/>
  <c r="B63" i="79"/>
  <c r="B64" i="79"/>
  <c r="B65" i="79"/>
  <c r="B66" i="79"/>
  <c r="B67" i="79"/>
  <c r="B68" i="79"/>
  <c r="B69" i="79"/>
  <c r="B70" i="79"/>
  <c r="B71" i="79"/>
  <c r="B72" i="79"/>
  <c r="B73" i="79"/>
  <c r="B74" i="79"/>
  <c r="B75" i="79"/>
  <c r="B76" i="79"/>
  <c r="A72" i="79"/>
  <c r="A73" i="79" s="1"/>
  <c r="A74" i="79" s="1"/>
  <c r="A75" i="79" s="1"/>
  <c r="A76" i="79" s="1"/>
  <c r="P14" i="79"/>
  <c r="P15" i="79"/>
  <c r="P16" i="79"/>
  <c r="P17" i="79"/>
  <c r="P18" i="79"/>
  <c r="P19" i="79"/>
  <c r="P20" i="79"/>
  <c r="P21" i="79"/>
  <c r="P22" i="79"/>
  <c r="P23" i="79"/>
  <c r="P24" i="79"/>
  <c r="P25" i="79"/>
  <c r="P26" i="79"/>
  <c r="P27" i="79"/>
  <c r="P28" i="79"/>
  <c r="P29" i="79"/>
  <c r="P30" i="79"/>
  <c r="P31" i="79"/>
  <c r="P32" i="79"/>
  <c r="P33" i="79"/>
  <c r="P34" i="79"/>
  <c r="P35" i="79"/>
  <c r="P36" i="79"/>
  <c r="P37" i="79"/>
  <c r="P38" i="79"/>
  <c r="P39" i="79"/>
  <c r="P40" i="79"/>
  <c r="P41" i="79"/>
  <c r="P42" i="79"/>
  <c r="P43" i="79"/>
  <c r="P44" i="79"/>
  <c r="P45" i="79"/>
  <c r="P46" i="79"/>
  <c r="P47" i="79"/>
  <c r="P48" i="79"/>
  <c r="P49" i="79"/>
  <c r="P50" i="79"/>
  <c r="P51" i="79"/>
  <c r="P52" i="79"/>
  <c r="P53" i="79"/>
  <c r="P54" i="79"/>
  <c r="P55" i="79"/>
  <c r="P56" i="79"/>
  <c r="P57" i="79"/>
  <c r="P13" i="79"/>
  <c r="M14" i="79"/>
  <c r="M15" i="79"/>
  <c r="M16" i="79"/>
  <c r="M17" i="79"/>
  <c r="M18" i="79"/>
  <c r="M19" i="79"/>
  <c r="M20" i="79"/>
  <c r="M21" i="79"/>
  <c r="M22" i="79"/>
  <c r="M23" i="79"/>
  <c r="M24" i="79"/>
  <c r="M25" i="79"/>
  <c r="M26" i="79"/>
  <c r="M27" i="79"/>
  <c r="M28" i="79"/>
  <c r="M29" i="79"/>
  <c r="M30" i="79"/>
  <c r="M31" i="79"/>
  <c r="M32" i="79"/>
  <c r="M33" i="79"/>
  <c r="M34" i="79"/>
  <c r="M35" i="79"/>
  <c r="M36" i="79"/>
  <c r="M37" i="79"/>
  <c r="M38" i="79"/>
  <c r="M39" i="79"/>
  <c r="M40" i="79"/>
  <c r="M41" i="79"/>
  <c r="M42" i="79"/>
  <c r="M43" i="79"/>
  <c r="M44" i="79"/>
  <c r="M45" i="79"/>
  <c r="M46" i="79"/>
  <c r="M47" i="79"/>
  <c r="M48" i="79"/>
  <c r="M49" i="79"/>
  <c r="M50" i="79"/>
  <c r="M51" i="79"/>
  <c r="M52" i="79"/>
  <c r="M53" i="79"/>
  <c r="M54" i="79"/>
  <c r="M55" i="79"/>
  <c r="M56" i="79"/>
  <c r="M57" i="79"/>
  <c r="M58" i="79"/>
  <c r="M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33" i="79"/>
  <c r="B34" i="79"/>
  <c r="B35" i="79"/>
  <c r="B36" i="79"/>
  <c r="B37" i="79"/>
  <c r="B38" i="79"/>
  <c r="B39" i="79"/>
  <c r="B40" i="79"/>
  <c r="B41" i="79"/>
  <c r="B42" i="79"/>
  <c r="B43" i="79"/>
  <c r="B44" i="79"/>
  <c r="B45" i="79"/>
  <c r="B46" i="79"/>
  <c r="B47" i="79"/>
  <c r="B48" i="79"/>
  <c r="B49" i="79"/>
  <c r="B50" i="79"/>
  <c r="B51" i="79"/>
  <c r="B52" i="79"/>
  <c r="B53" i="79"/>
  <c r="B54" i="79"/>
  <c r="B55" i="79"/>
  <c r="B56" i="79"/>
  <c r="B57" i="79"/>
  <c r="B58" i="79"/>
  <c r="B13" i="79"/>
  <c r="P77" i="79"/>
  <c r="M77" i="79"/>
  <c r="A13" i="79"/>
  <c r="A14" i="79" s="1"/>
  <c r="A15" i="79" s="1"/>
  <c r="A16" i="79" s="1"/>
  <c r="A17" i="79" s="1"/>
  <c r="A18" i="79" s="1"/>
  <c r="A19" i="79" s="1"/>
  <c r="A20" i="79" s="1"/>
  <c r="A21" i="79" s="1"/>
  <c r="A22" i="79" s="1"/>
  <c r="A23" i="79" s="1"/>
  <c r="A24" i="79" s="1"/>
  <c r="A25" i="79" s="1"/>
  <c r="A26" i="79" s="1"/>
  <c r="A27" i="79" s="1"/>
  <c r="A28" i="79" s="1"/>
  <c r="A29" i="79" s="1"/>
  <c r="A30" i="79" s="1"/>
  <c r="A31" i="79" s="1"/>
  <c r="A32" i="79" s="1"/>
  <c r="A33" i="79" s="1"/>
  <c r="A34" i="79" s="1"/>
  <c r="A35" i="79" s="1"/>
  <c r="A36" i="79" s="1"/>
  <c r="A37" i="79" s="1"/>
  <c r="A38" i="79" s="1"/>
  <c r="A39" i="79" s="1"/>
  <c r="A40" i="79" s="1"/>
  <c r="A41" i="79" s="1"/>
  <c r="A42" i="79" s="1"/>
  <c r="A43" i="79" s="1"/>
  <c r="A44" i="79" s="1"/>
  <c r="A45" i="79" s="1"/>
  <c r="A46" i="79" s="1"/>
  <c r="A47" i="79" s="1"/>
  <c r="A48" i="79" s="1"/>
  <c r="A49" i="79" s="1"/>
  <c r="A50" i="79" s="1"/>
  <c r="A51" i="79" s="1"/>
  <c r="A52" i="79" s="1"/>
  <c r="A53" i="79" s="1"/>
  <c r="A54" i="79" s="1"/>
  <c r="A55" i="79" s="1"/>
  <c r="A56" i="79" s="1"/>
  <c r="A57" i="79" s="1"/>
  <c r="A58" i="79" s="1"/>
  <c r="A59" i="79" s="1"/>
  <c r="A60" i="79" s="1"/>
  <c r="A61" i="79" s="1"/>
  <c r="A62" i="79" s="1"/>
  <c r="A63" i="79" s="1"/>
  <c r="A64" i="79" s="1"/>
  <c r="A65" i="79" s="1"/>
  <c r="A66" i="79" s="1"/>
  <c r="A67" i="79" s="1"/>
  <c r="A68" i="79" s="1"/>
  <c r="A69" i="79" s="1"/>
  <c r="A70" i="79" s="1"/>
  <c r="P12" i="79"/>
  <c r="A61" i="58"/>
  <c r="A62" i="58"/>
  <c r="A63" i="58" s="1"/>
  <c r="A64" i="58" s="1"/>
  <c r="O41" i="74"/>
  <c r="N41" i="74"/>
  <c r="P50" i="67"/>
  <c r="P51" i="67"/>
  <c r="P52" i="67"/>
  <c r="P53" i="67"/>
  <c r="P54" i="67"/>
  <c r="P55" i="67"/>
  <c r="P56" i="67"/>
  <c r="P57" i="67"/>
  <c r="P58" i="67"/>
  <c r="P59" i="67"/>
  <c r="P60" i="67"/>
  <c r="P61" i="67"/>
  <c r="P62" i="67"/>
  <c r="P63" i="67"/>
  <c r="P64" i="67"/>
  <c r="P65" i="67"/>
  <c r="P66" i="67"/>
  <c r="P67" i="67"/>
  <c r="P68" i="67"/>
  <c r="P69" i="67"/>
  <c r="P70" i="67"/>
  <c r="P71" i="67"/>
  <c r="N50" i="67"/>
  <c r="P41" i="74"/>
  <c r="P48" i="67"/>
  <c r="P49" i="67"/>
  <c r="P36" i="74"/>
  <c r="P37" i="74"/>
  <c r="P38" i="74"/>
  <c r="P39" i="74"/>
  <c r="P40" i="74"/>
  <c r="P35" i="74"/>
  <c r="M55" i="69"/>
  <c r="P67" i="69"/>
  <c r="O67" i="69"/>
  <c r="AE67" i="69"/>
  <c r="O63" i="70"/>
  <c r="P79" i="57"/>
  <c r="M79" i="57"/>
  <c r="B79" i="57"/>
  <c r="AE47" i="67"/>
  <c r="AE48" i="67"/>
  <c r="AE49" i="67"/>
  <c r="AE50" i="67"/>
  <c r="AE51" i="67"/>
  <c r="AE52" i="67"/>
  <c r="AE53" i="67"/>
  <c r="AE54" i="67"/>
  <c r="AE55" i="67"/>
  <c r="AE56" i="67"/>
  <c r="AE57" i="67"/>
  <c r="AE58" i="67"/>
  <c r="AE59" i="67"/>
  <c r="AE60" i="67"/>
  <c r="AE61" i="67"/>
  <c r="AE62" i="67"/>
  <c r="AE63" i="67"/>
  <c r="AE64" i="67"/>
  <c r="AE65" i="67"/>
  <c r="AE66" i="67"/>
  <c r="AE67" i="67"/>
  <c r="AE68" i="67"/>
  <c r="AE69" i="67"/>
  <c r="AE70" i="67"/>
  <c r="AE71" i="67"/>
  <c r="P47" i="67"/>
  <c r="P53" i="69"/>
  <c r="N53" i="69" s="1"/>
  <c r="M54" i="69" s="1"/>
  <c r="N54" i="69" s="1"/>
  <c r="P54" i="69"/>
  <c r="P55" i="69"/>
  <c r="P56" i="69"/>
  <c r="P57" i="69"/>
  <c r="P55" i="58" s="1"/>
  <c r="AE53" i="69"/>
  <c r="AE54" i="69"/>
  <c r="M53" i="69"/>
  <c r="P34" i="67"/>
  <c r="P35" i="67"/>
  <c r="P36" i="67"/>
  <c r="P37" i="67"/>
  <c r="P38" i="67"/>
  <c r="P39" i="67"/>
  <c r="P40" i="67"/>
  <c r="P41" i="67"/>
  <c r="P42" i="67"/>
  <c r="P43" i="67"/>
  <c r="P44" i="67"/>
  <c r="P45" i="67"/>
  <c r="P46" i="67"/>
  <c r="P13" i="67"/>
  <c r="N13" i="67" s="1"/>
  <c r="M14" i="67" s="1"/>
  <c r="P14" i="67"/>
  <c r="P15" i="67"/>
  <c r="P16" i="67"/>
  <c r="P17" i="67"/>
  <c r="P18" i="67"/>
  <c r="P19" i="67"/>
  <c r="P20" i="67"/>
  <c r="P21" i="67"/>
  <c r="P22" i="67"/>
  <c r="P23" i="67"/>
  <c r="P24" i="67"/>
  <c r="P25" i="67"/>
  <c r="P26" i="67"/>
  <c r="P27" i="67"/>
  <c r="P28" i="67"/>
  <c r="P29" i="67"/>
  <c r="P30" i="67"/>
  <c r="P31" i="67"/>
  <c r="P32" i="67"/>
  <c r="P33" i="67"/>
  <c r="P43" i="63"/>
  <c r="P44" i="63"/>
  <c r="P45" i="63"/>
  <c r="P46" i="63"/>
  <c r="P14" i="63"/>
  <c r="P15" i="63"/>
  <c r="P16" i="63"/>
  <c r="P17" i="63"/>
  <c r="P18" i="63"/>
  <c r="P19" i="63"/>
  <c r="P20" i="63"/>
  <c r="P21" i="63"/>
  <c r="P22" i="63"/>
  <c r="P23" i="63"/>
  <c r="P24" i="63"/>
  <c r="P25" i="63"/>
  <c r="P26" i="63"/>
  <c r="P27" i="63"/>
  <c r="P28" i="63"/>
  <c r="P29" i="63"/>
  <c r="P30" i="63"/>
  <c r="P31" i="63"/>
  <c r="P32" i="63"/>
  <c r="P33" i="63"/>
  <c r="P34" i="63"/>
  <c r="P35" i="63"/>
  <c r="P36" i="63"/>
  <c r="P37" i="63"/>
  <c r="P38" i="63"/>
  <c r="P39" i="63"/>
  <c r="P40" i="63"/>
  <c r="P41" i="63"/>
  <c r="P13" i="63"/>
  <c r="M14" i="63"/>
  <c r="M15" i="63"/>
  <c r="M16" i="63"/>
  <c r="M17" i="63"/>
  <c r="M18" i="63"/>
  <c r="M19" i="63"/>
  <c r="M20" i="63"/>
  <c r="M21" i="63"/>
  <c r="M22" i="63"/>
  <c r="M23" i="63"/>
  <c r="M24" i="63"/>
  <c r="M25" i="63"/>
  <c r="M26" i="63"/>
  <c r="M27" i="63"/>
  <c r="M28" i="63"/>
  <c r="M29" i="63"/>
  <c r="M30" i="63"/>
  <c r="M31" i="63"/>
  <c r="M32" i="63"/>
  <c r="M33" i="63"/>
  <c r="M34" i="63"/>
  <c r="M35" i="63"/>
  <c r="M36" i="63"/>
  <c r="M37" i="63"/>
  <c r="M38" i="63"/>
  <c r="M39" i="63"/>
  <c r="M40" i="63"/>
  <c r="M41" i="63"/>
  <c r="M13" i="63"/>
  <c r="B14" i="63"/>
  <c r="B15" i="63"/>
  <c r="B16" i="63"/>
  <c r="B17" i="63"/>
  <c r="B18" i="63"/>
  <c r="B19" i="63"/>
  <c r="B20" i="63"/>
  <c r="B21" i="63"/>
  <c r="B22" i="63"/>
  <c r="B23" i="63"/>
  <c r="B24" i="63"/>
  <c r="B25" i="63"/>
  <c r="B26" i="63"/>
  <c r="B27" i="63"/>
  <c r="B28" i="63"/>
  <c r="B29" i="63"/>
  <c r="B30" i="63"/>
  <c r="B31" i="63"/>
  <c r="B32" i="63"/>
  <c r="B33" i="63"/>
  <c r="B34" i="63"/>
  <c r="B35" i="63"/>
  <c r="B36" i="63"/>
  <c r="B37" i="63"/>
  <c r="B38" i="63"/>
  <c r="B39" i="63"/>
  <c r="B40" i="63"/>
  <c r="B41" i="63"/>
  <c r="B42" i="63"/>
  <c r="B43" i="63"/>
  <c r="B44" i="63"/>
  <c r="B45" i="63"/>
  <c r="B46" i="63"/>
  <c r="B47" i="63"/>
  <c r="B48" i="63"/>
  <c r="B49" i="63"/>
  <c r="B50" i="63"/>
  <c r="B51" i="63"/>
  <c r="B13" i="63"/>
  <c r="P14" i="64"/>
  <c r="P15" i="64"/>
  <c r="P16" i="64"/>
  <c r="P17" i="64"/>
  <c r="P18" i="64"/>
  <c r="P19" i="64"/>
  <c r="P20" i="64"/>
  <c r="P21" i="64"/>
  <c r="P22" i="64"/>
  <c r="P23" i="64"/>
  <c r="P24" i="64"/>
  <c r="P25" i="64"/>
  <c r="P26" i="64"/>
  <c r="P28" i="64"/>
  <c r="P29" i="64"/>
  <c r="P30" i="64"/>
  <c r="P31" i="64"/>
  <c r="P32" i="64"/>
  <c r="P33" i="64"/>
  <c r="P34" i="64"/>
  <c r="B27" i="64"/>
  <c r="B28" i="64"/>
  <c r="B29" i="64"/>
  <c r="B30" i="64"/>
  <c r="B31" i="64"/>
  <c r="B32" i="64"/>
  <c r="B33" i="64"/>
  <c r="M36" i="64"/>
  <c r="M15" i="64"/>
  <c r="M16" i="64"/>
  <c r="M17" i="64"/>
  <c r="M18" i="64"/>
  <c r="M19" i="64"/>
  <c r="M20" i="64"/>
  <c r="M22" i="64"/>
  <c r="M23" i="64"/>
  <c r="M24" i="64"/>
  <c r="M25" i="64"/>
  <c r="B14" i="64"/>
  <c r="B15" i="64"/>
  <c r="B16" i="64"/>
  <c r="B17" i="64"/>
  <c r="B18" i="64"/>
  <c r="B19" i="64"/>
  <c r="B20" i="64"/>
  <c r="B21" i="64"/>
  <c r="B22" i="64"/>
  <c r="B23" i="64"/>
  <c r="B24" i="64"/>
  <c r="B25" i="64"/>
  <c r="B26" i="64"/>
  <c r="B34" i="64"/>
  <c r="B35" i="64"/>
  <c r="B36" i="64"/>
  <c r="M42" i="63"/>
  <c r="AE13" i="72"/>
  <c r="AE23" i="72"/>
  <c r="AE24" i="72"/>
  <c r="M48" i="58"/>
  <c r="M49" i="58"/>
  <c r="M51" i="58"/>
  <c r="M55" i="58"/>
  <c r="M60" i="58"/>
  <c r="M61" i="58"/>
  <c r="M63" i="58"/>
  <c r="P62" i="58"/>
  <c r="P63" i="58"/>
  <c r="P64" i="58"/>
  <c r="B64" i="58"/>
  <c r="B61" i="58"/>
  <c r="B62" i="58"/>
  <c r="B63" i="58"/>
  <c r="B60" i="58"/>
  <c r="B14" i="58"/>
  <c r="B15" i="58"/>
  <c r="B16" i="58"/>
  <c r="B17" i="58"/>
  <c r="B18" i="58"/>
  <c r="B19" i="58"/>
  <c r="B20" i="58"/>
  <c r="B21" i="58"/>
  <c r="B22" i="58"/>
  <c r="B23" i="58"/>
  <c r="B24" i="58"/>
  <c r="B25" i="58"/>
  <c r="B26" i="58"/>
  <c r="B27" i="58"/>
  <c r="B28" i="58"/>
  <c r="B29" i="58"/>
  <c r="B30" i="58"/>
  <c r="B31" i="58"/>
  <c r="B32" i="58"/>
  <c r="B33" i="58"/>
  <c r="B34" i="58"/>
  <c r="B35" i="58"/>
  <c r="B36" i="58"/>
  <c r="B37" i="58"/>
  <c r="B38" i="58"/>
  <c r="B39" i="58"/>
  <c r="B40" i="58"/>
  <c r="B41" i="58"/>
  <c r="B42" i="58"/>
  <c r="B43" i="58"/>
  <c r="B44" i="58"/>
  <c r="B45" i="58"/>
  <c r="B46" i="58"/>
  <c r="B47" i="58"/>
  <c r="B48" i="58"/>
  <c r="B49" i="58"/>
  <c r="B50" i="58"/>
  <c r="B51" i="58"/>
  <c r="B52" i="58"/>
  <c r="B53" i="58"/>
  <c r="B54" i="58"/>
  <c r="B55" i="58"/>
  <c r="B56" i="58"/>
  <c r="B57" i="58"/>
  <c r="B58" i="58"/>
  <c r="B59" i="58"/>
  <c r="P19" i="58"/>
  <c r="P20" i="58"/>
  <c r="P21" i="58"/>
  <c r="P22" i="58"/>
  <c r="P25" i="58"/>
  <c r="P31" i="58"/>
  <c r="P32" i="58"/>
  <c r="P33" i="58"/>
  <c r="P34" i="58"/>
  <c r="P37" i="58"/>
  <c r="P43" i="58"/>
  <c r="P44" i="58"/>
  <c r="P45" i="58"/>
  <c r="P46" i="58"/>
  <c r="P51" i="58"/>
  <c r="P52" i="58"/>
  <c r="AE47" i="69"/>
  <c r="M47" i="58" s="1"/>
  <c r="AE48" i="69"/>
  <c r="AE49" i="69"/>
  <c r="AE50" i="69"/>
  <c r="M50" i="58" s="1"/>
  <c r="AE51" i="69"/>
  <c r="AE52" i="69"/>
  <c r="M52" i="58" s="1"/>
  <c r="AE55" i="69"/>
  <c r="M53" i="58" s="1"/>
  <c r="AE56" i="69"/>
  <c r="M54" i="58" s="1"/>
  <c r="AE57" i="69"/>
  <c r="AE58" i="69"/>
  <c r="M56" i="58" s="1"/>
  <c r="AE59" i="69"/>
  <c r="M57" i="58" s="1"/>
  <c r="AE60" i="69"/>
  <c r="M58" i="58" s="1"/>
  <c r="AE61" i="69"/>
  <c r="M59" i="58" s="1"/>
  <c r="AE62" i="69"/>
  <c r="AE63" i="69"/>
  <c r="AE64" i="69"/>
  <c r="M62" i="58" s="1"/>
  <c r="AE65" i="69"/>
  <c r="AE66" i="69"/>
  <c r="M64" i="58" s="1"/>
  <c r="P49" i="69"/>
  <c r="P49" i="58" s="1"/>
  <c r="P50" i="69"/>
  <c r="P50" i="58" s="1"/>
  <c r="P51" i="69"/>
  <c r="M15" i="72"/>
  <c r="O42" i="72"/>
  <c r="P16" i="72"/>
  <c r="P42" i="72" s="1"/>
  <c r="P17" i="72"/>
  <c r="P18" i="72"/>
  <c r="P19" i="72"/>
  <c r="P20" i="72"/>
  <c r="P21" i="72"/>
  <c r="P22" i="72"/>
  <c r="P23" i="72"/>
  <c r="P24" i="72"/>
  <c r="P25" i="72"/>
  <c r="P26" i="72"/>
  <c r="P27" i="72"/>
  <c r="P28" i="72"/>
  <c r="P29" i="72"/>
  <c r="P30" i="72"/>
  <c r="P31" i="72"/>
  <c r="P32" i="72"/>
  <c r="P33" i="72"/>
  <c r="P34" i="72"/>
  <c r="P35" i="72"/>
  <c r="P36" i="72"/>
  <c r="P37" i="72"/>
  <c r="P38" i="72"/>
  <c r="P39" i="72"/>
  <c r="P40" i="72"/>
  <c r="P41" i="72"/>
  <c r="P15" i="72"/>
  <c r="AE41" i="72"/>
  <c r="AE40" i="72"/>
  <c r="P66" i="69"/>
  <c r="AE39" i="72"/>
  <c r="P60" i="69"/>
  <c r="P58" i="58" s="1"/>
  <c r="P59" i="69"/>
  <c r="P57" i="58" s="1"/>
  <c r="P54" i="58"/>
  <c r="P58" i="69"/>
  <c r="P56" i="58" s="1"/>
  <c r="P61" i="69"/>
  <c r="P59" i="58" s="1"/>
  <c r="P62" i="69"/>
  <c r="P60" i="58" s="1"/>
  <c r="P63" i="69"/>
  <c r="P61" i="58" s="1"/>
  <c r="P64" i="69"/>
  <c r="P65" i="69"/>
  <c r="P52" i="69"/>
  <c r="P53" i="58"/>
  <c r="AE29" i="72"/>
  <c r="P29" i="74"/>
  <c r="P28" i="74"/>
  <c r="P27" i="74"/>
  <c r="P26" i="74"/>
  <c r="P25" i="74"/>
  <c r="P24" i="74"/>
  <c r="P23" i="74"/>
  <c r="P22" i="74"/>
  <c r="P21" i="74"/>
  <c r="P20" i="74"/>
  <c r="P19" i="74"/>
  <c r="P18" i="74"/>
  <c r="P17" i="74"/>
  <c r="P16" i="74"/>
  <c r="P15" i="74"/>
  <c r="P14" i="74"/>
  <c r="P13" i="74"/>
  <c r="N13" i="74" s="1"/>
  <c r="M14" i="74" s="1"/>
  <c r="O27" i="75"/>
  <c r="N27" i="75"/>
  <c r="AE17" i="72"/>
  <c r="AE16" i="72"/>
  <c r="AE15" i="72"/>
  <c r="P14" i="72"/>
  <c r="P48" i="69"/>
  <c r="P48" i="58" s="1"/>
  <c r="A14" i="72"/>
  <c r="P13" i="69"/>
  <c r="N13" i="69" s="1"/>
  <c r="M14" i="69" s="1"/>
  <c r="P14" i="69"/>
  <c r="P14" i="58" s="1"/>
  <c r="P15" i="69"/>
  <c r="P15" i="58" s="1"/>
  <c r="P16" i="69"/>
  <c r="P16" i="58" s="1"/>
  <c r="P17" i="69"/>
  <c r="P17" i="58" s="1"/>
  <c r="P18" i="69"/>
  <c r="P18" i="58" s="1"/>
  <c r="P19" i="69"/>
  <c r="P20" i="69"/>
  <c r="P21" i="69"/>
  <c r="P22" i="69"/>
  <c r="P23" i="69"/>
  <c r="P23" i="58" s="1"/>
  <c r="P24" i="69"/>
  <c r="P24" i="58" s="1"/>
  <c r="P25" i="69"/>
  <c r="P26" i="69"/>
  <c r="P26" i="58" s="1"/>
  <c r="P27" i="69"/>
  <c r="P27" i="58" s="1"/>
  <c r="P28" i="69"/>
  <c r="P28" i="58" s="1"/>
  <c r="P29" i="69"/>
  <c r="P29" i="58" s="1"/>
  <c r="P30" i="69"/>
  <c r="P30" i="58" s="1"/>
  <c r="P31" i="69"/>
  <c r="P32" i="69"/>
  <c r="P33" i="69"/>
  <c r="P34" i="69"/>
  <c r="P35" i="69"/>
  <c r="P35" i="58" s="1"/>
  <c r="P36" i="69"/>
  <c r="P36" i="58" s="1"/>
  <c r="P37" i="69"/>
  <c r="P38" i="69"/>
  <c r="P38" i="58" s="1"/>
  <c r="P39" i="69"/>
  <c r="P39" i="58" s="1"/>
  <c r="P40" i="69"/>
  <c r="P40" i="58" s="1"/>
  <c r="P41" i="69"/>
  <c r="P41" i="58" s="1"/>
  <c r="P42" i="69"/>
  <c r="P42" i="58" s="1"/>
  <c r="P43" i="69"/>
  <c r="P44" i="69"/>
  <c r="P45" i="69"/>
  <c r="P46" i="69"/>
  <c r="P47" i="69"/>
  <c r="P47" i="58" s="1"/>
  <c r="P13" i="72"/>
  <c r="N13" i="72" s="1"/>
  <c r="M14" i="72" s="1"/>
  <c r="AE38" i="72"/>
  <c r="AE37" i="72"/>
  <c r="AE36" i="72"/>
  <c r="AE35" i="72"/>
  <c r="AE34" i="72"/>
  <c r="AE33" i="72"/>
  <c r="AE32" i="72"/>
  <c r="AE31" i="72"/>
  <c r="AE30" i="72"/>
  <c r="AE28" i="72"/>
  <c r="AE27" i="72"/>
  <c r="AE26" i="72"/>
  <c r="AE25" i="72"/>
  <c r="AE22" i="72"/>
  <c r="AE21" i="72"/>
  <c r="AE20" i="72"/>
  <c r="AE19" i="72"/>
  <c r="AE18" i="72"/>
  <c r="AE14" i="72"/>
  <c r="P37" i="64"/>
  <c r="P38" i="64"/>
  <c r="P39" i="64"/>
  <c r="P40" i="64"/>
  <c r="P41" i="64"/>
  <c r="P42" i="64"/>
  <c r="P43" i="64"/>
  <c r="P44" i="64"/>
  <c r="P45" i="64"/>
  <c r="P46" i="64"/>
  <c r="P47" i="64"/>
  <c r="P48" i="64"/>
  <c r="P49" i="64"/>
  <c r="P50" i="64"/>
  <c r="P51" i="64"/>
  <c r="P52" i="64"/>
  <c r="P53" i="64"/>
  <c r="P54" i="64"/>
  <c r="P55" i="64"/>
  <c r="P56" i="64"/>
  <c r="P57" i="64"/>
  <c r="P58" i="64"/>
  <c r="P59" i="64"/>
  <c r="P60" i="64"/>
  <c r="P61" i="64"/>
  <c r="P62" i="64"/>
  <c r="P63" i="64"/>
  <c r="P64" i="64"/>
  <c r="P65" i="64"/>
  <c r="P66" i="64"/>
  <c r="P67" i="64"/>
  <c r="P68" i="64"/>
  <c r="P69" i="64"/>
  <c r="P70" i="64"/>
  <c r="P71" i="64"/>
  <c r="P72" i="64"/>
  <c r="P73" i="64"/>
  <c r="P74" i="64"/>
  <c r="P75" i="64"/>
  <c r="P76" i="64"/>
  <c r="P77" i="64"/>
  <c r="P78" i="64"/>
  <c r="P79" i="64"/>
  <c r="P80" i="64"/>
  <c r="P81" i="64"/>
  <c r="P82" i="64"/>
  <c r="P36" i="64"/>
  <c r="M82" i="64"/>
  <c r="M75" i="64"/>
  <c r="M76" i="64"/>
  <c r="M77" i="64"/>
  <c r="M78" i="64"/>
  <c r="M79" i="64"/>
  <c r="M80" i="64"/>
  <c r="M81" i="64"/>
  <c r="M70" i="64"/>
  <c r="M71" i="64"/>
  <c r="M72" i="64"/>
  <c r="M73" i="64"/>
  <c r="M74" i="64"/>
  <c r="M65" i="64"/>
  <c r="M66" i="64"/>
  <c r="M67" i="64"/>
  <c r="M68" i="64"/>
  <c r="M69" i="64"/>
  <c r="M64" i="64"/>
  <c r="M37" i="64"/>
  <c r="M38" i="64"/>
  <c r="M39" i="64"/>
  <c r="M40" i="64"/>
  <c r="M41" i="64"/>
  <c r="M42" i="64"/>
  <c r="M43" i="64"/>
  <c r="M44" i="64"/>
  <c r="M45" i="64"/>
  <c r="M46" i="64"/>
  <c r="M47" i="64"/>
  <c r="M48" i="64"/>
  <c r="M49" i="64"/>
  <c r="M50" i="64"/>
  <c r="M51" i="64"/>
  <c r="M52" i="64"/>
  <c r="M53" i="64"/>
  <c r="M54" i="64"/>
  <c r="M55" i="64"/>
  <c r="M56" i="64"/>
  <c r="M57" i="64"/>
  <c r="M58" i="64"/>
  <c r="M59" i="64"/>
  <c r="M60" i="64"/>
  <c r="M61" i="64"/>
  <c r="M62" i="64"/>
  <c r="M63" i="64"/>
  <c r="B82" i="64"/>
  <c r="B77" i="64"/>
  <c r="B78" i="64"/>
  <c r="B79" i="64"/>
  <c r="B80" i="64"/>
  <c r="B81" i="64"/>
  <c r="B37" i="64"/>
  <c r="B38" i="64"/>
  <c r="B39" i="64"/>
  <c r="B40" i="64"/>
  <c r="B41" i="64"/>
  <c r="B42" i="64"/>
  <c r="B43" i="64"/>
  <c r="B44" i="64"/>
  <c r="B45" i="64"/>
  <c r="B46" i="64"/>
  <c r="B47" i="64"/>
  <c r="B48" i="64"/>
  <c r="B49" i="64"/>
  <c r="B50" i="64"/>
  <c r="B51" i="64"/>
  <c r="B52" i="64"/>
  <c r="B53" i="64"/>
  <c r="B54" i="64"/>
  <c r="B55" i="64"/>
  <c r="B56" i="64"/>
  <c r="B57" i="64"/>
  <c r="B58" i="64"/>
  <c r="B59" i="64"/>
  <c r="B60" i="64"/>
  <c r="B61" i="64"/>
  <c r="B62" i="64"/>
  <c r="B63" i="64"/>
  <c r="B64" i="64"/>
  <c r="B65" i="64"/>
  <c r="B66" i="64"/>
  <c r="B67" i="64"/>
  <c r="B68" i="64"/>
  <c r="B69" i="64"/>
  <c r="B70" i="64"/>
  <c r="B71" i="64"/>
  <c r="B72" i="64"/>
  <c r="B73" i="64"/>
  <c r="B74" i="64"/>
  <c r="B75" i="64"/>
  <c r="B76" i="64"/>
  <c r="B13" i="64"/>
  <c r="AE26" i="75"/>
  <c r="M26" i="64" s="1"/>
  <c r="P26" i="75"/>
  <c r="AE25" i="75"/>
  <c r="P25" i="75"/>
  <c r="AE24" i="75"/>
  <c r="P24" i="75"/>
  <c r="AE23" i="75"/>
  <c r="P23" i="75"/>
  <c r="AE22" i="75"/>
  <c r="P22" i="75"/>
  <c r="AE21" i="75"/>
  <c r="M21" i="64" s="1"/>
  <c r="P21" i="75"/>
  <c r="AE20" i="75"/>
  <c r="P20" i="75"/>
  <c r="AE19" i="75"/>
  <c r="P19" i="75"/>
  <c r="AE18" i="75"/>
  <c r="P18" i="75"/>
  <c r="AE17" i="75"/>
  <c r="P17" i="75"/>
  <c r="AE16" i="75"/>
  <c r="P16" i="75"/>
  <c r="AE15" i="75"/>
  <c r="P15" i="75"/>
  <c r="AE14" i="75"/>
  <c r="M14" i="64" s="1"/>
  <c r="P14" i="75"/>
  <c r="AE13" i="75"/>
  <c r="M13" i="64" s="1"/>
  <c r="P13" i="75"/>
  <c r="P13" i="64" s="1"/>
  <c r="AE48" i="70"/>
  <c r="M48" i="57" s="1"/>
  <c r="AE49" i="70"/>
  <c r="M49" i="57" s="1"/>
  <c r="AE50" i="70"/>
  <c r="M50" i="57" s="1"/>
  <c r="AE51" i="70"/>
  <c r="AE52" i="70"/>
  <c r="M52" i="57" s="1"/>
  <c r="AE53" i="70"/>
  <c r="M53" i="57" s="1"/>
  <c r="AE54" i="70"/>
  <c r="M54" i="57" s="1"/>
  <c r="AE55" i="70"/>
  <c r="M55" i="57" s="1"/>
  <c r="AE56" i="70"/>
  <c r="M56" i="57" s="1"/>
  <c r="AE57" i="70"/>
  <c r="M57" i="57" s="1"/>
  <c r="AE58" i="70"/>
  <c r="M58" i="57" s="1"/>
  <c r="AE59" i="70"/>
  <c r="M59" i="57" s="1"/>
  <c r="AE60" i="70"/>
  <c r="M60" i="57" s="1"/>
  <c r="AE61" i="70"/>
  <c r="M61" i="57" s="1"/>
  <c r="AE62" i="70"/>
  <c r="M62" i="57" s="1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M109" i="57"/>
  <c r="M110" i="57"/>
  <c r="M111" i="57"/>
  <c r="M108" i="57"/>
  <c r="M102" i="57"/>
  <c r="M103" i="57"/>
  <c r="M104" i="57"/>
  <c r="M105" i="57"/>
  <c r="M106" i="57"/>
  <c r="M107" i="57"/>
  <c r="M98" i="57"/>
  <c r="M99" i="57"/>
  <c r="M100" i="57"/>
  <c r="M101" i="57"/>
  <c r="M84" i="57"/>
  <c r="M85" i="57"/>
  <c r="M86" i="57"/>
  <c r="M87" i="57"/>
  <c r="M88" i="57"/>
  <c r="M89" i="57"/>
  <c r="M90" i="57"/>
  <c r="M91" i="57"/>
  <c r="M92" i="57"/>
  <c r="M93" i="57"/>
  <c r="M94" i="57"/>
  <c r="M95" i="57"/>
  <c r="M96" i="57"/>
  <c r="M97" i="57"/>
  <c r="M80" i="57"/>
  <c r="M81" i="57"/>
  <c r="M82" i="57"/>
  <c r="M83" i="57"/>
  <c r="M13" i="57"/>
  <c r="B109" i="57"/>
  <c r="B110" i="57"/>
  <c r="B111" i="57"/>
  <c r="B105" i="57"/>
  <c r="B106" i="57"/>
  <c r="B107" i="57"/>
  <c r="B108" i="57"/>
  <c r="B104" i="57"/>
  <c r="B101" i="57"/>
  <c r="B102" i="57"/>
  <c r="B103" i="57"/>
  <c r="B94" i="57"/>
  <c r="B95" i="57"/>
  <c r="B96" i="57"/>
  <c r="B97" i="57"/>
  <c r="B98" i="57"/>
  <c r="B99" i="57"/>
  <c r="B100" i="57"/>
  <c r="B87" i="57"/>
  <c r="B88" i="57"/>
  <c r="B89" i="57"/>
  <c r="B90" i="57"/>
  <c r="B91" i="57"/>
  <c r="B92" i="57"/>
  <c r="B93" i="57"/>
  <c r="B80" i="57"/>
  <c r="B81" i="57"/>
  <c r="B82" i="57"/>
  <c r="B83" i="57"/>
  <c r="B84" i="57"/>
  <c r="B85" i="57"/>
  <c r="B86" i="57"/>
  <c r="B59" i="57"/>
  <c r="B60" i="57"/>
  <c r="B61" i="57"/>
  <c r="B62" i="57"/>
  <c r="B51" i="57"/>
  <c r="B52" i="57"/>
  <c r="B53" i="57"/>
  <c r="B54" i="57"/>
  <c r="B55" i="57"/>
  <c r="B56" i="57"/>
  <c r="B57" i="57"/>
  <c r="B58" i="57"/>
  <c r="B30" i="57"/>
  <c r="B31" i="57"/>
  <c r="B32" i="57"/>
  <c r="B33" i="57"/>
  <c r="B34" i="57"/>
  <c r="B35" i="57"/>
  <c r="B36" i="57"/>
  <c r="B37" i="57"/>
  <c r="B38" i="57"/>
  <c r="B39" i="57"/>
  <c r="B40" i="57"/>
  <c r="B41" i="57"/>
  <c r="B42" i="57"/>
  <c r="B43" i="57"/>
  <c r="B44" i="57"/>
  <c r="B45" i="57"/>
  <c r="B46" i="57"/>
  <c r="B47" i="57"/>
  <c r="B48" i="57"/>
  <c r="B49" i="57"/>
  <c r="B50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13" i="57"/>
  <c r="P42" i="63"/>
  <c r="P47" i="63"/>
  <c r="P48" i="63"/>
  <c r="P49" i="63"/>
  <c r="P50" i="63"/>
  <c r="P51" i="63"/>
  <c r="P52" i="63"/>
  <c r="P53" i="63"/>
  <c r="P54" i="63"/>
  <c r="P55" i="63"/>
  <c r="P56" i="63"/>
  <c r="P57" i="63"/>
  <c r="P58" i="63"/>
  <c r="P59" i="63"/>
  <c r="P60" i="63"/>
  <c r="P61" i="63"/>
  <c r="P62" i="63"/>
  <c r="P63" i="63"/>
  <c r="P64" i="63"/>
  <c r="P65" i="63"/>
  <c r="P66" i="63"/>
  <c r="P67" i="63"/>
  <c r="P68" i="63"/>
  <c r="P69" i="63"/>
  <c r="P70" i="63"/>
  <c r="P71" i="63"/>
  <c r="P72" i="63"/>
  <c r="P73" i="63"/>
  <c r="P74" i="63"/>
  <c r="P75" i="63"/>
  <c r="P76" i="63"/>
  <c r="P77" i="63"/>
  <c r="P78" i="63"/>
  <c r="P79" i="63"/>
  <c r="P80" i="63"/>
  <c r="P81" i="63"/>
  <c r="P82" i="63"/>
  <c r="P83" i="63"/>
  <c r="P84" i="63"/>
  <c r="P85" i="63"/>
  <c r="P86" i="63"/>
  <c r="P87" i="63"/>
  <c r="P88" i="63"/>
  <c r="P89" i="63"/>
  <c r="P90" i="63"/>
  <c r="M43" i="63"/>
  <c r="M44" i="63"/>
  <c r="M45" i="63"/>
  <c r="M46" i="63"/>
  <c r="M47" i="63"/>
  <c r="M48" i="63"/>
  <c r="M49" i="63"/>
  <c r="M50" i="63"/>
  <c r="M51" i="63"/>
  <c r="M52" i="63"/>
  <c r="M53" i="63"/>
  <c r="M54" i="63"/>
  <c r="M55" i="63"/>
  <c r="M56" i="63"/>
  <c r="M57" i="63"/>
  <c r="M58" i="63"/>
  <c r="M59" i="63"/>
  <c r="M60" i="63"/>
  <c r="M61" i="63"/>
  <c r="M62" i="63"/>
  <c r="M63" i="63"/>
  <c r="M64" i="63"/>
  <c r="M65" i="63"/>
  <c r="M66" i="63"/>
  <c r="M67" i="63"/>
  <c r="M68" i="63"/>
  <c r="M69" i="63"/>
  <c r="M70" i="63"/>
  <c r="M71" i="63"/>
  <c r="M72" i="63"/>
  <c r="M73" i="63"/>
  <c r="M74" i="63"/>
  <c r="M75" i="63"/>
  <c r="M76" i="63"/>
  <c r="M77" i="63"/>
  <c r="M78" i="63"/>
  <c r="M79" i="63"/>
  <c r="M80" i="63"/>
  <c r="M81" i="63"/>
  <c r="M82" i="63"/>
  <c r="M83" i="63"/>
  <c r="M84" i="63"/>
  <c r="M85" i="63"/>
  <c r="M86" i="63"/>
  <c r="M87" i="63"/>
  <c r="M88" i="63"/>
  <c r="M89" i="63"/>
  <c r="M90" i="63"/>
  <c r="B52" i="63"/>
  <c r="B53" i="63"/>
  <c r="B54" i="63"/>
  <c r="B55" i="63"/>
  <c r="B56" i="63"/>
  <c r="B57" i="63"/>
  <c r="B58" i="63"/>
  <c r="B59" i="63"/>
  <c r="B60" i="63"/>
  <c r="B61" i="63"/>
  <c r="B62" i="63"/>
  <c r="B63" i="63"/>
  <c r="B64" i="63"/>
  <c r="B65" i="63"/>
  <c r="B66" i="63"/>
  <c r="B67" i="63"/>
  <c r="B68" i="63"/>
  <c r="B69" i="63"/>
  <c r="B70" i="63"/>
  <c r="B71" i="63"/>
  <c r="B72" i="63"/>
  <c r="B73" i="63"/>
  <c r="B74" i="63"/>
  <c r="B75" i="63"/>
  <c r="B76" i="63"/>
  <c r="B77" i="63"/>
  <c r="B78" i="63"/>
  <c r="B79" i="63"/>
  <c r="B80" i="63"/>
  <c r="B81" i="63"/>
  <c r="B82" i="63"/>
  <c r="B83" i="63"/>
  <c r="B84" i="63"/>
  <c r="B85" i="63"/>
  <c r="B86" i="63"/>
  <c r="B87" i="63"/>
  <c r="B88" i="63"/>
  <c r="B89" i="63"/>
  <c r="B90" i="63"/>
  <c r="P56" i="60"/>
  <c r="P57" i="60"/>
  <c r="P58" i="60"/>
  <c r="P59" i="60"/>
  <c r="P60" i="60"/>
  <c r="P61" i="60"/>
  <c r="P62" i="60"/>
  <c r="M57" i="60"/>
  <c r="M58" i="60"/>
  <c r="M59" i="60"/>
  <c r="M60" i="60"/>
  <c r="M61" i="60"/>
  <c r="M62" i="60"/>
  <c r="B14" i="60"/>
  <c r="B15" i="60"/>
  <c r="B16" i="60"/>
  <c r="B17" i="60"/>
  <c r="B18" i="60"/>
  <c r="B19" i="60"/>
  <c r="B20" i="60"/>
  <c r="B21" i="60"/>
  <c r="B22" i="60"/>
  <c r="B23" i="60"/>
  <c r="B24" i="60"/>
  <c r="B25" i="60"/>
  <c r="B26" i="60"/>
  <c r="B27" i="60"/>
  <c r="B28" i="60"/>
  <c r="B29" i="60"/>
  <c r="B30" i="60"/>
  <c r="B31" i="60"/>
  <c r="B32" i="60"/>
  <c r="B33" i="60"/>
  <c r="B34" i="60"/>
  <c r="B35" i="60"/>
  <c r="B36" i="60"/>
  <c r="B37" i="60"/>
  <c r="B38" i="60"/>
  <c r="B39" i="60"/>
  <c r="B40" i="60"/>
  <c r="B41" i="60"/>
  <c r="B42" i="60"/>
  <c r="B43" i="60"/>
  <c r="B44" i="60"/>
  <c r="B45" i="60"/>
  <c r="B46" i="60"/>
  <c r="B47" i="60"/>
  <c r="B48" i="60"/>
  <c r="B49" i="60"/>
  <c r="B50" i="60"/>
  <c r="B51" i="60"/>
  <c r="B53" i="60"/>
  <c r="B54" i="60"/>
  <c r="B55" i="60"/>
  <c r="B56" i="60"/>
  <c r="B57" i="60"/>
  <c r="B58" i="60"/>
  <c r="B59" i="60"/>
  <c r="B60" i="60"/>
  <c r="B61" i="60"/>
  <c r="B62" i="60"/>
  <c r="B13" i="60"/>
  <c r="P65" i="58"/>
  <c r="P12" i="47"/>
  <c r="M65" i="58"/>
  <c r="B13" i="58"/>
  <c r="O57" i="71"/>
  <c r="P40" i="71"/>
  <c r="P40" i="60" s="1"/>
  <c r="P39" i="71"/>
  <c r="P39" i="60" s="1"/>
  <c r="P53" i="71"/>
  <c r="P13" i="70"/>
  <c r="P13" i="57" s="1"/>
  <c r="P14" i="70"/>
  <c r="P14" i="57" s="1"/>
  <c r="P60" i="70"/>
  <c r="P60" i="57" s="1"/>
  <c r="P61" i="70"/>
  <c r="P61" i="57" s="1"/>
  <c r="P62" i="70"/>
  <c r="P62" i="57" s="1"/>
  <c r="P56" i="70"/>
  <c r="P56" i="57" s="1"/>
  <c r="P57" i="70"/>
  <c r="P57" i="57" s="1"/>
  <c r="P58" i="70"/>
  <c r="P58" i="57" s="1"/>
  <c r="P59" i="70"/>
  <c r="P59" i="57" s="1"/>
  <c r="P55" i="70"/>
  <c r="P55" i="57" s="1"/>
  <c r="A71" i="79" l="1"/>
  <c r="N14" i="74"/>
  <c r="M15" i="74" s="1"/>
  <c r="N15" i="74" s="1"/>
  <c r="M16" i="74" s="1"/>
  <c r="N16" i="74" s="1"/>
  <c r="M17" i="74" s="1"/>
  <c r="N17" i="74" s="1"/>
  <c r="M18" i="74" s="1"/>
  <c r="N18" i="74" s="1"/>
  <c r="M19" i="74" s="1"/>
  <c r="N19" i="74" s="1"/>
  <c r="M20" i="74" s="1"/>
  <c r="N20" i="74" s="1"/>
  <c r="M21" i="74" s="1"/>
  <c r="N21" i="74" s="1"/>
  <c r="M22" i="74" s="1"/>
  <c r="N22" i="74" s="1"/>
  <c r="M23" i="74" s="1"/>
  <c r="N23" i="74" s="1"/>
  <c r="M24" i="74" s="1"/>
  <c r="N24" i="74" s="1"/>
  <c r="M25" i="74" s="1"/>
  <c r="N25" i="74" s="1"/>
  <c r="M26" i="74" s="1"/>
  <c r="N26" i="74" s="1"/>
  <c r="M27" i="74" s="1"/>
  <c r="N27" i="74" s="1"/>
  <c r="M28" i="74" s="1"/>
  <c r="N28" i="74" s="1"/>
  <c r="M29" i="74" s="1"/>
  <c r="N29" i="74" s="1"/>
  <c r="N14" i="67"/>
  <c r="M15" i="67" s="1"/>
  <c r="N15" i="67" s="1"/>
  <c r="M16" i="67" s="1"/>
  <c r="N16" i="67" s="1"/>
  <c r="M17" i="67" s="1"/>
  <c r="N17" i="67" s="1"/>
  <c r="M18" i="67" s="1"/>
  <c r="N18" i="67" s="1"/>
  <c r="M19" i="67" s="1"/>
  <c r="N19" i="67" s="1"/>
  <c r="M20" i="67" s="1"/>
  <c r="N20" i="67" s="1"/>
  <c r="M21" i="67" s="1"/>
  <c r="N21" i="67" s="1"/>
  <c r="M22" i="67" s="1"/>
  <c r="N22" i="67" s="1"/>
  <c r="M23" i="67" s="1"/>
  <c r="N23" i="67" s="1"/>
  <c r="M24" i="67" s="1"/>
  <c r="N24" i="67" s="1"/>
  <c r="M25" i="67" s="1"/>
  <c r="N25" i="67" s="1"/>
  <c r="M26" i="67" s="1"/>
  <c r="N26" i="67" s="1"/>
  <c r="M27" i="67" s="1"/>
  <c r="N27" i="67" s="1"/>
  <c r="M28" i="67" s="1"/>
  <c r="N28" i="67" s="1"/>
  <c r="M29" i="67" s="1"/>
  <c r="N29" i="67" s="1"/>
  <c r="M30" i="67" s="1"/>
  <c r="N30" i="67" s="1"/>
  <c r="M31" i="67" s="1"/>
  <c r="N31" i="67" s="1"/>
  <c r="M32" i="67" s="1"/>
  <c r="N32" i="67" s="1"/>
  <c r="M33" i="67" s="1"/>
  <c r="N33" i="67" s="1"/>
  <c r="M34" i="67" s="1"/>
  <c r="N34" i="67" s="1"/>
  <c r="M35" i="67" s="1"/>
  <c r="N35" i="67" s="1"/>
  <c r="M36" i="67" s="1"/>
  <c r="N36" i="67" s="1"/>
  <c r="M37" i="67" s="1"/>
  <c r="N37" i="67" s="1"/>
  <c r="M38" i="67" s="1"/>
  <c r="N38" i="67" s="1"/>
  <c r="M39" i="67" s="1"/>
  <c r="N39" i="67" s="1"/>
  <c r="M40" i="67" s="1"/>
  <c r="N40" i="67" s="1"/>
  <c r="M41" i="67" s="1"/>
  <c r="N41" i="67" s="1"/>
  <c r="M42" i="67" s="1"/>
  <c r="N42" i="67" s="1"/>
  <c r="M43" i="67" s="1"/>
  <c r="N43" i="67" s="1"/>
  <c r="M44" i="67" s="1"/>
  <c r="N44" i="67" s="1"/>
  <c r="P27" i="75"/>
  <c r="A19" i="72"/>
  <c r="A20" i="72" s="1"/>
  <c r="N15" i="72"/>
  <c r="N14" i="69"/>
  <c r="M15" i="69" s="1"/>
  <c r="N15" i="69" s="1"/>
  <c r="M16" i="69" s="1"/>
  <c r="N16" i="69" s="1"/>
  <c r="M17" i="69" s="1"/>
  <c r="N17" i="69" s="1"/>
  <c r="M18" i="69" s="1"/>
  <c r="N18" i="69" s="1"/>
  <c r="M19" i="69" s="1"/>
  <c r="N19" i="69" s="1"/>
  <c r="M20" i="69" s="1"/>
  <c r="N20" i="69" s="1"/>
  <c r="M21" i="69" s="1"/>
  <c r="N21" i="69" s="1"/>
  <c r="M22" i="69" s="1"/>
  <c r="N22" i="69" s="1"/>
  <c r="M23" i="69" s="1"/>
  <c r="N23" i="69" s="1"/>
  <c r="M24" i="69" s="1"/>
  <c r="N24" i="69" s="1"/>
  <c r="M25" i="69" s="1"/>
  <c r="N25" i="69" s="1"/>
  <c r="M26" i="69" s="1"/>
  <c r="N26" i="69" s="1"/>
  <c r="M27" i="69" s="1"/>
  <c r="N27" i="69" s="1"/>
  <c r="M28" i="69" s="1"/>
  <c r="N28" i="69" s="1"/>
  <c r="M29" i="69" s="1"/>
  <c r="N29" i="69" s="1"/>
  <c r="M30" i="69" s="1"/>
  <c r="N30" i="69" s="1"/>
  <c r="M31" i="69" s="1"/>
  <c r="N31" i="69" s="1"/>
  <c r="M32" i="69" s="1"/>
  <c r="N32" i="69" s="1"/>
  <c r="M33" i="69" s="1"/>
  <c r="N33" i="69" s="1"/>
  <c r="M34" i="69" s="1"/>
  <c r="N34" i="69" s="1"/>
  <c r="M35" i="69" s="1"/>
  <c r="N35" i="69" s="1"/>
  <c r="M36" i="69" s="1"/>
  <c r="N36" i="69" s="1"/>
  <c r="M37" i="69" s="1"/>
  <c r="N37" i="69" s="1"/>
  <c r="M38" i="69" s="1"/>
  <c r="N38" i="69" s="1"/>
  <c r="M39" i="69" s="1"/>
  <c r="N39" i="69" s="1"/>
  <c r="M40" i="69" s="1"/>
  <c r="N40" i="69" s="1"/>
  <c r="M41" i="69" s="1"/>
  <c r="N41" i="69" s="1"/>
  <c r="M42" i="69" s="1"/>
  <c r="N42" i="69" s="1"/>
  <c r="M43" i="69" s="1"/>
  <c r="N43" i="69" s="1"/>
  <c r="M44" i="69" s="1"/>
  <c r="N44" i="69" s="1"/>
  <c r="M45" i="69" s="1"/>
  <c r="N45" i="69" s="1"/>
  <c r="M46" i="69" s="1"/>
  <c r="N46" i="69" s="1"/>
  <c r="M47" i="69" s="1"/>
  <c r="N47" i="69" s="1"/>
  <c r="P13" i="58"/>
  <c r="N14" i="72"/>
  <c r="N13" i="70"/>
  <c r="M14" i="70" s="1"/>
  <c r="N14" i="70" s="1"/>
  <c r="N13" i="75"/>
  <c r="M14" i="75" s="1"/>
  <c r="N14" i="75" s="1"/>
  <c r="M15" i="75" s="1"/>
  <c r="N15" i="75" s="1"/>
  <c r="M16" i="75" s="1"/>
  <c r="N16" i="75" s="1"/>
  <c r="M17" i="75" s="1"/>
  <c r="N17" i="75" s="1"/>
  <c r="M18" i="75" s="1"/>
  <c r="N18" i="75" s="1"/>
  <c r="P16" i="70"/>
  <c r="P16" i="57" s="1"/>
  <c r="M47" i="47"/>
  <c r="M48" i="47"/>
  <c r="M49" i="47"/>
  <c r="M50" i="47"/>
  <c r="M51" i="47"/>
  <c r="M52" i="47"/>
  <c r="M53" i="47"/>
  <c r="M54" i="47"/>
  <c r="M55" i="47"/>
  <c r="M56" i="47"/>
  <c r="M57" i="47"/>
  <c r="M58" i="47"/>
  <c r="M59" i="47"/>
  <c r="M60" i="47"/>
  <c r="M61" i="47"/>
  <c r="M62" i="47"/>
  <c r="P14" i="47"/>
  <c r="P55" i="47"/>
  <c r="B14" i="47"/>
  <c r="B15" i="47"/>
  <c r="B16" i="47"/>
  <c r="B1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B30" i="47"/>
  <c r="B31" i="47"/>
  <c r="B32" i="47"/>
  <c r="B33" i="47"/>
  <c r="B34" i="47"/>
  <c r="B35" i="47"/>
  <c r="B36" i="47"/>
  <c r="B37" i="47"/>
  <c r="B38" i="47"/>
  <c r="B39" i="47"/>
  <c r="B40" i="47"/>
  <c r="B41" i="47"/>
  <c r="B42" i="47"/>
  <c r="B43" i="47"/>
  <c r="B44" i="47"/>
  <c r="B45" i="47"/>
  <c r="B46" i="47"/>
  <c r="B47" i="47"/>
  <c r="B48" i="47"/>
  <c r="B49" i="47"/>
  <c r="B50" i="47"/>
  <c r="B51" i="47"/>
  <c r="B52" i="47"/>
  <c r="B53" i="47"/>
  <c r="B54" i="47"/>
  <c r="B55" i="47"/>
  <c r="B56" i="47"/>
  <c r="B57" i="47"/>
  <c r="B58" i="47"/>
  <c r="B59" i="47"/>
  <c r="B60" i="47"/>
  <c r="B61" i="47"/>
  <c r="B62" i="47"/>
  <c r="B13" i="47"/>
  <c r="P58" i="47" l="1"/>
  <c r="P56" i="47"/>
  <c r="M45" i="67"/>
  <c r="N45" i="67" s="1"/>
  <c r="M46" i="67" s="1"/>
  <c r="N46" i="67" s="1"/>
  <c r="M47" i="67" s="1"/>
  <c r="N47" i="67" s="1"/>
  <c r="M48" i="67" s="1"/>
  <c r="N48" i="67" s="1"/>
  <c r="M16" i="72"/>
  <c r="A21" i="72"/>
  <c r="A22" i="72" s="1"/>
  <c r="A23" i="72" s="1"/>
  <c r="A24" i="72" s="1"/>
  <c r="A25" i="72" s="1"/>
  <c r="A26" i="72" s="1"/>
  <c r="A27" i="72" s="1"/>
  <c r="A28" i="72" s="1"/>
  <c r="N16" i="72"/>
  <c r="M48" i="69"/>
  <c r="N48" i="69" s="1"/>
  <c r="M49" i="69" s="1"/>
  <c r="N49" i="69" s="1"/>
  <c r="M50" i="69" s="1"/>
  <c r="N50" i="69" s="1"/>
  <c r="M51" i="69" s="1"/>
  <c r="N51" i="69" s="1"/>
  <c r="M52" i="69" s="1"/>
  <c r="N52" i="69" s="1"/>
  <c r="N55" i="69" s="1"/>
  <c r="M56" i="69" s="1"/>
  <c r="N56" i="69" s="1"/>
  <c r="M57" i="69" s="1"/>
  <c r="N57" i="69" s="1"/>
  <c r="M58" i="69" s="1"/>
  <c r="N58" i="69" s="1"/>
  <c r="M59" i="69" s="1"/>
  <c r="N59" i="69" s="1"/>
  <c r="M60" i="69" s="1"/>
  <c r="N60" i="69" s="1"/>
  <c r="M61" i="69" s="1"/>
  <c r="N61" i="69" s="1"/>
  <c r="M62" i="69" s="1"/>
  <c r="N62" i="69" s="1"/>
  <c r="M63" i="69" s="1"/>
  <c r="N63" i="69" s="1"/>
  <c r="M64" i="69" s="1"/>
  <c r="N64" i="69" s="1"/>
  <c r="M65" i="69" s="1"/>
  <c r="N65" i="69" s="1"/>
  <c r="M66" i="69" s="1"/>
  <c r="N66" i="69" s="1"/>
  <c r="N67" i="69" s="1"/>
  <c r="P13" i="47"/>
  <c r="P53" i="47"/>
  <c r="P52" i="47"/>
  <c r="P51" i="47"/>
  <c r="P50" i="47"/>
  <c r="P49" i="47"/>
  <c r="P48" i="47"/>
  <c r="P47" i="47"/>
  <c r="M46" i="47"/>
  <c r="P46" i="47"/>
  <c r="M45" i="47"/>
  <c r="P45" i="47"/>
  <c r="M44" i="47"/>
  <c r="P44" i="47"/>
  <c r="M43" i="47"/>
  <c r="P43" i="47"/>
  <c r="M42" i="47"/>
  <c r="P42" i="47"/>
  <c r="M41" i="47"/>
  <c r="P41" i="47"/>
  <c r="M40" i="47"/>
  <c r="P40" i="47"/>
  <c r="M39" i="47"/>
  <c r="P39" i="47"/>
  <c r="M38" i="47"/>
  <c r="P38" i="47"/>
  <c r="M37" i="47"/>
  <c r="P37" i="47"/>
  <c r="M36" i="47"/>
  <c r="P36" i="47"/>
  <c r="M35" i="47"/>
  <c r="P35" i="47"/>
  <c r="AE34" i="74"/>
  <c r="M34" i="47" s="1"/>
  <c r="P34" i="74"/>
  <c r="P34" i="47" s="1"/>
  <c r="AE33" i="74"/>
  <c r="M33" i="47" s="1"/>
  <c r="P33" i="74"/>
  <c r="P33" i="47" s="1"/>
  <c r="AE32" i="74"/>
  <c r="M32" i="47" s="1"/>
  <c r="P32" i="74"/>
  <c r="P32" i="47" s="1"/>
  <c r="AE31" i="74"/>
  <c r="M31" i="47" s="1"/>
  <c r="P31" i="74"/>
  <c r="P31" i="47" s="1"/>
  <c r="AE30" i="74"/>
  <c r="M30" i="47" s="1"/>
  <c r="P30" i="74"/>
  <c r="AE29" i="74"/>
  <c r="M29" i="47" s="1"/>
  <c r="P29" i="47"/>
  <c r="AE28" i="74"/>
  <c r="M28" i="47" s="1"/>
  <c r="P28" i="47"/>
  <c r="AE27" i="74"/>
  <c r="M27" i="47" s="1"/>
  <c r="P27" i="47"/>
  <c r="AE26" i="74"/>
  <c r="M26" i="47" s="1"/>
  <c r="P26" i="47"/>
  <c r="AE25" i="74"/>
  <c r="M25" i="47" s="1"/>
  <c r="P25" i="47"/>
  <c r="AE24" i="74"/>
  <c r="M24" i="47" s="1"/>
  <c r="P24" i="47"/>
  <c r="AE23" i="74"/>
  <c r="M23" i="47" s="1"/>
  <c r="P23" i="47"/>
  <c r="AE22" i="74"/>
  <c r="M22" i="47" s="1"/>
  <c r="P22" i="47"/>
  <c r="AE21" i="74"/>
  <c r="M21" i="47" s="1"/>
  <c r="P21" i="47"/>
  <c r="AE20" i="74"/>
  <c r="M20" i="47" s="1"/>
  <c r="P20" i="47"/>
  <c r="AE19" i="74"/>
  <c r="M19" i="47" s="1"/>
  <c r="P19" i="47"/>
  <c r="AE18" i="74"/>
  <c r="M18" i="47" s="1"/>
  <c r="P18" i="47"/>
  <c r="AE17" i="74"/>
  <c r="M17" i="47" s="1"/>
  <c r="P17" i="47"/>
  <c r="AE16" i="74"/>
  <c r="M16" i="47" s="1"/>
  <c r="P16" i="47"/>
  <c r="AE15" i="74"/>
  <c r="M15" i="47" s="1"/>
  <c r="P15" i="47"/>
  <c r="AE14" i="74"/>
  <c r="M14" i="47" s="1"/>
  <c r="AE13" i="74"/>
  <c r="M13" i="47" s="1"/>
  <c r="P52" i="71"/>
  <c r="P51" i="71"/>
  <c r="P51" i="60" s="1"/>
  <c r="P50" i="71"/>
  <c r="P50" i="60" s="1"/>
  <c r="P49" i="71"/>
  <c r="P49" i="60" s="1"/>
  <c r="P48" i="71"/>
  <c r="P48" i="60" s="1"/>
  <c r="P47" i="71"/>
  <c r="P47" i="60" s="1"/>
  <c r="P46" i="71"/>
  <c r="P46" i="60" s="1"/>
  <c r="P45" i="71"/>
  <c r="P45" i="60" s="1"/>
  <c r="P44" i="71"/>
  <c r="P44" i="60" s="1"/>
  <c r="P43" i="71"/>
  <c r="P43" i="60" s="1"/>
  <c r="P42" i="71"/>
  <c r="P42" i="60" s="1"/>
  <c r="P41" i="71"/>
  <c r="P41" i="60" s="1"/>
  <c r="AE40" i="71"/>
  <c r="M40" i="60" s="1"/>
  <c r="AE39" i="71"/>
  <c r="M39" i="60" s="1"/>
  <c r="AE38" i="71"/>
  <c r="M38" i="60" s="1"/>
  <c r="P38" i="71"/>
  <c r="P38" i="60" s="1"/>
  <c r="AE37" i="71"/>
  <c r="M37" i="60" s="1"/>
  <c r="P37" i="71"/>
  <c r="P37" i="60" s="1"/>
  <c r="AE36" i="71"/>
  <c r="M36" i="60" s="1"/>
  <c r="P36" i="71"/>
  <c r="P36" i="60" s="1"/>
  <c r="AE35" i="71"/>
  <c r="M35" i="60" s="1"/>
  <c r="P35" i="71"/>
  <c r="P35" i="60" s="1"/>
  <c r="AE34" i="71"/>
  <c r="M34" i="60" s="1"/>
  <c r="P34" i="71"/>
  <c r="P34" i="60" s="1"/>
  <c r="AE33" i="71"/>
  <c r="M33" i="60" s="1"/>
  <c r="P33" i="71"/>
  <c r="P33" i="60" s="1"/>
  <c r="AE32" i="71"/>
  <c r="M32" i="60" s="1"/>
  <c r="P32" i="71"/>
  <c r="P32" i="60" s="1"/>
  <c r="AE31" i="71"/>
  <c r="M31" i="60" s="1"/>
  <c r="P31" i="71"/>
  <c r="P31" i="60" s="1"/>
  <c r="AE30" i="71"/>
  <c r="M30" i="60" s="1"/>
  <c r="P30" i="71"/>
  <c r="P30" i="60" s="1"/>
  <c r="AE29" i="71"/>
  <c r="M29" i="60" s="1"/>
  <c r="P29" i="60"/>
  <c r="AE28" i="71"/>
  <c r="M28" i="60" s="1"/>
  <c r="P28" i="60"/>
  <c r="AE27" i="71"/>
  <c r="M27" i="60" s="1"/>
  <c r="P27" i="60"/>
  <c r="AE26" i="71"/>
  <c r="M26" i="60" s="1"/>
  <c r="P26" i="60"/>
  <c r="AE25" i="71"/>
  <c r="M25" i="60" s="1"/>
  <c r="P25" i="60"/>
  <c r="AE24" i="71"/>
  <c r="M24" i="60" s="1"/>
  <c r="P24" i="60"/>
  <c r="AE23" i="71"/>
  <c r="M23" i="60" s="1"/>
  <c r="P23" i="71"/>
  <c r="P23" i="60" s="1"/>
  <c r="AE22" i="71"/>
  <c r="M22" i="60" s="1"/>
  <c r="P22" i="71"/>
  <c r="P22" i="60" s="1"/>
  <c r="AE21" i="71"/>
  <c r="M21" i="60" s="1"/>
  <c r="P21" i="71"/>
  <c r="P21" i="60" s="1"/>
  <c r="AE20" i="71"/>
  <c r="M20" i="60" s="1"/>
  <c r="P20" i="71"/>
  <c r="P20" i="60" s="1"/>
  <c r="AE19" i="71"/>
  <c r="M19" i="60" s="1"/>
  <c r="P19" i="71"/>
  <c r="P19" i="60" s="1"/>
  <c r="AE18" i="71"/>
  <c r="M18" i="60" s="1"/>
  <c r="P18" i="71"/>
  <c r="P18" i="60" s="1"/>
  <c r="AE17" i="71"/>
  <c r="M17" i="60" s="1"/>
  <c r="P17" i="71"/>
  <c r="P17" i="60" s="1"/>
  <c r="AE16" i="71"/>
  <c r="M16" i="60" s="1"/>
  <c r="P16" i="71"/>
  <c r="P16" i="60" s="1"/>
  <c r="AE15" i="71"/>
  <c r="M15" i="60" s="1"/>
  <c r="P15" i="71"/>
  <c r="P15" i="60" s="1"/>
  <c r="AE14" i="71"/>
  <c r="M14" i="60" s="1"/>
  <c r="P14" i="71"/>
  <c r="P14" i="60" s="1"/>
  <c r="AE13" i="71"/>
  <c r="M13" i="60" s="1"/>
  <c r="P13" i="71"/>
  <c r="P54" i="70"/>
  <c r="P54" i="57" s="1"/>
  <c r="P53" i="70"/>
  <c r="P53" i="57" s="1"/>
  <c r="P52" i="70"/>
  <c r="P52" i="57" s="1"/>
  <c r="P51" i="70"/>
  <c r="P51" i="57" s="1"/>
  <c r="P50" i="70"/>
  <c r="P50" i="57" s="1"/>
  <c r="P49" i="70"/>
  <c r="P49" i="57" s="1"/>
  <c r="P48" i="70"/>
  <c r="P48" i="57" s="1"/>
  <c r="AE47" i="70"/>
  <c r="M47" i="57" s="1"/>
  <c r="P47" i="70"/>
  <c r="P47" i="57" s="1"/>
  <c r="AE46" i="70"/>
  <c r="M46" i="57" s="1"/>
  <c r="P46" i="70"/>
  <c r="P46" i="57" s="1"/>
  <c r="AE45" i="70"/>
  <c r="M45" i="57" s="1"/>
  <c r="P45" i="70"/>
  <c r="P45" i="57" s="1"/>
  <c r="AE44" i="70"/>
  <c r="M44" i="57" s="1"/>
  <c r="P44" i="70"/>
  <c r="P44" i="57" s="1"/>
  <c r="AE43" i="70"/>
  <c r="M43" i="57" s="1"/>
  <c r="P43" i="70"/>
  <c r="P43" i="57" s="1"/>
  <c r="AE42" i="70"/>
  <c r="M42" i="57" s="1"/>
  <c r="P42" i="70"/>
  <c r="P42" i="57" s="1"/>
  <c r="AE41" i="70"/>
  <c r="M41" i="57" s="1"/>
  <c r="P41" i="70"/>
  <c r="P41" i="57" s="1"/>
  <c r="AE40" i="70"/>
  <c r="M40" i="57" s="1"/>
  <c r="P40" i="70"/>
  <c r="P40" i="57" s="1"/>
  <c r="AE39" i="70"/>
  <c r="M39" i="57" s="1"/>
  <c r="P39" i="70"/>
  <c r="P39" i="57" s="1"/>
  <c r="AE38" i="70"/>
  <c r="M38" i="57" s="1"/>
  <c r="P38" i="70"/>
  <c r="P38" i="57" s="1"/>
  <c r="AE37" i="70"/>
  <c r="M37" i="57" s="1"/>
  <c r="P37" i="70"/>
  <c r="P37" i="57" s="1"/>
  <c r="AE36" i="70"/>
  <c r="M36" i="57" s="1"/>
  <c r="P36" i="70"/>
  <c r="P36" i="57" s="1"/>
  <c r="AE35" i="70"/>
  <c r="M35" i="57" s="1"/>
  <c r="P35" i="70"/>
  <c r="P35" i="57" s="1"/>
  <c r="AE34" i="70"/>
  <c r="M34" i="57" s="1"/>
  <c r="P34" i="70"/>
  <c r="P34" i="57" s="1"/>
  <c r="AE33" i="70"/>
  <c r="M33" i="57" s="1"/>
  <c r="P33" i="70"/>
  <c r="P33" i="57" s="1"/>
  <c r="AE32" i="70"/>
  <c r="M32" i="57" s="1"/>
  <c r="P32" i="70"/>
  <c r="P32" i="57" s="1"/>
  <c r="AE31" i="70"/>
  <c r="M31" i="57" s="1"/>
  <c r="P31" i="70"/>
  <c r="P31" i="57" s="1"/>
  <c r="AE30" i="70"/>
  <c r="M30" i="57" s="1"/>
  <c r="P30" i="70"/>
  <c r="P30" i="57" s="1"/>
  <c r="AE29" i="70"/>
  <c r="M29" i="57" s="1"/>
  <c r="P29" i="70"/>
  <c r="P29" i="57" s="1"/>
  <c r="AE28" i="70"/>
  <c r="M28" i="57" s="1"/>
  <c r="P28" i="70"/>
  <c r="P28" i="57" s="1"/>
  <c r="AE27" i="70"/>
  <c r="M27" i="57" s="1"/>
  <c r="P27" i="70"/>
  <c r="P27" i="57" s="1"/>
  <c r="AE26" i="70"/>
  <c r="M26" i="57" s="1"/>
  <c r="P26" i="70"/>
  <c r="P26" i="57" s="1"/>
  <c r="AE25" i="70"/>
  <c r="M25" i="57" s="1"/>
  <c r="P25" i="70"/>
  <c r="P25" i="57" s="1"/>
  <c r="AE24" i="70"/>
  <c r="M24" i="57" s="1"/>
  <c r="P24" i="70"/>
  <c r="P24" i="57" s="1"/>
  <c r="AE23" i="70"/>
  <c r="M23" i="57" s="1"/>
  <c r="P23" i="70"/>
  <c r="P23" i="57" s="1"/>
  <c r="AE22" i="70"/>
  <c r="M22" i="57" s="1"/>
  <c r="P22" i="70"/>
  <c r="P22" i="57" s="1"/>
  <c r="AE21" i="70"/>
  <c r="M21" i="57" s="1"/>
  <c r="P21" i="70"/>
  <c r="P21" i="57" s="1"/>
  <c r="AE20" i="70"/>
  <c r="M20" i="57" s="1"/>
  <c r="P20" i="70"/>
  <c r="P20" i="57" s="1"/>
  <c r="AE19" i="70"/>
  <c r="M19" i="57" s="1"/>
  <c r="P19" i="70"/>
  <c r="P19" i="57" s="1"/>
  <c r="AE18" i="70"/>
  <c r="M18" i="57" s="1"/>
  <c r="P18" i="70"/>
  <c r="P18" i="57" s="1"/>
  <c r="AE17" i="70"/>
  <c r="M17" i="57" s="1"/>
  <c r="P17" i="70"/>
  <c r="P17" i="57" s="1"/>
  <c r="AE16" i="70"/>
  <c r="M16" i="57" s="1"/>
  <c r="AE15" i="70"/>
  <c r="M15" i="57" s="1"/>
  <c r="P15" i="70"/>
  <c r="AE14" i="70"/>
  <c r="M14" i="57" s="1"/>
  <c r="AE46" i="69"/>
  <c r="M46" i="58" s="1"/>
  <c r="AE45" i="69"/>
  <c r="M45" i="58" s="1"/>
  <c r="AE44" i="69"/>
  <c r="M44" i="58" s="1"/>
  <c r="AE43" i="69"/>
  <c r="M43" i="58" s="1"/>
  <c r="AE42" i="69"/>
  <c r="M42" i="58" s="1"/>
  <c r="AE41" i="69"/>
  <c r="M41" i="58" s="1"/>
  <c r="AE40" i="69"/>
  <c r="M40" i="58" s="1"/>
  <c r="AE39" i="69"/>
  <c r="M39" i="58" s="1"/>
  <c r="AE38" i="69"/>
  <c r="M38" i="58" s="1"/>
  <c r="AE37" i="69"/>
  <c r="M37" i="58" s="1"/>
  <c r="AE36" i="69"/>
  <c r="M36" i="58" s="1"/>
  <c r="AE35" i="69"/>
  <c r="M35" i="58" s="1"/>
  <c r="AE34" i="69"/>
  <c r="M34" i="58" s="1"/>
  <c r="AE33" i="69"/>
  <c r="M33" i="58" s="1"/>
  <c r="AE32" i="69"/>
  <c r="M32" i="58" s="1"/>
  <c r="AE31" i="69"/>
  <c r="M31" i="58" s="1"/>
  <c r="AE30" i="69"/>
  <c r="M30" i="58" s="1"/>
  <c r="AE29" i="69"/>
  <c r="M29" i="58" s="1"/>
  <c r="AE28" i="69"/>
  <c r="M28" i="58" s="1"/>
  <c r="AE27" i="69"/>
  <c r="M27" i="58" s="1"/>
  <c r="AE26" i="69"/>
  <c r="M26" i="58" s="1"/>
  <c r="AE25" i="69"/>
  <c r="M25" i="58" s="1"/>
  <c r="AE24" i="69"/>
  <c r="M24" i="58" s="1"/>
  <c r="AE23" i="69"/>
  <c r="M23" i="58" s="1"/>
  <c r="AE22" i="69"/>
  <c r="M22" i="58" s="1"/>
  <c r="AE21" i="69"/>
  <c r="M21" i="58" s="1"/>
  <c r="AE20" i="69"/>
  <c r="M20" i="58" s="1"/>
  <c r="AE19" i="69"/>
  <c r="M19" i="58" s="1"/>
  <c r="AE18" i="69"/>
  <c r="M18" i="58" s="1"/>
  <c r="AE17" i="69"/>
  <c r="M17" i="58" s="1"/>
  <c r="AE16" i="69"/>
  <c r="M16" i="58" s="1"/>
  <c r="AE15" i="69"/>
  <c r="M15" i="58" s="1"/>
  <c r="AE14" i="69"/>
  <c r="M14" i="58" s="1"/>
  <c r="AE13" i="69"/>
  <c r="M13" i="58" s="1"/>
  <c r="M49" i="67" l="1"/>
  <c r="N49" i="67" s="1"/>
  <c r="M50" i="67" s="1"/>
  <c r="P61" i="47"/>
  <c r="P57" i="47"/>
  <c r="P60" i="47"/>
  <c r="P63" i="70"/>
  <c r="M17" i="72"/>
  <c r="N17" i="72" s="1"/>
  <c r="M18" i="72" s="1"/>
  <c r="N18" i="72" s="1"/>
  <c r="P30" i="47"/>
  <c r="A29" i="72"/>
  <c r="A30" i="72" s="1"/>
  <c r="A31" i="72" s="1"/>
  <c r="A32" i="72" s="1"/>
  <c r="A33" i="72" s="1"/>
  <c r="A34" i="72" s="1"/>
  <c r="A35" i="72" s="1"/>
  <c r="A36" i="72" s="1"/>
  <c r="A37" i="72" s="1"/>
  <c r="A38" i="72" s="1"/>
  <c r="P54" i="47"/>
  <c r="P57" i="71"/>
  <c r="P13" i="60"/>
  <c r="P15" i="57"/>
  <c r="AE43" i="71"/>
  <c r="M43" i="60" s="1"/>
  <c r="AE41" i="71"/>
  <c r="M41" i="60" s="1"/>
  <c r="M30" i="74"/>
  <c r="N30" i="74" s="1"/>
  <c r="N13" i="71"/>
  <c r="M14" i="71" s="1"/>
  <c r="N14" i="71" s="1"/>
  <c r="M15" i="71" s="1"/>
  <c r="N15" i="71" s="1"/>
  <c r="M16" i="71" s="1"/>
  <c r="N16" i="71" s="1"/>
  <c r="M17" i="71" s="1"/>
  <c r="M15" i="70"/>
  <c r="N15" i="70" s="1"/>
  <c r="M16" i="70" s="1"/>
  <c r="N16" i="70" s="1"/>
  <c r="M17" i="70" s="1"/>
  <c r="N17" i="70" s="1"/>
  <c r="M18" i="70" s="1"/>
  <c r="N18" i="70" s="1"/>
  <c r="M19" i="70" s="1"/>
  <c r="N19" i="70" s="1"/>
  <c r="M20" i="70" s="1"/>
  <c r="N20" i="70" s="1"/>
  <c r="M21" i="70" s="1"/>
  <c r="N21" i="70" s="1"/>
  <c r="M22" i="70" s="1"/>
  <c r="N22" i="70" s="1"/>
  <c r="M23" i="70" s="1"/>
  <c r="N23" i="70" s="1"/>
  <c r="M24" i="70" s="1"/>
  <c r="N24" i="70" s="1"/>
  <c r="M25" i="70" s="1"/>
  <c r="N25" i="70" s="1"/>
  <c r="M26" i="70" s="1"/>
  <c r="N26" i="70" s="1"/>
  <c r="M27" i="70" s="1"/>
  <c r="N27" i="70" s="1"/>
  <c r="M28" i="70" s="1"/>
  <c r="N28" i="70" s="1"/>
  <c r="M29" i="70" s="1"/>
  <c r="N29" i="70" s="1"/>
  <c r="M30" i="70" s="1"/>
  <c r="N30" i="70" s="1"/>
  <c r="M31" i="70" s="1"/>
  <c r="N31" i="70" s="1"/>
  <c r="M32" i="70" s="1"/>
  <c r="N32" i="70" s="1"/>
  <c r="M33" i="70" s="1"/>
  <c r="N33" i="70" s="1"/>
  <c r="M34" i="70" s="1"/>
  <c r="N34" i="70" s="1"/>
  <c r="M35" i="70" s="1"/>
  <c r="N35" i="70" s="1"/>
  <c r="M36" i="70" s="1"/>
  <c r="N36" i="70" s="1"/>
  <c r="M37" i="70" s="1"/>
  <c r="N37" i="70" s="1"/>
  <c r="M38" i="70" s="1"/>
  <c r="N38" i="70" s="1"/>
  <c r="M39" i="70" s="1"/>
  <c r="N39" i="70" s="1"/>
  <c r="M40" i="70" s="1"/>
  <c r="N40" i="70" s="1"/>
  <c r="M41" i="70" s="1"/>
  <c r="N41" i="70" s="1"/>
  <c r="M42" i="70" s="1"/>
  <c r="N42" i="70" s="1"/>
  <c r="M43" i="70" s="1"/>
  <c r="N43" i="70" s="1"/>
  <c r="M44" i="70" s="1"/>
  <c r="N44" i="70" s="1"/>
  <c r="M45" i="70" s="1"/>
  <c r="N45" i="70" s="1"/>
  <c r="M46" i="70" s="1"/>
  <c r="N46" i="70" s="1"/>
  <c r="M47" i="70" s="1"/>
  <c r="N47" i="70" s="1"/>
  <c r="M48" i="70" s="1"/>
  <c r="N48" i="70" s="1"/>
  <c r="M49" i="70" s="1"/>
  <c r="N49" i="70" s="1"/>
  <c r="M50" i="70" s="1"/>
  <c r="N50" i="70" s="1"/>
  <c r="M51" i="70" s="1"/>
  <c r="N51" i="70" s="1"/>
  <c r="M52" i="70" s="1"/>
  <c r="N52" i="70" s="1"/>
  <c r="M53" i="70" s="1"/>
  <c r="N53" i="70" s="1"/>
  <c r="M54" i="70" s="1"/>
  <c r="N54" i="70" s="1"/>
  <c r="M55" i="70" s="1"/>
  <c r="AE46" i="67"/>
  <c r="AE45" i="67"/>
  <c r="AE44" i="67"/>
  <c r="AE43" i="67"/>
  <c r="AE42" i="67"/>
  <c r="AE41" i="67"/>
  <c r="AE40" i="67"/>
  <c r="AE39" i="67"/>
  <c r="AE38" i="67"/>
  <c r="AE37" i="67"/>
  <c r="AE36" i="67"/>
  <c r="AE35" i="67"/>
  <c r="AE34" i="67"/>
  <c r="AE33" i="67"/>
  <c r="AE32" i="67"/>
  <c r="AE31" i="67"/>
  <c r="AE30" i="67"/>
  <c r="AE29" i="67"/>
  <c r="AE28" i="67"/>
  <c r="AE27" i="67"/>
  <c r="AE26" i="67"/>
  <c r="AE25" i="67"/>
  <c r="AE24" i="67"/>
  <c r="AE23" i="67"/>
  <c r="AE22" i="67"/>
  <c r="AE21" i="67"/>
  <c r="AE20" i="67"/>
  <c r="AE19" i="67"/>
  <c r="AE18" i="67"/>
  <c r="AE17" i="67"/>
  <c r="AE16" i="67"/>
  <c r="AE15" i="67"/>
  <c r="AE14" i="67"/>
  <c r="AE13" i="67"/>
  <c r="P62" i="47" l="1"/>
  <c r="P59" i="47"/>
  <c r="M19" i="72"/>
  <c r="N19" i="72" s="1"/>
  <c r="A39" i="72"/>
  <c r="A40" i="72" s="1"/>
  <c r="A41" i="72" s="1"/>
  <c r="M31" i="74"/>
  <c r="N31" i="74" s="1"/>
  <c r="M32" i="74" s="1"/>
  <c r="N32" i="74" s="1"/>
  <c r="M33" i="74" s="1"/>
  <c r="N33" i="74" s="1"/>
  <c r="AE42" i="71"/>
  <c r="M42" i="60" s="1"/>
  <c r="AE44" i="71"/>
  <c r="M44" i="60" s="1"/>
  <c r="N17" i="71"/>
  <c r="M18" i="71" s="1"/>
  <c r="N18" i="71" s="1"/>
  <c r="M19" i="71" s="1"/>
  <c r="N55" i="70"/>
  <c r="M56" i="70" s="1"/>
  <c r="N56" i="70" s="1"/>
  <c r="M57" i="70" s="1"/>
  <c r="N57" i="70" s="1"/>
  <c r="M58" i="70" s="1"/>
  <c r="N58" i="70" s="1"/>
  <c r="M59" i="70" s="1"/>
  <c r="N59" i="70" s="1"/>
  <c r="M60" i="70" s="1"/>
  <c r="N60" i="70" s="1"/>
  <c r="M61" i="70" s="1"/>
  <c r="N61" i="70" s="1"/>
  <c r="M62" i="70" s="1"/>
  <c r="N62" i="70" s="1"/>
  <c r="N63" i="70" s="1"/>
  <c r="M51" i="67" l="1"/>
  <c r="N51" i="67" s="1"/>
  <c r="M34" i="74"/>
  <c r="N34" i="74" s="1"/>
  <c r="M20" i="72"/>
  <c r="N20" i="72" s="1"/>
  <c r="AE45" i="71"/>
  <c r="M45" i="60" s="1"/>
  <c r="N19" i="71"/>
  <c r="M20" i="71" s="1"/>
  <c r="A62" i="63"/>
  <c r="A63" i="63" s="1"/>
  <c r="A64" i="63" s="1"/>
  <c r="A65" i="63" s="1"/>
  <c r="A66" i="63" s="1"/>
  <c r="A67" i="63" s="1"/>
  <c r="A68" i="63" s="1"/>
  <c r="A69" i="63" s="1"/>
  <c r="A70" i="63" s="1"/>
  <c r="A71" i="63" s="1"/>
  <c r="A72" i="63" s="1"/>
  <c r="A73" i="63" s="1"/>
  <c r="A74" i="63" s="1"/>
  <c r="A75" i="63" s="1"/>
  <c r="A76" i="63" s="1"/>
  <c r="A77" i="63" s="1"/>
  <c r="A78" i="63" s="1"/>
  <c r="A79" i="63" s="1"/>
  <c r="A80" i="63" s="1"/>
  <c r="A81" i="63" s="1"/>
  <c r="A82" i="63" s="1"/>
  <c r="A83" i="63" s="1"/>
  <c r="A84" i="63" s="1"/>
  <c r="A85" i="63" s="1"/>
  <c r="A86" i="63" s="1"/>
  <c r="A87" i="63" s="1"/>
  <c r="A88" i="63" s="1"/>
  <c r="A89" i="63" s="1"/>
  <c r="A60" i="57"/>
  <c r="A61" i="57"/>
  <c r="A62" i="57" s="1"/>
  <c r="A63" i="57" s="1"/>
  <c r="A64" i="57" s="1"/>
  <c r="A65" i="57" s="1"/>
  <c r="A66" i="57" s="1"/>
  <c r="A67" i="57" s="1"/>
  <c r="A68" i="57" s="1"/>
  <c r="A69" i="57" s="1"/>
  <c r="A70" i="57" s="1"/>
  <c r="A71" i="57" s="1"/>
  <c r="A72" i="57" s="1"/>
  <c r="A73" i="57" s="1"/>
  <c r="A74" i="57" s="1"/>
  <c r="A75" i="57" s="1"/>
  <c r="A76" i="57" s="1"/>
  <c r="A77" i="57" s="1"/>
  <c r="A78" i="57" s="1"/>
  <c r="A79" i="57" s="1"/>
  <c r="A80" i="57" s="1"/>
  <c r="A81" i="57" s="1"/>
  <c r="A82" i="57" s="1"/>
  <c r="A83" i="57" s="1"/>
  <c r="A84" i="57" s="1"/>
  <c r="A85" i="57" s="1"/>
  <c r="A86" i="57" s="1"/>
  <c r="A87" i="57" s="1"/>
  <c r="A88" i="57" s="1"/>
  <c r="A89" i="57" s="1"/>
  <c r="A90" i="57" s="1"/>
  <c r="A91" i="57" s="1"/>
  <c r="A92" i="57" s="1"/>
  <c r="A93" i="57" s="1"/>
  <c r="A94" i="57" s="1"/>
  <c r="A95" i="57" s="1"/>
  <c r="A96" i="57" s="1"/>
  <c r="A97" i="57" s="1"/>
  <c r="A98" i="57" s="1"/>
  <c r="A99" i="57" s="1"/>
  <c r="A100" i="57" s="1"/>
  <c r="A101" i="57" s="1"/>
  <c r="A102" i="57" s="1"/>
  <c r="A103" i="57" s="1"/>
  <c r="A104" i="57" s="1"/>
  <c r="A105" i="57" s="1"/>
  <c r="A106" i="57" s="1"/>
  <c r="A107" i="57" s="1"/>
  <c r="A108" i="57" s="1"/>
  <c r="A109" i="57" s="1"/>
  <c r="A110" i="57" s="1"/>
  <c r="M35" i="74" l="1"/>
  <c r="N35" i="74" s="1"/>
  <c r="M36" i="74" s="1"/>
  <c r="N36" i="74" s="1"/>
  <c r="M37" i="74" s="1"/>
  <c r="N37" i="74" s="1"/>
  <c r="M38" i="74" s="1"/>
  <c r="N38" i="74" s="1"/>
  <c r="M39" i="74" s="1"/>
  <c r="N39" i="74" s="1"/>
  <c r="M40" i="74" s="1"/>
  <c r="N40" i="74" s="1"/>
  <c r="M52" i="67"/>
  <c r="N52" i="67" s="1"/>
  <c r="M21" i="72"/>
  <c r="N21" i="72" s="1"/>
  <c r="M22" i="72" s="1"/>
  <c r="N22" i="72" s="1"/>
  <c r="M23" i="72" s="1"/>
  <c r="N23" i="72" s="1"/>
  <c r="M24" i="72" s="1"/>
  <c r="N24" i="72" s="1"/>
  <c r="M25" i="72" s="1"/>
  <c r="N25" i="72" s="1"/>
  <c r="M26" i="72" s="1"/>
  <c r="N20" i="71"/>
  <c r="M21" i="71" s="1"/>
  <c r="N21" i="71" s="1"/>
  <c r="M22" i="71" s="1"/>
  <c r="N22" i="71" s="1"/>
  <c r="M23" i="71" s="1"/>
  <c r="N23" i="71" s="1"/>
  <c r="A14" i="64"/>
  <c r="A15" i="64" s="1"/>
  <c r="A16" i="64" s="1"/>
  <c r="A17" i="64" s="1"/>
  <c r="A18" i="64" s="1"/>
  <c r="A19" i="64" s="1"/>
  <c r="A20" i="64" s="1"/>
  <c r="A21" i="64" s="1"/>
  <c r="A22" i="64" s="1"/>
  <c r="A23" i="64" s="1"/>
  <c r="A24" i="64" s="1"/>
  <c r="A25" i="64" s="1"/>
  <c r="A26" i="64" s="1"/>
  <c r="A27" i="64" s="1"/>
  <c r="A28" i="64" s="1"/>
  <c r="A29" i="64" s="1"/>
  <c r="A30" i="64" s="1"/>
  <c r="A31" i="64" s="1"/>
  <c r="A32" i="64" s="1"/>
  <c r="A33" i="64" s="1"/>
  <c r="A34" i="64" s="1"/>
  <c r="A35" i="64" s="1"/>
  <c r="A36" i="64" s="1"/>
  <c r="A37" i="64" s="1"/>
  <c r="A38" i="64" s="1"/>
  <c r="A39" i="64" s="1"/>
  <c r="A40" i="64" s="1"/>
  <c r="A41" i="64" s="1"/>
  <c r="A42" i="64" s="1"/>
  <c r="A43" i="64" s="1"/>
  <c r="A44" i="64" s="1"/>
  <c r="A45" i="64" s="1"/>
  <c r="A46" i="64" s="1"/>
  <c r="A47" i="64" s="1"/>
  <c r="A48" i="64" s="1"/>
  <c r="A49" i="64" s="1"/>
  <c r="A50" i="64" s="1"/>
  <c r="A51" i="64" s="1"/>
  <c r="A52" i="64" s="1"/>
  <c r="A53" i="64" s="1"/>
  <c r="A54" i="64" s="1"/>
  <c r="A55" i="64" s="1"/>
  <c r="A56" i="64" s="1"/>
  <c r="A57" i="64" s="1"/>
  <c r="A58" i="64" s="1"/>
  <c r="A59" i="64" s="1"/>
  <c r="A60" i="64" s="1"/>
  <c r="A61" i="64" s="1"/>
  <c r="A62" i="64" s="1"/>
  <c r="A63" i="64" s="1"/>
  <c r="A64" i="64" s="1"/>
  <c r="A65" i="64" s="1"/>
  <c r="A66" i="64" s="1"/>
  <c r="A67" i="64" s="1"/>
  <c r="A68" i="64" s="1"/>
  <c r="A69" i="64" s="1"/>
  <c r="A70" i="64" s="1"/>
  <c r="A71" i="64" s="1"/>
  <c r="A72" i="64" s="1"/>
  <c r="A73" i="64" s="1"/>
  <c r="A74" i="64" s="1"/>
  <c r="A75" i="64" s="1"/>
  <c r="A76" i="64" s="1"/>
  <c r="A77" i="64" s="1"/>
  <c r="A78" i="64" s="1"/>
  <c r="A79" i="64" s="1"/>
  <c r="A80" i="64" s="1"/>
  <c r="A81" i="64" s="1"/>
  <c r="A13" i="64"/>
  <c r="P12" i="64"/>
  <c r="A13" i="63"/>
  <c r="A14" i="63" s="1"/>
  <c r="A15" i="63" s="1"/>
  <c r="A16" i="63" s="1"/>
  <c r="A17" i="63" s="1"/>
  <c r="A18" i="63" s="1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P12" i="63"/>
  <c r="A13" i="60"/>
  <c r="A14" i="60" s="1"/>
  <c r="A15" i="60" s="1"/>
  <c r="A16" i="60" s="1"/>
  <c r="A17" i="60" s="1"/>
  <c r="A18" i="60" s="1"/>
  <c r="A19" i="60" s="1"/>
  <c r="A20" i="60" s="1"/>
  <c r="A21" i="60" s="1"/>
  <c r="A22" i="60" s="1"/>
  <c r="A23" i="60" s="1"/>
  <c r="A24" i="60" s="1"/>
  <c r="A25" i="60" s="1"/>
  <c r="A26" i="60" s="1"/>
  <c r="A27" i="60" s="1"/>
  <c r="A28" i="60" s="1"/>
  <c r="A29" i="60" s="1"/>
  <c r="A30" i="60" s="1"/>
  <c r="A31" i="60" s="1"/>
  <c r="A32" i="60" s="1"/>
  <c r="A33" i="60" s="1"/>
  <c r="A34" i="60" s="1"/>
  <c r="A35" i="60" s="1"/>
  <c r="A36" i="60" s="1"/>
  <c r="A37" i="60" s="1"/>
  <c r="A38" i="60" s="1"/>
  <c r="A39" i="60" s="1"/>
  <c r="A40" i="60" s="1"/>
  <c r="A41" i="60" s="1"/>
  <c r="A42" i="60" s="1"/>
  <c r="A43" i="60" s="1"/>
  <c r="A44" i="60" s="1"/>
  <c r="A45" i="60" s="1"/>
  <c r="A46" i="60" s="1"/>
  <c r="A47" i="60" s="1"/>
  <c r="A48" i="60" s="1"/>
  <c r="A49" i="60" s="1"/>
  <c r="A50" i="60" s="1"/>
  <c r="A51" i="60" s="1"/>
  <c r="A52" i="60" s="1"/>
  <c r="A53" i="60" s="1"/>
  <c r="A54" i="60" s="1"/>
  <c r="A55" i="60" s="1"/>
  <c r="A56" i="60" s="1"/>
  <c r="A57" i="60" s="1"/>
  <c r="A58" i="60" s="1"/>
  <c r="A59" i="60" s="1"/>
  <c r="A60" i="60" s="1"/>
  <c r="A61" i="60" s="1"/>
  <c r="A62" i="60" s="1"/>
  <c r="P12" i="60"/>
  <c r="A13" i="58"/>
  <c r="A14" i="58" s="1"/>
  <c r="A15" i="58" s="1"/>
  <c r="A16" i="58" s="1"/>
  <c r="A17" i="58" s="1"/>
  <c r="A18" i="58" s="1"/>
  <c r="A19" i="58" s="1"/>
  <c r="A20" i="58" s="1"/>
  <c r="A21" i="58" s="1"/>
  <c r="A22" i="58" s="1"/>
  <c r="A23" i="58" s="1"/>
  <c r="A24" i="58" s="1"/>
  <c r="A25" i="58" s="1"/>
  <c r="A26" i="58" s="1"/>
  <c r="A27" i="58" s="1"/>
  <c r="A28" i="58" s="1"/>
  <c r="A29" i="58" s="1"/>
  <c r="A30" i="58" s="1"/>
  <c r="A31" i="58" s="1"/>
  <c r="A32" i="58" s="1"/>
  <c r="A33" i="58" s="1"/>
  <c r="A34" i="58" s="1"/>
  <c r="A35" i="58" s="1"/>
  <c r="A36" i="58" s="1"/>
  <c r="A37" i="58" s="1"/>
  <c r="A38" i="58" s="1"/>
  <c r="A39" i="58" s="1"/>
  <c r="A40" i="58" s="1"/>
  <c r="A41" i="58" s="1"/>
  <c r="A42" i="58" s="1"/>
  <c r="A43" i="58" s="1"/>
  <c r="A44" i="58" s="1"/>
  <c r="A45" i="58" s="1"/>
  <c r="A46" i="58" s="1"/>
  <c r="A47" i="58" s="1"/>
  <c r="A48" i="58" s="1"/>
  <c r="A49" i="58" s="1"/>
  <c r="A50" i="58" s="1"/>
  <c r="A51" i="58" s="1"/>
  <c r="A52" i="58" s="1"/>
  <c r="A53" i="58" s="1"/>
  <c r="A54" i="58" s="1"/>
  <c r="A55" i="58" s="1"/>
  <c r="A56" i="58" s="1"/>
  <c r="A57" i="58" s="1"/>
  <c r="A58" i="58" s="1"/>
  <c r="A59" i="58" s="1"/>
  <c r="A60" i="58" s="1"/>
  <c r="P12" i="58"/>
  <c r="A13" i="57"/>
  <c r="A14" i="57" s="1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36" i="57" s="1"/>
  <c r="A37" i="57" s="1"/>
  <c r="A38" i="57" s="1"/>
  <c r="A39" i="57" s="1"/>
  <c r="A40" i="57" s="1"/>
  <c r="A41" i="57" s="1"/>
  <c r="A42" i="57" s="1"/>
  <c r="A43" i="57" s="1"/>
  <c r="A44" i="57" s="1"/>
  <c r="A45" i="57" s="1"/>
  <c r="A46" i="57" s="1"/>
  <c r="A47" i="57" s="1"/>
  <c r="A48" i="57" s="1"/>
  <c r="A49" i="57" s="1"/>
  <c r="A50" i="57" s="1"/>
  <c r="A51" i="57" s="1"/>
  <c r="A52" i="57" s="1"/>
  <c r="A53" i="57" s="1"/>
  <c r="A54" i="57" s="1"/>
  <c r="A55" i="57" s="1"/>
  <c r="A56" i="57" s="1"/>
  <c r="A57" i="57" s="1"/>
  <c r="A58" i="57" s="1"/>
  <c r="A59" i="57" s="1"/>
  <c r="A111" i="57" s="1"/>
  <c r="P12" i="57"/>
  <c r="A60" i="47"/>
  <c r="A61" i="47" s="1"/>
  <c r="A62" i="47" s="1"/>
  <c r="B39" i="49"/>
  <c r="C39" i="49"/>
  <c r="D39" i="49"/>
  <c r="E39" i="49"/>
  <c r="F39" i="49"/>
  <c r="G39" i="49"/>
  <c r="H39" i="49"/>
  <c r="I39" i="49"/>
  <c r="J39" i="49"/>
  <c r="K39" i="49"/>
  <c r="A13" i="47"/>
  <c r="A14" i="47" s="1"/>
  <c r="A15" i="47" s="1"/>
  <c r="A16" i="47" s="1"/>
  <c r="A17" i="47" s="1"/>
  <c r="A18" i="47" s="1"/>
  <c r="A19" i="47" s="1"/>
  <c r="A20" i="47" s="1"/>
  <c r="A21" i="47" s="1"/>
  <c r="A22" i="47" s="1"/>
  <c r="A23" i="47" s="1"/>
  <c r="A24" i="47" s="1"/>
  <c r="A25" i="47" s="1"/>
  <c r="A26" i="47" s="1"/>
  <c r="A27" i="47" s="1"/>
  <c r="A28" i="47" s="1"/>
  <c r="A29" i="47" s="1"/>
  <c r="A30" i="47" s="1"/>
  <c r="A31" i="47" s="1"/>
  <c r="A32" i="47" s="1"/>
  <c r="A33" i="47" s="1"/>
  <c r="A34" i="47" s="1"/>
  <c r="A35" i="47" s="1"/>
  <c r="BR53" i="13"/>
  <c r="BQ53" i="13"/>
  <c r="M24" i="71" l="1"/>
  <c r="N24" i="71" s="1"/>
  <c r="M25" i="71" s="1"/>
  <c r="N25" i="71" s="1"/>
  <c r="M26" i="71" s="1"/>
  <c r="N26" i="71" s="1"/>
  <c r="M27" i="71" s="1"/>
  <c r="N27" i="71" s="1"/>
  <c r="M28" i="71" s="1"/>
  <c r="N28" i="71" s="1"/>
  <c r="M29" i="71" s="1"/>
  <c r="N29" i="71" s="1"/>
  <c r="M30" i="71" s="1"/>
  <c r="N30" i="71" s="1"/>
  <c r="M31" i="71" s="1"/>
  <c r="N31" i="71" s="1"/>
  <c r="M32" i="71" s="1"/>
  <c r="N32" i="71" s="1"/>
  <c r="M33" i="71" s="1"/>
  <c r="N33" i="71" s="1"/>
  <c r="M34" i="71" s="1"/>
  <c r="N34" i="71" s="1"/>
  <c r="M35" i="71" s="1"/>
  <c r="N35" i="71" s="1"/>
  <c r="M36" i="71" s="1"/>
  <c r="N36" i="71" s="1"/>
  <c r="M37" i="71" s="1"/>
  <c r="N37" i="71" s="1"/>
  <c r="M38" i="71" s="1"/>
  <c r="N38" i="71" s="1"/>
  <c r="M39" i="71" s="1"/>
  <c r="N39" i="71" s="1"/>
  <c r="M40" i="71" s="1"/>
  <c r="N40" i="71" s="1"/>
  <c r="M41" i="71" s="1"/>
  <c r="N41" i="71" s="1"/>
  <c r="M42" i="71" s="1"/>
  <c r="N42" i="71" s="1"/>
  <c r="M43" i="71" s="1"/>
  <c r="N43" i="71" s="1"/>
  <c r="M44" i="71" s="1"/>
  <c r="N44" i="71" s="1"/>
  <c r="M45" i="71" s="1"/>
  <c r="N45" i="71" s="1"/>
  <c r="M46" i="71" s="1"/>
  <c r="N46" i="71" s="1"/>
  <c r="M47" i="71" s="1"/>
  <c r="N47" i="71" s="1"/>
  <c r="M48" i="71" s="1"/>
  <c r="N48" i="71" s="1"/>
  <c r="M49" i="71" s="1"/>
  <c r="N49" i="71" s="1"/>
  <c r="M50" i="71" s="1"/>
  <c r="N50" i="71" s="1"/>
  <c r="M51" i="71" s="1"/>
  <c r="N51" i="71" s="1"/>
  <c r="M52" i="71" s="1"/>
  <c r="N52" i="71" s="1"/>
  <c r="M53" i="67"/>
  <c r="N53" i="67" s="1"/>
  <c r="N26" i="72"/>
  <c r="M27" i="72" s="1"/>
  <c r="A59" i="63"/>
  <c r="A60" i="63" s="1"/>
  <c r="A61" i="63" s="1"/>
  <c r="A90" i="63" s="1"/>
  <c r="A36" i="47"/>
  <c r="A37" i="47" s="1"/>
  <c r="A38" i="47" s="1"/>
  <c r="A39" i="47" s="1"/>
  <c r="A40" i="47" s="1"/>
  <c r="A41" i="47" s="1"/>
  <c r="A42" i="47" s="1"/>
  <c r="A43" i="47" s="1"/>
  <c r="A44" i="47" s="1"/>
  <c r="A45" i="47" s="1"/>
  <c r="A46" i="47" s="1"/>
  <c r="A47" i="47" s="1"/>
  <c r="A48" i="47" s="1"/>
  <c r="A49" i="47" s="1"/>
  <c r="A50" i="47" s="1"/>
  <c r="A51" i="47" s="1"/>
  <c r="A52" i="47" s="1"/>
  <c r="A53" i="47" s="1"/>
  <c r="A54" i="47" s="1"/>
  <c r="A55" i="47" s="1"/>
  <c r="A56" i="47" s="1"/>
  <c r="A57" i="47" s="1"/>
  <c r="A58" i="47" s="1"/>
  <c r="A59" i="47" s="1"/>
  <c r="M54" i="67" l="1"/>
  <c r="N54" i="67" s="1"/>
  <c r="N27" i="72"/>
  <c r="M28" i="72" s="1"/>
  <c r="M53" i="71"/>
  <c r="N53" i="71" s="1"/>
  <c r="M54" i="71" l="1"/>
  <c r="N54" i="71" s="1"/>
  <c r="M55" i="71" s="1"/>
  <c r="N55" i="71" s="1"/>
  <c r="M56" i="71" s="1"/>
  <c r="N56" i="71" s="1"/>
  <c r="N57" i="71" s="1"/>
  <c r="M55" i="67"/>
  <c r="N55" i="67" s="1"/>
  <c r="N28" i="72"/>
  <c r="M56" i="67" l="1"/>
  <c r="N56" i="67" s="1"/>
  <c r="M29" i="72"/>
  <c r="N29" i="72" s="1"/>
  <c r="M57" i="67" l="1"/>
  <c r="N57" i="67" s="1"/>
  <c r="M30" i="72"/>
  <c r="N30" i="72" s="1"/>
  <c r="M31" i="72" s="1"/>
  <c r="N31" i="72" s="1"/>
  <c r="M32" i="72" s="1"/>
  <c r="M58" i="67" l="1"/>
  <c r="N58" i="67" s="1"/>
  <c r="N32" i="72"/>
  <c r="M33" i="72" s="1"/>
  <c r="M59" i="67" l="1"/>
  <c r="N59" i="67" s="1"/>
  <c r="N33" i="72"/>
  <c r="M34" i="72" s="1"/>
  <c r="M60" i="67" l="1"/>
  <c r="N60" i="67" s="1"/>
  <c r="N34" i="72"/>
  <c r="M35" i="72" s="1"/>
  <c r="M61" i="67" l="1"/>
  <c r="N61" i="67" s="1"/>
  <c r="N35" i="72"/>
  <c r="M36" i="72" s="1"/>
  <c r="M62" i="67" l="1"/>
  <c r="N62" i="67" s="1"/>
  <c r="N36" i="72"/>
  <c r="M37" i="72" s="1"/>
  <c r="M63" i="67" l="1"/>
  <c r="N63" i="67" s="1"/>
  <c r="N37" i="72"/>
  <c r="M38" i="72" s="1"/>
  <c r="M64" i="67" l="1"/>
  <c r="N64" i="67" s="1"/>
  <c r="N38" i="72"/>
  <c r="M39" i="72" s="1"/>
  <c r="M65" i="67" l="1"/>
  <c r="N65" i="67" s="1"/>
  <c r="N39" i="72"/>
  <c r="M66" i="67" l="1"/>
  <c r="N66" i="67" s="1"/>
  <c r="M40" i="72"/>
  <c r="N40" i="72" s="1"/>
  <c r="M67" i="67" l="1"/>
  <c r="N67" i="67" s="1"/>
  <c r="M41" i="72"/>
  <c r="N41" i="72" s="1"/>
  <c r="N42" i="72" s="1"/>
  <c r="M68" i="67" l="1"/>
  <c r="N68" i="67" s="1"/>
  <c r="M69" i="67" l="1"/>
  <c r="N69" i="67" s="1"/>
  <c r="M70" i="67" l="1"/>
  <c r="N70" i="67" s="1"/>
  <c r="M71" i="67" l="1"/>
  <c r="N71" i="6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67C7585A-1E9E-4D92-84DD-75206E2E44FE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EDD8A547-D792-4639-AB40-DEFB116EBF94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6" authorId="0" shapeId="0" xr:uid="{27603210-9233-4648-8AE3-19DEF734EB24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" authorId="0" shapeId="0" xr:uid="{B4234CF3-E637-4666-B052-5D70DE8F239D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760B7594-471F-49E6-AD91-A55BAE484C73}">
      <text>
        <r>
          <rPr>
            <sz val="8"/>
            <color rgb="FF000000"/>
            <rFont val="Tahoma"/>
            <family val="2"/>
          </rPr>
          <t xml:space="preserve">calculated
</t>
        </r>
      </text>
    </comment>
    <comment ref="Q6" authorId="0" shapeId="0" xr:uid="{51147276-59AC-47F7-ACBF-C3DE0DD4F2DE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6" authorId="0" shapeId="0" xr:uid="{07AB3BCE-6259-40C3-AC16-F71EC50C844C}">
      <text>
        <r>
          <rPr>
            <sz val="8"/>
            <color indexed="81"/>
            <rFont val="Tahoma"/>
            <family val="2"/>
          </rPr>
          <t>fill in after observation</t>
        </r>
      </text>
    </comment>
    <comment ref="Z6" authorId="0" shapeId="0" xr:uid="{7C48913C-D879-4679-BE3E-A6515CE2CE82}">
      <text>
        <r>
          <rPr>
            <sz val="8"/>
            <color indexed="81"/>
            <rFont val="Tahoma"/>
            <family val="2"/>
          </rPr>
          <t>fill in after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4CD21F34-EF2E-488D-A212-FC0FBD50E1AD}">
      <text>
        <r>
          <rPr>
            <sz val="8"/>
            <color rgb="FF000000"/>
            <rFont val="Tahoma"/>
            <family val="2"/>
          </rPr>
          <t xml:space="preserve">fill in during observation
</t>
        </r>
      </text>
    </comment>
    <comment ref="M6" authorId="0" shapeId="0" xr:uid="{5E7C1A6D-0479-46E1-B629-4D806542183B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6" authorId="0" shapeId="0" xr:uid="{41AAE20F-DF1E-4E2B-AA7E-160AD0AFD717}">
      <text>
        <r>
          <rPr>
            <sz val="8"/>
            <color rgb="FF000000"/>
            <rFont val="Tahoma"/>
            <family val="2"/>
          </rPr>
          <t xml:space="preserve">Fill in during observation
</t>
        </r>
      </text>
    </comment>
    <comment ref="O6" authorId="0" shapeId="0" xr:uid="{9809DD1A-472A-458D-B98C-C9F466326D31}">
      <text>
        <r>
          <rPr>
            <sz val="8"/>
            <color rgb="FF000000"/>
            <rFont val="Tahoma"/>
            <family val="2"/>
          </rPr>
          <t xml:space="preserve">Fill in during observation
</t>
        </r>
      </text>
    </comment>
    <comment ref="P6" authorId="0" shapeId="0" xr:uid="{3CCD83D3-6947-4DB3-A41F-136F9AA02E7F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6" authorId="0" shapeId="0" xr:uid="{22580584-DD7F-4BB4-848A-966425CDC9B0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6" authorId="0" shapeId="0" xr:uid="{61D4E314-620E-47F5-936F-20724D5572DE}">
      <text>
        <r>
          <rPr>
            <sz val="8"/>
            <color indexed="81"/>
            <rFont val="Tahoma"/>
            <family val="2"/>
          </rPr>
          <t>fill in after observation</t>
        </r>
      </text>
    </comment>
    <comment ref="Z6" authorId="0" shapeId="0" xr:uid="{00399581-3F2A-4469-AE29-514DE3DA54EF}">
      <text>
        <r>
          <rPr>
            <sz val="8"/>
            <color indexed="81"/>
            <rFont val="Tahoma"/>
            <family val="2"/>
          </rPr>
          <t>fill in after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8F3C4216-5204-46B1-B9E7-0C439D735417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B2676D81-19A8-48A6-BB22-0DF915A1A600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6" authorId="0" shapeId="0" xr:uid="{F64A77DA-2401-4F11-9EA0-B32EC4F4AC28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" authorId="0" shapeId="0" xr:uid="{BCF71E6D-2BA9-4ADA-9F6D-444C87249AAC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06919895-61CA-4FE0-9E21-AFD1E9009327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6" authorId="0" shapeId="0" xr:uid="{8A6B2BA7-461B-49B8-99E9-6A0F770D5655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6" authorId="0" shapeId="0" xr:uid="{2BBCB51A-ED68-4349-83E2-A1E1B7736262}">
      <text>
        <r>
          <rPr>
            <sz val="8"/>
            <color indexed="81"/>
            <rFont val="Tahoma"/>
            <family val="2"/>
          </rPr>
          <t>fill in after observation</t>
        </r>
      </text>
    </comment>
    <comment ref="Z6" authorId="0" shapeId="0" xr:uid="{E58B4DF7-72AA-4562-837A-D1C982D327DE}">
      <text>
        <r>
          <rPr>
            <sz val="8"/>
            <color indexed="81"/>
            <rFont val="Tahoma"/>
            <family val="2"/>
          </rPr>
          <t>fill in after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D457AED4-3E8D-44CE-BDDF-D2E47DEDF7D5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429411D2-1D0B-4448-AF67-025117C703F5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6" authorId="0" shapeId="0" xr:uid="{355DD9F3-D012-4F82-8BCB-D09FC4766135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" authorId="0" shapeId="0" xr:uid="{8356692F-9E0B-4797-8894-87E6967FF9D4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36C03458-F450-44B0-A91A-B10A9A4F4D36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6" authorId="0" shapeId="0" xr:uid="{810273F5-EBD8-4378-95E7-B7E6CD1267E9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6" authorId="0" shapeId="0" xr:uid="{3C4FA5B6-EDA7-4165-99D6-5766F507138F}">
      <text>
        <r>
          <rPr>
            <sz val="8"/>
            <color indexed="81"/>
            <rFont val="Tahoma"/>
            <family val="2"/>
          </rPr>
          <t>fill in after observation</t>
        </r>
      </text>
    </comment>
    <comment ref="Z6" authorId="0" shapeId="0" xr:uid="{AB12C83D-C047-4386-B2E8-B301CCA391CB}">
      <text>
        <r>
          <rPr>
            <sz val="8"/>
            <color indexed="81"/>
            <rFont val="Tahoma"/>
            <family val="2"/>
          </rPr>
          <t>fill in after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61932E06-D6CE-43EA-8105-EE4324E93B4B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823E79B6-9AEE-4CE9-B1F6-7D5F2BFC39C0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6" authorId="0" shapeId="0" xr:uid="{7EE66D54-C017-4589-ADF9-F86171764E25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" authorId="0" shapeId="0" xr:uid="{09EBFB22-BB41-4152-A8A2-6D0560869655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620C1012-9542-43C5-A295-967D254EDAB0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6" authorId="0" shapeId="0" xr:uid="{67A60973-6872-49B0-9EFD-CC250B16B240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6" authorId="0" shapeId="0" xr:uid="{DC68A43E-AE59-426E-BEC7-7AF3FA1D578D}">
      <text>
        <r>
          <rPr>
            <sz val="8"/>
            <color indexed="81"/>
            <rFont val="Tahoma"/>
            <family val="2"/>
          </rPr>
          <t>fill in after observation</t>
        </r>
      </text>
    </comment>
    <comment ref="Z6" authorId="0" shapeId="0" xr:uid="{67BA6D0C-2E49-4C5F-AACB-110C490B7461}">
      <text>
        <r>
          <rPr>
            <sz val="8"/>
            <color indexed="81"/>
            <rFont val="Tahoma"/>
            <family val="2"/>
          </rPr>
          <t>fill in after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684AA80A-7012-4CC2-BC97-C21C41408956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EF64366D-DF77-44D7-A22C-28DB1D4EF269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6" authorId="0" shapeId="0" xr:uid="{B887A724-FEAC-4DAB-8FAA-D3934CB3CB6A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" authorId="0" shapeId="0" xr:uid="{2DA57B0C-76F5-4CF3-A51F-CC57C9AFCF7F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D55EDA5D-701B-475B-A3CF-29E3FB3FD113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6" authorId="0" shapeId="0" xr:uid="{A80CF7C7-F422-44C2-996C-E359CF76D20C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6" authorId="0" shapeId="0" xr:uid="{BCD6CBEE-DE65-49B1-B9E6-D772BB9220A6}">
      <text>
        <r>
          <rPr>
            <sz val="8"/>
            <color indexed="81"/>
            <rFont val="Tahoma"/>
            <family val="2"/>
          </rPr>
          <t>fill in after observation</t>
        </r>
      </text>
    </comment>
    <comment ref="Z6" authorId="0" shapeId="0" xr:uid="{024ECEB9-E572-4124-B353-B2835D4A59E1}">
      <text>
        <r>
          <rPr>
            <sz val="8"/>
            <color indexed="81"/>
            <rFont val="Tahoma"/>
            <family val="2"/>
          </rPr>
          <t>fill in after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244E1267-F5B9-40BB-98D4-BCA4A110E605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2D8F25C8-F46F-41D2-B256-93C40C261528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6" authorId="0" shapeId="0" xr:uid="{02F52499-AF0E-4345-95B1-2080B3DDDBFC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6" authorId="0" shapeId="0" xr:uid="{A0B1182C-6003-4B01-83C7-801F7158ABBD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A02AD8C7-7D9F-4CC9-9538-2F0857C41297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6" authorId="0" shapeId="0" xr:uid="{DA05A9F2-59B8-4A3C-A206-6860C1F57389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6" authorId="0" shapeId="0" xr:uid="{DDF6EFA3-09CF-42E5-AD44-E5D9F9604173}">
      <text>
        <r>
          <rPr>
            <sz val="8"/>
            <color indexed="81"/>
            <rFont val="Tahoma"/>
            <family val="2"/>
          </rPr>
          <t>fill in after observation</t>
        </r>
      </text>
    </comment>
    <comment ref="Z6" authorId="0" shapeId="0" xr:uid="{EB6CA664-16D7-4977-A0D4-B1F1B0025DAB}">
      <text>
        <r>
          <rPr>
            <sz val="8"/>
            <color indexed="81"/>
            <rFont val="Tahoma"/>
            <family val="2"/>
          </rPr>
          <t>fill in after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Schleidt Fabian</author>
  </authors>
  <commentList>
    <comment ref="H1" authorId="0" shapeId="0" xr:uid="{A0A65F77-1C41-417C-99A8-0053935CFDBF}">
      <text>
        <r>
          <rPr>
            <sz val="9"/>
            <color indexed="81"/>
            <rFont val="Tahoma"/>
            <family val="2"/>
          </rPr>
          <t>draw in current area layout and record operator movements during observation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2D20A235-20F0-4D8F-B45D-734F8A04B8E5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5180C95B-B90D-4FDE-BB3C-467632B7AFA0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F7112B3E-C0A5-40EA-9EC9-DDBFABEC07AC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9D7CDBC2-EB91-45E4-90A0-A1AAE5772EA1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D0FBFCA3-0C15-4D89-AB01-BB07FD7D127F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5652BD84-FD08-41C8-BE72-26D19A0A394E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10278833-600E-47A5-957B-8667EEB4CD57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4BEA3261-261D-4830-BAD9-30456067A6E5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F722BEFC-D22F-409E-8A73-9799FE517D57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B7554791-2AD4-4CF3-BEE0-DDB6F9A3077C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DEF360B5-363D-43EC-8DBF-03A43596965A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9FDCCB6D-0DE5-4DD3-B463-7B685033F0C5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14BF44E5-900E-4C38-8C84-A53C5C445E6C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1A54F272-069D-48F1-9C9C-DC33F050F328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68CDBC4A-2234-47D1-AAF1-D770951A9271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9F15F5E8-9C06-45A8-BEF5-3D49DC746AFC}">
      <text>
        <r>
          <rPr>
            <sz val="8"/>
            <color indexed="81"/>
            <rFont val="Tahoma"/>
            <family val="2"/>
          </rPr>
          <t>fill in during observation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6" authorId="0" shapeId="0" xr:uid="{221D1D4B-ADF4-4B48-BD0B-BA401D773376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F7188FC8-DF26-4F08-9D17-B3C0B52906E1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gallaj04</author>
  </authors>
  <commentList>
    <comment ref="B6" authorId="0" shapeId="0" xr:uid="{10ABEE32-F5E2-4FED-8986-DFB283233777}">
      <text>
        <r>
          <rPr>
            <sz val="8"/>
            <color rgb="FF000000"/>
            <rFont val="Tahoma"/>
            <family val="2"/>
          </rPr>
          <t xml:space="preserve">fill in during observation
</t>
        </r>
      </text>
    </comment>
    <comment ref="M6" authorId="0" shapeId="0" xr:uid="{4560B935-F821-4289-A714-1EC7012ACC17}">
      <text>
        <r>
          <rPr>
            <sz val="8"/>
            <color indexed="81"/>
            <rFont val="Tahoma"/>
            <family val="2"/>
          </rPr>
          <t xml:space="preserve">fill in during observation, or later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6" authorId="0" shapeId="0" xr:uid="{5F8B10F6-673D-4CAF-B659-5FC0F4135625}">
      <text>
        <r>
          <rPr>
            <sz val="8"/>
            <color indexed="81"/>
            <rFont val="Tahoma"/>
            <family val="2"/>
          </rPr>
          <t>calculated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Schleidt Fabian</author>
  </authors>
  <commentList>
    <comment ref="C1" authorId="0" shapeId="0" xr:uid="{6D770D69-CFA3-4E4B-9F76-E4750499F827}">
      <text>
        <r>
          <rPr>
            <sz val="9"/>
            <color indexed="81"/>
            <rFont val="Tahoma"/>
            <family val="2"/>
          </rPr>
          <t>Action list to note down abnormalities and improvements giving due date, responsibilities and benefits expected</t>
        </r>
      </text>
    </comment>
  </commentList>
</comments>
</file>

<file path=xl/sharedStrings.xml><?xml version="1.0" encoding="utf-8"?>
<sst xmlns="http://schemas.openxmlformats.org/spreadsheetml/2006/main" count="1613" uniqueCount="580">
  <si>
    <t>Team Charter</t>
  </si>
  <si>
    <t>Team picture</t>
  </si>
  <si>
    <t>Name</t>
  </si>
  <si>
    <t>Role</t>
  </si>
  <si>
    <t>Team Lead/Team Charter</t>
  </si>
  <si>
    <t>Time keeper</t>
  </si>
  <si>
    <t>Sketch maker/Picture taker</t>
  </si>
  <si>
    <t>Defect Tracker</t>
  </si>
  <si>
    <t>Existing Standards preparation</t>
  </si>
  <si>
    <t>Problem desc. Template</t>
  </si>
  <si>
    <t>Basic cond. Template</t>
  </si>
  <si>
    <t>Observation Sheet</t>
  </si>
  <si>
    <t>Yamazumi Chart</t>
  </si>
  <si>
    <t>Before/After</t>
  </si>
  <si>
    <t>Action Plan Tracker</t>
  </si>
  <si>
    <t>New standards preparation</t>
  </si>
  <si>
    <t>Team target</t>
  </si>
  <si>
    <t>Loss to eliminate</t>
  </si>
  <si>
    <t>Over last 3 month</t>
  </si>
  <si>
    <t>Target</t>
  </si>
  <si>
    <t>By When</t>
  </si>
  <si>
    <t>OEE loss %</t>
  </si>
  <si>
    <t>Stops #</t>
  </si>
  <si>
    <t>Scrap Losses %</t>
  </si>
  <si>
    <t>Quantity of Scrap</t>
  </si>
  <si>
    <t>Problem Description</t>
  </si>
  <si>
    <r>
      <t xml:space="preserve">What </t>
    </r>
    <r>
      <rPr>
        <i/>
        <sz val="14"/>
        <color theme="1"/>
        <rFont val="Segoe UI"/>
        <family val="2"/>
        <charset val="204"/>
      </rPr>
      <t>(What do you observe?)</t>
    </r>
  </si>
  <si>
    <r>
      <t xml:space="preserve">When </t>
    </r>
    <r>
      <rPr>
        <i/>
        <sz val="12"/>
        <color theme="1"/>
        <rFont val="Segoe UI"/>
        <family val="2"/>
        <charset val="204"/>
      </rPr>
      <t>(When does it happen? What is the frequency?)</t>
    </r>
  </si>
  <si>
    <r>
      <t xml:space="preserve">Where </t>
    </r>
    <r>
      <rPr>
        <i/>
        <sz val="14"/>
        <color theme="1"/>
        <rFont val="Segoe UI"/>
        <family val="2"/>
        <charset val="204"/>
      </rPr>
      <t>(Where do you see the problem?)</t>
    </r>
  </si>
  <si>
    <r>
      <t>Who</t>
    </r>
    <r>
      <rPr>
        <i/>
        <sz val="14"/>
        <color theme="1"/>
        <rFont val="Segoe UI"/>
        <family val="2"/>
        <charset val="204"/>
      </rPr>
      <t>(Is there any dependence on who faces the issue?)</t>
    </r>
  </si>
  <si>
    <r>
      <t>Which</t>
    </r>
    <r>
      <rPr>
        <i/>
        <sz val="14"/>
        <color theme="1"/>
        <rFont val="Segoe UI"/>
        <family val="2"/>
        <charset val="204"/>
      </rPr>
      <t>(Is there dependencies on format or product?)</t>
    </r>
  </si>
  <si>
    <r>
      <t>How</t>
    </r>
    <r>
      <rPr>
        <i/>
        <sz val="14"/>
        <color theme="1"/>
        <rFont val="Segoe UI"/>
        <family val="2"/>
        <charset val="204"/>
      </rPr>
      <t>(How exactly it happens?)</t>
    </r>
  </si>
  <si>
    <t>Revised problem statement</t>
  </si>
  <si>
    <t>Problem Sketching</t>
  </si>
  <si>
    <t>Basic Conditions Restoration / 6M</t>
  </si>
  <si>
    <t>Environ(M)ent Check</t>
  </si>
  <si>
    <t>Is the area or machine free from any potential to cause injury that requires escalation?</t>
  </si>
  <si>
    <t>YES</t>
  </si>
  <si>
    <t>NO</t>
  </si>
  <si>
    <t>If NO - you must escalate and eliminate the risk before to continue. Shift leader should confirm safe condition in place.</t>
  </si>
  <si>
    <r>
      <t xml:space="preserve">The impact of environment on the </t>
    </r>
    <r>
      <rPr>
        <b/>
        <sz val="16"/>
        <color theme="1"/>
        <rFont val="Segoe UI"/>
        <family val="2"/>
        <charset val="238"/>
      </rPr>
      <t>machine</t>
    </r>
    <r>
      <rPr>
        <sz val="16"/>
        <color theme="1"/>
        <rFont val="Segoe UI"/>
        <family val="2"/>
        <charset val="204"/>
      </rPr>
      <t xml:space="preserve"> excluded (air quality, physical factors, etc)</t>
    </r>
  </si>
  <si>
    <r>
      <t xml:space="preserve">The impact of environment on the </t>
    </r>
    <r>
      <rPr>
        <b/>
        <sz val="16"/>
        <color theme="1"/>
        <rFont val="Segoe UI"/>
        <family val="2"/>
        <charset val="238"/>
      </rPr>
      <t>materials</t>
    </r>
    <r>
      <rPr>
        <sz val="16"/>
        <color theme="1"/>
        <rFont val="Segoe UI"/>
        <family val="2"/>
        <charset val="204"/>
      </rPr>
      <t xml:space="preserve"> excluded (temperature, humidity, etc)</t>
    </r>
  </si>
  <si>
    <t>Is adequate 5S standard on place?</t>
  </si>
  <si>
    <t>Are working conditions of the operator optimal (like noise, illumination)?</t>
  </si>
  <si>
    <t>After counter measures are implemented, check if problem gone (do ON/OFF) and go to the next step</t>
  </si>
  <si>
    <t>(M)easurement Check</t>
  </si>
  <si>
    <r>
      <t xml:space="preserve">Are measurement tools used in </t>
    </r>
    <r>
      <rPr>
        <b/>
        <sz val="16"/>
        <color theme="1"/>
        <rFont val="Segoe UI"/>
        <family val="2"/>
        <charset val="238"/>
      </rPr>
      <t>material check</t>
    </r>
    <r>
      <rPr>
        <sz val="16"/>
        <color theme="1"/>
        <rFont val="Segoe UI"/>
        <family val="2"/>
        <charset val="204"/>
      </rPr>
      <t xml:space="preserve"> properly calibrated?</t>
    </r>
  </si>
  <si>
    <r>
      <t xml:space="preserve">Are measurement tools used on </t>
    </r>
    <r>
      <rPr>
        <b/>
        <sz val="16"/>
        <color theme="1"/>
        <rFont val="Segoe UI"/>
        <family val="2"/>
        <charset val="238"/>
      </rPr>
      <t>machine</t>
    </r>
    <r>
      <rPr>
        <sz val="16"/>
        <color theme="1"/>
        <rFont val="Segoe UI"/>
        <family val="2"/>
        <charset val="204"/>
      </rPr>
      <t xml:space="preserve"> properly calibrated?</t>
    </r>
  </si>
  <si>
    <t>If it is an automatic measurement system in place, was it cross checked?</t>
  </si>
  <si>
    <t>(M)aterial Check</t>
  </si>
  <si>
    <t>Is the material under specification?</t>
  </si>
  <si>
    <t>If NO - use material under specification, check if problem gone (do ON/OFF) and go to the next step</t>
  </si>
  <si>
    <t>(M)achine Check</t>
  </si>
  <si>
    <t>Is machine free of defects?</t>
  </si>
  <si>
    <t>Is machine free of unusual contamination?</t>
  </si>
  <si>
    <t>Have all CILT tasks been completed on time and in full?</t>
  </si>
  <si>
    <t>Have all maintenance activities been completed on time and in full?</t>
  </si>
  <si>
    <t>Do all CL points correspond with standard values?</t>
  </si>
  <si>
    <t>(M)ethod Check</t>
  </si>
  <si>
    <t>If there are one or more NO 
Follow indicated counter measure</t>
  </si>
  <si>
    <t>Counter Measure (if no)</t>
  </si>
  <si>
    <t>Develop a standard</t>
  </si>
  <si>
    <t>Put standard in place</t>
  </si>
  <si>
    <t>Rewrite the standard</t>
  </si>
  <si>
    <t>Does Henkel standard exists?</t>
  </si>
  <si>
    <t>Is the standard easy to access?</t>
  </si>
  <si>
    <t>Is the standard sufficiently detailed and updated?</t>
  </si>
  <si>
    <t>Is the standard easy to understand?</t>
  </si>
  <si>
    <t>If standard is followed, will it lead to a desired result?</t>
  </si>
  <si>
    <t>Are there any contingency measures formalized for the problem?</t>
  </si>
  <si>
    <t>Is there any upstream/downstream material/product control?</t>
  </si>
  <si>
    <t>Hu(M)an Error Check</t>
  </si>
  <si>
    <t>If there are one or more NO 
Select the appropriate counter measures</t>
  </si>
  <si>
    <t>Training</t>
  </si>
  <si>
    <t>Visual Aid</t>
  </si>
  <si>
    <t>Involvement Coaching</t>
  </si>
  <si>
    <t>Poka Yoke</t>
  </si>
  <si>
    <t>Was an employee trained? Was the training adequate?</t>
  </si>
  <si>
    <t>Does employee has enough of skills/experience?</t>
  </si>
  <si>
    <t>Is the task easy enough?</t>
  </si>
  <si>
    <t>Did employee behave in the right way (did it influence problem)?</t>
  </si>
  <si>
    <t>Line / Area
L16</t>
  </si>
  <si>
    <t xml:space="preserve">Time start: 10:25
</t>
  </si>
  <si>
    <t xml:space="preserve">Time finish 
</t>
  </si>
  <si>
    <t xml:space="preserve">Date 24/07/24
</t>
  </si>
  <si>
    <t>Page: 1</t>
  </si>
  <si>
    <t>of</t>
  </si>
  <si>
    <t xml:space="preserve">Old format 
FB1650H
</t>
  </si>
  <si>
    <t xml:space="preserve">New format 
FB2000H
</t>
  </si>
  <si>
    <t xml:space="preserve">Name observer: 
NURIA
</t>
  </si>
  <si>
    <t xml:space="preserve">Number/name(optional)  setter/executor:
JONATHAN
</t>
  </si>
  <si>
    <t>Observation No.</t>
  </si>
  <si>
    <t>Step No.</t>
  </si>
  <si>
    <t>Step short description</t>
  </si>
  <si>
    <t>Start time
[hh.mm.ss]</t>
  </si>
  <si>
    <t>Finish time
[hh.mm.ss]</t>
  </si>
  <si>
    <t>Time video
[hh.mm.ss]</t>
  </si>
  <si>
    <t>Duration
[hh.mm.ss]</t>
  </si>
  <si>
    <t>Classification</t>
  </si>
  <si>
    <t>(I) Internal or (E) External</t>
  </si>
  <si>
    <t>(K) Keep</t>
  </si>
  <si>
    <t>ECRS-Analysis</t>
  </si>
  <si>
    <t>Internal -&gt; External</t>
  </si>
  <si>
    <t>Comments/ Idea</t>
  </si>
  <si>
    <t>(VA) Value added</t>
  </si>
  <si>
    <t>(NVA) Non Value Added</t>
  </si>
  <si>
    <t>(W) Waste</t>
  </si>
  <si>
    <t>(E) Eliminate</t>
  </si>
  <si>
    <t>(C) Combine</t>
  </si>
  <si>
    <t>(R) Rerrange</t>
  </si>
  <si>
    <t>(S) Simplify</t>
  </si>
  <si>
    <t>x</t>
  </si>
  <si>
    <t>Iniciamos GRABACIÓN</t>
  </si>
  <si>
    <t>VA</t>
  </si>
  <si>
    <t>NVA</t>
  </si>
  <si>
    <t>W</t>
  </si>
  <si>
    <t>I</t>
  </si>
  <si>
    <t>K</t>
  </si>
  <si>
    <t>E</t>
  </si>
  <si>
    <t>C</t>
  </si>
  <si>
    <t>R</t>
  </si>
  <si>
    <t>S</t>
  </si>
  <si>
    <t>sed do eiusmod tempor incididunt</t>
  </si>
  <si>
    <t>Coordianates changeover start</t>
  </si>
  <si>
    <t>Entrar en Robot</t>
  </si>
  <si>
    <t>Ajustar unidad de corte 2</t>
  </si>
  <si>
    <t>Ajustar unidad de corte 1</t>
  </si>
  <si>
    <t>Salir del robot + cerrar puerta + poner en marcha robot.</t>
  </si>
  <si>
    <t>Traslado parte atrás encajadora</t>
  </si>
  <si>
    <t xml:space="preserve">Ajuste entrada y volteador </t>
  </si>
  <si>
    <t>Traslado formadora A</t>
  </si>
  <si>
    <t>Punto 6 y 7</t>
  </si>
  <si>
    <t>Punto 2.1</t>
  </si>
  <si>
    <t>Cerrar puerta y cargar programa</t>
  </si>
  <si>
    <t>Traslado al otro lado de la formadora (interior)</t>
  </si>
  <si>
    <t>Punto 2.2 + punto 3 + 4.1</t>
  </si>
  <si>
    <t>Revisar Punto 5</t>
  </si>
  <si>
    <t xml:space="preserve">Desmontar y guardar prensa  </t>
  </si>
  <si>
    <t>Montar prensa entrante + cerrar puerta</t>
  </si>
  <si>
    <t>Va</t>
  </si>
  <si>
    <t>Punto nº9 + poner maquina en marcha</t>
  </si>
  <si>
    <t xml:space="preserve">Coger SMED formadora B + abrir puerta </t>
  </si>
  <si>
    <t>Punto 7 y punto 6</t>
  </si>
  <si>
    <t>Punto 2.1 + cerrar puerta</t>
  </si>
  <si>
    <t>va</t>
  </si>
  <si>
    <t>Traslado hacia lado exterior formadora B</t>
  </si>
  <si>
    <t>w</t>
  </si>
  <si>
    <t>Seleccionar formato en pantalla + poner en marcha</t>
  </si>
  <si>
    <t>nva</t>
  </si>
  <si>
    <t xml:space="preserve">Caminar al robot + Abrir puerta robot y entrar </t>
  </si>
  <si>
    <t>Colocar cajas almacen formadora B + recoger flejes</t>
  </si>
  <si>
    <t>Colocar cajas almacen formadora a + recoger flejes + salir</t>
  </si>
  <si>
    <t>Poner en marcha robot.</t>
  </si>
  <si>
    <t>Ir a formadora A + abrir puerta</t>
  </si>
  <si>
    <t>Abrir formadora + punto 2.2 + 3 + 4.1</t>
  </si>
  <si>
    <t xml:space="preserve">Punto 5 + desmontar prensa + guardar + punto 9 </t>
  </si>
  <si>
    <t>Montar prensa + cerrar puerta + poner en marcha</t>
  </si>
  <si>
    <t xml:space="preserve">Guia punto 21.1 + punto 27 </t>
  </si>
  <si>
    <t>Ajuste guías entrada repartidor</t>
  </si>
  <si>
    <t>Ajuste guias parte media repartidor</t>
  </si>
  <si>
    <t>Ajuste nonion debajo + buscar galgas carriles</t>
  </si>
  <si>
    <t>Apertura palometas para ajustar carriles lado izquierdo</t>
  </si>
  <si>
    <t>Ajuste guias 90 º</t>
  </si>
  <si>
    <t>Ajuste carriles lado izquierdo (coordinado con Mecanico)</t>
  </si>
  <si>
    <t>Colocarse gorra</t>
  </si>
  <si>
    <t>Desplazamiento cabezal hacia parte interior</t>
  </si>
  <si>
    <t>Traslado hacia la parte interior;al girador</t>
  </si>
  <si>
    <t>Ajuste final girador</t>
  </si>
  <si>
    <t>Espera y ayuda con el peine largo a Mec</t>
  </si>
  <si>
    <t>Retirada y colocación marco centrador (2 en 1)</t>
  </si>
  <si>
    <t>Ajuste guias entrada, central y salida encajadora</t>
  </si>
  <si>
    <t>Coordinación equipo para acabar el CO</t>
  </si>
  <si>
    <t>Aviso electrico para acudir a la llenadora (avería estrella central)</t>
  </si>
  <si>
    <t xml:space="preserve">Poner maquina en manual + bajar cabezal </t>
  </si>
  <si>
    <t>Ajuste girador</t>
  </si>
  <si>
    <t>Puesta en marcha encajadora en modo DEMO: entrada cajas</t>
  </si>
  <si>
    <t>CAMBIO FINALIZADO</t>
  </si>
  <si>
    <t>Time start: 
10:25:00</t>
  </si>
  <si>
    <t xml:space="preserve">Time finish 
10:46:55
</t>
  </si>
  <si>
    <t>Page:</t>
  </si>
  <si>
    <t xml:space="preserve">Name observer:  
Luciano
</t>
  </si>
  <si>
    <t>Number/name(optional)  setter/executor:
Juanki</t>
  </si>
  <si>
    <t>Observation No.
1</t>
  </si>
  <si>
    <t>Iniciamos GABACIÓN</t>
  </si>
  <si>
    <t>Iniciamos el cambio en la pantalla delantera</t>
  </si>
  <si>
    <t>Tralsado a la parte de detrás</t>
  </si>
  <si>
    <t>Automate posimat rotation (with 13 door opened?)</t>
  </si>
  <si>
    <t>Cambio primer par de cangilones (1)</t>
  </si>
  <si>
    <t>Giro Posimat - hasta abrir puerta (espera)</t>
  </si>
  <si>
    <t>Traslado par de cangilones (2)</t>
  </si>
  <si>
    <t>Traslado  par de cangilones (3)</t>
  </si>
  <si>
    <t>Traslado  par de cangilones (4)</t>
  </si>
  <si>
    <t>Traslado  par de cangilones (5)</t>
  </si>
  <si>
    <t>Traslado  par de cangilones (6)</t>
  </si>
  <si>
    <t>Traslado  par de cangilones (7)</t>
  </si>
  <si>
    <t>Traslado  par de cangilones (8)</t>
  </si>
  <si>
    <t>Traslado par de cangilones (9)</t>
  </si>
  <si>
    <t>Traslado  par de cangilones (10)</t>
  </si>
  <si>
    <t>Traslado  par de cangilones (11)</t>
  </si>
  <si>
    <t>Traslado  par de cangilones (12)</t>
  </si>
  <si>
    <t>Traslado  par de cangilones (13)</t>
  </si>
  <si>
    <t>Traslado par de cangilone (14)</t>
  </si>
  <si>
    <t>Traslado  par de cangilone (15) ULTIMO</t>
  </si>
  <si>
    <t>Take half central starwhell</t>
  </si>
  <si>
    <t>Install half central starwhell</t>
  </si>
  <si>
    <t>Installation problem</t>
  </si>
  <si>
    <t>Take other half part of central starwhell</t>
  </si>
  <si>
    <t>Tralsado a la parte de delante</t>
  </si>
  <si>
    <t>Replace half centar counter star</t>
  </si>
  <si>
    <t>Replace second half counter-star</t>
  </si>
  <si>
    <t>Carga cambio formato en PLC</t>
  </si>
  <si>
    <t>Automate change with MES order</t>
  </si>
  <si>
    <t>Going to case closer</t>
  </si>
  <si>
    <t>Change parameters on case closer A</t>
  </si>
  <si>
    <t>Automate with motor</t>
  </si>
  <si>
    <t>Chage format on PLC</t>
  </si>
  <si>
    <t>Change markem inlet guide</t>
  </si>
  <si>
    <t>Can be mechanical linked to case closer like infeed guide?</t>
  </si>
  <si>
    <t>Go to case close B</t>
  </si>
  <si>
    <t>Change parameters on case closer B</t>
  </si>
  <si>
    <t>Wating</t>
  </si>
  <si>
    <t>Check CL (request help from supervisor)</t>
  </si>
  <si>
    <t>Change parameter 29-30 on case packer</t>
  </si>
  <si>
    <t xml:space="preserve">Time start: 
</t>
  </si>
  <si>
    <t xml:space="preserve">Name observer: 
ANABEL
</t>
  </si>
  <si>
    <t xml:space="preserve">Number/name(optional)  setter/executor:
MORATO
</t>
  </si>
  <si>
    <t>Traslado par de cangilones (14)</t>
  </si>
  <si>
    <t>Traslado  par de cangilones (15) ULTIMO</t>
  </si>
  <si>
    <t>Retirar la media estrella orientadora</t>
  </si>
  <si>
    <t>Retirar la otra mitad de la estrella orientadora</t>
  </si>
  <si>
    <t>Traslado ha la parte delantera</t>
  </si>
  <si>
    <t>Rotación de la máquina</t>
  </si>
  <si>
    <t>Cambiar media estrella central</t>
  </si>
  <si>
    <t>Cambiar la segunda estrella central</t>
  </si>
  <si>
    <t>Traslado hacia la encajadora</t>
  </si>
  <si>
    <t>ajuste de una guía suelta</t>
  </si>
  <si>
    <t>Realizar cambio de guía con poka-yoke</t>
  </si>
  <si>
    <t>Retire una barra metálica (frontal)</t>
  </si>
  <si>
    <t>Retire una barra metálica (lateral)</t>
  </si>
  <si>
    <t>Retire una barra metálica (lado supervisor lateral)</t>
  </si>
  <si>
    <t>Empuje la cabeza en el lado no del operador</t>
  </si>
  <si>
    <t>Cierre la puerta frontal de la empacadora de cajas</t>
  </si>
  <si>
    <t>Ir a la parte trasera de la empacadora de cajas.</t>
  </si>
  <si>
    <t>Retire una barra metálica (no del lado del operador)</t>
  </si>
  <si>
    <t>Instalar barra metálica de nuevo formato.</t>
  </si>
  <si>
    <t>Quitar cesta de formato antiguo</t>
  </si>
  <si>
    <t>Instalar cesta de nuevo formato</t>
  </si>
  <si>
    <t>Instalar barra metálica lateral de nuevo formato</t>
  </si>
  <si>
    <t>Instalar barra metálica lateral nuevo formato (otro - lado)</t>
  </si>
  <si>
    <t>Empuje la cabeza hacia el otro lado</t>
  </si>
  <si>
    <t>Ve al otro lado y abre la puerta principal.</t>
  </si>
  <si>
    <t>Instalar barra frontal de nuevo formato</t>
  </si>
  <si>
    <t>Name observer: 
NIKOLAS</t>
  </si>
  <si>
    <t xml:space="preserve">Number/name(optional)  setter/executor:
Tomas
</t>
  </si>
  <si>
    <t xml:space="preserve">NIKOLAS
</t>
  </si>
  <si>
    <t>Open the door</t>
  </si>
  <si>
    <t>Remove excess boxes</t>
  </si>
  <si>
    <t>Break boxes</t>
  </si>
  <si>
    <t>Move to external</t>
  </si>
  <si>
    <t>Go to HMI to expel boxes</t>
  </si>
  <si>
    <t>move to external</t>
  </si>
  <si>
    <t>Go to waste boxes (near robot) and go back to labeler reject system</t>
  </si>
  <si>
    <t>Make change over of labeler reject system</t>
  </si>
  <si>
    <t>Open lebeler door</t>
  </si>
  <si>
    <t>Remove bottle ofd format</t>
  </si>
  <si>
    <t>Remove sinfin</t>
  </si>
  <si>
    <t>Put new format bottle</t>
  </si>
  <si>
    <t>remove infeed starwheel</t>
  </si>
  <si>
    <t>Remove guitarra</t>
  </si>
  <si>
    <t>Remove exit starwheel</t>
  </si>
  <si>
    <t>Install nex exit starwheel</t>
  </si>
  <si>
    <t>Install new guitarra</t>
  </si>
  <si>
    <t>Install new infeed starwheel</t>
  </si>
  <si>
    <t>Put down infeed sensor and CL of infeed screw guide</t>
  </si>
  <si>
    <t>Install new sinfin and make CL</t>
  </si>
  <si>
    <t>Screw of sinfin fell, not trained to reenter sinfn</t>
  </si>
  <si>
    <t>Adjust CL of guide before sinfin</t>
  </si>
  <si>
    <t>close labeler door</t>
  </si>
  <si>
    <t>Go to front side to adjust CL of guide before sinfin</t>
  </si>
  <si>
    <t>CL adjusted and close door #2</t>
  </si>
  <si>
    <t>Adjust CL of sensors</t>
  </si>
  <si>
    <t>adjust CL of infeed guide</t>
  </si>
  <si>
    <t>complete cl adjustment</t>
  </si>
  <si>
    <t>go to head 4</t>
  </si>
  <si>
    <t>Connect labels</t>
  </si>
  <si>
    <t>Centerlining of head 4</t>
  </si>
  <si>
    <t>Long time to read the CL values on sheet</t>
  </si>
  <si>
    <t>Walk to PE HMI to speak to operator 3 and walk back to head 4</t>
  </si>
  <si>
    <t>Continue centelrining head 4</t>
  </si>
  <si>
    <t>Start up head 4</t>
  </si>
  <si>
    <t>Walk to head 3</t>
  </si>
  <si>
    <t>Cut labels head 3</t>
  </si>
  <si>
    <t>move in head 4</t>
  </si>
  <si>
    <t>Go to head 3 and cut label</t>
  </si>
  <si>
    <t>Place new label</t>
  </si>
  <si>
    <t>complete cl adjustment head 3</t>
  </si>
  <si>
    <t>Take sample and bring to filler</t>
  </si>
  <si>
    <t>Waiting</t>
  </si>
  <si>
    <t xml:space="preserve">Bring 2 bottles to test labeler </t>
  </si>
  <si>
    <t>Can be done by Posimat mechanics</t>
  </si>
  <si>
    <t>Walking to case closer</t>
  </si>
  <si>
    <t>Start case closer B</t>
  </si>
  <si>
    <t>Time start:
10:25</t>
  </si>
  <si>
    <t xml:space="preserve">Time finish
</t>
  </si>
  <si>
    <t xml:space="preserve">Date: 24/07/2024
</t>
  </si>
  <si>
    <t xml:space="preserve">Old format
FB1650H
</t>
  </si>
  <si>
    <t xml:space="preserve">New format
FB2000H
</t>
  </si>
  <si>
    <t>Name observer:
Nico</t>
  </si>
  <si>
    <t xml:space="preserve">Number/name(optional)  setter/executor:
Pedro Molina
</t>
  </si>
  <si>
    <t>Camino hacia llenadora y vuelta comprobación programa Robot</t>
  </si>
  <si>
    <t>Tralado de formadora a llenadora (parte delantera)</t>
  </si>
  <si>
    <t xml:space="preserve">Vaciado de rampa de tapones </t>
  </si>
  <si>
    <t>Mover la pizarra</t>
  </si>
  <si>
    <t>Abre puerta llenadora y vacía por completo rampa de tampones</t>
  </si>
  <si>
    <t>Traslado hacia la parte trasera de la llenadora</t>
  </si>
  <si>
    <t>Desmontaje esterlla tapondora (puerta 1 y 6)</t>
  </si>
  <si>
    <t>Tralado parte delantera llenadora</t>
  </si>
  <si>
    <t>Desmontaje guia intermedia y gui entrada + estrellas llenadora</t>
  </si>
  <si>
    <t>Desmontaje estrella intermedia</t>
  </si>
  <si>
    <t>Desmontaje estrella taponadora</t>
  </si>
  <si>
    <t>Montaje estrella salida (1)</t>
  </si>
  <si>
    <t>Búsqueda de la pieza 12</t>
  </si>
  <si>
    <t>Traslado hacia la parte trasera</t>
  </si>
  <si>
    <t>Acerca la pieza 12 al operario 1</t>
  </si>
  <si>
    <t>Traslado hacia la parte delantera</t>
  </si>
  <si>
    <t>Montaje estrellas salida (2)</t>
  </si>
  <si>
    <t>Montaje estrellas taponadora</t>
  </si>
  <si>
    <t>Traslado a la zona de la robots parte delantera</t>
  </si>
  <si>
    <t>Entrada robot</t>
  </si>
  <si>
    <t>Colocación cajas entrada formadora B</t>
  </si>
  <si>
    <t>Colocación cajas entrada formadora A</t>
  </si>
  <si>
    <t>Corte enfajadora del pallet detrás del robot</t>
  </si>
  <si>
    <t>Revisión funcionamiento robot</t>
  </si>
  <si>
    <t>Recolocación cajas entradas cerradora y vaciado flejes</t>
  </si>
  <si>
    <t>Ayuda caja torcida salida de la formadora de cajas</t>
  </si>
  <si>
    <t>Traslado hacia la puerta trasera de la encajadora</t>
  </si>
  <si>
    <t>Vaciado cajas salida formadora B</t>
  </si>
  <si>
    <t xml:space="preserve">Time finish 
10:47:25
</t>
  </si>
  <si>
    <t>Name observer: 
Rocío García</t>
  </si>
  <si>
    <t>Number/name(optional)  setter/executor:
Sagar Ledesma</t>
  </si>
  <si>
    <t>SUBIR ALTURA DE LA ETIQUETADORA</t>
  </si>
  <si>
    <t>QUE SEA AUTOMÁTICO SIN QUE EL OPERARIO TENGA QUE ESTAR CON EL BOTÓN APRETADO TODO EL RATO</t>
  </si>
  <si>
    <t>PASA BOTELLA ALTURA A OP.4</t>
  </si>
  <si>
    <t>SUBIR PUERTA Y RETIRAR PLANCHADORES INTERIOR</t>
  </si>
  <si>
    <t>RETIRAR PLATOS DEL FORMATO SALIENTE x8</t>
  </si>
  <si>
    <t>MONTAR PLATOS FORMATO NUEVO DE 2 EN DOS</t>
  </si>
  <si>
    <t>MONTAR PEINES INTERIOR</t>
  </si>
  <si>
    <t>AJUSTE UFI MAS ALTURA CÁMARA LÁSER MAS CERRAR PUERTA</t>
  </si>
  <si>
    <t>HACER STICKER PORQUE COMPARTEN CL EL 2H Y EL 1,65H</t>
  </si>
  <si>
    <t>CARGAR RECETA INTRAVIS Y CONFIRMAR UFI</t>
  </si>
  <si>
    <t>SE TIENE QUE COPIAR PARA CREARLA.SE PUEDE HACER CON ANTELACIÓN</t>
  </si>
  <si>
    <t>CARGAR BOBINA DEL CABEZAL 2 Y 3</t>
  </si>
  <si>
    <t>BAJAR ALTURA DE LA ETIQUETADORA</t>
  </si>
  <si>
    <t>CARGAR MOTION</t>
  </si>
  <si>
    <t>INDICAR EN LA SMED LA SECUENCIA CORRECTA PARA ACTIVAR EL MOTION</t>
  </si>
  <si>
    <t>PASAR BOTELLA PARA AJUSTE ETIQUETA Y UFI</t>
  </si>
  <si>
    <t>AJUSTE CAPTURA INTRAVIS</t>
  </si>
  <si>
    <t>COMPROBACIÓN AJUSTE CORRECTO ETIQUETADO VS INTRAVIS</t>
  </si>
  <si>
    <t xml:space="preserve">Name observer: 
Sergi Lupon
</t>
  </si>
  <si>
    <t xml:space="preserve">Number/name(optional)  setter/executor: 
Manolo Zambrano
</t>
  </si>
  <si>
    <t>Cargar en el PC IDH del nuevo producto a producir</t>
  </si>
  <si>
    <t>Llamar a graneles para pedir suministro del nuevo producto</t>
  </si>
  <si>
    <t>Cargar nueva receta en la consola</t>
  </si>
  <si>
    <t xml:space="preserve">Configurar posición esclavo sinfín </t>
  </si>
  <si>
    <t>Subir altura máquina</t>
  </si>
  <si>
    <t>Coger hoja CL</t>
  </si>
  <si>
    <t>Especificar peso botella / nivel llenado</t>
  </si>
  <si>
    <t>Dejar hoja CL</t>
  </si>
  <si>
    <t>Ajustar parámetro físico 5 CL</t>
  </si>
  <si>
    <t>Ajustar parámetro 4.1 CL</t>
  </si>
  <si>
    <t>Ajustar gúia entrada a la llenadora (parámetros 1.A, 1.B, 2.A, 2.B, 3.A, 3.B, 4.A, 4.B CL)</t>
  </si>
  <si>
    <t>Recoger botellas formato antiguo de la entrada llenadora y meterlas en bolsa</t>
  </si>
  <si>
    <t>Coger botella nuevo formato y comprobar que la guía está bien ajustada</t>
  </si>
  <si>
    <t xml:space="preserve">Abrir puertas llenadora y acercar carro </t>
  </si>
  <si>
    <t>Buscar CL</t>
  </si>
  <si>
    <t>Ajustar parámetro 4 CL (regulación sinfín)</t>
  </si>
  <si>
    <t>Ajustar parámetro 10 CL (Descarte salida)</t>
  </si>
  <si>
    <t>Subir al interior de la llenadora</t>
  </si>
  <si>
    <t>Desmontar piezas del formato saliente de la máquina, con la ayuda Operario 3 (estrellas, guías, depósito antigoteo, guitarra</t>
  </si>
  <si>
    <t xml:space="preserve">Montar piezas parte delantera llenadora del formato nuevo  </t>
  </si>
  <si>
    <t xml:space="preserve">Esperar a que Operario 3 traiga pieza 11 y 12 </t>
  </si>
  <si>
    <t>Las piezas 11 y 12 se encontraban en un lugar erroneo</t>
  </si>
  <si>
    <t>Finalizar montaje piezas formato nuevo de la parte delantera</t>
  </si>
  <si>
    <t>Traslado a parte trasera llenadora</t>
  </si>
  <si>
    <t>Montar estrella y guía estrella taponadora desde la parte trasera de la màquina, con la ayuda Operario 3)</t>
  </si>
  <si>
    <t>Traslado a consola llenadora (parte delantera)</t>
  </si>
  <si>
    <t>Bajar llenadora a altura de trabajo</t>
  </si>
  <si>
    <t>Solucionar incidencia imprevista, ajena al cambio de formato, con la ayuda de electricistas</t>
  </si>
  <si>
    <t>Incidencia ocurrida en la llenadora</t>
  </si>
  <si>
    <t>Realizar drenaje llenadora</t>
  </si>
  <si>
    <t xml:space="preserve">Spaghetti Diagram </t>
  </si>
  <si>
    <t>Site:</t>
  </si>
  <si>
    <t>Time start:</t>
  </si>
  <si>
    <t>/</t>
  </si>
  <si>
    <t>Area:</t>
  </si>
  <si>
    <t>Time end:</t>
  </si>
  <si>
    <t>Date:</t>
  </si>
  <si>
    <t>Scope</t>
  </si>
  <si>
    <t>Changeover position observed</t>
  </si>
  <si>
    <t>Name observer</t>
  </si>
  <si>
    <t>Name executor (optional)</t>
  </si>
  <si>
    <t>1 box : 1 meter</t>
  </si>
  <si>
    <t>Total distance:</t>
  </si>
  <si>
    <t>Notes</t>
  </si>
  <si>
    <t>Line / Area</t>
  </si>
  <si>
    <t>Time finish</t>
  </si>
  <si>
    <t>Date</t>
  </si>
  <si>
    <t>Old format</t>
  </si>
  <si>
    <t>New format</t>
  </si>
  <si>
    <t>Name observer:</t>
  </si>
  <si>
    <t>Number/name(optional)  setter/executor:</t>
  </si>
  <si>
    <t>HOW TO: SELECT GRAPH AND THEN CLICK BUTTON BELOW!</t>
  </si>
  <si>
    <t>VA / NVA / W</t>
  </si>
  <si>
    <t>Lorem ipsum dolor sit amet, consectetur adipiscing elit</t>
  </si>
  <si>
    <t>Mec 1</t>
  </si>
  <si>
    <t>Operaio 3</t>
  </si>
  <si>
    <t>Operaio 1</t>
  </si>
  <si>
    <t>Operaio 2</t>
  </si>
  <si>
    <t>Operaio 4</t>
  </si>
  <si>
    <t>Mec 2</t>
  </si>
  <si>
    <t>Supervisor</t>
  </si>
  <si>
    <t>Improvement 30 days plan</t>
  </si>
  <si>
    <t>Created by:</t>
  </si>
  <si>
    <t>Equipment:</t>
  </si>
  <si>
    <t>Checked by:</t>
  </si>
  <si>
    <t>#</t>
  </si>
  <si>
    <t>Category</t>
  </si>
  <si>
    <t>Zone</t>
  </si>
  <si>
    <t>Abnormality/Problem</t>
  </si>
  <si>
    <t>Action/Improvement</t>
  </si>
  <si>
    <t>Responsible</t>
  </si>
  <si>
    <t>Priority</t>
  </si>
  <si>
    <t>Due Date</t>
  </si>
  <si>
    <t>Status</t>
  </si>
  <si>
    <t>A</t>
  </si>
  <si>
    <t>Completed</t>
  </si>
  <si>
    <t>In Progress</t>
  </si>
  <si>
    <t>Delay</t>
  </si>
  <si>
    <t>Change over type:</t>
  </si>
  <si>
    <t>From Product to:</t>
  </si>
  <si>
    <t>To product:</t>
  </si>
  <si>
    <t>Target time:</t>
  </si>
  <si>
    <t>Set-speed:</t>
  </si>
  <si>
    <t>Safety:</t>
  </si>
  <si>
    <t>Release Date</t>
  </si>
  <si>
    <t>Cell Manager</t>
  </si>
  <si>
    <t xml:space="preserve">Time
(Min.) </t>
  </si>
  <si>
    <t>Sequence step Op. 1</t>
  </si>
  <si>
    <t xml:space="preserve">Target (min.) </t>
  </si>
  <si>
    <t>Sequence step Op. 2</t>
  </si>
  <si>
    <t>Sequence step Op. 3</t>
  </si>
  <si>
    <t>Sequence step Techn. 1</t>
  </si>
  <si>
    <t>Sequence step Techn. 2</t>
  </si>
  <si>
    <t>∑</t>
  </si>
  <si>
    <t xml:space="preserve">Basic Conditions Restoration </t>
  </si>
  <si>
    <t xml:space="preserve">Detailed Problem Description </t>
  </si>
  <si>
    <t xml:space="preserve">Process Point Analysis </t>
  </si>
  <si>
    <t>Standardization</t>
  </si>
  <si>
    <t>Basic Conditions List</t>
  </si>
  <si>
    <t>What</t>
  </si>
  <si>
    <t>Process Point Sketch</t>
  </si>
  <si>
    <t>X-Matrix</t>
  </si>
  <si>
    <t>Is there any defects in the machine?</t>
  </si>
  <si>
    <t>Y</t>
  </si>
  <si>
    <t>N</t>
  </si>
  <si>
    <t>N/A</t>
  </si>
  <si>
    <t>If no, please note all deviations from standard.</t>
  </si>
  <si>
    <t>Templates filler</t>
  </si>
  <si>
    <t>Is there any unusual contamination?</t>
  </si>
  <si>
    <t>Picture Taker</t>
  </si>
  <si>
    <t>Dismount Prep / Remount Planner</t>
  </si>
  <si>
    <t>4. Machine parameter</t>
  </si>
  <si>
    <t>3. Component</t>
  </si>
  <si>
    <t>2. Abnormal phenomena</t>
  </si>
  <si>
    <t>Defect Tracker / Scorekeeper</t>
  </si>
  <si>
    <t>Are all CIL tasks in the area complete on time and in full?</t>
  </si>
  <si>
    <t>Standards</t>
  </si>
  <si>
    <t>Are all CL points correspond with standard values?</t>
  </si>
  <si>
    <t>1. Defect mode</t>
  </si>
  <si>
    <t>Are other process standards in a range?</t>
  </si>
  <si>
    <t>Parameter</t>
  </si>
  <si>
    <t>Std</t>
  </si>
  <si>
    <t>Act</t>
  </si>
  <si>
    <t>please note all deviations from standard.</t>
  </si>
  <si>
    <t>When</t>
  </si>
  <si>
    <t>Process Point Description</t>
  </si>
  <si>
    <t>QM-Matrix</t>
  </si>
  <si>
    <t>Initial Problem Description</t>
  </si>
  <si>
    <t>Is it a chronic problem?</t>
  </si>
  <si>
    <t>Component</t>
  </si>
  <si>
    <r>
      <t xml:space="preserve">Loss prioritization - pareto report (from Tablaue or different source) enabling to chose </t>
    </r>
    <r>
      <rPr>
        <b/>
        <sz val="11"/>
        <color theme="0"/>
        <rFont val="Segoe UI"/>
        <family val="2"/>
        <charset val="204"/>
      </rPr>
      <t>single</t>
    </r>
    <r>
      <rPr>
        <sz val="11"/>
        <color theme="0"/>
        <rFont val="Segoe UI"/>
        <family val="2"/>
        <charset val="204"/>
      </rPr>
      <t xml:space="preserve"> largest problem </t>
    </r>
  </si>
  <si>
    <t>Scetch/Picture</t>
  </si>
  <si>
    <t>Left for HPS engineer</t>
  </si>
  <si>
    <t>Check</t>
  </si>
  <si>
    <t>Standard value</t>
  </si>
  <si>
    <t>Are other machine components at basic conditions?</t>
  </si>
  <si>
    <t>Measurement tool</t>
  </si>
  <si>
    <t>Frequency</t>
  </si>
  <si>
    <t>Systems &amp; Sub-systems</t>
  </si>
  <si>
    <t>SOP/OPL</t>
  </si>
  <si>
    <t>Where</t>
  </si>
  <si>
    <t>5 Questions for 0 Defects</t>
  </si>
  <si>
    <t>Elaboration of problem vs desired condition</t>
  </si>
  <si>
    <t>Question</t>
  </si>
  <si>
    <t>Score 1</t>
  </si>
  <si>
    <t>Score 3</t>
  </si>
  <si>
    <t>Score 5</t>
  </si>
  <si>
    <t>Before</t>
  </si>
  <si>
    <t>After</t>
  </si>
  <si>
    <t xml:space="preserve">1 Are conditions to be set clear? </t>
  </si>
  <si>
    <t xml:space="preserve">Not fixed and agreed </t>
  </si>
  <si>
    <t xml:space="preserve">A method to check them exists </t>
  </si>
  <si>
    <t>They are easy to see and read</t>
  </si>
  <si>
    <t xml:space="preserve">2 Are the conditions easy to set? </t>
  </si>
  <si>
    <t>Difficult</t>
  </si>
  <si>
    <t>Easy</t>
  </si>
  <si>
    <t>Automatically Preset</t>
  </si>
  <si>
    <t>3 Does the value of a condition of an item vary?</t>
  </si>
  <si>
    <t xml:space="preserve">Yes, during normal production </t>
  </si>
  <si>
    <t xml:space="preserve">Only at set up &amp; start up </t>
  </si>
  <si>
    <t>Exceptionally</t>
  </si>
  <si>
    <t xml:space="preserve">4 Is the variation visible? </t>
  </si>
  <si>
    <t xml:space="preserve">Difficult to see and check </t>
  </si>
  <si>
    <t>Standard method to check it is availible</t>
  </si>
  <si>
    <t>It is continuously visible</t>
  </si>
  <si>
    <t xml:space="preserve">5 Is the variation easy to restore? </t>
  </si>
  <si>
    <t xml:space="preserve">By maintenance </t>
  </si>
  <si>
    <t xml:space="preserve">By operators </t>
  </si>
  <si>
    <t>Automatically reset</t>
  </si>
  <si>
    <t>Total</t>
  </si>
  <si>
    <t>Problem monitoring (tablaue report)</t>
  </si>
  <si>
    <t>BC restoration example</t>
  </si>
  <si>
    <t>Visualization</t>
  </si>
  <si>
    <t>How to measure</t>
  </si>
  <si>
    <t>Tool</t>
  </si>
  <si>
    <t>Who</t>
  </si>
  <si>
    <t>Initial problem description</t>
  </si>
  <si>
    <t>What do you observe?</t>
  </si>
  <si>
    <t>When does it happen? Is there any time pattern? What is the frequency?</t>
  </si>
  <si>
    <t>Actual value</t>
  </si>
  <si>
    <t>Action taken</t>
  </si>
  <si>
    <t>Did it helped?
Verify via ON/OFF</t>
  </si>
  <si>
    <t>Parameters list</t>
  </si>
  <si>
    <t>System</t>
  </si>
  <si>
    <t>Sub-system</t>
  </si>
  <si>
    <t>Expected</t>
  </si>
  <si>
    <t>Actual</t>
  </si>
  <si>
    <t>Updated standards</t>
  </si>
  <si>
    <t>Where do you see the problem?</t>
  </si>
  <si>
    <r>
      <t xml:space="preserve">Is there any dependence on who works when it happenes? 
Also think about </t>
    </r>
    <r>
      <rPr>
        <b/>
        <i/>
        <sz val="10"/>
        <color theme="1"/>
        <rFont val="Segoe UI"/>
        <family val="2"/>
        <charset val="204"/>
      </rPr>
      <t>who is influenced by the problem?</t>
    </r>
  </si>
  <si>
    <t>Check the problem rate - is it fixed or got lower after BC restoration?</t>
  </si>
  <si>
    <t>Which</t>
  </si>
  <si>
    <t>How</t>
  </si>
  <si>
    <t>Is there any other dependencies observed?</t>
  </si>
  <si>
    <t>How exactly it happens?</t>
  </si>
  <si>
    <t>Initial problem statement</t>
  </si>
  <si>
    <t xml:space="preserve">Parameters Check&amp;Control </t>
  </si>
  <si>
    <t>SKETCH</t>
  </si>
  <si>
    <t>Tools</t>
  </si>
  <si>
    <t>Actions taken</t>
  </si>
  <si>
    <t>Did it help? (Verify via ON/OFF)</t>
  </si>
  <si>
    <t>Know-Why Analysis</t>
  </si>
  <si>
    <t>Description</t>
  </si>
  <si>
    <t>Material check</t>
  </si>
  <si>
    <t>Why-Why Analysis (why happened)</t>
  </si>
  <si>
    <t>Phenomenon prioritization</t>
  </si>
  <si>
    <t>Root cause found</t>
  </si>
  <si>
    <t>Why 1</t>
  </si>
  <si>
    <t>Why 2</t>
  </si>
  <si>
    <t>Why 3</t>
  </si>
  <si>
    <t>Why 4</t>
  </si>
  <si>
    <t>Why 5</t>
  </si>
  <si>
    <t>Mitigation plan</t>
  </si>
  <si>
    <t>What area does the problem belong to? (Men, Method, Material or Machine)</t>
  </si>
  <si>
    <t>Why-Why Analysis (why passed)</t>
  </si>
  <si>
    <t>Human, Method, Material?</t>
  </si>
  <si>
    <t>Structure for 3-days Workshop</t>
  </si>
  <si>
    <t>Structure (# of steps? Days between steps) for 3-4 weeks for several issues in parallel (part of SIM process)</t>
  </si>
  <si>
    <t>Structure for NOS (every 2 weeks meetings)</t>
  </si>
  <si>
    <t>Make it more clear for detailed problem solving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</si>
</sst>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1"/>
      <color theme="1"/>
      <name val="Segoe UI"/>
      <family val="2"/>
      <charset val="204"/>
    </font>
    <font>
      <sz val="11"/>
      <color theme="0"/>
      <name val="Segoe UI"/>
      <family val="2"/>
      <charset val="204"/>
    </font>
    <font>
      <b/>
      <sz val="11"/>
      <color theme="0"/>
      <name val="Segoe UI"/>
      <family val="2"/>
      <charset val="204"/>
    </font>
    <font>
      <i/>
      <sz val="11"/>
      <color theme="1"/>
      <name val="Segoe UI"/>
      <family val="2"/>
      <charset val="204"/>
    </font>
    <font>
      <i/>
      <sz val="10"/>
      <color theme="1"/>
      <name val="Segoe UI"/>
      <family val="2"/>
      <charset val="204"/>
    </font>
    <font>
      <b/>
      <i/>
      <sz val="10"/>
      <color theme="1"/>
      <name val="Segoe UI"/>
      <family val="2"/>
      <charset val="204"/>
    </font>
    <font>
      <b/>
      <sz val="28"/>
      <color theme="0"/>
      <name val="Segoe UI"/>
      <family val="2"/>
      <charset val="204"/>
    </font>
    <font>
      <b/>
      <sz val="28"/>
      <color theme="1"/>
      <name val="Calibri"/>
      <family val="2"/>
      <charset val="204"/>
      <scheme val="minor"/>
    </font>
    <font>
      <sz val="24"/>
      <color theme="0"/>
      <name val="Segoe UI"/>
      <family val="2"/>
      <charset val="204"/>
    </font>
    <font>
      <sz val="20"/>
      <color theme="0"/>
      <name val="Segoe UI"/>
      <family val="2"/>
      <charset val="204"/>
    </font>
    <font>
      <sz val="16"/>
      <color theme="1"/>
      <name val="Segoe UI"/>
      <family val="2"/>
      <charset val="204"/>
    </font>
    <font>
      <sz val="14"/>
      <color theme="1"/>
      <name val="Segoe UI"/>
      <family val="2"/>
      <charset val="204"/>
    </font>
    <font>
      <i/>
      <sz val="16"/>
      <color theme="1"/>
      <name val="Segoe UI"/>
      <family val="2"/>
      <charset val="204"/>
    </font>
    <font>
      <i/>
      <sz val="14"/>
      <color theme="1"/>
      <name val="Segoe UI"/>
      <family val="2"/>
      <charset val="204"/>
    </font>
    <font>
      <i/>
      <sz val="12"/>
      <color theme="1"/>
      <name val="Segoe UI"/>
      <family val="2"/>
      <charset val="204"/>
    </font>
    <font>
      <sz val="12"/>
      <color theme="1"/>
      <name val="Segoe UI"/>
      <family val="2"/>
      <charset val="204"/>
    </font>
    <font>
      <b/>
      <sz val="14"/>
      <color theme="1"/>
      <name val="Segoe UI"/>
      <family val="2"/>
      <charset val="204"/>
    </font>
    <font>
      <b/>
      <sz val="16"/>
      <color theme="1"/>
      <name val="Segoe UI"/>
      <family val="2"/>
      <charset val="204"/>
    </font>
    <font>
      <sz val="28"/>
      <color theme="1"/>
      <name val="Calibri"/>
      <family val="2"/>
      <charset val="204"/>
      <scheme val="minor"/>
    </font>
    <font>
      <b/>
      <u/>
      <sz val="14"/>
      <color theme="1"/>
      <name val="Segoe UI"/>
      <family val="2"/>
      <charset val="204"/>
    </font>
    <font>
      <sz val="20"/>
      <color theme="1"/>
      <name val="Segoe UI"/>
      <family val="2"/>
      <charset val="204"/>
    </font>
    <font>
      <b/>
      <sz val="11"/>
      <color theme="1"/>
      <name val="Segoe UI"/>
      <family val="2"/>
      <charset val="204"/>
    </font>
    <font>
      <b/>
      <sz val="14"/>
      <color theme="0"/>
      <name val="Segoe UI"/>
      <family val="2"/>
      <charset val="204"/>
    </font>
    <font>
      <b/>
      <sz val="12"/>
      <color theme="1"/>
      <name val="Segoe UI"/>
      <family val="2"/>
      <charset val="204"/>
    </font>
    <font>
      <b/>
      <sz val="16"/>
      <color theme="1"/>
      <name val="Segoe UI"/>
      <family val="2"/>
      <charset val="238"/>
    </font>
    <font>
      <sz val="10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b/>
      <sz val="24"/>
      <name val="Arial"/>
      <family val="2"/>
    </font>
    <font>
      <sz val="8"/>
      <color indexed="81"/>
      <name val="Tahoma"/>
      <family val="2"/>
    </font>
    <font>
      <sz val="11"/>
      <name val="Arial"/>
      <family val="2"/>
    </font>
    <font>
      <sz val="18"/>
      <name val="Arial"/>
      <family val="2"/>
    </font>
    <font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sz val="22"/>
      <color theme="0"/>
      <name val="Arial"/>
      <family val="2"/>
    </font>
    <font>
      <sz val="48"/>
      <color theme="0"/>
      <name val="Calibri"/>
      <family val="2"/>
    </font>
    <font>
      <sz val="12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28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6"/>
      <name val="Arial"/>
      <family val="2"/>
    </font>
    <font>
      <b/>
      <sz val="16"/>
      <color theme="4"/>
      <name val="Arial"/>
      <family val="2"/>
    </font>
    <font>
      <sz val="16"/>
      <color rgb="FFFF0000"/>
      <name val="Arial"/>
      <family val="2"/>
    </font>
    <font>
      <b/>
      <sz val="16"/>
      <color rgb="FFFF0000"/>
      <name val="Arial"/>
      <family val="2"/>
    </font>
    <font>
      <sz val="8"/>
      <color rgb="FF000000"/>
      <name val="Tahoma"/>
      <family val="2"/>
    </font>
    <font>
      <sz val="16"/>
      <color theme="1"/>
      <name val="Arial"/>
      <family val="2"/>
    </font>
    <font>
      <b/>
      <sz val="24"/>
      <color theme="1"/>
      <name val="Calibri"/>
      <family val="2"/>
      <charset val="204"/>
      <scheme val="minor"/>
    </font>
    <font>
      <sz val="16"/>
      <color rgb="FF1F1F1F"/>
      <name val="Arial"/>
      <family val="2"/>
    </font>
    <font>
      <sz val="36"/>
      <color theme="1"/>
      <name val="Calibri"/>
      <family val="2"/>
      <charset val="204"/>
      <scheme val="minor"/>
    </font>
    <font>
      <b/>
      <sz val="72"/>
      <color theme="1"/>
      <name val="Calibri"/>
      <family val="2"/>
      <charset val="204"/>
      <scheme val="minor"/>
    </font>
    <font>
      <b/>
      <sz val="28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79998168889431442"/>
        <bgColor rgb="FF000000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8F9FA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5" fillId="0" borderId="0"/>
    <xf numFmtId="0" fontId="35" fillId="0" borderId="0"/>
    <xf numFmtId="0" fontId="2" fillId="0" borderId="0"/>
    <xf numFmtId="0" fontId="35" fillId="0" borderId="0"/>
    <xf numFmtId="0" fontId="1" fillId="0" borderId="0"/>
  </cellStyleXfs>
  <cellXfs count="513">
    <xf numFmtId="0" fontId="0" fillId="0" borderId="0" xfId="0"/>
    <xf numFmtId="0" fontId="0" fillId="5" borderId="0" xfId="0" applyFill="1"/>
    <xf numFmtId="0" fontId="14" fillId="5" borderId="0" xfId="0" applyFont="1" applyFill="1" applyAlignment="1">
      <alignment vertical="top"/>
    </xf>
    <xf numFmtId="0" fontId="0" fillId="5" borderId="8" xfId="0" applyFill="1" applyBorder="1"/>
    <xf numFmtId="0" fontId="0" fillId="5" borderId="6" xfId="0" applyFill="1" applyBorder="1"/>
    <xf numFmtId="0" fontId="0" fillId="5" borderId="7" xfId="0" applyFill="1" applyBorder="1"/>
    <xf numFmtId="0" fontId="10" fillId="5" borderId="0" xfId="0" applyFont="1" applyFill="1"/>
    <xf numFmtId="0" fontId="0" fillId="6" borderId="0" xfId="0" applyFill="1"/>
    <xf numFmtId="0" fontId="0" fillId="6" borderId="1" xfId="0" applyFill="1" applyBorder="1" applyAlignment="1">
      <alignment horizontal="center"/>
    </xf>
    <xf numFmtId="0" fontId="0" fillId="9" borderId="0" xfId="0" applyFill="1"/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wrapText="1"/>
    </xf>
    <xf numFmtId="0" fontId="0" fillId="11" borderId="1" xfId="0" applyFill="1" applyBorder="1"/>
    <xf numFmtId="0" fontId="0" fillId="11" borderId="1" xfId="0" applyFill="1" applyBorder="1" applyAlignment="1">
      <alignment horizontal="center"/>
    </xf>
    <xf numFmtId="0" fontId="7" fillId="11" borderId="1" xfId="0" applyFont="1" applyFill="1" applyBorder="1" applyAlignment="1">
      <alignment horizontal="center"/>
    </xf>
    <xf numFmtId="0" fontId="17" fillId="0" borderId="0" xfId="0" applyFont="1"/>
    <xf numFmtId="0" fontId="7" fillId="0" borderId="0" xfId="0" applyFont="1"/>
    <xf numFmtId="0" fontId="0" fillId="4" borderId="0" xfId="0" applyFill="1"/>
    <xf numFmtId="0" fontId="0" fillId="17" borderId="0" xfId="0" applyFill="1"/>
    <xf numFmtId="0" fontId="26" fillId="16" borderId="1" xfId="0" applyFont="1" applyFill="1" applyBorder="1" applyAlignment="1">
      <alignment horizontal="center" vertical="center" textRotation="90" wrapText="1"/>
    </xf>
    <xf numFmtId="0" fontId="21" fillId="0" borderId="1" xfId="0" applyFont="1" applyBorder="1" applyAlignment="1">
      <alignment horizontal="center" vertical="center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21" xfId="0" applyBorder="1"/>
    <xf numFmtId="0" fontId="0" fillId="0" borderId="22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0" fillId="16" borderId="25" xfId="0" applyFont="1" applyFill="1" applyBorder="1"/>
    <xf numFmtId="0" fontId="10" fillId="16" borderId="26" xfId="0" applyFont="1" applyFill="1" applyBorder="1"/>
    <xf numFmtId="0" fontId="10" fillId="16" borderId="27" xfId="0" applyFont="1" applyFill="1" applyBorder="1"/>
    <xf numFmtId="0" fontId="26" fillId="0" borderId="1" xfId="0" applyFont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0" fillId="0" borderId="8" xfId="0" applyFont="1" applyBorder="1" applyAlignment="1">
      <alignment horizontal="left"/>
    </xf>
    <xf numFmtId="0" fontId="20" fillId="0" borderId="6" xfId="0" applyFont="1" applyBorder="1" applyAlignment="1">
      <alignment horizontal="left"/>
    </xf>
    <xf numFmtId="0" fontId="20" fillId="0" borderId="7" xfId="0" applyFont="1" applyBorder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/>
    <xf numFmtId="0" fontId="10" fillId="0" borderId="8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2" xfId="0" applyFont="1" applyBorder="1" applyAlignment="1">
      <alignment horizontal="center"/>
    </xf>
    <xf numFmtId="0" fontId="10" fillId="0" borderId="10" xfId="0" applyFont="1" applyBorder="1"/>
    <xf numFmtId="0" fontId="10" fillId="0" borderId="36" xfId="0" applyFont="1" applyBorder="1" applyAlignment="1">
      <alignment horizontal="center"/>
    </xf>
    <xf numFmtId="0" fontId="10" fillId="0" borderId="44" xfId="0" applyFont="1" applyBorder="1" applyAlignment="1">
      <alignment horizontal="center"/>
    </xf>
    <xf numFmtId="0" fontId="10" fillId="0" borderId="38" xfId="0" applyFont="1" applyBorder="1" applyAlignment="1">
      <alignment horizontal="center"/>
    </xf>
    <xf numFmtId="0" fontId="35" fillId="0" borderId="0" xfId="1"/>
    <xf numFmtId="0" fontId="35" fillId="0" borderId="0" xfId="1" applyAlignment="1">
      <alignment horizontal="center"/>
    </xf>
    <xf numFmtId="0" fontId="36" fillId="18" borderId="1" xfId="1" applyFont="1" applyFill="1" applyBorder="1" applyAlignment="1">
      <alignment horizontal="center" vertical="center"/>
    </xf>
    <xf numFmtId="0" fontId="37" fillId="19" borderId="1" xfId="1" applyFont="1" applyFill="1" applyBorder="1" applyAlignment="1">
      <alignment horizontal="center" vertical="center"/>
    </xf>
    <xf numFmtId="0" fontId="36" fillId="0" borderId="1" xfId="1" applyFont="1" applyBorder="1" applyAlignment="1">
      <alignment horizontal="center" vertical="center"/>
    </xf>
    <xf numFmtId="0" fontId="37" fillId="0" borderId="1" xfId="1" applyFont="1" applyBorder="1" applyAlignment="1">
      <alignment horizontal="center" vertical="center"/>
    </xf>
    <xf numFmtId="164" fontId="36" fillId="0" borderId="1" xfId="1" applyNumberFormat="1" applyFont="1" applyBorder="1" applyAlignment="1">
      <alignment horizontal="center" vertical="center"/>
    </xf>
    <xf numFmtId="164" fontId="37" fillId="0" borderId="1" xfId="1" applyNumberFormat="1" applyFont="1" applyBorder="1" applyAlignment="1">
      <alignment horizontal="center" vertical="center"/>
    </xf>
    <xf numFmtId="0" fontId="35" fillId="0" borderId="0" xfId="2"/>
    <xf numFmtId="0" fontId="35" fillId="0" borderId="13" xfId="2" applyBorder="1"/>
    <xf numFmtId="0" fontId="35" fillId="0" borderId="3" xfId="2" applyBorder="1"/>
    <xf numFmtId="0" fontId="35" fillId="0" borderId="12" xfId="2" applyBorder="1"/>
    <xf numFmtId="0" fontId="35" fillId="0" borderId="11" xfId="2" applyBorder="1"/>
    <xf numFmtId="0" fontId="35" fillId="0" borderId="9" xfId="2" applyBorder="1"/>
    <xf numFmtId="0" fontId="36" fillId="0" borderId="45" xfId="2" applyFont="1" applyBorder="1" applyAlignment="1">
      <alignment horizontal="left" vertical="top"/>
    </xf>
    <xf numFmtId="0" fontId="36" fillId="0" borderId="46" xfId="2" applyFont="1" applyBorder="1" applyAlignment="1">
      <alignment horizontal="left" vertical="top"/>
    </xf>
    <xf numFmtId="0" fontId="36" fillId="0" borderId="45" xfId="2" applyFont="1" applyBorder="1"/>
    <xf numFmtId="0" fontId="36" fillId="0" borderId="46" xfId="2" applyFont="1" applyBorder="1"/>
    <xf numFmtId="0" fontId="36" fillId="0" borderId="48" xfId="2" applyFont="1" applyBorder="1"/>
    <xf numFmtId="0" fontId="41" fillId="0" borderId="45" xfId="2" applyFont="1" applyBorder="1" applyAlignment="1">
      <alignment horizontal="left" vertical="top"/>
    </xf>
    <xf numFmtId="0" fontId="36" fillId="0" borderId="1" xfId="2" applyFont="1" applyBorder="1" applyAlignment="1">
      <alignment horizontal="left" vertical="top"/>
    </xf>
    <xf numFmtId="0" fontId="36" fillId="0" borderId="49" xfId="2" applyFont="1" applyBorder="1"/>
    <xf numFmtId="0" fontId="36" fillId="0" borderId="50" xfId="2" applyFont="1" applyBorder="1"/>
    <xf numFmtId="0" fontId="2" fillId="0" borderId="0" xfId="3"/>
    <xf numFmtId="0" fontId="44" fillId="0" borderId="0" xfId="3" applyFont="1"/>
    <xf numFmtId="0" fontId="44" fillId="0" borderId="0" xfId="3" applyFont="1" applyAlignment="1">
      <alignment horizontal="center"/>
    </xf>
    <xf numFmtId="0" fontId="2" fillId="0" borderId="0" xfId="3" applyAlignment="1">
      <alignment horizontal="center"/>
    </xf>
    <xf numFmtId="0" fontId="35" fillId="0" borderId="0" xfId="4"/>
    <xf numFmtId="0" fontId="45" fillId="4" borderId="51" xfId="4" applyFont="1" applyFill="1" applyBorder="1" applyAlignment="1">
      <alignment horizontal="center"/>
    </xf>
    <xf numFmtId="0" fontId="46" fillId="4" borderId="51" xfId="4" applyFont="1" applyFill="1" applyBorder="1" applyAlignment="1">
      <alignment horizontal="center" vertical="center"/>
    </xf>
    <xf numFmtId="0" fontId="45" fillId="4" borderId="27" xfId="4" applyFont="1" applyFill="1" applyBorder="1" applyAlignment="1">
      <alignment horizontal="center"/>
    </xf>
    <xf numFmtId="0" fontId="47" fillId="4" borderId="25" xfId="4" applyFont="1" applyFill="1" applyBorder="1"/>
    <xf numFmtId="0" fontId="48" fillId="0" borderId="1" xfId="4" applyFont="1" applyBorder="1" applyAlignment="1">
      <alignment horizontal="center" vertical="center"/>
    </xf>
    <xf numFmtId="0" fontId="35" fillId="0" borderId="1" xfId="4" applyBorder="1" applyAlignment="1">
      <alignment vertical="center"/>
    </xf>
    <xf numFmtId="0" fontId="48" fillId="7" borderId="1" xfId="4" applyFont="1" applyFill="1" applyBorder="1" applyAlignment="1">
      <alignment horizontal="center" vertical="center"/>
    </xf>
    <xf numFmtId="0" fontId="35" fillId="7" borderId="1" xfId="4" applyFill="1" applyBorder="1" applyAlignment="1">
      <alignment horizontal="center" vertical="center"/>
    </xf>
    <xf numFmtId="0" fontId="48" fillId="5" borderId="1" xfId="4" applyFont="1" applyFill="1" applyBorder="1" applyAlignment="1">
      <alignment horizontal="center" vertical="center"/>
    </xf>
    <xf numFmtId="0" fontId="35" fillId="5" borderId="1" xfId="4" applyFill="1" applyBorder="1" applyAlignment="1">
      <alignment horizontal="center" vertical="center"/>
    </xf>
    <xf numFmtId="0" fontId="35" fillId="6" borderId="1" xfId="4" applyFill="1" applyBorder="1" applyAlignment="1">
      <alignment horizontal="center" vertical="center"/>
    </xf>
    <xf numFmtId="0" fontId="35" fillId="20" borderId="8" xfId="4" applyFill="1" applyBorder="1" applyAlignment="1">
      <alignment horizontal="center" vertical="center"/>
    </xf>
    <xf numFmtId="0" fontId="35" fillId="20" borderId="20" xfId="4" applyFill="1" applyBorder="1" applyAlignment="1">
      <alignment horizontal="center" vertical="center"/>
    </xf>
    <xf numFmtId="165" fontId="49" fillId="4" borderId="8" xfId="4" applyNumberFormat="1" applyFont="1" applyFill="1" applyBorder="1" applyAlignment="1">
      <alignment horizontal="center" vertical="center"/>
    </xf>
    <xf numFmtId="0" fontId="49" fillId="20" borderId="8" xfId="4" applyFont="1" applyFill="1" applyBorder="1" applyAlignment="1">
      <alignment horizontal="center" vertical="center"/>
    </xf>
    <xf numFmtId="0" fontId="36" fillId="0" borderId="1" xfId="4" applyFont="1" applyBorder="1" applyAlignment="1">
      <alignment horizontal="center" vertical="center"/>
    </xf>
    <xf numFmtId="0" fontId="42" fillId="0" borderId="1" xfId="4" applyFont="1" applyBorder="1" applyAlignment="1">
      <alignment vertical="center" textRotation="180" wrapText="1"/>
    </xf>
    <xf numFmtId="0" fontId="50" fillId="7" borderId="1" xfId="4" applyFont="1" applyFill="1" applyBorder="1" applyAlignment="1">
      <alignment vertical="center"/>
    </xf>
    <xf numFmtId="0" fontId="50" fillId="7" borderId="1" xfId="4" applyFont="1" applyFill="1" applyBorder="1" applyAlignment="1">
      <alignment vertical="center" wrapText="1"/>
    </xf>
    <xf numFmtId="0" fontId="50" fillId="5" borderId="1" xfId="4" applyFont="1" applyFill="1" applyBorder="1" applyAlignment="1">
      <alignment horizontal="center" vertical="center"/>
    </xf>
    <xf numFmtId="0" fontId="50" fillId="5" borderId="1" xfId="4" applyFont="1" applyFill="1" applyBorder="1" applyAlignment="1">
      <alignment horizontal="center" vertical="center" wrapText="1"/>
    </xf>
    <xf numFmtId="0" fontId="50" fillId="6" borderId="1" xfId="4" applyFont="1" applyFill="1" applyBorder="1" applyAlignment="1">
      <alignment vertical="center"/>
    </xf>
    <xf numFmtId="0" fontId="50" fillId="6" borderId="1" xfId="4" applyFont="1" applyFill="1" applyBorder="1" applyAlignment="1">
      <alignment vertical="center" wrapText="1"/>
    </xf>
    <xf numFmtId="0" fontId="50" fillId="20" borderId="8" xfId="4" applyFont="1" applyFill="1" applyBorder="1" applyAlignment="1">
      <alignment vertical="center"/>
    </xf>
    <xf numFmtId="0" fontId="50" fillId="20" borderId="20" xfId="4" applyFont="1" applyFill="1" applyBorder="1" applyAlignment="1">
      <alignment vertical="center"/>
    </xf>
    <xf numFmtId="0" fontId="35" fillId="0" borderId="1" xfId="4" applyBorder="1" applyAlignment="1">
      <alignment wrapText="1"/>
    </xf>
    <xf numFmtId="0" fontId="50" fillId="5" borderId="1" xfId="4" applyFont="1" applyFill="1" applyBorder="1" applyAlignment="1">
      <alignment vertical="center"/>
    </xf>
    <xf numFmtId="0" fontId="50" fillId="5" borderId="1" xfId="4" applyFont="1" applyFill="1" applyBorder="1" applyAlignment="1">
      <alignment vertical="center" wrapText="1"/>
    </xf>
    <xf numFmtId="0" fontId="50" fillId="20" borderId="20" xfId="4" applyFont="1" applyFill="1" applyBorder="1" applyAlignment="1">
      <alignment vertical="center" wrapText="1"/>
    </xf>
    <xf numFmtId="0" fontId="50" fillId="0" borderId="1" xfId="4" applyFont="1" applyBorder="1" applyAlignment="1">
      <alignment horizontal="center" vertical="center"/>
    </xf>
    <xf numFmtId="0" fontId="37" fillId="0" borderId="1" xfId="4" applyFont="1" applyBorder="1" applyAlignment="1">
      <alignment vertical="center" wrapText="1"/>
    </xf>
    <xf numFmtId="0" fontId="50" fillId="0" borderId="1" xfId="4" applyFont="1" applyBorder="1" applyAlignment="1">
      <alignment vertical="center"/>
    </xf>
    <xf numFmtId="0" fontId="51" fillId="0" borderId="0" xfId="4" applyFont="1" applyAlignment="1">
      <alignment vertical="center"/>
    </xf>
    <xf numFmtId="0" fontId="38" fillId="0" borderId="1" xfId="4" applyFont="1" applyBorder="1" applyAlignment="1">
      <alignment horizontal="center" vertical="center" wrapText="1"/>
    </xf>
    <xf numFmtId="0" fontId="38" fillId="7" borderId="1" xfId="4" applyFont="1" applyFill="1" applyBorder="1" applyAlignment="1">
      <alignment horizontal="center" vertical="center" wrapText="1"/>
    </xf>
    <xf numFmtId="0" fontId="38" fillId="5" borderId="1" xfId="4" applyFont="1" applyFill="1" applyBorder="1" applyAlignment="1">
      <alignment horizontal="center" vertical="center" wrapText="1"/>
    </xf>
    <xf numFmtId="0" fontId="38" fillId="6" borderId="1" xfId="4" applyFont="1" applyFill="1" applyBorder="1" applyAlignment="1">
      <alignment horizontal="center" vertical="center" wrapText="1"/>
    </xf>
    <xf numFmtId="0" fontId="50" fillId="20" borderId="8" xfId="4" applyFont="1" applyFill="1" applyBorder="1" applyAlignment="1">
      <alignment vertical="center" wrapText="1"/>
    </xf>
    <xf numFmtId="0" fontId="52" fillId="0" borderId="2" xfId="4" applyFont="1" applyBorder="1" applyAlignment="1">
      <alignment horizontal="center" vertical="center" wrapText="1"/>
    </xf>
    <xf numFmtId="0" fontId="52" fillId="21" borderId="2" xfId="4" applyFont="1" applyFill="1" applyBorder="1" applyAlignment="1">
      <alignment horizontal="center" vertical="center" wrapText="1"/>
    </xf>
    <xf numFmtId="0" fontId="52" fillId="22" borderId="2" xfId="4" applyFont="1" applyFill="1" applyBorder="1" applyAlignment="1">
      <alignment horizontal="center" vertical="center" wrapText="1"/>
    </xf>
    <xf numFmtId="0" fontId="52" fillId="23" borderId="2" xfId="4" applyFont="1" applyFill="1" applyBorder="1" applyAlignment="1">
      <alignment horizontal="center" vertical="center" wrapText="1"/>
    </xf>
    <xf numFmtId="0" fontId="52" fillId="23" borderId="13" xfId="4" applyFont="1" applyFill="1" applyBorder="1" applyAlignment="1">
      <alignment horizontal="center" vertical="center" wrapText="1"/>
    </xf>
    <xf numFmtId="0" fontId="52" fillId="24" borderId="35" xfId="4" applyFont="1" applyFill="1" applyBorder="1" applyAlignment="1">
      <alignment horizontal="center" vertical="center" wrapText="1"/>
    </xf>
    <xf numFmtId="0" fontId="52" fillId="24" borderId="52" xfId="4" applyFont="1" applyFill="1" applyBorder="1" applyAlignment="1">
      <alignment horizontal="center" vertical="center" wrapText="1"/>
    </xf>
    <xf numFmtId="0" fontId="52" fillId="25" borderId="12" xfId="4" applyFont="1" applyFill="1" applyBorder="1" applyAlignment="1">
      <alignment horizontal="center" vertical="center" wrapText="1"/>
    </xf>
    <xf numFmtId="0" fontId="35" fillId="0" borderId="0" xfId="4" applyAlignment="1">
      <alignment vertical="center"/>
    </xf>
    <xf numFmtId="0" fontId="54" fillId="0" borderId="0" xfId="5" applyFont="1"/>
    <xf numFmtId="0" fontId="54" fillId="0" borderId="1" xfId="5" applyFont="1" applyBorder="1" applyAlignment="1">
      <alignment vertical="center"/>
    </xf>
    <xf numFmtId="0" fontId="54" fillId="0" borderId="1" xfId="5" applyFont="1" applyBorder="1"/>
    <xf numFmtId="0" fontId="54" fillId="0" borderId="1" xfId="5" applyFont="1" applyBorder="1" applyAlignment="1">
      <alignment horizontal="center" vertical="center"/>
    </xf>
    <xf numFmtId="0" fontId="54" fillId="0" borderId="8" xfId="5" applyFont="1" applyBorder="1" applyAlignment="1">
      <alignment horizontal="center"/>
    </xf>
    <xf numFmtId="0" fontId="55" fillId="0" borderId="1" xfId="5" applyFont="1" applyBorder="1" applyAlignment="1">
      <alignment horizontal="left"/>
    </xf>
    <xf numFmtId="0" fontId="55" fillId="0" borderId="8" xfId="5" applyFont="1" applyBorder="1" applyAlignment="1">
      <alignment horizontal="center"/>
    </xf>
    <xf numFmtId="0" fontId="54" fillId="0" borderId="0" xfId="5" applyFont="1" applyAlignment="1">
      <alignment horizontal="left" vertical="center"/>
    </xf>
    <xf numFmtId="0" fontId="54" fillId="0" borderId="1" xfId="5" applyFont="1" applyBorder="1" applyAlignment="1">
      <alignment horizontal="left" vertical="center"/>
    </xf>
    <xf numFmtId="0" fontId="55" fillId="0" borderId="1" xfId="5" applyFont="1" applyBorder="1" applyAlignment="1">
      <alignment vertical="center"/>
    </xf>
    <xf numFmtId="0" fontId="37" fillId="0" borderId="8" xfId="1" applyFont="1" applyBorder="1" applyAlignment="1">
      <alignment horizontal="left" vertical="center"/>
    </xf>
    <xf numFmtId="0" fontId="37" fillId="0" borderId="6" xfId="1" applyFont="1" applyBorder="1" applyAlignment="1">
      <alignment horizontal="left" vertical="center"/>
    </xf>
    <xf numFmtId="0" fontId="37" fillId="0" borderId="7" xfId="1" applyFont="1" applyBorder="1" applyAlignment="1">
      <alignment horizontal="left" vertical="center"/>
    </xf>
    <xf numFmtId="166" fontId="36" fillId="0" borderId="1" xfId="1" applyNumberFormat="1" applyFont="1" applyBorder="1" applyAlignment="1">
      <alignment horizontal="center" vertical="center"/>
    </xf>
    <xf numFmtId="164" fontId="58" fillId="0" borderId="1" xfId="1" applyNumberFormat="1" applyFont="1" applyBorder="1" applyAlignment="1">
      <alignment horizontal="center" vertical="center"/>
    </xf>
    <xf numFmtId="164" fontId="59" fillId="0" borderId="1" xfId="1" applyNumberFormat="1" applyFont="1" applyBorder="1" applyAlignment="1">
      <alignment horizontal="center" vertical="center"/>
    </xf>
    <xf numFmtId="164" fontId="61" fillId="0" borderId="1" xfId="1" applyNumberFormat="1" applyFont="1" applyBorder="1" applyAlignment="1">
      <alignment horizontal="center" vertical="center"/>
    </xf>
    <xf numFmtId="0" fontId="35" fillId="0" borderId="8" xfId="1" applyBorder="1" applyAlignment="1">
      <alignment horizontal="center"/>
    </xf>
    <xf numFmtId="0" fontId="35" fillId="0" borderId="6" xfId="1" applyBorder="1" applyAlignment="1">
      <alignment horizontal="center"/>
    </xf>
    <xf numFmtId="0" fontId="35" fillId="0" borderId="7" xfId="1" applyBorder="1" applyAlignment="1">
      <alignment horizontal="center"/>
    </xf>
    <xf numFmtId="0" fontId="37" fillId="0" borderId="8" xfId="1" applyFont="1" applyBorder="1" applyAlignment="1">
      <alignment horizontal="center" vertical="center"/>
    </xf>
    <xf numFmtId="164" fontId="63" fillId="0" borderId="1" xfId="1" applyNumberFormat="1" applyFont="1" applyBorder="1" applyAlignment="1">
      <alignment horizontal="center" vertical="center"/>
    </xf>
    <xf numFmtId="164" fontId="61" fillId="16" borderId="1" xfId="1" applyNumberFormat="1" applyFont="1" applyFill="1" applyBorder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0" borderId="10" xfId="1" applyFont="1" applyBorder="1" applyAlignment="1">
      <alignment horizontal="left" vertical="center"/>
    </xf>
    <xf numFmtId="0" fontId="65" fillId="0" borderId="1" xfId="0" applyFont="1" applyBorder="1" applyAlignment="1">
      <alignment horizontal="left" vertical="center"/>
    </xf>
    <xf numFmtId="0" fontId="65" fillId="27" borderId="1" xfId="0" applyFont="1" applyFill="1" applyBorder="1" applyAlignment="1">
      <alignment horizontal="left" vertical="center"/>
    </xf>
    <xf numFmtId="0" fontId="66" fillId="0" borderId="0" xfId="0" applyFont="1"/>
    <xf numFmtId="0" fontId="28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9" xfId="0" applyFont="1" applyBorder="1" applyAlignment="1">
      <alignment horizontal="center"/>
    </xf>
    <xf numFmtId="0" fontId="10" fillId="0" borderId="40" xfId="0" applyFont="1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10" fillId="0" borderId="8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32" fillId="3" borderId="1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right" vertical="top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wrapText="1"/>
    </xf>
    <xf numFmtId="0" fontId="10" fillId="0" borderId="14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wrapText="1"/>
    </xf>
    <xf numFmtId="0" fontId="10" fillId="0" borderId="7" xfId="0" applyFont="1" applyBorder="1" applyAlignment="1">
      <alignment horizontal="center" wrapText="1"/>
    </xf>
    <xf numFmtId="0" fontId="33" fillId="0" borderId="1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15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/>
    </xf>
    <xf numFmtId="0" fontId="10" fillId="0" borderId="43" xfId="0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22" fillId="2" borderId="20" xfId="0" applyFont="1" applyFill="1" applyBorder="1" applyAlignment="1">
      <alignment horizontal="left" vertical="top"/>
    </xf>
    <xf numFmtId="0" fontId="22" fillId="2" borderId="1" xfId="0" applyFont="1" applyFill="1" applyBorder="1" applyAlignment="1">
      <alignment horizontal="left" vertical="top"/>
    </xf>
    <xf numFmtId="0" fontId="22" fillId="2" borderId="19" xfId="0" applyFont="1" applyFill="1" applyBorder="1" applyAlignment="1">
      <alignment horizontal="left" vertical="top"/>
    </xf>
    <xf numFmtId="0" fontId="23" fillId="16" borderId="28" xfId="0" applyFont="1" applyFill="1" applyBorder="1" applyAlignment="1">
      <alignment horizontal="left" vertical="top"/>
    </xf>
    <xf numFmtId="0" fontId="23" fillId="16" borderId="4" xfId="0" applyFont="1" applyFill="1" applyBorder="1" applyAlignment="1">
      <alignment horizontal="left" vertical="top"/>
    </xf>
    <xf numFmtId="0" fontId="23" fillId="16" borderId="5" xfId="0" applyFont="1" applyFill="1" applyBorder="1" applyAlignment="1">
      <alignment horizontal="left" vertical="top"/>
    </xf>
    <xf numFmtId="0" fontId="23" fillId="16" borderId="21" xfId="0" applyFont="1" applyFill="1" applyBorder="1" applyAlignment="1">
      <alignment horizontal="left" vertical="top"/>
    </xf>
    <xf numFmtId="0" fontId="23" fillId="16" borderId="0" xfId="0" applyFont="1" applyFill="1" applyAlignment="1">
      <alignment horizontal="left" vertical="top"/>
    </xf>
    <xf numFmtId="0" fontId="23" fillId="16" borderId="11" xfId="0" applyFont="1" applyFill="1" applyBorder="1" applyAlignment="1">
      <alignment horizontal="left" vertical="top"/>
    </xf>
    <xf numFmtId="0" fontId="23" fillId="16" borderId="30" xfId="0" applyFont="1" applyFill="1" applyBorder="1" applyAlignment="1">
      <alignment horizontal="left" vertical="top"/>
    </xf>
    <xf numFmtId="0" fontId="23" fillId="16" borderId="3" xfId="0" applyFont="1" applyFill="1" applyBorder="1" applyAlignment="1">
      <alignment horizontal="left" vertical="top"/>
    </xf>
    <xf numFmtId="0" fontId="23" fillId="16" borderId="13" xfId="0" applyFont="1" applyFill="1" applyBorder="1" applyAlignment="1">
      <alignment horizontal="left" vertical="top"/>
    </xf>
    <xf numFmtId="0" fontId="19" fillId="3" borderId="16" xfId="0" applyFont="1" applyFill="1" applyBorder="1" applyAlignment="1">
      <alignment horizontal="left"/>
    </xf>
    <xf numFmtId="0" fontId="19" fillId="3" borderId="17" xfId="0" applyFont="1" applyFill="1" applyBorder="1" applyAlignment="1">
      <alignment horizontal="left"/>
    </xf>
    <xf numFmtId="0" fontId="19" fillId="3" borderId="18" xfId="0" applyFont="1" applyFill="1" applyBorder="1" applyAlignment="1">
      <alignment horizontal="left"/>
    </xf>
    <xf numFmtId="0" fontId="23" fillId="16" borderId="10" xfId="0" applyFont="1" applyFill="1" applyBorder="1" applyAlignment="1">
      <alignment horizontal="left" vertical="top" wrapText="1"/>
    </xf>
    <xf numFmtId="0" fontId="23" fillId="16" borderId="4" xfId="0" applyFont="1" applyFill="1" applyBorder="1" applyAlignment="1">
      <alignment horizontal="left" vertical="top" wrapText="1"/>
    </xf>
    <xf numFmtId="0" fontId="23" fillId="16" borderId="29" xfId="0" applyFont="1" applyFill="1" applyBorder="1" applyAlignment="1">
      <alignment horizontal="left" vertical="top" wrapText="1"/>
    </xf>
    <xf numFmtId="0" fontId="23" fillId="16" borderId="9" xfId="0" applyFont="1" applyFill="1" applyBorder="1" applyAlignment="1">
      <alignment horizontal="left" vertical="top" wrapText="1"/>
    </xf>
    <xf numFmtId="0" fontId="23" fillId="16" borderId="0" xfId="0" applyFont="1" applyFill="1" applyAlignment="1">
      <alignment horizontal="left" vertical="top" wrapText="1"/>
    </xf>
    <xf numFmtId="0" fontId="23" fillId="16" borderId="22" xfId="0" applyFont="1" applyFill="1" applyBorder="1" applyAlignment="1">
      <alignment horizontal="left" vertical="top" wrapText="1"/>
    </xf>
    <xf numFmtId="0" fontId="23" fillId="16" borderId="12" xfId="0" applyFont="1" applyFill="1" applyBorder="1" applyAlignment="1">
      <alignment horizontal="left" vertical="top" wrapText="1"/>
    </xf>
    <xf numFmtId="0" fontId="23" fillId="16" borderId="3" xfId="0" applyFont="1" applyFill="1" applyBorder="1" applyAlignment="1">
      <alignment horizontal="left" vertical="top" wrapText="1"/>
    </xf>
    <xf numFmtId="0" fontId="23" fillId="16" borderId="31" xfId="0" applyFont="1" applyFill="1" applyBorder="1" applyAlignment="1">
      <alignment horizontal="left" vertical="top" wrapText="1"/>
    </xf>
    <xf numFmtId="0" fontId="24" fillId="16" borderId="10" xfId="0" applyFont="1" applyFill="1" applyBorder="1" applyAlignment="1">
      <alignment horizontal="left" vertical="top" wrapText="1"/>
    </xf>
    <xf numFmtId="0" fontId="24" fillId="16" borderId="4" xfId="0" applyFont="1" applyFill="1" applyBorder="1" applyAlignment="1">
      <alignment horizontal="left" vertical="top" wrapText="1"/>
    </xf>
    <xf numFmtId="0" fontId="24" fillId="16" borderId="29" xfId="0" applyFont="1" applyFill="1" applyBorder="1" applyAlignment="1">
      <alignment horizontal="left" vertical="top" wrapText="1"/>
    </xf>
    <xf numFmtId="0" fontId="24" fillId="16" borderId="9" xfId="0" applyFont="1" applyFill="1" applyBorder="1" applyAlignment="1">
      <alignment horizontal="left" vertical="top" wrapText="1"/>
    </xf>
    <xf numFmtId="0" fontId="24" fillId="16" borderId="0" xfId="0" applyFont="1" applyFill="1" applyAlignment="1">
      <alignment horizontal="left" vertical="top" wrapText="1"/>
    </xf>
    <xf numFmtId="0" fontId="24" fillId="16" borderId="22" xfId="0" applyFont="1" applyFill="1" applyBorder="1" applyAlignment="1">
      <alignment horizontal="left" vertical="top" wrapText="1"/>
    </xf>
    <xf numFmtId="0" fontId="24" fillId="16" borderId="12" xfId="0" applyFont="1" applyFill="1" applyBorder="1" applyAlignment="1">
      <alignment horizontal="left" vertical="top" wrapText="1"/>
    </xf>
    <xf numFmtId="0" fontId="24" fillId="16" borderId="3" xfId="0" applyFont="1" applyFill="1" applyBorder="1" applyAlignment="1">
      <alignment horizontal="left" vertical="top" wrapText="1"/>
    </xf>
    <xf numFmtId="0" fontId="24" fillId="16" borderId="31" xfId="0" applyFont="1" applyFill="1" applyBorder="1" applyAlignment="1">
      <alignment horizontal="left" vertical="top" wrapText="1"/>
    </xf>
    <xf numFmtId="0" fontId="23" fillId="16" borderId="10" xfId="0" applyFont="1" applyFill="1" applyBorder="1" applyAlignment="1">
      <alignment horizontal="left" vertical="top"/>
    </xf>
    <xf numFmtId="0" fontId="23" fillId="16" borderId="29" xfId="0" applyFont="1" applyFill="1" applyBorder="1" applyAlignment="1">
      <alignment horizontal="left" vertical="top"/>
    </xf>
    <xf numFmtId="0" fontId="23" fillId="16" borderId="9" xfId="0" applyFont="1" applyFill="1" applyBorder="1" applyAlignment="1">
      <alignment horizontal="left" vertical="top"/>
    </xf>
    <xf numFmtId="0" fontId="23" fillId="16" borderId="22" xfId="0" applyFont="1" applyFill="1" applyBorder="1" applyAlignment="1">
      <alignment horizontal="left" vertical="top"/>
    </xf>
    <xf numFmtId="0" fontId="23" fillId="16" borderId="12" xfId="0" applyFont="1" applyFill="1" applyBorder="1" applyAlignment="1">
      <alignment horizontal="left" vertical="top"/>
    </xf>
    <xf numFmtId="0" fontId="23" fillId="16" borderId="31" xfId="0" applyFont="1" applyFill="1" applyBorder="1" applyAlignment="1">
      <alignment horizontal="left" vertical="top"/>
    </xf>
    <xf numFmtId="0" fontId="20" fillId="2" borderId="23" xfId="0" applyFont="1" applyFill="1" applyBorder="1" applyAlignment="1">
      <alignment horizontal="left"/>
    </xf>
    <xf numFmtId="0" fontId="20" fillId="2" borderId="6" xfId="0" applyFont="1" applyFill="1" applyBorder="1" applyAlignment="1">
      <alignment horizontal="left"/>
    </xf>
    <xf numFmtId="0" fontId="20" fillId="2" borderId="24" xfId="0" applyFont="1" applyFill="1" applyBorder="1" applyAlignment="1">
      <alignment horizontal="left"/>
    </xf>
    <xf numFmtId="0" fontId="20" fillId="16" borderId="20" xfId="0" applyFont="1" applyFill="1" applyBorder="1" applyAlignment="1">
      <alignment horizontal="center"/>
    </xf>
    <xf numFmtId="0" fontId="20" fillId="16" borderId="1" xfId="0" applyFont="1" applyFill="1" applyBorder="1" applyAlignment="1">
      <alignment horizontal="center"/>
    </xf>
    <xf numFmtId="0" fontId="20" fillId="16" borderId="19" xfId="0" applyFont="1" applyFill="1" applyBorder="1" applyAlignment="1">
      <alignment horizontal="center"/>
    </xf>
    <xf numFmtId="0" fontId="20" fillId="0" borderId="8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20" fillId="0" borderId="7" xfId="0" applyFont="1" applyBorder="1" applyAlignment="1">
      <alignment horizontal="left" vertical="center"/>
    </xf>
    <xf numFmtId="0" fontId="25" fillId="0" borderId="1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0" fillId="16" borderId="10" xfId="0" applyFont="1" applyFill="1" applyBorder="1" applyAlignment="1">
      <alignment horizontal="center" vertical="center" wrapText="1"/>
    </xf>
    <xf numFmtId="0" fontId="30" fillId="16" borderId="4" xfId="0" applyFont="1" applyFill="1" applyBorder="1" applyAlignment="1">
      <alignment horizontal="center" vertical="center" wrapText="1"/>
    </xf>
    <xf numFmtId="0" fontId="30" fillId="16" borderId="9" xfId="0" applyFont="1" applyFill="1" applyBorder="1" applyAlignment="1">
      <alignment horizontal="center" vertical="center" wrapText="1"/>
    </xf>
    <xf numFmtId="0" fontId="30" fillId="16" borderId="0" xfId="0" applyFont="1" applyFill="1" applyAlignment="1">
      <alignment horizontal="center" vertical="center" wrapText="1"/>
    </xf>
    <xf numFmtId="0" fontId="31" fillId="4" borderId="8" xfId="0" applyFont="1" applyFill="1" applyBorder="1" applyAlignment="1">
      <alignment horizontal="center" vertical="center"/>
    </xf>
    <xf numFmtId="0" fontId="31" fillId="4" borderId="7" xfId="0" applyFont="1" applyFill="1" applyBorder="1" applyAlignment="1">
      <alignment horizontal="center" vertical="center"/>
    </xf>
    <xf numFmtId="0" fontId="31" fillId="16" borderId="8" xfId="0" applyFont="1" applyFill="1" applyBorder="1" applyAlignment="1">
      <alignment horizontal="center" vertical="center"/>
    </xf>
    <xf numFmtId="0" fontId="31" fillId="16" borderId="7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0" fillId="0" borderId="8" xfId="0" applyFont="1" applyBorder="1" applyAlignment="1">
      <alignment horizontal="left"/>
    </xf>
    <xf numFmtId="0" fontId="20" fillId="0" borderId="6" xfId="0" applyFont="1" applyBorder="1" applyAlignment="1">
      <alignment horizontal="left"/>
    </xf>
    <xf numFmtId="0" fontId="20" fillId="0" borderId="7" xfId="0" applyFont="1" applyBorder="1" applyAlignment="1">
      <alignment horizontal="left"/>
    </xf>
    <xf numFmtId="0" fontId="25" fillId="0" borderId="8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0" fillId="0" borderId="5" xfId="0" applyFont="1" applyBorder="1" applyAlignment="1">
      <alignment horizontal="center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left" vertical="center"/>
    </xf>
    <xf numFmtId="0" fontId="20" fillId="0" borderId="4" xfId="0" applyFont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19" fillId="3" borderId="30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left"/>
    </xf>
    <xf numFmtId="0" fontId="20" fillId="0" borderId="1" xfId="0" applyFont="1" applyBorder="1" applyAlignment="1">
      <alignment horizontal="left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7" xfId="0" applyFont="1" applyFill="1" applyBorder="1" applyAlignment="1">
      <alignment horizontal="center" vertical="center"/>
    </xf>
    <xf numFmtId="0" fontId="27" fillId="16" borderId="6" xfId="0" applyFont="1" applyFill="1" applyBorder="1" applyAlignment="1">
      <alignment horizontal="center" vertical="center"/>
    </xf>
    <xf numFmtId="0" fontId="27" fillId="16" borderId="7" xfId="0" applyFont="1" applyFill="1" applyBorder="1" applyAlignment="1">
      <alignment horizontal="center" vertical="center"/>
    </xf>
    <xf numFmtId="0" fontId="35" fillId="0" borderId="1" xfId="1" applyBorder="1" applyAlignment="1">
      <alignment horizontal="center"/>
    </xf>
    <xf numFmtId="0" fontId="37" fillId="0" borderId="8" xfId="1" applyFont="1" applyBorder="1" applyAlignment="1">
      <alignment horizontal="left" vertical="center"/>
    </xf>
    <xf numFmtId="0" fontId="37" fillId="0" borderId="6" xfId="1" applyFont="1" applyBorder="1" applyAlignment="1">
      <alignment horizontal="left" vertical="center"/>
    </xf>
    <xf numFmtId="0" fontId="37" fillId="0" borderId="7" xfId="1" applyFont="1" applyBorder="1" applyAlignment="1">
      <alignment horizontal="left" vertical="center"/>
    </xf>
    <xf numFmtId="0" fontId="35" fillId="0" borderId="1" xfId="1" applyBorder="1" applyAlignment="1">
      <alignment horizontal="left"/>
    </xf>
    <xf numFmtId="0" fontId="37" fillId="0" borderId="1" xfId="1" applyFont="1" applyBorder="1" applyAlignment="1">
      <alignment horizontal="center"/>
    </xf>
    <xf numFmtId="0" fontId="60" fillId="0" borderId="8" xfId="1" applyFont="1" applyBorder="1" applyAlignment="1">
      <alignment horizontal="left" vertical="center"/>
    </xf>
    <xf numFmtId="0" fontId="60" fillId="0" borderId="6" xfId="1" applyFont="1" applyBorder="1" applyAlignment="1">
      <alignment horizontal="left" vertical="center"/>
    </xf>
    <xf numFmtId="0" fontId="60" fillId="0" borderId="7" xfId="1" applyFont="1" applyBorder="1" applyAlignment="1">
      <alignment horizontal="left" vertical="center"/>
    </xf>
    <xf numFmtId="0" fontId="39" fillId="0" borderId="3" xfId="1" applyFont="1" applyBorder="1" applyAlignment="1">
      <alignment horizontal="center"/>
    </xf>
    <xf numFmtId="0" fontId="38" fillId="0" borderId="1" xfId="1" applyFont="1" applyBorder="1" applyAlignment="1">
      <alignment horizontal="left" vertical="top" wrapText="1"/>
    </xf>
    <xf numFmtId="0" fontId="38" fillId="0" borderId="1" xfId="1" applyFont="1" applyBorder="1" applyAlignment="1">
      <alignment horizontal="left" vertical="top"/>
    </xf>
    <xf numFmtId="0" fontId="38" fillId="0" borderId="10" xfId="1" applyFont="1" applyBorder="1" applyAlignment="1">
      <alignment horizontal="left" vertical="top" wrapText="1"/>
    </xf>
    <xf numFmtId="0" fontId="38" fillId="0" borderId="4" xfId="1" applyFont="1" applyBorder="1" applyAlignment="1">
      <alignment horizontal="left" vertical="top" wrapText="1"/>
    </xf>
    <xf numFmtId="0" fontId="38" fillId="0" borderId="5" xfId="1" applyFont="1" applyBorder="1" applyAlignment="1">
      <alignment horizontal="left" vertical="top" wrapText="1"/>
    </xf>
    <xf numFmtId="0" fontId="38" fillId="0" borderId="12" xfId="1" applyFont="1" applyBorder="1" applyAlignment="1">
      <alignment horizontal="left" vertical="top" wrapText="1"/>
    </xf>
    <xf numFmtId="0" fontId="38" fillId="0" borderId="3" xfId="1" applyFont="1" applyBorder="1" applyAlignment="1">
      <alignment horizontal="left" vertical="top" wrapText="1"/>
    </xf>
    <xf numFmtId="0" fontId="38" fillId="0" borderId="13" xfId="1" applyFont="1" applyBorder="1" applyAlignment="1">
      <alignment horizontal="left" vertical="top" wrapText="1"/>
    </xf>
    <xf numFmtId="0" fontId="38" fillId="0" borderId="4" xfId="1" applyFont="1" applyBorder="1" applyAlignment="1">
      <alignment horizontal="left" vertical="top"/>
    </xf>
    <xf numFmtId="0" fontId="38" fillId="0" borderId="5" xfId="1" applyFont="1" applyBorder="1" applyAlignment="1">
      <alignment horizontal="left" vertical="top"/>
    </xf>
    <xf numFmtId="0" fontId="38" fillId="0" borderId="12" xfId="1" applyFont="1" applyBorder="1" applyAlignment="1">
      <alignment horizontal="left" vertical="top"/>
    </xf>
    <xf numFmtId="0" fontId="38" fillId="0" borderId="3" xfId="1" applyFont="1" applyBorder="1" applyAlignment="1">
      <alignment horizontal="left" vertical="top"/>
    </xf>
    <xf numFmtId="0" fontId="38" fillId="0" borderId="13" xfId="1" applyFont="1" applyBorder="1" applyAlignment="1">
      <alignment horizontal="left" vertical="top"/>
    </xf>
    <xf numFmtId="0" fontId="38" fillId="0" borderId="14" xfId="1" applyFont="1" applyBorder="1" applyAlignment="1">
      <alignment horizontal="center" vertical="center" wrapText="1"/>
    </xf>
    <xf numFmtId="0" fontId="38" fillId="0" borderId="15" xfId="1" applyFont="1" applyBorder="1" applyAlignment="1">
      <alignment horizontal="center" vertical="center" wrapText="1"/>
    </xf>
    <xf numFmtId="0" fontId="38" fillId="0" borderId="2" xfId="1" applyFont="1" applyBorder="1" applyAlignment="1">
      <alignment horizontal="center" vertical="center" wrapText="1"/>
    </xf>
    <xf numFmtId="0" fontId="38" fillId="26" borderId="14" xfId="1" applyFont="1" applyFill="1" applyBorder="1" applyAlignment="1">
      <alignment horizontal="center" vertical="center" wrapText="1"/>
    </xf>
    <xf numFmtId="0" fontId="38" fillId="26" borderId="15" xfId="1" applyFont="1" applyFill="1" applyBorder="1" applyAlignment="1">
      <alignment horizontal="center" vertical="center" wrapText="1"/>
    </xf>
    <xf numFmtId="0" fontId="38" fillId="26" borderId="2" xfId="1" applyFont="1" applyFill="1" applyBorder="1" applyAlignment="1">
      <alignment horizontal="center" vertical="center" wrapText="1"/>
    </xf>
    <xf numFmtId="0" fontId="38" fillId="0" borderId="10" xfId="1" applyFont="1" applyBorder="1" applyAlignment="1">
      <alignment horizontal="center" vertical="center" wrapText="1"/>
    </xf>
    <xf numFmtId="0" fontId="38" fillId="0" borderId="4" xfId="1" applyFont="1" applyBorder="1" applyAlignment="1">
      <alignment horizontal="center" vertical="center" wrapText="1"/>
    </xf>
    <xf numFmtId="0" fontId="38" fillId="0" borderId="5" xfId="1" applyFont="1" applyBorder="1" applyAlignment="1">
      <alignment horizontal="center" vertical="center" wrapText="1"/>
    </xf>
    <xf numFmtId="0" fontId="38" fillId="0" borderId="12" xfId="1" applyFont="1" applyBorder="1" applyAlignment="1">
      <alignment horizontal="center" vertical="center" wrapText="1"/>
    </xf>
    <xf numFmtId="0" fontId="38" fillId="0" borderId="3" xfId="1" applyFont="1" applyBorder="1" applyAlignment="1">
      <alignment horizontal="center" vertical="center" wrapText="1"/>
    </xf>
    <xf numFmtId="0" fontId="38" fillId="0" borderId="13" xfId="1" applyFont="1" applyBorder="1" applyAlignment="1">
      <alignment horizontal="center" vertical="center" wrapText="1"/>
    </xf>
    <xf numFmtId="0" fontId="38" fillId="0" borderId="14" xfId="1" applyFont="1" applyBorder="1" applyAlignment="1">
      <alignment horizontal="center" vertical="center" textRotation="90" wrapText="1"/>
    </xf>
    <xf numFmtId="0" fontId="38" fillId="0" borderId="15" xfId="1" applyFont="1" applyBorder="1" applyAlignment="1">
      <alignment horizontal="center" vertical="center" textRotation="90" wrapText="1"/>
    </xf>
    <xf numFmtId="0" fontId="38" fillId="0" borderId="2" xfId="1" applyFont="1" applyBorder="1" applyAlignment="1">
      <alignment horizontal="center" vertical="center" textRotation="90" wrapText="1"/>
    </xf>
    <xf numFmtId="0" fontId="38" fillId="19" borderId="14" xfId="1" applyFont="1" applyFill="1" applyBorder="1" applyAlignment="1">
      <alignment horizontal="center" vertical="center" textRotation="90" wrapText="1"/>
    </xf>
    <xf numFmtId="0" fontId="38" fillId="19" borderId="15" xfId="1" applyFont="1" applyFill="1" applyBorder="1" applyAlignment="1">
      <alignment horizontal="center" vertical="center" textRotation="90" wrapText="1"/>
    </xf>
    <xf numFmtId="0" fontId="38" fillId="19" borderId="2" xfId="1" applyFont="1" applyFill="1" applyBorder="1" applyAlignment="1">
      <alignment horizontal="center" vertical="center" textRotation="90" wrapText="1"/>
    </xf>
    <xf numFmtId="0" fontId="38" fillId="19" borderId="10" xfId="1" applyFont="1" applyFill="1" applyBorder="1" applyAlignment="1">
      <alignment horizontal="center" vertical="center" wrapText="1"/>
    </xf>
    <xf numFmtId="0" fontId="38" fillId="19" borderId="4" xfId="1" applyFont="1" applyFill="1" applyBorder="1" applyAlignment="1">
      <alignment horizontal="center" vertical="center" wrapText="1"/>
    </xf>
    <xf numFmtId="0" fontId="38" fillId="19" borderId="5" xfId="1" applyFont="1" applyFill="1" applyBorder="1" applyAlignment="1">
      <alignment horizontal="center" vertical="center" wrapText="1"/>
    </xf>
    <xf numFmtId="0" fontId="38" fillId="19" borderId="12" xfId="1" applyFont="1" applyFill="1" applyBorder="1" applyAlignment="1">
      <alignment horizontal="center" vertical="center" wrapText="1"/>
    </xf>
    <xf numFmtId="0" fontId="38" fillId="19" borderId="3" xfId="1" applyFont="1" applyFill="1" applyBorder="1" applyAlignment="1">
      <alignment horizontal="center" vertical="center" wrapText="1"/>
    </xf>
    <xf numFmtId="0" fontId="38" fillId="19" borderId="13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/>
    </xf>
    <xf numFmtId="0" fontId="38" fillId="0" borderId="14" xfId="1" applyFont="1" applyBorder="1" applyAlignment="1">
      <alignment horizontal="center" textRotation="90" wrapText="1"/>
    </xf>
    <xf numFmtId="0" fontId="38" fillId="0" borderId="15" xfId="1" applyFont="1" applyBorder="1" applyAlignment="1">
      <alignment horizontal="center" textRotation="90" wrapText="1"/>
    </xf>
    <xf numFmtId="0" fontId="38" fillId="0" borderId="2" xfId="1" applyFont="1" applyBorder="1" applyAlignment="1">
      <alignment horizontal="center" textRotation="90" wrapText="1"/>
    </xf>
    <xf numFmtId="0" fontId="38" fillId="0" borderId="10" xfId="1" applyFont="1" applyBorder="1" applyAlignment="1">
      <alignment horizontal="center" vertical="top" wrapText="1"/>
    </xf>
    <xf numFmtId="0" fontId="38" fillId="0" borderId="5" xfId="1" applyFont="1" applyBorder="1" applyAlignment="1">
      <alignment horizontal="center" vertical="top" wrapText="1"/>
    </xf>
    <xf numFmtId="0" fontId="38" fillId="0" borderId="12" xfId="1" applyFont="1" applyBorder="1" applyAlignment="1">
      <alignment horizontal="center" vertical="top" wrapText="1"/>
    </xf>
    <xf numFmtId="0" fontId="38" fillId="0" borderId="13" xfId="1" applyFont="1" applyBorder="1" applyAlignment="1">
      <alignment horizontal="center" vertical="top" wrapText="1"/>
    </xf>
    <xf numFmtId="0" fontId="37" fillId="0" borderId="8" xfId="1" applyFont="1" applyBorder="1" applyAlignment="1">
      <alignment horizontal="center" vertical="center"/>
    </xf>
    <xf numFmtId="0" fontId="37" fillId="0" borderId="6" xfId="1" applyFont="1" applyBorder="1" applyAlignment="1">
      <alignment horizontal="center" vertical="center"/>
    </xf>
    <xf numFmtId="0" fontId="37" fillId="0" borderId="7" xfId="1" applyFont="1" applyBorder="1" applyAlignment="1">
      <alignment horizontal="center" vertical="center"/>
    </xf>
    <xf numFmtId="0" fontId="38" fillId="0" borderId="14" xfId="1" applyFont="1" applyBorder="1" applyAlignment="1">
      <alignment horizontal="center" vertical="center" textRotation="90"/>
    </xf>
    <xf numFmtId="0" fontId="38" fillId="0" borderId="15" xfId="1" applyFont="1" applyBorder="1" applyAlignment="1">
      <alignment horizontal="center" vertical="center" textRotation="90"/>
    </xf>
    <xf numFmtId="0" fontId="38" fillId="0" borderId="2" xfId="1" applyFont="1" applyBorder="1" applyAlignment="1">
      <alignment horizontal="center" vertical="center" textRotation="90"/>
    </xf>
    <xf numFmtId="0" fontId="38" fillId="0" borderId="10" xfId="1" applyFont="1" applyBorder="1" applyAlignment="1">
      <alignment horizontal="center" vertical="center"/>
    </xf>
    <xf numFmtId="0" fontId="38" fillId="0" borderId="4" xfId="1" applyFont="1" applyBorder="1" applyAlignment="1">
      <alignment horizontal="center" vertical="center"/>
    </xf>
    <xf numFmtId="0" fontId="38" fillId="0" borderId="5" xfId="1" applyFont="1" applyBorder="1" applyAlignment="1">
      <alignment horizontal="center" vertical="center"/>
    </xf>
    <xf numFmtId="0" fontId="38" fillId="0" borderId="9" xfId="1" applyFont="1" applyBorder="1" applyAlignment="1">
      <alignment horizontal="center" vertical="center"/>
    </xf>
    <xf numFmtId="0" fontId="38" fillId="0" borderId="0" xfId="1" applyFont="1" applyAlignment="1">
      <alignment horizontal="center" vertical="center"/>
    </xf>
    <xf numFmtId="0" fontId="38" fillId="0" borderId="11" xfId="1" applyFont="1" applyBorder="1" applyAlignment="1">
      <alignment horizontal="center" vertical="center"/>
    </xf>
    <xf numFmtId="0" fontId="38" fillId="0" borderId="12" xfId="1" applyFont="1" applyBorder="1" applyAlignment="1">
      <alignment horizontal="center" vertical="center"/>
    </xf>
    <xf numFmtId="0" fontId="38" fillId="0" borderId="3" xfId="1" applyFont="1" applyBorder="1" applyAlignment="1">
      <alignment horizontal="center" vertical="center"/>
    </xf>
    <xf numFmtId="0" fontId="38" fillId="0" borderId="13" xfId="1" applyFont="1" applyBorder="1" applyAlignment="1">
      <alignment horizontal="center" vertical="center"/>
    </xf>
    <xf numFmtId="0" fontId="37" fillId="0" borderId="1" xfId="1" applyFont="1" applyBorder="1" applyAlignment="1">
      <alignment horizontal="center" vertical="center"/>
    </xf>
    <xf numFmtId="0" fontId="35" fillId="0" borderId="8" xfId="1" applyBorder="1" applyAlignment="1">
      <alignment horizontal="center"/>
    </xf>
    <xf numFmtId="0" fontId="35" fillId="0" borderId="6" xfId="1" applyBorder="1" applyAlignment="1">
      <alignment horizontal="center"/>
    </xf>
    <xf numFmtId="0" fontId="35" fillId="0" borderId="7" xfId="1" applyBorder="1" applyAlignment="1">
      <alignment horizontal="center"/>
    </xf>
    <xf numFmtId="0" fontId="37" fillId="0" borderId="1" xfId="1" applyFont="1" applyBorder="1" applyAlignment="1">
      <alignment horizontal="left" vertical="center"/>
    </xf>
    <xf numFmtId="0" fontId="37" fillId="0" borderId="8" xfId="1" applyFont="1" applyBorder="1" applyAlignment="1">
      <alignment horizontal="left" vertical="center" wrapText="1"/>
    </xf>
    <xf numFmtId="0" fontId="37" fillId="0" borderId="6" xfId="1" applyFont="1" applyBorder="1" applyAlignment="1">
      <alignment horizontal="left" vertical="center" wrapText="1"/>
    </xf>
    <xf numFmtId="0" fontId="37" fillId="0" borderId="7" xfId="1" applyFont="1" applyBorder="1" applyAlignment="1">
      <alignment horizontal="left" vertical="center" wrapText="1"/>
    </xf>
    <xf numFmtId="0" fontId="37" fillId="0" borderId="1" xfId="1" applyFont="1" applyBorder="1" applyAlignment="1">
      <alignment horizontal="left" vertical="center" wrapText="1"/>
    </xf>
    <xf numFmtId="0" fontId="38" fillId="0" borderId="10" xfId="1" applyFont="1" applyBorder="1" applyAlignment="1">
      <alignment horizontal="center" wrapText="1"/>
    </xf>
    <xf numFmtId="0" fontId="38" fillId="0" borderId="4" xfId="1" applyFont="1" applyBorder="1" applyAlignment="1">
      <alignment horizontal="center" wrapText="1"/>
    </xf>
    <xf numFmtId="0" fontId="38" fillId="0" borderId="5" xfId="1" applyFont="1" applyBorder="1" applyAlignment="1">
      <alignment horizontal="center" wrapText="1"/>
    </xf>
    <xf numFmtId="0" fontId="38" fillId="0" borderId="12" xfId="1" applyFont="1" applyBorder="1" applyAlignment="1">
      <alignment horizontal="center" wrapText="1"/>
    </xf>
    <xf numFmtId="0" fontId="38" fillId="0" borderId="3" xfId="1" applyFont="1" applyBorder="1" applyAlignment="1">
      <alignment horizontal="center" wrapText="1"/>
    </xf>
    <xf numFmtId="0" fontId="38" fillId="0" borderId="13" xfId="1" applyFont="1" applyBorder="1" applyAlignment="1">
      <alignment horizontal="center" wrapText="1"/>
    </xf>
    <xf numFmtId="0" fontId="38" fillId="19" borderId="14" xfId="1" applyFont="1" applyFill="1" applyBorder="1" applyAlignment="1">
      <alignment horizontal="center" textRotation="90" wrapText="1"/>
    </xf>
    <xf numFmtId="0" fontId="38" fillId="19" borderId="15" xfId="1" applyFont="1" applyFill="1" applyBorder="1" applyAlignment="1">
      <alignment horizontal="center" textRotation="90" wrapText="1"/>
    </xf>
    <xf numFmtId="0" fontId="38" fillId="19" borderId="2" xfId="1" applyFont="1" applyFill="1" applyBorder="1" applyAlignment="1">
      <alignment horizontal="center" textRotation="90" wrapText="1"/>
    </xf>
    <xf numFmtId="0" fontId="38" fillId="19" borderId="10" xfId="1" applyFont="1" applyFill="1" applyBorder="1" applyAlignment="1">
      <alignment horizontal="center" wrapText="1"/>
    </xf>
    <xf numFmtId="0" fontId="38" fillId="19" borderId="4" xfId="1" applyFont="1" applyFill="1" applyBorder="1" applyAlignment="1">
      <alignment horizontal="center" wrapText="1"/>
    </xf>
    <xf numFmtId="0" fontId="38" fillId="19" borderId="5" xfId="1" applyFont="1" applyFill="1" applyBorder="1" applyAlignment="1">
      <alignment horizontal="center" wrapText="1"/>
    </xf>
    <xf numFmtId="0" fontId="38" fillId="19" borderId="12" xfId="1" applyFont="1" applyFill="1" applyBorder="1" applyAlignment="1">
      <alignment horizontal="center" wrapText="1"/>
    </xf>
    <xf numFmtId="0" fontId="38" fillId="19" borderId="3" xfId="1" applyFont="1" applyFill="1" applyBorder="1" applyAlignment="1">
      <alignment horizontal="center" wrapText="1"/>
    </xf>
    <xf numFmtId="0" fontId="38" fillId="19" borderId="13" xfId="1" applyFont="1" applyFill="1" applyBorder="1" applyAlignment="1">
      <alignment horizontal="center" wrapText="1"/>
    </xf>
    <xf numFmtId="0" fontId="36" fillId="0" borderId="1" xfId="1" applyFont="1" applyBorder="1" applyAlignment="1">
      <alignment horizontal="left" vertical="top" wrapText="1"/>
    </xf>
    <xf numFmtId="0" fontId="37" fillId="0" borderId="10" xfId="2" applyFont="1" applyBorder="1" applyAlignment="1">
      <alignment horizontal="center"/>
    </xf>
    <xf numFmtId="0" fontId="37" fillId="0" borderId="4" xfId="2" applyFont="1" applyBorder="1" applyAlignment="1">
      <alignment horizontal="center"/>
    </xf>
    <xf numFmtId="0" fontId="37" fillId="0" borderId="5" xfId="2" applyFont="1" applyBorder="1" applyAlignment="1">
      <alignment horizontal="center"/>
    </xf>
    <xf numFmtId="0" fontId="41" fillId="0" borderId="1" xfId="2" applyFont="1" applyBorder="1" applyAlignment="1">
      <alignment horizontal="center" vertical="center"/>
    </xf>
    <xf numFmtId="0" fontId="41" fillId="0" borderId="1" xfId="2" applyFont="1" applyBorder="1" applyAlignment="1">
      <alignment horizontal="center" vertical="top" wrapText="1"/>
    </xf>
    <xf numFmtId="0" fontId="38" fillId="0" borderId="1" xfId="2" applyFont="1" applyBorder="1" applyAlignment="1">
      <alignment horizontal="center" vertical="center"/>
    </xf>
    <xf numFmtId="0" fontId="41" fillId="0" borderId="1" xfId="2" applyFont="1" applyBorder="1" applyAlignment="1">
      <alignment horizontal="center"/>
    </xf>
    <xf numFmtId="0" fontId="35" fillId="0" borderId="47" xfId="2" applyBorder="1" applyAlignment="1">
      <alignment horizontal="left" vertical="top"/>
    </xf>
    <xf numFmtId="0" fontId="35" fillId="0" borderId="3" xfId="2" applyBorder="1" applyAlignment="1">
      <alignment horizontal="left" vertical="top"/>
    </xf>
    <xf numFmtId="0" fontId="42" fillId="0" borderId="1" xfId="2" applyFont="1" applyBorder="1" applyAlignment="1">
      <alignment horizontal="center" vertical="center"/>
    </xf>
    <xf numFmtId="0" fontId="41" fillId="0" borderId="1" xfId="2" applyFont="1" applyBorder="1" applyAlignment="1">
      <alignment horizontal="center" vertical="center" wrapText="1"/>
    </xf>
    <xf numFmtId="0" fontId="41" fillId="0" borderId="1" xfId="2" applyFont="1" applyBorder="1" applyAlignment="1">
      <alignment horizontal="left" vertical="center" wrapText="1"/>
    </xf>
    <xf numFmtId="0" fontId="41" fillId="0" borderId="1" xfId="2" applyFont="1" applyBorder="1" applyAlignment="1">
      <alignment horizontal="left" vertical="center"/>
    </xf>
    <xf numFmtId="0" fontId="41" fillId="0" borderId="1" xfId="2" applyFont="1" applyBorder="1" applyAlignment="1">
      <alignment horizontal="right" vertical="center"/>
    </xf>
    <xf numFmtId="0" fontId="38" fillId="0" borderId="1" xfId="2" applyFont="1" applyBorder="1" applyAlignment="1">
      <alignment horizontal="center" vertical="center" wrapText="1"/>
    </xf>
    <xf numFmtId="0" fontId="2" fillId="0" borderId="1" xfId="3" applyBorder="1" applyAlignment="1">
      <alignment horizontal="center"/>
    </xf>
    <xf numFmtId="0" fontId="36" fillId="0" borderId="8" xfId="1" applyFont="1" applyBorder="1" applyAlignment="1">
      <alignment horizontal="center" vertical="center"/>
    </xf>
    <xf numFmtId="0" fontId="36" fillId="0" borderId="6" xfId="1" applyFont="1" applyBorder="1" applyAlignment="1">
      <alignment horizontal="center" vertical="center"/>
    </xf>
    <xf numFmtId="0" fontId="36" fillId="0" borderId="7" xfId="1" applyFont="1" applyBorder="1" applyAlignment="1">
      <alignment horizontal="center" vertical="center"/>
    </xf>
    <xf numFmtId="0" fontId="38" fillId="0" borderId="9" xfId="1" applyFont="1" applyBorder="1" applyAlignment="1">
      <alignment horizontal="center" vertical="center" wrapText="1"/>
    </xf>
    <xf numFmtId="0" fontId="38" fillId="0" borderId="0" xfId="1" applyFont="1" applyAlignment="1">
      <alignment horizontal="center" vertical="center" wrapText="1"/>
    </xf>
    <xf numFmtId="0" fontId="38" fillId="0" borderId="11" xfId="1" applyFont="1" applyBorder="1" applyAlignment="1">
      <alignment horizontal="center" vertical="center" wrapText="1"/>
    </xf>
    <xf numFmtId="0" fontId="38" fillId="0" borderId="10" xfId="1" applyFont="1" applyBorder="1" applyAlignment="1">
      <alignment horizontal="left" vertical="top"/>
    </xf>
    <xf numFmtId="0" fontId="38" fillId="0" borderId="14" xfId="1" applyFont="1" applyBorder="1" applyAlignment="1">
      <alignment horizontal="left" vertical="top" wrapText="1"/>
    </xf>
    <xf numFmtId="0" fontId="38" fillId="0" borderId="2" xfId="1" applyFont="1" applyBorder="1" applyAlignment="1">
      <alignment horizontal="left" vertical="top" wrapText="1"/>
    </xf>
    <xf numFmtId="0" fontId="57" fillId="0" borderId="0" xfId="3" applyFont="1" applyAlignment="1">
      <alignment horizontal="center" vertical="center" wrapText="1"/>
    </xf>
    <xf numFmtId="0" fontId="67" fillId="0" borderId="0" xfId="0" applyFont="1" applyAlignment="1">
      <alignment horizontal="center" vertical="center"/>
    </xf>
    <xf numFmtId="0" fontId="54" fillId="0" borderId="1" xfId="5" applyFont="1" applyBorder="1" applyAlignment="1">
      <alignment horizontal="left" vertical="center" wrapText="1"/>
    </xf>
    <xf numFmtId="0" fontId="56" fillId="0" borderId="1" xfId="5" applyFont="1" applyBorder="1" applyAlignment="1">
      <alignment horizontal="center" vertical="center" wrapText="1"/>
    </xf>
    <xf numFmtId="0" fontId="54" fillId="0" borderId="1" xfId="5" applyFont="1" applyBorder="1" applyAlignment="1">
      <alignment horizontal="left" vertical="center"/>
    </xf>
    <xf numFmtId="0" fontId="54" fillId="0" borderId="1" xfId="5" applyFont="1" applyBorder="1" applyAlignment="1">
      <alignment horizontal="center" vertical="center"/>
    </xf>
    <xf numFmtId="14" fontId="54" fillId="0" borderId="1" xfId="5" applyNumberFormat="1" applyFont="1" applyBorder="1" applyAlignment="1">
      <alignment horizontal="left" vertical="center"/>
    </xf>
    <xf numFmtId="0" fontId="55" fillId="0" borderId="8" xfId="5" applyFont="1" applyBorder="1" applyAlignment="1">
      <alignment horizontal="left"/>
    </xf>
    <xf numFmtId="0" fontId="55" fillId="0" borderId="6" xfId="5" applyFont="1" applyBorder="1" applyAlignment="1">
      <alignment horizontal="left"/>
    </xf>
    <xf numFmtId="0" fontId="55" fillId="0" borderId="7" xfId="5" applyFont="1" applyBorder="1" applyAlignment="1">
      <alignment horizontal="left"/>
    </xf>
    <xf numFmtId="0" fontId="55" fillId="0" borderId="1" xfId="5" applyFont="1" applyBorder="1" applyAlignment="1">
      <alignment horizontal="left"/>
    </xf>
    <xf numFmtId="0" fontId="54" fillId="0" borderId="8" xfId="5" applyFont="1" applyBorder="1" applyAlignment="1">
      <alignment horizontal="center"/>
    </xf>
    <xf numFmtId="0" fontId="54" fillId="0" borderId="6" xfId="5" applyFont="1" applyBorder="1" applyAlignment="1">
      <alignment horizontal="center"/>
    </xf>
    <xf numFmtId="0" fontId="54" fillId="0" borderId="7" xfId="5" applyFont="1" applyBorder="1" applyAlignment="1">
      <alignment horizontal="center"/>
    </xf>
    <xf numFmtId="0" fontId="53" fillId="0" borderId="1" xfId="4" applyFont="1" applyBorder="1" applyAlignment="1">
      <alignment vertical="center" wrapText="1"/>
    </xf>
    <xf numFmtId="0" fontId="53" fillId="0" borderId="1" xfId="4" applyFont="1" applyBorder="1" applyAlignment="1">
      <alignment horizontal="left" vertical="center"/>
    </xf>
    <xf numFmtId="0" fontId="53" fillId="0" borderId="1" xfId="4" applyFont="1" applyBorder="1" applyAlignment="1">
      <alignment horizontal="left" vertical="top"/>
    </xf>
    <xf numFmtId="0" fontId="53" fillId="0" borderId="1" xfId="4" applyFont="1" applyBorder="1" applyAlignment="1">
      <alignment horizontal="left" vertical="center" wrapText="1"/>
    </xf>
    <xf numFmtId="0" fontId="0" fillId="11" borderId="1" xfId="0" applyFill="1" applyBorder="1" applyAlignment="1">
      <alignment horizontal="center"/>
    </xf>
    <xf numFmtId="0" fontId="6" fillId="11" borderId="1" xfId="0" applyFont="1" applyFill="1" applyBorder="1" applyAlignment="1">
      <alignment horizontal="left"/>
    </xf>
    <xf numFmtId="0" fontId="6" fillId="12" borderId="1" xfId="0" applyFont="1" applyFill="1" applyBorder="1" applyAlignment="1">
      <alignment horizontal="left"/>
    </xf>
    <xf numFmtId="0" fontId="0" fillId="11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textRotation="90"/>
    </xf>
    <xf numFmtId="0" fontId="0" fillId="11" borderId="1" xfId="0" applyFill="1" applyBorder="1" applyAlignment="1">
      <alignment horizontal="center" vertical="center" textRotation="180"/>
    </xf>
    <xf numFmtId="0" fontId="0" fillId="9" borderId="1" xfId="0" applyFill="1" applyBorder="1" applyAlignment="1">
      <alignment horizontal="center" wrapText="1"/>
    </xf>
    <xf numFmtId="0" fontId="0" fillId="9" borderId="1" xfId="0" applyFill="1" applyBorder="1" applyAlignment="1">
      <alignment horizontal="center"/>
    </xf>
    <xf numFmtId="0" fontId="16" fillId="12" borderId="0" xfId="0" applyFont="1" applyFill="1" applyAlignment="1">
      <alignment horizontal="center"/>
    </xf>
    <xf numFmtId="0" fontId="16" fillId="12" borderId="3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left"/>
    </xf>
    <xf numFmtId="0" fontId="0" fillId="9" borderId="1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8" xfId="0" applyFill="1" applyBorder="1" applyAlignment="1">
      <alignment horizontal="left"/>
    </xf>
    <xf numFmtId="0" fontId="0" fillId="9" borderId="6" xfId="0" applyFill="1" applyBorder="1" applyAlignment="1">
      <alignment horizontal="left"/>
    </xf>
    <xf numFmtId="0" fontId="0" fillId="9" borderId="7" xfId="0" applyFill="1" applyBorder="1" applyAlignment="1">
      <alignment horizontal="left"/>
    </xf>
    <xf numFmtId="0" fontId="0" fillId="9" borderId="1" xfId="0" applyFill="1" applyBorder="1" applyAlignment="1">
      <alignment horizontal="left" vertical="center"/>
    </xf>
    <xf numFmtId="0" fontId="0" fillId="9" borderId="8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9" borderId="4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6" fillId="8" borderId="1" xfId="0" applyFont="1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16" fillId="10" borderId="0" xfId="0" applyFont="1" applyFill="1" applyAlignment="1">
      <alignment horizontal="center"/>
    </xf>
    <xf numFmtId="0" fontId="16" fillId="10" borderId="3" xfId="0" applyFont="1" applyFill="1" applyBorder="1" applyAlignment="1">
      <alignment horizontal="center"/>
    </xf>
    <xf numFmtId="0" fontId="16" fillId="8" borderId="0" xfId="0" applyFont="1" applyFill="1" applyAlignment="1">
      <alignment horizontal="center"/>
    </xf>
    <xf numFmtId="0" fontId="16" fillId="8" borderId="3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left"/>
    </xf>
    <xf numFmtId="0" fontId="6" fillId="14" borderId="1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8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3" fillId="6" borderId="10" xfId="0" applyFont="1" applyFill="1" applyBorder="1" applyAlignment="1">
      <alignment horizontal="left" vertical="top"/>
    </xf>
    <xf numFmtId="0" fontId="3" fillId="6" borderId="4" xfId="0" applyFont="1" applyFill="1" applyBorder="1" applyAlignment="1">
      <alignment horizontal="left" vertical="top"/>
    </xf>
    <xf numFmtId="0" fontId="3" fillId="6" borderId="5" xfId="0" applyFont="1" applyFill="1" applyBorder="1" applyAlignment="1">
      <alignment horizontal="left" vertical="top"/>
    </xf>
    <xf numFmtId="0" fontId="3" fillId="6" borderId="9" xfId="0" applyFont="1" applyFill="1" applyBorder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3" fillId="6" borderId="11" xfId="0" applyFont="1" applyFill="1" applyBorder="1" applyAlignment="1">
      <alignment horizontal="left" vertical="top"/>
    </xf>
    <xf numFmtId="0" fontId="3" fillId="6" borderId="12" xfId="0" applyFont="1" applyFill="1" applyBorder="1" applyAlignment="1">
      <alignment horizontal="left" vertical="top"/>
    </xf>
    <xf numFmtId="0" fontId="3" fillId="6" borderId="3" xfId="0" applyFont="1" applyFill="1" applyBorder="1" applyAlignment="1">
      <alignment horizontal="left" vertical="top"/>
    </xf>
    <xf numFmtId="0" fontId="3" fillId="6" borderId="13" xfId="0" applyFont="1" applyFill="1" applyBorder="1" applyAlignment="1">
      <alignment horizontal="left" vertical="top"/>
    </xf>
    <xf numFmtId="0" fontId="5" fillId="6" borderId="1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 vertical="top"/>
    </xf>
    <xf numFmtId="0" fontId="5" fillId="6" borderId="1" xfId="0" applyFont="1" applyFill="1" applyBorder="1" applyAlignment="1">
      <alignment horizontal="left" vertical="top"/>
    </xf>
    <xf numFmtId="0" fontId="0" fillId="6" borderId="1" xfId="0" applyFill="1" applyBorder="1" applyAlignment="1">
      <alignment horizontal="left"/>
    </xf>
    <xf numFmtId="0" fontId="16" fillId="14" borderId="0" xfId="0" applyFont="1" applyFill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9" fillId="14" borderId="1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center"/>
    </xf>
    <xf numFmtId="0" fontId="11" fillId="13" borderId="8" xfId="0" applyFont="1" applyFill="1" applyBorder="1" applyAlignment="1">
      <alignment horizontal="left"/>
    </xf>
    <xf numFmtId="0" fontId="11" fillId="13" borderId="6" xfId="0" applyFont="1" applyFill="1" applyBorder="1" applyAlignment="1">
      <alignment horizontal="left"/>
    </xf>
    <xf numFmtId="0" fontId="11" fillId="13" borderId="7" xfId="0" applyFont="1" applyFill="1" applyBorder="1" applyAlignment="1">
      <alignment horizontal="left"/>
    </xf>
    <xf numFmtId="0" fontId="10" fillId="5" borderId="10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10" fillId="5" borderId="5" xfId="0" applyFont="1" applyFill="1" applyBorder="1" applyAlignment="1">
      <alignment horizontal="center"/>
    </xf>
    <xf numFmtId="0" fontId="10" fillId="5" borderId="1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6" fillId="13" borderId="0" xfId="0" applyFont="1" applyFill="1" applyAlignment="1">
      <alignment horizontal="center" vertical="center"/>
    </xf>
    <xf numFmtId="0" fontId="16" fillId="13" borderId="3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left"/>
    </xf>
    <xf numFmtId="0" fontId="18" fillId="15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0" fontId="10" fillId="5" borderId="11" xfId="0" applyFont="1" applyFill="1" applyBorder="1" applyAlignment="1">
      <alignment horizontal="center"/>
    </xf>
    <xf numFmtId="0" fontId="14" fillId="5" borderId="1" xfId="0" applyFont="1" applyFill="1" applyBorder="1" applyAlignment="1">
      <alignment horizontal="left" vertical="top"/>
    </xf>
    <xf numFmtId="0" fontId="10" fillId="5" borderId="8" xfId="0" applyFont="1" applyFill="1" applyBorder="1" applyAlignment="1">
      <alignment horizontal="left"/>
    </xf>
    <xf numFmtId="0" fontId="10" fillId="5" borderId="6" xfId="0" applyFont="1" applyFill="1" applyBorder="1" applyAlignment="1">
      <alignment horizontal="left"/>
    </xf>
    <xf numFmtId="0" fontId="10" fillId="5" borderId="7" xfId="0" applyFont="1" applyFill="1" applyBorder="1" applyAlignment="1">
      <alignment horizontal="left"/>
    </xf>
    <xf numFmtId="0" fontId="13" fillId="5" borderId="1" xfId="0" applyFont="1" applyFill="1" applyBorder="1" applyAlignment="1">
      <alignment horizontal="left" vertical="top"/>
    </xf>
    <xf numFmtId="0" fontId="14" fillId="5" borderId="1" xfId="0" applyFont="1" applyFill="1" applyBorder="1" applyAlignment="1">
      <alignment horizontal="left" vertical="top" wrapText="1"/>
    </xf>
    <xf numFmtId="0" fontId="13" fillId="5" borderId="2" xfId="0" applyFont="1" applyFill="1" applyBorder="1" applyAlignment="1">
      <alignment horizontal="left" vertical="top"/>
    </xf>
    <xf numFmtId="0" fontId="0" fillId="5" borderId="8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6" fillId="13" borderId="0" xfId="0" applyFont="1" applyFill="1" applyAlignment="1">
      <alignment horizontal="center"/>
    </xf>
    <xf numFmtId="0" fontId="16" fillId="13" borderId="3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13" xfId="0" applyFill="1" applyBorder="1" applyAlignment="1">
      <alignment horizontal="left"/>
    </xf>
  </cellXfs>
  <cellStyles count="6">
    <cellStyle name="Normal" xfId="0" builtinId="0"/>
    <cellStyle name="Normal 2" xfId="3" xr:uid="{3AC62F9D-9E8F-49A3-835E-17F9355A7238}"/>
    <cellStyle name="Normal 2 2" xfId="5" xr:uid="{CE0ED757-D456-4889-BE41-FB71533A45C1}"/>
    <cellStyle name="Normal 3" xfId="4" xr:uid="{551CBC62-C3E8-44C2-8487-899B2B3586B1}"/>
    <cellStyle name="Normal_Erfassung R乻tschritte_EN" xfId="1" xr:uid="{D5E9C22C-9F47-4F0B-A24D-277ECF0BF6BC}"/>
    <cellStyle name="Normal_SMED Worksheets_German_EN" xfId="2" xr:uid="{73EB4CFA-B9CB-4B09-9928-CEBA9BCB3C4D}"/>
  </cellStyles>
  <dxfs count="12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rgb="FFFFFF00"/>
      </font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color rgb="FFFFFF00"/>
      </font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rgb="FFFF00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</font>
      <numFmt numFmtId="0" formatCode="General"/>
      <fill>
        <patternFill>
          <bgColor rgb="FFFFFF0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</font>
      <numFmt numFmtId="0" formatCode="General"/>
      <fill>
        <patternFill>
          <bgColor rgb="FFFFFF0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</font>
      <numFmt numFmtId="0" formatCode="General"/>
      <fill>
        <patternFill>
          <bgColor rgb="FFFFFF0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</font>
      <numFmt numFmtId="0" formatCode="General"/>
      <fill>
        <patternFill>
          <bgColor rgb="FFFFFF0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</font>
      <numFmt numFmtId="0" formatCode="General"/>
      <fill>
        <patternFill>
          <bgColor rgb="FFFFFF0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</font>
      <numFmt numFmtId="0" formatCode="General"/>
      <fill>
        <patternFill>
          <bgColor rgb="FFFFFF0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</font>
      <numFmt numFmtId="0" formatCode="General"/>
      <fill>
        <patternFill>
          <bgColor rgb="FFFFFF0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</font>
      <numFmt numFmtId="0" formatCode="General"/>
      <fill>
        <patternFill>
          <bgColor rgb="FFFFFF0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00B050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theme="3"/>
        </patternFill>
      </fill>
    </dxf>
    <dxf>
      <font>
        <b/>
        <i val="0"/>
        <color theme="1"/>
      </font>
      <fill>
        <patternFill>
          <bgColor theme="9"/>
        </patternFill>
      </fill>
    </dxf>
    <dxf>
      <font>
        <b/>
        <i val="0"/>
        <strike val="0"/>
      </font>
      <numFmt numFmtId="0" formatCode="General"/>
      <fill>
        <patternFill>
          <bgColor rgb="FFFFFF00"/>
        </patternFill>
      </fill>
    </dxf>
    <dxf>
      <font>
        <b/>
        <i val="0"/>
        <strike/>
        <u val="none"/>
        <color theme="0"/>
      </font>
      <numFmt numFmtId="0" formatCode="General"/>
      <fill>
        <patternFill>
          <bgColor rgb="FFFF0000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5" tint="-0.24994659260841701"/>
      </font>
    </dxf>
    <dxf>
      <font>
        <b/>
        <i val="0"/>
        <color theme="8"/>
      </font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00B05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0000"/>
      <color rgb="FFBFBFBF"/>
      <color rgb="FFFF7C8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8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(Operario 1)'!$M$12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1)'!$P$12:$R$12</c15:sqref>
                  </c15:fullRef>
                </c:ext>
              </c:extLst>
              <c:f>'4_Yamazumi Chart (Operario 1)'!$P$12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F8-42A9-947F-46DB0E9DDF25}"/>
            </c:ext>
          </c:extLst>
        </c:ser>
        <c:ser>
          <c:idx val="3"/>
          <c:order val="1"/>
          <c:tx>
            <c:strRef>
              <c:f>'4_Yamazumi Chart (Operario 1)'!$M$13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1)'!$P$13:$R$13</c15:sqref>
                  </c15:fullRef>
                </c:ext>
              </c:extLst>
              <c:f>'4_Yamazumi Chart (Operario 1)'!$P$13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F8-42A9-947F-46DB0E9DDF25}"/>
            </c:ext>
          </c:extLst>
        </c:ser>
        <c:ser>
          <c:idx val="4"/>
          <c:order val="2"/>
          <c:tx>
            <c:strRef>
              <c:f>'4_Yamazumi Chart (Operario 1)'!$M$14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1)'!$P$14:$R$14</c15:sqref>
                  </c15:fullRef>
                </c:ext>
              </c:extLst>
              <c:f>'4_Yamazumi Chart (Operario 1)'!$P$14</c:f>
              <c:numCache>
                <c:formatCode>General</c:formatCode>
                <c:ptCount val="1"/>
                <c:pt idx="0" formatCode="[$-F400]h:mm:ss\ AM/PM">
                  <c:v>3.4722222222222229E-4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F8-42A9-947F-46DB0E9DDF25}"/>
            </c:ext>
          </c:extLst>
        </c:ser>
        <c:ser>
          <c:idx val="5"/>
          <c:order val="3"/>
          <c:tx>
            <c:strRef>
              <c:f>'4_Yamazumi Chart (Operario 1)'!$M$15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1)'!$P$15:$R$15</c15:sqref>
                  </c15:fullRef>
                </c:ext>
              </c:extLst>
              <c:f>'4_Yamazumi Chart (Operario 1)'!$P$15</c:f>
              <c:numCache>
                <c:formatCode>General</c:formatCode>
                <c:ptCount val="1"/>
                <c:pt idx="0" formatCode="[$-F400]h:mm:ss\ AM/PM">
                  <c:v>1.2847222222222223E-3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F8-42A9-947F-46DB0E9DDF25}"/>
            </c:ext>
          </c:extLst>
        </c:ser>
        <c:ser>
          <c:idx val="6"/>
          <c:order val="4"/>
          <c:tx>
            <c:strRef>
              <c:f>'4_Yamazumi Chart (Operario 1)'!$M$16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1)'!$P$16:$R$16</c15:sqref>
                  </c15:fullRef>
                </c:ext>
              </c:extLst>
              <c:f>'4_Yamazumi Chart (Operario 1)'!$P$16</c:f>
              <c:numCache>
                <c:formatCode>General</c:formatCode>
                <c:ptCount val="1"/>
                <c:pt idx="0" formatCode="[$-F400]h:mm:ss\ AM/PM">
                  <c:v>3.4722222222222229E-4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F8-42A9-947F-46DB0E9DDF25}"/>
            </c:ext>
          </c:extLst>
        </c:ser>
        <c:ser>
          <c:idx val="7"/>
          <c:order val="5"/>
          <c:tx>
            <c:strRef>
              <c:f>'4_Yamazumi Chart (Operario 1)'!$M$17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1)'!$P$17:$R$17</c15:sqref>
                  </c15:fullRef>
                </c:ext>
              </c:extLst>
              <c:f>'4_Yamazumi Chart (Operario 1)'!$P$17</c:f>
              <c:numCache>
                <c:formatCode>General</c:formatCode>
                <c:ptCount val="1"/>
                <c:pt idx="0" formatCode="[$-F400]h:mm:ss\ AM/PM">
                  <c:v>1.0069444444444444E-3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F8-42A9-947F-46DB0E9DDF25}"/>
            </c:ext>
          </c:extLst>
        </c:ser>
        <c:ser>
          <c:idx val="8"/>
          <c:order val="6"/>
          <c:tx>
            <c:strRef>
              <c:f>'4_Yamazumi Chart (Operario 1)'!$M$18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1)'!$P$18:$R$18</c15:sqref>
                  </c15:fullRef>
                </c:ext>
              </c:extLst>
              <c:f>'4_Yamazumi Chart (Operario 1)'!$P$18</c:f>
              <c:numCache>
                <c:formatCode>General</c:formatCode>
                <c:ptCount val="1"/>
                <c:pt idx="0" formatCode="[$-F400]h:mm:ss\ AM/PM">
                  <c:v>1.7361111111111093E-4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F8-42A9-947F-46DB0E9DDF25}"/>
            </c:ext>
          </c:extLst>
        </c:ser>
        <c:ser>
          <c:idx val="9"/>
          <c:order val="7"/>
          <c:tx>
            <c:strRef>
              <c:f>'4_Yamazumi Chart (Operario 1)'!$M$19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1)'!$P$19:$R$19</c15:sqref>
                  </c15:fullRef>
                </c:ext>
              </c:extLst>
              <c:f>'4_Yamazumi Chart (Operario 1)'!$P$19</c:f>
              <c:numCache>
                <c:formatCode>General</c:formatCode>
                <c:ptCount val="1"/>
                <c:pt idx="0" formatCode="[$-F400]h:mm:ss\ AM/PM">
                  <c:v>2.6620370370370383E-4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F8-42A9-947F-46DB0E9DDF25}"/>
            </c:ext>
          </c:extLst>
        </c:ser>
        <c:ser>
          <c:idx val="10"/>
          <c:order val="8"/>
          <c:tx>
            <c:strRef>
              <c:f>'4_Yamazumi Chart (Operario 1)'!$M$20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1)'!$P$20:$R$20</c15:sqref>
                  </c15:fullRef>
                </c:ext>
              </c:extLst>
              <c:f>'4_Yamazumi Chart (Operario 1)'!$P$20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F8-42A9-947F-46DB0E9DDF25}"/>
            </c:ext>
          </c:extLst>
        </c:ser>
        <c:ser>
          <c:idx val="11"/>
          <c:order val="9"/>
          <c:tx>
            <c:strRef>
              <c:f>'4_Yamazumi Chart (Operario 1)'!$M$21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1)'!$P$21:$R$21</c15:sqref>
                  </c15:fullRef>
                </c:ext>
              </c:extLst>
              <c:f>'4_Yamazumi Chart (Operario 1)'!$P$21</c:f>
              <c:numCache>
                <c:formatCode>General</c:formatCode>
                <c:ptCount val="1"/>
                <c:pt idx="0" formatCode="[$-F400]h:mm:ss\ AM/PM">
                  <c:v>2.5462962962962939E-4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F8-42A9-947F-46DB0E9DDF25}"/>
            </c:ext>
          </c:extLst>
        </c:ser>
        <c:ser>
          <c:idx val="12"/>
          <c:order val="10"/>
          <c:tx>
            <c:strRef>
              <c:f>'4_Yamazumi Chart (Operario 1)'!$M$22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1)'!$P$22:$R$22</c15:sqref>
                  </c15:fullRef>
                </c:ext>
              </c:extLst>
              <c:f>'4_Yamazumi Chart (Operario 1)'!$P$22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F8-42A9-947F-46DB0E9DDF25}"/>
            </c:ext>
          </c:extLst>
        </c:ser>
        <c:ser>
          <c:idx val="13"/>
          <c:order val="11"/>
          <c:tx>
            <c:strRef>
              <c:f>'4_Yamazumi Chart (Operario 1)'!$M$23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1)'!$P$23:$R$23</c15:sqref>
                  </c15:fullRef>
                </c:ext>
              </c:extLst>
              <c:f>'4_Yamazumi Chart (Operario 1)'!$P$23</c:f>
              <c:numCache>
                <c:formatCode>General</c:formatCode>
                <c:ptCount val="1"/>
                <c:pt idx="0" formatCode="[$-F400]h:mm:ss\ AM/PM">
                  <c:v>7.6388888888888947E-4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4F8-42A9-947F-46DB0E9DDF25}"/>
            </c:ext>
          </c:extLst>
        </c:ser>
        <c:ser>
          <c:idx val="14"/>
          <c:order val="12"/>
          <c:tx>
            <c:strRef>
              <c:f>'4_Yamazumi Chart (Operario 1)'!$M$24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1)'!$P$24:$R$24</c15:sqref>
                  </c15:fullRef>
                </c:ext>
              </c:extLst>
              <c:f>'4_Yamazumi Chart (Operario 1)'!$P$24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F8-42A9-947F-46DB0E9DDF25}"/>
            </c:ext>
          </c:extLst>
        </c:ser>
        <c:ser>
          <c:idx val="15"/>
          <c:order val="13"/>
          <c:tx>
            <c:strRef>
              <c:f>'4_Yamazumi Chart (Operario 1)'!$M$25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1)'!$P$25:$R$25</c15:sqref>
                  </c15:fullRef>
                </c:ext>
              </c:extLst>
              <c:f>'4_Yamazumi Chart (Operario 1)'!$P$25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4F8-42A9-947F-46DB0E9DDF25}"/>
            </c:ext>
          </c:extLst>
        </c:ser>
        <c:ser>
          <c:idx val="16"/>
          <c:order val="14"/>
          <c:tx>
            <c:strRef>
              <c:f>'4_Yamazumi Chart (Operario 1)'!$M$26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1)'!$P$26:$R$26</c15:sqref>
                  </c15:fullRef>
                </c:ext>
              </c:extLst>
              <c:f>'4_Yamazumi Chart (Operario 1)'!$P$26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4F8-42A9-947F-46DB0E9DDF25}"/>
            </c:ext>
          </c:extLst>
        </c:ser>
        <c:ser>
          <c:idx val="17"/>
          <c:order val="15"/>
          <c:tx>
            <c:strRef>
              <c:f>'4_Yamazumi Chart (Operario 1)'!$M$27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1)'!$P$27:$R$27</c15:sqref>
                  </c15:fullRef>
                </c:ext>
              </c:extLst>
              <c:f>'4_Yamazumi Chart (Operario 1)'!$P$27</c:f>
              <c:numCache>
                <c:formatCode>General</c:formatCode>
                <c:ptCount val="1"/>
                <c:pt idx="0" formatCode="[$-F400]h:mm:ss\ AM/PM">
                  <c:v>8.1018518518518462E-5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F8-42A9-947F-46DB0E9DDF25}"/>
            </c:ext>
          </c:extLst>
        </c:ser>
        <c:ser>
          <c:idx val="18"/>
          <c:order val="16"/>
          <c:tx>
            <c:strRef>
              <c:f>'4_Yamazumi Chart (Operario 1)'!$M$28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1)'!$P$28:$R$28</c15:sqref>
                  </c15:fullRef>
                </c:ext>
              </c:extLst>
              <c:f>'4_Yamazumi Chart (Operario 1)'!$P$28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4F8-42A9-947F-46DB0E9DDF25}"/>
            </c:ext>
          </c:extLst>
        </c:ser>
        <c:ser>
          <c:idx val="19"/>
          <c:order val="17"/>
          <c:tx>
            <c:strRef>
              <c:f>'4_Yamazumi Chart (Operario 1)'!$M$29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1)'!$P$29:$R$29</c15:sqref>
                  </c15:fullRef>
                </c:ext>
              </c:extLst>
              <c:f>'4_Yamazumi Chart (Operario 1)'!$P$29</c:f>
              <c:numCache>
                <c:formatCode>General</c:formatCode>
                <c:ptCount val="1"/>
                <c:pt idx="0" formatCode="[$-F400]h:mm:ss\ AM/PM">
                  <c:v>3.3564814814814829E-4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4F8-42A9-947F-46DB0E9DDF25}"/>
            </c:ext>
          </c:extLst>
        </c:ser>
        <c:ser>
          <c:idx val="20"/>
          <c:order val="18"/>
          <c:tx>
            <c:strRef>
              <c:f>'4_Yamazumi Chart (Operario 1)'!$M$30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1)'!$P$30:$R$30</c15:sqref>
                  </c15:fullRef>
                </c:ext>
              </c:extLst>
              <c:f>'4_Yamazumi Chart (Operario 1)'!$P$30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4F8-42A9-947F-46DB0E9DDF25}"/>
            </c:ext>
          </c:extLst>
        </c:ser>
        <c:ser>
          <c:idx val="21"/>
          <c:order val="19"/>
          <c:tx>
            <c:strRef>
              <c:f>'4_Yamazumi Chart (Operario 1)'!$M$31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1)'!$P$31:$R$31</c15:sqref>
                  </c15:fullRef>
                </c:ext>
              </c:extLst>
              <c:f>'4_Yamazumi Chart (Operario 1)'!$P$31</c:f>
              <c:numCache>
                <c:formatCode>General</c:formatCode>
                <c:ptCount val="1"/>
                <c:pt idx="0" formatCode="[$-F400]h:mm:ss\ AM/PM">
                  <c:v>1.7245370370370366E-3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4F8-42A9-947F-46DB0E9DDF25}"/>
            </c:ext>
          </c:extLst>
        </c:ser>
        <c:ser>
          <c:idx val="22"/>
          <c:order val="20"/>
          <c:tx>
            <c:strRef>
              <c:f>'4_Yamazumi Chart (Operario 1)'!$M$32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1)'!$P$32:$R$32</c15:sqref>
                  </c15:fullRef>
                </c:ext>
              </c:extLst>
              <c:f>'4_Yamazumi Chart (Operario 1)'!$P$32</c:f>
              <c:numCache>
                <c:formatCode>General</c:formatCode>
                <c:ptCount val="1"/>
                <c:pt idx="0" formatCode="[$-F400]h:mm:ss\ AM/PM">
                  <c:v>9.8379629629629685E-4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4F8-42A9-947F-46DB0E9DDF25}"/>
            </c:ext>
          </c:extLst>
        </c:ser>
        <c:ser>
          <c:idx val="23"/>
          <c:order val="21"/>
          <c:tx>
            <c:strRef>
              <c:f>'4_Yamazumi Chart (Operario 1)'!$M$33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1)'!$P$33:$R$33</c15:sqref>
                  </c15:fullRef>
                </c:ext>
              </c:extLst>
              <c:f>'4_Yamazumi Chart (Operario 1)'!$P$33</c:f>
              <c:numCache>
                <c:formatCode>General</c:formatCode>
                <c:ptCount val="1"/>
                <c:pt idx="0" formatCode="[$-F400]h:mm:ss\ AM/PM">
                  <c:v>6.9444444444444371E-4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4F8-42A9-947F-46DB0E9DDF25}"/>
            </c:ext>
          </c:extLst>
        </c:ser>
        <c:ser>
          <c:idx val="24"/>
          <c:order val="22"/>
          <c:tx>
            <c:strRef>
              <c:f>'4_Yamazumi Chart (Operario 1)'!$M$34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1)'!$P$34:$R$34</c15:sqref>
                  </c15:fullRef>
                </c:ext>
              </c:extLst>
              <c:f>'4_Yamazumi Chart (Operario 1)'!$P$34</c:f>
              <c:numCache>
                <c:formatCode>General</c:formatCode>
                <c:ptCount val="1"/>
                <c:pt idx="0" formatCode="[$-F400]h:mm:ss\ AM/PM">
                  <c:v>2.4768518518518516E-3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4F8-42A9-947F-46DB0E9DDF25}"/>
            </c:ext>
          </c:extLst>
        </c:ser>
        <c:ser>
          <c:idx val="25"/>
          <c:order val="23"/>
          <c:tx>
            <c:strRef>
              <c:f>'4_Yamazumi Chart (Operario 1)'!$M$35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1)'!$P$35:$R$35</c15:sqref>
                  </c15:fullRef>
                </c:ext>
              </c:extLst>
              <c:f>'4_Yamazumi Chart (Operario 1)'!$P$35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4F8-42A9-947F-46DB0E9DDF25}"/>
            </c:ext>
          </c:extLst>
        </c:ser>
        <c:ser>
          <c:idx val="26"/>
          <c:order val="24"/>
          <c:tx>
            <c:strRef>
              <c:f>'4_Yamazumi Chart (Operario 1)'!$M$36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1)'!$P$36:$R$36</c15:sqref>
                  </c15:fullRef>
                </c:ext>
              </c:extLst>
              <c:f>'4_Yamazumi Chart (Operario 1)'!$P$36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4F8-42A9-947F-46DB0E9DDF25}"/>
            </c:ext>
          </c:extLst>
        </c:ser>
        <c:ser>
          <c:idx val="27"/>
          <c:order val="25"/>
          <c:tx>
            <c:strRef>
              <c:f>'4_Yamazumi Chart (Operario 1)'!$M$37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1)'!$P$37:$R$37</c15:sqref>
                  </c15:fullRef>
                </c:ext>
              </c:extLst>
              <c:f>'4_Yamazumi Chart (Operario 1)'!$P$37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4F8-42A9-947F-46DB0E9DDF25}"/>
            </c:ext>
          </c:extLst>
        </c:ser>
        <c:ser>
          <c:idx val="28"/>
          <c:order val="26"/>
          <c:tx>
            <c:strRef>
              <c:f>'4_Yamazumi Chart (Operario 1)'!$M$38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1)'!$P$38:$R$38</c15:sqref>
                  </c15:fullRef>
                </c:ext>
              </c:extLst>
              <c:f>'4_Yamazumi Chart (Operario 1)'!$P$38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4F8-42A9-947F-46DB0E9DDF25}"/>
            </c:ext>
          </c:extLst>
        </c:ser>
        <c:ser>
          <c:idx val="29"/>
          <c:order val="27"/>
          <c:tx>
            <c:strRef>
              <c:f>'4_Yamazumi Chart (Operario 1)'!$M$39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1)'!$P$39:$R$39</c15:sqref>
                  </c15:fullRef>
                </c:ext>
              </c:extLst>
              <c:f>'4_Yamazumi Chart (Operario 1)'!$P$39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4F8-42A9-947F-46DB0E9DDF25}"/>
            </c:ext>
          </c:extLst>
        </c:ser>
        <c:ser>
          <c:idx val="30"/>
          <c:order val="28"/>
          <c:tx>
            <c:strRef>
              <c:f>'4_Yamazumi Chart (Operario 1)'!$M$40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1)'!$P$40:$R$40</c15:sqref>
                  </c15:fullRef>
                </c:ext>
              </c:extLst>
              <c:f>'4_Yamazumi Chart (Operario 1)'!$P$40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4F8-42A9-947F-46DB0E9DDF25}"/>
            </c:ext>
          </c:extLst>
        </c:ser>
        <c:ser>
          <c:idx val="31"/>
          <c:order val="29"/>
          <c:tx>
            <c:strRef>
              <c:f>'4_Yamazumi Chart (Operario 1)'!$M$41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1)'!$P$41:$R$41</c15:sqref>
                  </c15:fullRef>
                </c:ext>
              </c:extLst>
              <c:f>'4_Yamazumi Chart (Operario 1)'!$P$41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4F8-42A9-947F-46DB0E9DDF25}"/>
            </c:ext>
          </c:extLst>
        </c:ser>
        <c:ser>
          <c:idx val="32"/>
          <c:order val="30"/>
          <c:tx>
            <c:strRef>
              <c:f>'4_Yamazumi Chart (Operario 1)'!$M$42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1)'!$P$42:$R$42</c15:sqref>
                  </c15:fullRef>
                </c:ext>
              </c:extLst>
              <c:f>'4_Yamazumi Chart (Operario 1)'!$P$42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4F8-42A9-947F-46DB0E9DDF25}"/>
            </c:ext>
          </c:extLst>
        </c:ser>
        <c:ser>
          <c:idx val="33"/>
          <c:order val="31"/>
          <c:tx>
            <c:strRef>
              <c:f>'4_Yamazumi Chart (Operario 1)'!$M$43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1)'!$P$43:$R$43</c15:sqref>
                  </c15:fullRef>
                </c:ext>
              </c:extLst>
              <c:f>'4_Yamazumi Chart (Operario 1)'!$P$43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4F8-42A9-947F-46DB0E9DDF25}"/>
            </c:ext>
          </c:extLst>
        </c:ser>
        <c:ser>
          <c:idx val="34"/>
          <c:order val="32"/>
          <c:tx>
            <c:strRef>
              <c:f>'4_Yamazumi Chart (Operario 1)'!$M$44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1)'!$P$44:$R$44</c15:sqref>
                  </c15:fullRef>
                </c:ext>
              </c:extLst>
              <c:f>'4_Yamazumi Chart (Operario 1)'!$P$44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4F8-42A9-947F-46DB0E9DDF25}"/>
            </c:ext>
          </c:extLst>
        </c:ser>
        <c:ser>
          <c:idx val="35"/>
          <c:order val="33"/>
          <c:tx>
            <c:strRef>
              <c:f>'4_Yamazumi Chart (Operario 1)'!$M$45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1)'!$P$45:$R$45</c15:sqref>
                  </c15:fullRef>
                </c:ext>
              </c:extLst>
              <c:f>'4_Yamazumi Chart (Operario 1)'!$P$45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4F8-42A9-947F-46DB0E9DDF25}"/>
            </c:ext>
          </c:extLst>
        </c:ser>
        <c:ser>
          <c:idx val="36"/>
          <c:order val="34"/>
          <c:tx>
            <c:strRef>
              <c:f>'4_Yamazumi Chart (Operario 1)'!$M$46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1)'!$P$46:$R$46</c15:sqref>
                  </c15:fullRef>
                </c:ext>
              </c:extLst>
              <c:f>'4_Yamazumi Chart (Operario 1)'!$P$46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4F8-42A9-947F-46DB0E9DDF25}"/>
            </c:ext>
          </c:extLst>
        </c:ser>
        <c:ser>
          <c:idx val="37"/>
          <c:order val="35"/>
          <c:tx>
            <c:strRef>
              <c:f>'4_Yamazumi Chart (Operario 1)'!$M$47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1)'!$P$47:$R$47</c15:sqref>
                  </c15:fullRef>
                </c:ext>
              </c:extLst>
              <c:f>'4_Yamazumi Chart (Operario 1)'!$P$47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4F8-42A9-947F-46DB0E9DDF25}"/>
            </c:ext>
          </c:extLst>
        </c:ser>
        <c:ser>
          <c:idx val="38"/>
          <c:order val="36"/>
          <c:tx>
            <c:strRef>
              <c:f>'4_Yamazumi Chart (Operario 1)'!$M$48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1)'!$P$48:$R$48</c15:sqref>
                  </c15:fullRef>
                </c:ext>
              </c:extLst>
              <c:f>'4_Yamazumi Chart (Operario 1)'!$P$48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4F8-42A9-947F-46DB0E9DDF25}"/>
            </c:ext>
          </c:extLst>
        </c:ser>
        <c:ser>
          <c:idx val="39"/>
          <c:order val="37"/>
          <c:tx>
            <c:strRef>
              <c:f>'4_Yamazumi Chart (Operario 1)'!$M$49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1)'!$P$49:$R$49</c15:sqref>
                  </c15:fullRef>
                </c:ext>
              </c:extLst>
              <c:f>'4_Yamazumi Chart (Operario 1)'!$P$49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4F8-42A9-947F-46DB0E9DDF25}"/>
            </c:ext>
          </c:extLst>
        </c:ser>
        <c:ser>
          <c:idx val="40"/>
          <c:order val="38"/>
          <c:tx>
            <c:strRef>
              <c:f>'4_Yamazumi Chart (Operario 1)'!$M$50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1)'!$P$50:$R$50</c15:sqref>
                  </c15:fullRef>
                </c:ext>
              </c:extLst>
              <c:f>'4_Yamazumi Chart (Operario 1)'!$P$50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4F8-42A9-947F-46DB0E9DDF25}"/>
            </c:ext>
          </c:extLst>
        </c:ser>
        <c:ser>
          <c:idx val="41"/>
          <c:order val="39"/>
          <c:tx>
            <c:strRef>
              <c:f>'4_Yamazumi Chart (Operario 1)'!$M$51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1)'!$P$51:$R$51</c15:sqref>
                  </c15:fullRef>
                </c:ext>
              </c:extLst>
              <c:f>'4_Yamazumi Chart (Operario 1)'!$P$51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4F8-42A9-947F-46DB0E9DDF25}"/>
            </c:ext>
          </c:extLst>
        </c:ser>
        <c:ser>
          <c:idx val="42"/>
          <c:order val="40"/>
          <c:tx>
            <c:strRef>
              <c:f>'4_Yamazumi Chart (Operario 1)'!$M$52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1)'!$P$52:$R$52</c15:sqref>
                  </c15:fullRef>
                </c:ext>
              </c:extLst>
              <c:f>'4_Yamazumi Chart (Operario 1)'!$P$52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4F8-42A9-947F-46DB0E9DDF25}"/>
            </c:ext>
          </c:extLst>
        </c:ser>
        <c:ser>
          <c:idx val="43"/>
          <c:order val="41"/>
          <c:tx>
            <c:strRef>
              <c:f>'4_Yamazumi Chart (Operario 1)'!$M$53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1)'!$P$53:$R$53</c15:sqref>
                  </c15:fullRef>
                </c:ext>
              </c:extLst>
              <c:f>'4_Yamazumi Chart (Operario 1)'!$P$53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4F8-42A9-947F-46DB0E9DDF25}"/>
            </c:ext>
          </c:extLst>
        </c:ser>
        <c:ser>
          <c:idx val="45"/>
          <c:order val="42"/>
          <c:tx>
            <c:strRef>
              <c:f>'4_Yamazumi Chart (Operario 1)'!$M$55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1)'!$P$55:$R$55</c15:sqref>
                  </c15:fullRef>
                </c:ext>
              </c:extLst>
              <c:f>'4_Yamazumi Chart (Operario 1)'!$P$55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4F8-42A9-947F-46DB0E9DDF25}"/>
            </c:ext>
          </c:extLst>
        </c:ser>
        <c:ser>
          <c:idx val="46"/>
          <c:order val="43"/>
          <c:tx>
            <c:strRef>
              <c:f>'4_Yamazumi Chart (Operario 1)'!$M$56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1)'!$P$56:$R$56</c15:sqref>
                  </c15:fullRef>
                </c:ext>
              </c:extLst>
              <c:f>'4_Yamazumi Chart (Operario 1)'!$P$56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4F8-42A9-947F-46DB0E9DDF25}"/>
            </c:ext>
          </c:extLst>
        </c:ser>
        <c:ser>
          <c:idx val="47"/>
          <c:order val="44"/>
          <c:tx>
            <c:strRef>
              <c:f>'4_Yamazumi Chart (Operario 1)'!$M$57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1)'!$P$57:$R$57</c15:sqref>
                  </c15:fullRef>
                </c:ext>
              </c:extLst>
              <c:f>'4_Yamazumi Chart (Operario 1)'!$P$57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4F8-42A9-947F-46DB0E9DDF25}"/>
            </c:ext>
          </c:extLst>
        </c:ser>
        <c:ser>
          <c:idx val="48"/>
          <c:order val="45"/>
          <c:tx>
            <c:strRef>
              <c:f>'4_Yamazumi Chart (Operario 1)'!$M$58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1)'!$P$58:$R$58</c15:sqref>
                  </c15:fullRef>
                </c:ext>
              </c:extLst>
              <c:f>'4_Yamazumi Chart (Operario 1)'!$P$58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4F8-42A9-947F-46DB0E9DDF25}"/>
            </c:ext>
          </c:extLst>
        </c:ser>
        <c:ser>
          <c:idx val="49"/>
          <c:order val="46"/>
          <c:tx>
            <c:strRef>
              <c:f>'4_Yamazumi Chart (Operario 1)'!$M$59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1)'!$P$59:$R$59</c15:sqref>
                  </c15:fullRef>
                </c:ext>
              </c:extLst>
              <c:f>'4_Yamazumi Chart (Operario 1)'!$P$59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4F8-42A9-947F-46DB0E9DDF25}"/>
            </c:ext>
          </c:extLst>
        </c:ser>
        <c:ser>
          <c:idx val="50"/>
          <c:order val="47"/>
          <c:tx>
            <c:strRef>
              <c:f>'4_Yamazumi Chart (Operario 1)'!$M$60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1)'!$P$60:$R$60</c15:sqref>
                  </c15:fullRef>
                </c:ext>
              </c:extLst>
              <c:f>'4_Yamazumi Chart (Operario 1)'!$P$60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4F8-42A9-947F-46DB0E9DDF25}"/>
            </c:ext>
          </c:extLst>
        </c:ser>
        <c:ser>
          <c:idx val="0"/>
          <c:order val="48"/>
          <c:tx>
            <c:strRef>
              <c:f>'4_Yamazumi Chart (Operario 1)'!$M$61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1)'!$P$61:$R$61</c15:sqref>
                  </c15:fullRef>
                </c:ext>
              </c:extLst>
              <c:f>'4_Yamazumi Chart (Operario 1)'!$P$61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4F8-42A9-947F-46DB0E9DDF25}"/>
            </c:ext>
          </c:extLst>
        </c:ser>
        <c:ser>
          <c:idx val="1"/>
          <c:order val="49"/>
          <c:tx>
            <c:strRef>
              <c:f>'4_Yamazumi Chart (Operario 1)'!$M$62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1)'!$P$62:$R$62</c15:sqref>
                  </c15:fullRef>
                </c:ext>
              </c:extLst>
              <c:f>'4_Yamazumi Chart (Operario 1)'!$P$62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C4F8-42A9-947F-46DB0E9D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(Mecánico 1)'!$M$12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1)'!$P$12:$R$12</c15:sqref>
                  </c15:fullRef>
                </c:ext>
              </c:extLst>
              <c:f>'4_Yamazumi Chart (Mecánico 1)'!$P$12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D5-418E-9AE3-A3B353ABE36B}"/>
            </c:ext>
          </c:extLst>
        </c:ser>
        <c:ser>
          <c:idx val="3"/>
          <c:order val="1"/>
          <c:tx>
            <c:strRef>
              <c:f>'4_Yamazumi Chart (Mecánico 1)'!$M$13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1)'!$P$13:$R$13</c15:sqref>
                  </c15:fullRef>
                </c:ext>
              </c:extLst>
              <c:f>'4_Yamazumi Chart (Mecánico 1)'!$P$13</c:f>
              <c:numCache>
                <c:formatCode>General</c:formatCode>
                <c:ptCount val="1"/>
                <c:pt idx="0" formatCode="[$-F400]h:mm:ss\ AM/PM">
                  <c:v>5.7870370370370373E-5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D5-418E-9AE3-A3B353ABE36B}"/>
            </c:ext>
          </c:extLst>
        </c:ser>
        <c:ser>
          <c:idx val="4"/>
          <c:order val="2"/>
          <c:tx>
            <c:strRef>
              <c:f>'4_Yamazumi Chart (Mecánico 1)'!$M$14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1)'!$P$14:$R$14</c15:sqref>
                  </c15:fullRef>
                </c:ext>
              </c:extLst>
              <c:f>'4_Yamazumi Chart (Mecánico 1)'!$P$14</c:f>
              <c:numCache>
                <c:formatCode>General</c:formatCode>
                <c:ptCount val="1"/>
                <c:pt idx="0" formatCode="[$-F400]h:mm:ss\ AM/PM">
                  <c:v>1.273148148148148E-4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D5-418E-9AE3-A3B353ABE36B}"/>
            </c:ext>
          </c:extLst>
        </c:ser>
        <c:ser>
          <c:idx val="5"/>
          <c:order val="3"/>
          <c:tx>
            <c:strRef>
              <c:f>'4_Yamazumi Chart (Mecánico 1)'!$M$15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1)'!$P$15:$R$15</c15:sqref>
                  </c15:fullRef>
                </c:ext>
              </c:extLst>
              <c:f>'4_Yamazumi Chart (Mecánico 1)'!$P$15</c:f>
              <c:numCache>
                <c:formatCode>General</c:formatCode>
                <c:ptCount val="1"/>
                <c:pt idx="0" formatCode="[$-F400]h:mm:ss\ AM/PM">
                  <c:v>2.5462962962962961E-4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D5-418E-9AE3-A3B353ABE36B}"/>
            </c:ext>
          </c:extLst>
        </c:ser>
        <c:ser>
          <c:idx val="6"/>
          <c:order val="4"/>
          <c:tx>
            <c:strRef>
              <c:f>'4_Yamazumi Chart (Mecánico 1)'!$M$16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1)'!$P$16:$R$16</c15:sqref>
                  </c15:fullRef>
                </c:ext>
              </c:extLst>
              <c:f>'4_Yamazumi Chart (Mecánico 1)'!$P$16</c:f>
              <c:numCache>
                <c:formatCode>General</c:formatCode>
                <c:ptCount val="1"/>
                <c:pt idx="0" formatCode="[$-F400]h:mm:ss\ AM/PM">
                  <c:v>2.1990740740740743E-4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D5-418E-9AE3-A3B353ABE36B}"/>
            </c:ext>
          </c:extLst>
        </c:ser>
        <c:ser>
          <c:idx val="7"/>
          <c:order val="5"/>
          <c:tx>
            <c:strRef>
              <c:f>'4_Yamazumi Chart (Mecánico 1)'!$M$17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1)'!$P$17:$R$17</c15:sqref>
                  </c15:fullRef>
                </c:ext>
              </c:extLst>
              <c:f>'4_Yamazumi Chart (Mecánico 1)'!$P$17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D5-418E-9AE3-A3B353ABE36B}"/>
            </c:ext>
          </c:extLst>
        </c:ser>
        <c:ser>
          <c:idx val="8"/>
          <c:order val="6"/>
          <c:tx>
            <c:strRef>
              <c:f>'4_Yamazumi Chart (Mecánico 1)'!$M$18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1)'!$P$18:$R$18</c15:sqref>
                  </c15:fullRef>
                </c:ext>
              </c:extLst>
              <c:f>'4_Yamazumi Chart (Mecánico 1)'!$P$18</c:f>
              <c:numCache>
                <c:formatCode>General</c:formatCode>
                <c:ptCount val="1"/>
                <c:pt idx="0" formatCode="[$-F400]h:mm:ss\ AM/PM">
                  <c:v>1.3888888888888881E-4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D5-418E-9AE3-A3B353ABE36B}"/>
            </c:ext>
          </c:extLst>
        </c:ser>
        <c:ser>
          <c:idx val="9"/>
          <c:order val="7"/>
          <c:tx>
            <c:strRef>
              <c:f>'4_Yamazumi Chart (Mecánico 1)'!$M$19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1)'!$P$19:$R$19</c15:sqref>
                  </c15:fullRef>
                </c:ext>
              </c:extLst>
              <c:f>'4_Yamazumi Chart (Mecánico 1)'!$P$19</c:f>
              <c:numCache>
                <c:formatCode>General</c:formatCode>
                <c:ptCount val="1"/>
                <c:pt idx="0" formatCode="[$-F400]h:mm:ss\ AM/PM">
                  <c:v>3.1250000000000006E-4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D5-418E-9AE3-A3B353ABE36B}"/>
            </c:ext>
          </c:extLst>
        </c:ser>
        <c:ser>
          <c:idx val="10"/>
          <c:order val="8"/>
          <c:tx>
            <c:strRef>
              <c:f>'4_Yamazumi Chart (Mecánico 1)'!$M$20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1)'!$P$20:$R$20</c15:sqref>
                  </c15:fullRef>
                </c:ext>
              </c:extLst>
              <c:f>'4_Yamazumi Chart (Mecánico 1)'!$P$20</c:f>
              <c:numCache>
                <c:formatCode>General</c:formatCode>
                <c:ptCount val="1"/>
                <c:pt idx="0" formatCode="[$-F400]h:mm:ss\ AM/PM">
                  <c:v>1.2731481481481491E-4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D5-418E-9AE3-A3B353ABE36B}"/>
            </c:ext>
          </c:extLst>
        </c:ser>
        <c:ser>
          <c:idx val="11"/>
          <c:order val="9"/>
          <c:tx>
            <c:strRef>
              <c:f>'4_Yamazumi Chart (Mecánico 1)'!$M$21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1)'!$P$21:$R$21</c15:sqref>
                  </c15:fullRef>
                </c:ext>
              </c:extLst>
              <c:f>'4_Yamazumi Chart (Mecánico 1)'!$P$21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D5-418E-9AE3-A3B353ABE36B}"/>
            </c:ext>
          </c:extLst>
        </c:ser>
        <c:ser>
          <c:idx val="12"/>
          <c:order val="10"/>
          <c:tx>
            <c:strRef>
              <c:f>'4_Yamazumi Chart (Mecánico 1)'!$M$22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1)'!$P$22:$R$22</c15:sqref>
                  </c15:fullRef>
                </c:ext>
              </c:extLst>
              <c:f>'4_Yamazumi Chart (Mecánico 1)'!$P$22</c:f>
              <c:numCache>
                <c:formatCode>General</c:formatCode>
                <c:ptCount val="1"/>
                <c:pt idx="0" formatCode="[$-F400]h:mm:ss\ AM/PM">
                  <c:v>1.2731481481481469E-4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D5-418E-9AE3-A3B353ABE36B}"/>
            </c:ext>
          </c:extLst>
        </c:ser>
        <c:ser>
          <c:idx val="13"/>
          <c:order val="11"/>
          <c:tx>
            <c:strRef>
              <c:f>'4_Yamazumi Chart (Mecánico 1)'!$M$23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1)'!$P$23:$R$23</c15:sqref>
                  </c15:fullRef>
                </c:ext>
              </c:extLst>
              <c:f>'4_Yamazumi Chart (Mecánico 1)'!$P$23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D5-418E-9AE3-A3B353ABE36B}"/>
            </c:ext>
          </c:extLst>
        </c:ser>
        <c:ser>
          <c:idx val="14"/>
          <c:order val="12"/>
          <c:tx>
            <c:strRef>
              <c:f>'4_Yamazumi Chart (Mecánico 1)'!$M$24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1)'!$P$24:$R$24</c15:sqref>
                  </c15:fullRef>
                </c:ext>
              </c:extLst>
              <c:f>'4_Yamazumi Chart (Mecánico 1)'!$P$24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1D5-418E-9AE3-A3B353ABE36B}"/>
            </c:ext>
          </c:extLst>
        </c:ser>
        <c:ser>
          <c:idx val="15"/>
          <c:order val="13"/>
          <c:tx>
            <c:strRef>
              <c:f>'4_Yamazumi Chart (Mecánico 1)'!$M$25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1)'!$P$25:$R$25</c15:sqref>
                  </c15:fullRef>
                </c:ext>
              </c:extLst>
              <c:f>'4_Yamazumi Chart (Mecánico 1)'!$P$25</c:f>
              <c:numCache>
                <c:formatCode>General</c:formatCode>
                <c:ptCount val="1"/>
                <c:pt idx="0" formatCode="[$-F400]h:mm:ss\ AM/PM">
                  <c:v>3.4722222222222186E-4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1D5-418E-9AE3-A3B353ABE36B}"/>
            </c:ext>
          </c:extLst>
        </c:ser>
        <c:ser>
          <c:idx val="16"/>
          <c:order val="14"/>
          <c:tx>
            <c:strRef>
              <c:f>'4_Yamazumi Chart (Mecánico 1)'!$M$26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1)'!$P$26:$R$26</c15:sqref>
                  </c15:fullRef>
                </c:ext>
              </c:extLst>
              <c:f>'4_Yamazumi Chart (Mecánico 1)'!$P$26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1D5-418E-9AE3-A3B353ABE36B}"/>
            </c:ext>
          </c:extLst>
        </c:ser>
        <c:ser>
          <c:idx val="17"/>
          <c:order val="15"/>
          <c:tx>
            <c:strRef>
              <c:f>'4_Yamazumi Chart (Mecánico 1)'!$M$27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1)'!$P$27:$R$27</c15:sqref>
                  </c15:fullRef>
                </c:ext>
              </c:extLst>
              <c:f>'4_Yamazumi Chart (Mecánico 1)'!$P$27</c:f>
              <c:numCache>
                <c:formatCode>General</c:formatCode>
                <c:ptCount val="1"/>
                <c:pt idx="0" formatCode="[$-F400]h:mm:ss\ AM/PM">
                  <c:v>2.6620370370370383E-4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1D5-418E-9AE3-A3B353ABE36B}"/>
            </c:ext>
          </c:extLst>
        </c:ser>
        <c:ser>
          <c:idx val="18"/>
          <c:order val="16"/>
          <c:tx>
            <c:strRef>
              <c:f>'4_Yamazumi Chart (Mecánico 1)'!$M$28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1)'!$P$28:$R$28</c15:sqref>
                  </c15:fullRef>
                </c:ext>
              </c:extLst>
              <c:f>'4_Yamazumi Chart (Mecánico 1)'!$P$28</c:f>
              <c:numCache>
                <c:formatCode>General</c:formatCode>
                <c:ptCount val="1"/>
                <c:pt idx="0" formatCode="[$-F400]h:mm:ss\ AM/PM">
                  <c:v>1.7361111111111136E-4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1D5-418E-9AE3-A3B353ABE36B}"/>
            </c:ext>
          </c:extLst>
        </c:ser>
        <c:ser>
          <c:idx val="19"/>
          <c:order val="17"/>
          <c:tx>
            <c:strRef>
              <c:f>'4_Yamazumi Chart (Mecánico 1)'!$M$29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1)'!$P$29:$R$29</c15:sqref>
                  </c15:fullRef>
                </c:ext>
              </c:extLst>
              <c:f>'4_Yamazumi Chart (Mecánico 1)'!$P$29</c:f>
              <c:numCache>
                <c:formatCode>General</c:formatCode>
                <c:ptCount val="1"/>
                <c:pt idx="0" formatCode="[$-F400]h:mm:ss\ AM/PM">
                  <c:v>2.777777777777774E-4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D5-418E-9AE3-A3B353ABE36B}"/>
            </c:ext>
          </c:extLst>
        </c:ser>
        <c:ser>
          <c:idx val="20"/>
          <c:order val="18"/>
          <c:tx>
            <c:strRef>
              <c:f>'4_Yamazumi Chart (Mecánico 1)'!$M$30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1)'!$P$30:$R$30</c15:sqref>
                  </c15:fullRef>
                </c:ext>
              </c:extLst>
              <c:f>'4_Yamazumi Chart (Mecánico 1)'!$P$30</c:f>
              <c:numCache>
                <c:formatCode>General</c:formatCode>
                <c:ptCount val="1"/>
                <c:pt idx="0" formatCode="[$-F400]h:mm:ss\ AM/PM">
                  <c:v>1.8518518518518537E-4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1D5-418E-9AE3-A3B353ABE36B}"/>
            </c:ext>
          </c:extLst>
        </c:ser>
        <c:ser>
          <c:idx val="21"/>
          <c:order val="19"/>
          <c:tx>
            <c:strRef>
              <c:f>'4_Yamazumi Chart (Mecánico 1)'!$M$31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1)'!$P$31:$R$31</c15:sqref>
                  </c15:fullRef>
                </c:ext>
              </c:extLst>
              <c:f>'4_Yamazumi Chart (Mecánico 1)'!$P$31</c:f>
              <c:numCache>
                <c:formatCode>General</c:formatCode>
                <c:ptCount val="1"/>
                <c:pt idx="0" formatCode="[$-F400]h:mm:ss\ AM/PM">
                  <c:v>2.5462962962962939E-4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1D5-418E-9AE3-A3B353ABE36B}"/>
            </c:ext>
          </c:extLst>
        </c:ser>
        <c:ser>
          <c:idx val="22"/>
          <c:order val="20"/>
          <c:tx>
            <c:strRef>
              <c:f>'4_Yamazumi Chart (Mecánico 1)'!$M$32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1)'!$P$32:$R$32</c15:sqref>
                  </c15:fullRef>
                </c:ext>
              </c:extLst>
              <c:f>'4_Yamazumi Chart (Mecánico 1)'!$P$32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1D5-418E-9AE3-A3B353ABE36B}"/>
            </c:ext>
          </c:extLst>
        </c:ser>
        <c:ser>
          <c:idx val="23"/>
          <c:order val="21"/>
          <c:tx>
            <c:strRef>
              <c:f>'4_Yamazumi Chart (Mecánico 1)'!$M$33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1)'!$P$33:$R$33</c15:sqref>
                  </c15:fullRef>
                </c:ext>
              </c:extLst>
              <c:f>'4_Yamazumi Chart (Mecánico 1)'!$P$33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1D5-418E-9AE3-A3B353ABE36B}"/>
            </c:ext>
          </c:extLst>
        </c:ser>
        <c:ser>
          <c:idx val="24"/>
          <c:order val="22"/>
          <c:tx>
            <c:strRef>
              <c:f>'4_Yamazumi Chart (Mecánico 1)'!$M$34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1)'!$P$34:$R$34</c15:sqref>
                  </c15:fullRef>
                </c:ext>
              </c:extLst>
              <c:f>'4_Yamazumi Chart (Mecánico 1)'!$P$34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1D5-418E-9AE3-A3B353ABE36B}"/>
            </c:ext>
          </c:extLst>
        </c:ser>
        <c:ser>
          <c:idx val="25"/>
          <c:order val="23"/>
          <c:tx>
            <c:strRef>
              <c:f>'4_Yamazumi Chart (Mecánico 1)'!$M$35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1)'!$P$35:$R$35</c15:sqref>
                  </c15:fullRef>
                </c:ext>
              </c:extLst>
              <c:f>'4_Yamazumi Chart (Mecánico 1)'!$P$35</c:f>
              <c:numCache>
                <c:formatCode>General</c:formatCode>
                <c:ptCount val="1"/>
                <c:pt idx="0" formatCode="[$-F400]h:mm:ss\ AM/PM">
                  <c:v>2.6620370370370426E-4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1D5-418E-9AE3-A3B353ABE36B}"/>
            </c:ext>
          </c:extLst>
        </c:ser>
        <c:ser>
          <c:idx val="26"/>
          <c:order val="24"/>
          <c:tx>
            <c:strRef>
              <c:f>'4_Yamazumi Chart (Mecánico 1)'!$M$36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1)'!$P$36:$R$36</c15:sqref>
                  </c15:fullRef>
                </c:ext>
              </c:extLst>
              <c:f>'4_Yamazumi Chart (Mecánico 1)'!$P$36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1D5-418E-9AE3-A3B353ABE36B}"/>
            </c:ext>
          </c:extLst>
        </c:ser>
        <c:ser>
          <c:idx val="27"/>
          <c:order val="25"/>
          <c:tx>
            <c:strRef>
              <c:f>'4_Yamazumi Chart (Mecánico 1)'!$M$37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1)'!$P$37:$R$37</c15:sqref>
                  </c15:fullRef>
                </c:ext>
              </c:extLst>
              <c:f>'4_Yamazumi Chart (Mecánico 1)'!$P$37</c:f>
              <c:numCache>
                <c:formatCode>General</c:formatCode>
                <c:ptCount val="1"/>
                <c:pt idx="0" formatCode="[$-F400]h:mm:ss\ AM/PM">
                  <c:v>2.6620370370370339E-4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1D5-418E-9AE3-A3B353ABE36B}"/>
            </c:ext>
          </c:extLst>
        </c:ser>
        <c:ser>
          <c:idx val="28"/>
          <c:order val="26"/>
          <c:tx>
            <c:strRef>
              <c:f>'4_Yamazumi Chart (Mecánico 1)'!$M$38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1)'!$P$38:$R$38</c15:sqref>
                  </c15:fullRef>
                </c:ext>
              </c:extLst>
              <c:f>'4_Yamazumi Chart (Mecánico 1)'!$P$38</c:f>
              <c:numCache>
                <c:formatCode>General</c:formatCode>
                <c:ptCount val="1"/>
                <c:pt idx="0" formatCode="[$-F400]h:mm:ss\ AM/PM">
                  <c:v>2.0833333333333294E-4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1D5-418E-9AE3-A3B353ABE36B}"/>
            </c:ext>
          </c:extLst>
        </c:ser>
        <c:ser>
          <c:idx val="29"/>
          <c:order val="27"/>
          <c:tx>
            <c:strRef>
              <c:f>'4_Yamazumi Chart (Mecánico 1)'!$M$39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1)'!$P$39:$R$39</c15:sqref>
                  </c15:fullRef>
                </c:ext>
              </c:extLst>
              <c:f>'4_Yamazumi Chart (Mecánico 1)'!$P$39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1D5-418E-9AE3-A3B353ABE36B}"/>
            </c:ext>
          </c:extLst>
        </c:ser>
        <c:ser>
          <c:idx val="30"/>
          <c:order val="28"/>
          <c:tx>
            <c:strRef>
              <c:f>'4_Yamazumi Chart (Mecánico 1)'!$M$40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1)'!$P$40:$R$40</c15:sqref>
                  </c15:fullRef>
                </c:ext>
              </c:extLst>
              <c:f>'4_Yamazumi Chart (Mecánico 1)'!$P$40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1D5-418E-9AE3-A3B353ABE36B}"/>
            </c:ext>
          </c:extLst>
        </c:ser>
        <c:ser>
          <c:idx val="31"/>
          <c:order val="29"/>
          <c:tx>
            <c:strRef>
              <c:f>'4_Yamazumi Chart (Mecánico 1)'!$M$41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1)'!$P$41:$R$41</c15:sqref>
                  </c15:fullRef>
                </c:ext>
              </c:extLst>
              <c:f>'4_Yamazumi Chart (Mecánico 1)'!$P$41</c:f>
              <c:numCache>
                <c:formatCode>General</c:formatCode>
                <c:ptCount val="1"/>
                <c:pt idx="0" formatCode="[$-F400]h:mm:ss\ AM/PM">
                  <c:v>2.0833333333333381E-4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1D5-418E-9AE3-A3B353ABE36B}"/>
            </c:ext>
          </c:extLst>
        </c:ser>
        <c:ser>
          <c:idx val="32"/>
          <c:order val="30"/>
          <c:tx>
            <c:strRef>
              <c:f>'4_Yamazumi Chart (Mecánico 1)'!$M$42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1)'!$P$42:$R$42</c15:sqref>
                  </c15:fullRef>
                </c:ext>
              </c:extLst>
              <c:f>'4_Yamazumi Chart (Mecánico 1)'!$P$42</c:f>
              <c:numCache>
                <c:formatCode>General</c:formatCode>
                <c:ptCount val="1"/>
                <c:pt idx="0" formatCode="[$-F400]h:mm:ss\ AM/PM">
                  <c:v>1.7361111111111049E-4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1D5-418E-9AE3-A3B353ABE36B}"/>
            </c:ext>
          </c:extLst>
        </c:ser>
        <c:ser>
          <c:idx val="33"/>
          <c:order val="31"/>
          <c:tx>
            <c:strRef>
              <c:f>'4_Yamazumi Chart (Mecánico 1)'!$M$43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1)'!$P$43:$R$43</c15:sqref>
                  </c15:fullRef>
                </c:ext>
              </c:extLst>
              <c:f>'4_Yamazumi Chart (Mecánico 1)'!$P$43</c:f>
              <c:numCache>
                <c:formatCode>General</c:formatCode>
                <c:ptCount val="1"/>
                <c:pt idx="0" formatCode="[$-F400]h:mm:ss\ AM/PM">
                  <c:v>2.3148148148148182E-4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1D5-418E-9AE3-A3B353ABE36B}"/>
            </c:ext>
          </c:extLst>
        </c:ser>
        <c:ser>
          <c:idx val="34"/>
          <c:order val="32"/>
          <c:tx>
            <c:strRef>
              <c:f>'4_Yamazumi Chart (Mecánico 1)'!$M$44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1)'!$P$44:$R$44</c15:sqref>
                  </c15:fullRef>
                </c:ext>
              </c:extLst>
              <c:f>'4_Yamazumi Chart (Mecánico 1)'!$P$44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1D5-418E-9AE3-A3B353ABE36B}"/>
            </c:ext>
          </c:extLst>
        </c:ser>
        <c:ser>
          <c:idx val="35"/>
          <c:order val="33"/>
          <c:tx>
            <c:strRef>
              <c:f>'4_Yamazumi Chart (Mecánico 1)'!$M$45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1)'!$P$45:$R$45</c15:sqref>
                  </c15:fullRef>
                </c:ext>
              </c:extLst>
              <c:f>'4_Yamazumi Chart (Mecánico 1)'!$P$45</c:f>
              <c:numCache>
                <c:formatCode>General</c:formatCode>
                <c:ptCount val="1"/>
                <c:pt idx="0" formatCode="[$-F400]h:mm:ss\ AM/PM">
                  <c:v>1.2731481481481448E-4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1D5-418E-9AE3-A3B353ABE36B}"/>
            </c:ext>
          </c:extLst>
        </c:ser>
        <c:ser>
          <c:idx val="36"/>
          <c:order val="34"/>
          <c:tx>
            <c:strRef>
              <c:f>'4_Yamazumi Chart (Mecánico 1)'!$M$46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1)'!$P$46:$R$46</c15:sqref>
                  </c15:fullRef>
                </c:ext>
              </c:extLst>
              <c:f>'4_Yamazumi Chart (Mecánico 1)'!$P$46</c:f>
              <c:numCache>
                <c:formatCode>General</c:formatCode>
                <c:ptCount val="1"/>
                <c:pt idx="0" formatCode="[$-F400]h:mm:ss\ AM/PM">
                  <c:v>2.4305555555555625E-4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1D5-418E-9AE3-A3B353ABE36B}"/>
            </c:ext>
          </c:extLst>
        </c:ser>
        <c:ser>
          <c:idx val="37"/>
          <c:order val="35"/>
          <c:tx>
            <c:strRef>
              <c:f>'4_Yamazumi Chart (Mecánico 1)'!$M$47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1)'!$P$47:$R$47</c15:sqref>
                  </c15:fullRef>
                </c:ext>
              </c:extLst>
              <c:f>'4_Yamazumi Chart (Mecánico 1)'!$P$47</c:f>
              <c:numCache>
                <c:formatCode>General</c:formatCode>
                <c:ptCount val="1"/>
                <c:pt idx="0" formatCode="[$-F400]h:mm:ss\ AM/PM">
                  <c:v>1.0416666666666647E-4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1D5-418E-9AE3-A3B353ABE36B}"/>
            </c:ext>
          </c:extLst>
        </c:ser>
        <c:ser>
          <c:idx val="38"/>
          <c:order val="36"/>
          <c:tx>
            <c:strRef>
              <c:f>'4_Yamazumi Chart (Mecánico 1)'!$M$48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1)'!$P$48:$R$48</c15:sqref>
                  </c15:fullRef>
                </c:ext>
              </c:extLst>
              <c:f>'4_Yamazumi Chart (Mecánico 1)'!$P$48</c:f>
              <c:numCache>
                <c:formatCode>General</c:formatCode>
                <c:ptCount val="1"/>
                <c:pt idx="0" formatCode="[$-F400]h:mm:ss\ AM/PM">
                  <c:v>1.5046296296296249E-4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1D5-418E-9AE3-A3B353ABE36B}"/>
            </c:ext>
          </c:extLst>
        </c:ser>
        <c:ser>
          <c:idx val="39"/>
          <c:order val="37"/>
          <c:tx>
            <c:strRef>
              <c:f>'4_Yamazumi Chart (Mecánico 1)'!$M$49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1)'!$P$49:$R$49</c15:sqref>
                  </c15:fullRef>
                </c:ext>
              </c:extLst>
              <c:f>'4_Yamazumi Chart (Mecánico 1)'!$P$49</c:f>
              <c:numCache>
                <c:formatCode>General</c:formatCode>
                <c:ptCount val="1"/>
                <c:pt idx="0" formatCode="[$-F400]h:mm:ss\ AM/PM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71D5-418E-9AE3-A3B353ABE36B}"/>
            </c:ext>
          </c:extLst>
        </c:ser>
        <c:ser>
          <c:idx val="40"/>
          <c:order val="38"/>
          <c:tx>
            <c:strRef>
              <c:f>'4_Yamazumi Chart (Mecánico 1)'!$M$50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1)'!$P$50:$R$50</c15:sqref>
                  </c15:fullRef>
                </c:ext>
              </c:extLst>
              <c:f>'4_Yamazumi Chart (Mecánico 1)'!$P$50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71D5-418E-9AE3-A3B353ABE36B}"/>
            </c:ext>
          </c:extLst>
        </c:ser>
        <c:ser>
          <c:idx val="41"/>
          <c:order val="39"/>
          <c:tx>
            <c:strRef>
              <c:f>'4_Yamazumi Chart (Mecánico 1)'!$M$51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1)'!$P$51:$R$51</c15:sqref>
                  </c15:fullRef>
                </c:ext>
              </c:extLst>
              <c:f>'4_Yamazumi Chart (Mecánico 1)'!$P$51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71D5-418E-9AE3-A3B353ABE36B}"/>
            </c:ext>
          </c:extLst>
        </c:ser>
        <c:ser>
          <c:idx val="42"/>
          <c:order val="40"/>
          <c:tx>
            <c:strRef>
              <c:f>'4_Yamazumi Chart (Mecánico 1)'!$M$52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1)'!$P$52:$R$52</c15:sqref>
                  </c15:fullRef>
                </c:ext>
              </c:extLst>
              <c:f>'4_Yamazumi Chart (Mecánico 1)'!$P$52</c:f>
              <c:numCache>
                <c:formatCode>General</c:formatCode>
                <c:ptCount val="1"/>
                <c:pt idx="0" formatCode="[$-F400]h:mm:ss\ AM/PM">
                  <c:v>1.851851851851858E-4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71D5-418E-9AE3-A3B353ABE36B}"/>
            </c:ext>
          </c:extLst>
        </c:ser>
        <c:ser>
          <c:idx val="43"/>
          <c:order val="41"/>
          <c:tx>
            <c:strRef>
              <c:f>'4_Yamazumi Chart (Mecánico 1)'!$M$53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1)'!$P$53:$R$53</c15:sqref>
                  </c15:fullRef>
                </c:ext>
              </c:extLst>
              <c:f>'4_Yamazumi Chart (Mecánico 1)'!$P$53</c:f>
              <c:numCache>
                <c:formatCode>General</c:formatCode>
                <c:ptCount val="1"/>
                <c:pt idx="0" formatCode="[$-F400]h:mm:ss\ AM/PM">
                  <c:v>1.4814814814814812E-3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71D5-418E-9AE3-A3B353ABE36B}"/>
            </c:ext>
          </c:extLst>
        </c:ser>
        <c:ser>
          <c:idx val="44"/>
          <c:order val="42"/>
          <c:tx>
            <c:strRef>
              <c:f>'4_Yamazumi Chart (Mecánico 1)'!$M$54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1)'!$P$54:$R$54</c15:sqref>
                  </c15:fullRef>
                </c:ext>
              </c:extLst>
              <c:f>'4_Yamazumi Chart (Mecánico 1)'!$P$54</c:f>
              <c:numCache>
                <c:formatCode>General</c:formatCode>
                <c:ptCount val="1"/>
                <c:pt idx="0" formatCode="[$-F400]h:mm:ss\ AM/PM">
                  <c:v>5.3240740740740679E-4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71D5-418E-9AE3-A3B353ABE36B}"/>
            </c:ext>
          </c:extLst>
        </c:ser>
        <c:ser>
          <c:idx val="45"/>
          <c:order val="43"/>
          <c:tx>
            <c:strRef>
              <c:f>'4_Yamazumi Chart (Mecánico 1)'!$M$55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1)'!$P$55:$R$55</c15:sqref>
                  </c15:fullRef>
                </c:ext>
              </c:extLst>
              <c:f>'4_Yamazumi Chart (Mecánico 1)'!$P$55</c:f>
              <c:numCache>
                <c:formatCode>General</c:formatCode>
                <c:ptCount val="1"/>
                <c:pt idx="0" formatCode="[$-F400]h:mm:ss\ AM/PM">
                  <c:v>3.3564814814814915E-4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71D5-418E-9AE3-A3B353ABE36B}"/>
            </c:ext>
          </c:extLst>
        </c:ser>
        <c:ser>
          <c:idx val="46"/>
          <c:order val="44"/>
          <c:tx>
            <c:strRef>
              <c:f>'4_Yamazumi Chart (Mecánico 1)'!$M$56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1)'!$P$56:$R$56</c15:sqref>
                  </c15:fullRef>
                </c:ext>
              </c:extLst>
              <c:f>'4_Yamazumi Chart (Mecánico 1)'!$P$56</c:f>
              <c:numCache>
                <c:formatCode>General</c:formatCode>
                <c:ptCount val="1"/>
                <c:pt idx="0" formatCode="[$-F400]h:mm:ss\ AM/PM">
                  <c:v>3.4722222222222272E-4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1D5-418E-9AE3-A3B353ABE36B}"/>
            </c:ext>
          </c:extLst>
        </c:ser>
        <c:ser>
          <c:idx val="47"/>
          <c:order val="45"/>
          <c:tx>
            <c:strRef>
              <c:f>'4_Yamazumi Chart (Mecánico 1)'!$M$57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1)'!$P$57:$R$57</c15:sqref>
                  </c15:fullRef>
                </c:ext>
              </c:extLst>
              <c:f>'4_Yamazumi Chart (Mecánico 1)'!$P$57</c:f>
              <c:numCache>
                <c:formatCode>General</c:formatCode>
                <c:ptCount val="1"/>
                <c:pt idx="0" formatCode="[$-F400]h:mm:ss\ AM/PM">
                  <c:v>2.1990740740740651E-4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71D5-418E-9AE3-A3B353ABE36B}"/>
            </c:ext>
          </c:extLst>
        </c:ser>
        <c:ser>
          <c:idx val="48"/>
          <c:order val="46"/>
          <c:tx>
            <c:strRef>
              <c:f>'4_Yamazumi Chart (Mecánico 1)'!$M$58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1)'!$P$58:$R$58</c15:sqref>
                  </c15:fullRef>
                </c:ext>
              </c:extLst>
              <c:f>'4_Yamazumi Chart (Mecánico 1)'!$P$58</c:f>
              <c:numCache>
                <c:formatCode>General</c:formatCode>
                <c:ptCount val="1"/>
                <c:pt idx="0" formatCode="[$-F400]h:mm:ss\ AM/PM">
                  <c:v>3.8194444444444517E-4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71D5-418E-9AE3-A3B353ABE36B}"/>
            </c:ext>
          </c:extLst>
        </c:ser>
        <c:ser>
          <c:idx val="49"/>
          <c:order val="47"/>
          <c:tx>
            <c:strRef>
              <c:f>'4_Yamazumi Chart (Mecánico 1)'!$M$59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1)'!$P$59:$R$59</c15:sqref>
                  </c15:fullRef>
                </c:ext>
              </c:extLst>
              <c:f>'4_Yamazumi Chart (Mecánico 1)'!$P$59</c:f>
              <c:numCache>
                <c:formatCode>General</c:formatCode>
                <c:ptCount val="1"/>
                <c:pt idx="0" formatCode="[$-F400]h:mm:ss\ AM/PM">
                  <c:v>2.3148148148148008E-4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71D5-418E-9AE3-A3B353ABE36B}"/>
            </c:ext>
          </c:extLst>
        </c:ser>
        <c:ser>
          <c:idx val="50"/>
          <c:order val="48"/>
          <c:tx>
            <c:strRef>
              <c:f>'4_Yamazumi Chart (Mecánico 1)'!$M$60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1)'!$P$60:$R$60</c15:sqref>
                  </c15:fullRef>
                </c:ext>
              </c:extLst>
              <c:f>'4_Yamazumi Chart (Mecánico 1)'!$P$60</c:f>
              <c:numCache>
                <c:formatCode>General</c:formatCode>
                <c:ptCount val="1"/>
                <c:pt idx="0" formatCode="[$-F400]h:mm:ss\ AM/PM">
                  <c:v>4.1666666666666761E-4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71D5-418E-9AE3-A3B353ABE36B}"/>
            </c:ext>
          </c:extLst>
        </c:ser>
        <c:ser>
          <c:idx val="0"/>
          <c:order val="49"/>
          <c:tx>
            <c:strRef>
              <c:f>'4_Yamazumi Chart (Mecánico 1)'!$M$64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1)'!$P$64:$R$64</c15:sqref>
                  </c15:fullRef>
                </c:ext>
              </c:extLst>
              <c:f>'4_Yamazumi Chart (Mecánico 1)'!$P$64</c:f>
              <c:numCache>
                <c:formatCode>General</c:formatCode>
                <c:ptCount val="1"/>
                <c:pt idx="0" formatCode="[$-F400]h:mm:ss\ AM/PM">
                  <c:v>5.5555555555555566E-4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71D5-418E-9AE3-A3B353ABE36B}"/>
            </c:ext>
          </c:extLst>
        </c:ser>
        <c:ser>
          <c:idx val="1"/>
          <c:order val="50"/>
          <c:tx>
            <c:strRef>
              <c:f>'4_Yamazumi Chart (Mecánico 1)'!$M$65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1)'!$P$65:$R$65</c15:sqref>
                  </c15:fullRef>
                </c:ext>
              </c:extLst>
              <c:f>'4_Yamazumi Chart (Mecánico 1)'!$P$65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71D5-418E-9AE3-A3B353ABE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(Mecánico 1)'!$M$12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1)'!$P$12:$R$12</c15:sqref>
                  </c15:fullRef>
                </c:ext>
              </c:extLst>
              <c:f>'4_Yamazumi Chart (Mecánico 1)'!$P$12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D5-418E-9AE3-A3B353ABE36B}"/>
            </c:ext>
          </c:extLst>
        </c:ser>
        <c:ser>
          <c:idx val="3"/>
          <c:order val="1"/>
          <c:tx>
            <c:strRef>
              <c:f>'4_Yamazumi Chart (Mecánico 1)'!$M$13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1)'!$P$13:$R$13</c15:sqref>
                  </c15:fullRef>
                </c:ext>
              </c:extLst>
              <c:f>'4_Yamazumi Chart (Mecánico 1)'!$P$13</c:f>
              <c:numCache>
                <c:formatCode>General</c:formatCode>
                <c:ptCount val="1"/>
                <c:pt idx="0" formatCode="[$-F400]h:mm:ss\ AM/PM">
                  <c:v>5.7870370370370373E-5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D5-418E-9AE3-A3B353ABE36B}"/>
            </c:ext>
          </c:extLst>
        </c:ser>
        <c:ser>
          <c:idx val="4"/>
          <c:order val="2"/>
          <c:tx>
            <c:strRef>
              <c:f>'4_Yamazumi Chart (Mecánico 1)'!$M$14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1)'!$P$14:$R$14</c15:sqref>
                  </c15:fullRef>
                </c:ext>
              </c:extLst>
              <c:f>'4_Yamazumi Chart (Mecánico 1)'!$P$14</c:f>
              <c:numCache>
                <c:formatCode>General</c:formatCode>
                <c:ptCount val="1"/>
                <c:pt idx="0" formatCode="[$-F400]h:mm:ss\ AM/PM">
                  <c:v>1.273148148148148E-4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D5-418E-9AE3-A3B353ABE36B}"/>
            </c:ext>
          </c:extLst>
        </c:ser>
        <c:ser>
          <c:idx val="5"/>
          <c:order val="3"/>
          <c:tx>
            <c:strRef>
              <c:f>'4_Yamazumi Chart (Mecánico 1)'!$M$15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1)'!$P$15:$R$15</c15:sqref>
                  </c15:fullRef>
                </c:ext>
              </c:extLst>
              <c:f>'4_Yamazumi Chart (Mecánico 1)'!$P$15</c:f>
              <c:numCache>
                <c:formatCode>General</c:formatCode>
                <c:ptCount val="1"/>
                <c:pt idx="0" formatCode="[$-F400]h:mm:ss\ AM/PM">
                  <c:v>2.5462962962962961E-4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D5-418E-9AE3-A3B353ABE36B}"/>
            </c:ext>
          </c:extLst>
        </c:ser>
        <c:ser>
          <c:idx val="6"/>
          <c:order val="4"/>
          <c:tx>
            <c:strRef>
              <c:f>'4_Yamazumi Chart (Mecánico 1)'!$M$16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1)'!$P$16:$R$16</c15:sqref>
                  </c15:fullRef>
                </c:ext>
              </c:extLst>
              <c:f>'4_Yamazumi Chart (Mecánico 1)'!$P$16</c:f>
              <c:numCache>
                <c:formatCode>General</c:formatCode>
                <c:ptCount val="1"/>
                <c:pt idx="0" formatCode="[$-F400]h:mm:ss\ AM/PM">
                  <c:v>2.1990740740740743E-4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D5-418E-9AE3-A3B353ABE36B}"/>
            </c:ext>
          </c:extLst>
        </c:ser>
        <c:ser>
          <c:idx val="7"/>
          <c:order val="5"/>
          <c:tx>
            <c:strRef>
              <c:f>'4_Yamazumi Chart (Mecánico 1)'!$M$17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1)'!$P$17:$R$17</c15:sqref>
                  </c15:fullRef>
                </c:ext>
              </c:extLst>
              <c:f>'4_Yamazumi Chart (Mecánico 1)'!$P$17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D5-418E-9AE3-A3B353ABE36B}"/>
            </c:ext>
          </c:extLst>
        </c:ser>
        <c:ser>
          <c:idx val="8"/>
          <c:order val="6"/>
          <c:tx>
            <c:strRef>
              <c:f>'4_Yamazumi Chart (Mecánico 1)'!$M$18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1)'!$P$18:$R$18</c15:sqref>
                  </c15:fullRef>
                </c:ext>
              </c:extLst>
              <c:f>'4_Yamazumi Chart (Mecánico 1)'!$P$18</c:f>
              <c:numCache>
                <c:formatCode>General</c:formatCode>
                <c:ptCount val="1"/>
                <c:pt idx="0" formatCode="[$-F400]h:mm:ss\ AM/PM">
                  <c:v>1.3888888888888881E-4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D5-418E-9AE3-A3B353ABE36B}"/>
            </c:ext>
          </c:extLst>
        </c:ser>
        <c:ser>
          <c:idx val="9"/>
          <c:order val="7"/>
          <c:tx>
            <c:strRef>
              <c:f>'4_Yamazumi Chart (Mecánico 1)'!$M$19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1)'!$P$19:$R$19</c15:sqref>
                  </c15:fullRef>
                </c:ext>
              </c:extLst>
              <c:f>'4_Yamazumi Chart (Mecánico 1)'!$P$19</c:f>
              <c:numCache>
                <c:formatCode>General</c:formatCode>
                <c:ptCount val="1"/>
                <c:pt idx="0" formatCode="[$-F400]h:mm:ss\ AM/PM">
                  <c:v>3.1250000000000006E-4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D5-418E-9AE3-A3B353ABE36B}"/>
            </c:ext>
          </c:extLst>
        </c:ser>
        <c:ser>
          <c:idx val="10"/>
          <c:order val="8"/>
          <c:tx>
            <c:strRef>
              <c:f>'4_Yamazumi Chart (Mecánico 1)'!$M$20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1)'!$P$20:$R$20</c15:sqref>
                  </c15:fullRef>
                </c:ext>
              </c:extLst>
              <c:f>'4_Yamazumi Chart (Mecánico 1)'!$P$20</c:f>
              <c:numCache>
                <c:formatCode>General</c:formatCode>
                <c:ptCount val="1"/>
                <c:pt idx="0" formatCode="[$-F400]h:mm:ss\ AM/PM">
                  <c:v>1.2731481481481491E-4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D5-418E-9AE3-A3B353ABE36B}"/>
            </c:ext>
          </c:extLst>
        </c:ser>
        <c:ser>
          <c:idx val="11"/>
          <c:order val="9"/>
          <c:tx>
            <c:strRef>
              <c:f>'4_Yamazumi Chart (Mecánico 1)'!$M$21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1)'!$P$21:$R$21</c15:sqref>
                  </c15:fullRef>
                </c:ext>
              </c:extLst>
              <c:f>'4_Yamazumi Chart (Mecánico 1)'!$P$21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D5-418E-9AE3-A3B353ABE36B}"/>
            </c:ext>
          </c:extLst>
        </c:ser>
        <c:ser>
          <c:idx val="12"/>
          <c:order val="10"/>
          <c:tx>
            <c:strRef>
              <c:f>'4_Yamazumi Chart (Mecánico 1)'!$M$22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1)'!$P$22:$R$22</c15:sqref>
                  </c15:fullRef>
                </c:ext>
              </c:extLst>
              <c:f>'4_Yamazumi Chart (Mecánico 1)'!$P$22</c:f>
              <c:numCache>
                <c:formatCode>General</c:formatCode>
                <c:ptCount val="1"/>
                <c:pt idx="0" formatCode="[$-F400]h:mm:ss\ AM/PM">
                  <c:v>1.2731481481481469E-4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D5-418E-9AE3-A3B353ABE36B}"/>
            </c:ext>
          </c:extLst>
        </c:ser>
        <c:ser>
          <c:idx val="13"/>
          <c:order val="11"/>
          <c:tx>
            <c:strRef>
              <c:f>'4_Yamazumi Chart (Mecánico 1)'!$M$23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1)'!$P$23:$R$23</c15:sqref>
                  </c15:fullRef>
                </c:ext>
              </c:extLst>
              <c:f>'4_Yamazumi Chart (Mecánico 1)'!$P$23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D5-418E-9AE3-A3B353ABE36B}"/>
            </c:ext>
          </c:extLst>
        </c:ser>
        <c:ser>
          <c:idx val="14"/>
          <c:order val="12"/>
          <c:tx>
            <c:strRef>
              <c:f>'4_Yamazumi Chart (Mecánico 1)'!$M$24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1)'!$P$24:$R$24</c15:sqref>
                  </c15:fullRef>
                </c:ext>
              </c:extLst>
              <c:f>'4_Yamazumi Chart (Mecánico 1)'!$P$24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1D5-418E-9AE3-A3B353ABE36B}"/>
            </c:ext>
          </c:extLst>
        </c:ser>
        <c:ser>
          <c:idx val="15"/>
          <c:order val="13"/>
          <c:tx>
            <c:strRef>
              <c:f>'4_Yamazumi Chart (Mecánico 1)'!$M$25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1)'!$P$25:$R$25</c15:sqref>
                  </c15:fullRef>
                </c:ext>
              </c:extLst>
              <c:f>'4_Yamazumi Chart (Mecánico 1)'!$P$25</c:f>
              <c:numCache>
                <c:formatCode>General</c:formatCode>
                <c:ptCount val="1"/>
                <c:pt idx="0" formatCode="[$-F400]h:mm:ss\ AM/PM">
                  <c:v>3.4722222222222186E-4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1D5-418E-9AE3-A3B353ABE36B}"/>
            </c:ext>
          </c:extLst>
        </c:ser>
        <c:ser>
          <c:idx val="16"/>
          <c:order val="14"/>
          <c:tx>
            <c:strRef>
              <c:f>'4_Yamazumi Chart (Mecánico 1)'!$M$26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1)'!$P$26:$R$26</c15:sqref>
                  </c15:fullRef>
                </c:ext>
              </c:extLst>
              <c:f>'4_Yamazumi Chart (Mecánico 1)'!$P$26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1D5-418E-9AE3-A3B353ABE36B}"/>
            </c:ext>
          </c:extLst>
        </c:ser>
        <c:ser>
          <c:idx val="17"/>
          <c:order val="15"/>
          <c:tx>
            <c:strRef>
              <c:f>'4_Yamazumi Chart (Mecánico 1)'!$M$27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1)'!$P$27:$R$27</c15:sqref>
                  </c15:fullRef>
                </c:ext>
              </c:extLst>
              <c:f>'4_Yamazumi Chart (Mecánico 1)'!$P$27</c:f>
              <c:numCache>
                <c:formatCode>General</c:formatCode>
                <c:ptCount val="1"/>
                <c:pt idx="0" formatCode="[$-F400]h:mm:ss\ AM/PM">
                  <c:v>2.6620370370370383E-4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1D5-418E-9AE3-A3B353ABE36B}"/>
            </c:ext>
          </c:extLst>
        </c:ser>
        <c:ser>
          <c:idx val="18"/>
          <c:order val="16"/>
          <c:tx>
            <c:strRef>
              <c:f>'4_Yamazumi Chart (Mecánico 1)'!$M$28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1)'!$P$28:$R$28</c15:sqref>
                  </c15:fullRef>
                </c:ext>
              </c:extLst>
              <c:f>'4_Yamazumi Chart (Mecánico 1)'!$P$28</c:f>
              <c:numCache>
                <c:formatCode>General</c:formatCode>
                <c:ptCount val="1"/>
                <c:pt idx="0" formatCode="[$-F400]h:mm:ss\ AM/PM">
                  <c:v>1.7361111111111136E-4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1D5-418E-9AE3-A3B353ABE36B}"/>
            </c:ext>
          </c:extLst>
        </c:ser>
        <c:ser>
          <c:idx val="19"/>
          <c:order val="17"/>
          <c:tx>
            <c:strRef>
              <c:f>'4_Yamazumi Chart (Mecánico 1)'!$M$29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1)'!$P$29:$R$29</c15:sqref>
                  </c15:fullRef>
                </c:ext>
              </c:extLst>
              <c:f>'4_Yamazumi Chart (Mecánico 1)'!$P$29</c:f>
              <c:numCache>
                <c:formatCode>General</c:formatCode>
                <c:ptCount val="1"/>
                <c:pt idx="0" formatCode="[$-F400]h:mm:ss\ AM/PM">
                  <c:v>2.777777777777774E-4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D5-418E-9AE3-A3B353ABE36B}"/>
            </c:ext>
          </c:extLst>
        </c:ser>
        <c:ser>
          <c:idx val="20"/>
          <c:order val="18"/>
          <c:tx>
            <c:strRef>
              <c:f>'4_Yamazumi Chart (Mecánico 1)'!$M$30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1)'!$P$30:$R$30</c15:sqref>
                  </c15:fullRef>
                </c:ext>
              </c:extLst>
              <c:f>'4_Yamazumi Chart (Mecánico 1)'!$P$30</c:f>
              <c:numCache>
                <c:formatCode>General</c:formatCode>
                <c:ptCount val="1"/>
                <c:pt idx="0" formatCode="[$-F400]h:mm:ss\ AM/PM">
                  <c:v>1.8518518518518537E-4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1D5-418E-9AE3-A3B353ABE36B}"/>
            </c:ext>
          </c:extLst>
        </c:ser>
        <c:ser>
          <c:idx val="21"/>
          <c:order val="19"/>
          <c:tx>
            <c:strRef>
              <c:f>'4_Yamazumi Chart (Mecánico 1)'!$M$31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1)'!$P$31:$R$31</c15:sqref>
                  </c15:fullRef>
                </c:ext>
              </c:extLst>
              <c:f>'4_Yamazumi Chart (Mecánico 1)'!$P$31</c:f>
              <c:numCache>
                <c:formatCode>General</c:formatCode>
                <c:ptCount val="1"/>
                <c:pt idx="0" formatCode="[$-F400]h:mm:ss\ AM/PM">
                  <c:v>2.5462962962962939E-4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1D5-418E-9AE3-A3B353ABE36B}"/>
            </c:ext>
          </c:extLst>
        </c:ser>
        <c:ser>
          <c:idx val="22"/>
          <c:order val="20"/>
          <c:tx>
            <c:strRef>
              <c:f>'4_Yamazumi Chart (Mecánico 1)'!$M$32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1)'!$P$32:$R$32</c15:sqref>
                  </c15:fullRef>
                </c:ext>
              </c:extLst>
              <c:f>'4_Yamazumi Chart (Mecánico 1)'!$P$32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1D5-418E-9AE3-A3B353ABE36B}"/>
            </c:ext>
          </c:extLst>
        </c:ser>
        <c:ser>
          <c:idx val="23"/>
          <c:order val="21"/>
          <c:tx>
            <c:strRef>
              <c:f>'4_Yamazumi Chart (Mecánico 1)'!$M$33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1)'!$P$33:$R$33</c15:sqref>
                  </c15:fullRef>
                </c:ext>
              </c:extLst>
              <c:f>'4_Yamazumi Chart (Mecánico 1)'!$P$33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1D5-418E-9AE3-A3B353ABE36B}"/>
            </c:ext>
          </c:extLst>
        </c:ser>
        <c:ser>
          <c:idx val="24"/>
          <c:order val="22"/>
          <c:tx>
            <c:strRef>
              <c:f>'4_Yamazumi Chart (Mecánico 1)'!$M$34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1)'!$P$34:$R$34</c15:sqref>
                  </c15:fullRef>
                </c:ext>
              </c:extLst>
              <c:f>'4_Yamazumi Chart (Mecánico 1)'!$P$34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1D5-418E-9AE3-A3B353ABE36B}"/>
            </c:ext>
          </c:extLst>
        </c:ser>
        <c:ser>
          <c:idx val="25"/>
          <c:order val="23"/>
          <c:tx>
            <c:strRef>
              <c:f>'4_Yamazumi Chart (Mecánico 1)'!$M$35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1)'!$P$35:$R$35</c15:sqref>
                  </c15:fullRef>
                </c:ext>
              </c:extLst>
              <c:f>'4_Yamazumi Chart (Mecánico 1)'!$P$35</c:f>
              <c:numCache>
                <c:formatCode>General</c:formatCode>
                <c:ptCount val="1"/>
                <c:pt idx="0" formatCode="[$-F400]h:mm:ss\ AM/PM">
                  <c:v>2.6620370370370426E-4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1D5-418E-9AE3-A3B353ABE36B}"/>
            </c:ext>
          </c:extLst>
        </c:ser>
        <c:ser>
          <c:idx val="26"/>
          <c:order val="24"/>
          <c:tx>
            <c:strRef>
              <c:f>'4_Yamazumi Chart (Mecánico 1)'!$M$36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1)'!$P$36:$R$36</c15:sqref>
                  </c15:fullRef>
                </c:ext>
              </c:extLst>
              <c:f>'4_Yamazumi Chart (Mecánico 1)'!$P$36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1D5-418E-9AE3-A3B353ABE36B}"/>
            </c:ext>
          </c:extLst>
        </c:ser>
        <c:ser>
          <c:idx val="27"/>
          <c:order val="25"/>
          <c:tx>
            <c:strRef>
              <c:f>'4_Yamazumi Chart (Mecánico 1)'!$M$37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1)'!$P$37:$R$37</c15:sqref>
                  </c15:fullRef>
                </c:ext>
              </c:extLst>
              <c:f>'4_Yamazumi Chart (Mecánico 1)'!$P$37</c:f>
              <c:numCache>
                <c:formatCode>General</c:formatCode>
                <c:ptCount val="1"/>
                <c:pt idx="0" formatCode="[$-F400]h:mm:ss\ AM/PM">
                  <c:v>2.6620370370370339E-4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1D5-418E-9AE3-A3B353ABE36B}"/>
            </c:ext>
          </c:extLst>
        </c:ser>
        <c:ser>
          <c:idx val="28"/>
          <c:order val="26"/>
          <c:tx>
            <c:strRef>
              <c:f>'4_Yamazumi Chart (Mecánico 1)'!$M$38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1)'!$P$38:$R$38</c15:sqref>
                  </c15:fullRef>
                </c:ext>
              </c:extLst>
              <c:f>'4_Yamazumi Chart (Mecánico 1)'!$P$38</c:f>
              <c:numCache>
                <c:formatCode>General</c:formatCode>
                <c:ptCount val="1"/>
                <c:pt idx="0" formatCode="[$-F400]h:mm:ss\ AM/PM">
                  <c:v>2.0833333333333294E-4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1D5-418E-9AE3-A3B353ABE36B}"/>
            </c:ext>
          </c:extLst>
        </c:ser>
        <c:ser>
          <c:idx val="29"/>
          <c:order val="27"/>
          <c:tx>
            <c:strRef>
              <c:f>'4_Yamazumi Chart (Mecánico 1)'!$M$39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1)'!$P$39:$R$39</c15:sqref>
                  </c15:fullRef>
                </c:ext>
              </c:extLst>
              <c:f>'4_Yamazumi Chart (Mecánico 1)'!$P$39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1D5-418E-9AE3-A3B353ABE36B}"/>
            </c:ext>
          </c:extLst>
        </c:ser>
        <c:ser>
          <c:idx val="30"/>
          <c:order val="28"/>
          <c:tx>
            <c:strRef>
              <c:f>'4_Yamazumi Chart (Mecánico 1)'!$M$40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1)'!$P$40:$R$40</c15:sqref>
                  </c15:fullRef>
                </c:ext>
              </c:extLst>
              <c:f>'4_Yamazumi Chart (Mecánico 1)'!$P$40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1D5-418E-9AE3-A3B353ABE36B}"/>
            </c:ext>
          </c:extLst>
        </c:ser>
        <c:ser>
          <c:idx val="31"/>
          <c:order val="29"/>
          <c:tx>
            <c:strRef>
              <c:f>'4_Yamazumi Chart (Mecánico 1)'!$M$41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1)'!$P$41:$R$41</c15:sqref>
                  </c15:fullRef>
                </c:ext>
              </c:extLst>
              <c:f>'4_Yamazumi Chart (Mecánico 1)'!$P$41</c:f>
              <c:numCache>
                <c:formatCode>General</c:formatCode>
                <c:ptCount val="1"/>
                <c:pt idx="0" formatCode="[$-F400]h:mm:ss\ AM/PM">
                  <c:v>2.0833333333333381E-4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1D5-418E-9AE3-A3B353ABE36B}"/>
            </c:ext>
          </c:extLst>
        </c:ser>
        <c:ser>
          <c:idx val="32"/>
          <c:order val="30"/>
          <c:tx>
            <c:strRef>
              <c:f>'4_Yamazumi Chart (Mecánico 1)'!$M$42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1)'!$P$42:$R$42</c15:sqref>
                  </c15:fullRef>
                </c:ext>
              </c:extLst>
              <c:f>'4_Yamazumi Chart (Mecánico 1)'!$P$42</c:f>
              <c:numCache>
                <c:formatCode>General</c:formatCode>
                <c:ptCount val="1"/>
                <c:pt idx="0" formatCode="[$-F400]h:mm:ss\ AM/PM">
                  <c:v>1.7361111111111049E-4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1D5-418E-9AE3-A3B353ABE36B}"/>
            </c:ext>
          </c:extLst>
        </c:ser>
        <c:ser>
          <c:idx val="33"/>
          <c:order val="31"/>
          <c:tx>
            <c:strRef>
              <c:f>'4_Yamazumi Chart (Mecánico 1)'!$M$43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1)'!$P$43:$R$43</c15:sqref>
                  </c15:fullRef>
                </c:ext>
              </c:extLst>
              <c:f>'4_Yamazumi Chart (Mecánico 1)'!$P$43</c:f>
              <c:numCache>
                <c:formatCode>General</c:formatCode>
                <c:ptCount val="1"/>
                <c:pt idx="0" formatCode="[$-F400]h:mm:ss\ AM/PM">
                  <c:v>2.3148148148148182E-4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1D5-418E-9AE3-A3B353ABE36B}"/>
            </c:ext>
          </c:extLst>
        </c:ser>
        <c:ser>
          <c:idx val="34"/>
          <c:order val="32"/>
          <c:tx>
            <c:strRef>
              <c:f>'4_Yamazumi Chart (Mecánico 1)'!$M$44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1)'!$P$44:$R$44</c15:sqref>
                  </c15:fullRef>
                </c:ext>
              </c:extLst>
              <c:f>'4_Yamazumi Chart (Mecánico 1)'!$P$44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1D5-418E-9AE3-A3B353ABE36B}"/>
            </c:ext>
          </c:extLst>
        </c:ser>
        <c:ser>
          <c:idx val="35"/>
          <c:order val="33"/>
          <c:tx>
            <c:strRef>
              <c:f>'4_Yamazumi Chart (Mecánico 1)'!$M$45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1)'!$P$45:$R$45</c15:sqref>
                  </c15:fullRef>
                </c:ext>
              </c:extLst>
              <c:f>'4_Yamazumi Chart (Mecánico 1)'!$P$45</c:f>
              <c:numCache>
                <c:formatCode>General</c:formatCode>
                <c:ptCount val="1"/>
                <c:pt idx="0" formatCode="[$-F400]h:mm:ss\ AM/PM">
                  <c:v>1.2731481481481448E-4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1D5-418E-9AE3-A3B353ABE36B}"/>
            </c:ext>
          </c:extLst>
        </c:ser>
        <c:ser>
          <c:idx val="36"/>
          <c:order val="34"/>
          <c:tx>
            <c:strRef>
              <c:f>'4_Yamazumi Chart (Mecánico 1)'!$M$46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1)'!$P$46:$R$46</c15:sqref>
                  </c15:fullRef>
                </c:ext>
              </c:extLst>
              <c:f>'4_Yamazumi Chart (Mecánico 1)'!$P$46</c:f>
              <c:numCache>
                <c:formatCode>General</c:formatCode>
                <c:ptCount val="1"/>
                <c:pt idx="0" formatCode="[$-F400]h:mm:ss\ AM/PM">
                  <c:v>2.4305555555555625E-4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1D5-418E-9AE3-A3B353ABE36B}"/>
            </c:ext>
          </c:extLst>
        </c:ser>
        <c:ser>
          <c:idx val="37"/>
          <c:order val="35"/>
          <c:tx>
            <c:strRef>
              <c:f>'4_Yamazumi Chart (Mecánico 1)'!$M$47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1)'!$P$47:$R$47</c15:sqref>
                  </c15:fullRef>
                </c:ext>
              </c:extLst>
              <c:f>'4_Yamazumi Chart (Mecánico 1)'!$P$47</c:f>
              <c:numCache>
                <c:formatCode>General</c:formatCode>
                <c:ptCount val="1"/>
                <c:pt idx="0" formatCode="[$-F400]h:mm:ss\ AM/PM">
                  <c:v>1.0416666666666647E-4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1D5-418E-9AE3-A3B353ABE36B}"/>
            </c:ext>
          </c:extLst>
        </c:ser>
        <c:ser>
          <c:idx val="38"/>
          <c:order val="36"/>
          <c:tx>
            <c:strRef>
              <c:f>'4_Yamazumi Chart (Mecánico 1)'!$M$48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1)'!$P$48:$R$48</c15:sqref>
                  </c15:fullRef>
                </c:ext>
              </c:extLst>
              <c:f>'4_Yamazumi Chart (Mecánico 1)'!$P$48</c:f>
              <c:numCache>
                <c:formatCode>General</c:formatCode>
                <c:ptCount val="1"/>
                <c:pt idx="0" formatCode="[$-F400]h:mm:ss\ AM/PM">
                  <c:v>1.5046296296296249E-4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1D5-418E-9AE3-A3B353ABE36B}"/>
            </c:ext>
          </c:extLst>
        </c:ser>
        <c:ser>
          <c:idx val="39"/>
          <c:order val="37"/>
          <c:tx>
            <c:strRef>
              <c:f>'4_Yamazumi Chart (Mecánico 1)'!$M$49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1)'!$P$49:$R$49</c15:sqref>
                  </c15:fullRef>
                </c:ext>
              </c:extLst>
              <c:f>'4_Yamazumi Chart (Mecánico 1)'!$P$49</c:f>
              <c:numCache>
                <c:formatCode>General</c:formatCode>
                <c:ptCount val="1"/>
                <c:pt idx="0" formatCode="[$-F400]h:mm:ss\ AM/PM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71D5-418E-9AE3-A3B353ABE36B}"/>
            </c:ext>
          </c:extLst>
        </c:ser>
        <c:ser>
          <c:idx val="40"/>
          <c:order val="38"/>
          <c:tx>
            <c:strRef>
              <c:f>'4_Yamazumi Chart (Mecánico 1)'!$M$50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1)'!$P$50:$R$50</c15:sqref>
                  </c15:fullRef>
                </c:ext>
              </c:extLst>
              <c:f>'4_Yamazumi Chart (Mecánico 1)'!$P$50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71D5-418E-9AE3-A3B353ABE36B}"/>
            </c:ext>
          </c:extLst>
        </c:ser>
        <c:ser>
          <c:idx val="41"/>
          <c:order val="39"/>
          <c:tx>
            <c:strRef>
              <c:f>'4_Yamazumi Chart (Mecánico 1)'!$M$51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1)'!$P$51:$R$51</c15:sqref>
                  </c15:fullRef>
                </c:ext>
              </c:extLst>
              <c:f>'4_Yamazumi Chart (Mecánico 1)'!$P$51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71D5-418E-9AE3-A3B353ABE36B}"/>
            </c:ext>
          </c:extLst>
        </c:ser>
        <c:ser>
          <c:idx val="42"/>
          <c:order val="40"/>
          <c:tx>
            <c:strRef>
              <c:f>'4_Yamazumi Chart (Mecánico 1)'!$M$52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1)'!$P$52:$R$52</c15:sqref>
                  </c15:fullRef>
                </c:ext>
              </c:extLst>
              <c:f>'4_Yamazumi Chart (Mecánico 1)'!$P$52</c:f>
              <c:numCache>
                <c:formatCode>General</c:formatCode>
                <c:ptCount val="1"/>
                <c:pt idx="0" formatCode="[$-F400]h:mm:ss\ AM/PM">
                  <c:v>1.851851851851858E-4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71D5-418E-9AE3-A3B353ABE36B}"/>
            </c:ext>
          </c:extLst>
        </c:ser>
        <c:ser>
          <c:idx val="43"/>
          <c:order val="41"/>
          <c:tx>
            <c:strRef>
              <c:f>'4_Yamazumi Chart (Mecánico 1)'!$M$53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1)'!$P$53:$R$53</c15:sqref>
                  </c15:fullRef>
                </c:ext>
              </c:extLst>
              <c:f>'4_Yamazumi Chart (Mecánico 1)'!$P$53</c:f>
              <c:numCache>
                <c:formatCode>General</c:formatCode>
                <c:ptCount val="1"/>
                <c:pt idx="0" formatCode="[$-F400]h:mm:ss\ AM/PM">
                  <c:v>1.4814814814814812E-3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71D5-418E-9AE3-A3B353ABE36B}"/>
            </c:ext>
          </c:extLst>
        </c:ser>
        <c:ser>
          <c:idx val="44"/>
          <c:order val="42"/>
          <c:tx>
            <c:strRef>
              <c:f>'4_Yamazumi Chart (Mecánico 1)'!$M$54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1)'!$P$54:$R$54</c15:sqref>
                  </c15:fullRef>
                </c:ext>
              </c:extLst>
              <c:f>'4_Yamazumi Chart (Mecánico 1)'!$P$54</c:f>
              <c:numCache>
                <c:formatCode>General</c:formatCode>
                <c:ptCount val="1"/>
                <c:pt idx="0" formatCode="[$-F400]h:mm:ss\ AM/PM">
                  <c:v>5.3240740740740679E-4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71D5-418E-9AE3-A3B353ABE36B}"/>
            </c:ext>
          </c:extLst>
        </c:ser>
        <c:ser>
          <c:idx val="45"/>
          <c:order val="43"/>
          <c:tx>
            <c:strRef>
              <c:f>'4_Yamazumi Chart (Mecánico 1)'!$M$55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1)'!$P$55:$R$55</c15:sqref>
                  </c15:fullRef>
                </c:ext>
              </c:extLst>
              <c:f>'4_Yamazumi Chart (Mecánico 1)'!$P$55</c:f>
              <c:numCache>
                <c:formatCode>General</c:formatCode>
                <c:ptCount val="1"/>
                <c:pt idx="0" formatCode="[$-F400]h:mm:ss\ AM/PM">
                  <c:v>3.3564814814814915E-4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71D5-418E-9AE3-A3B353ABE36B}"/>
            </c:ext>
          </c:extLst>
        </c:ser>
        <c:ser>
          <c:idx val="46"/>
          <c:order val="44"/>
          <c:tx>
            <c:strRef>
              <c:f>'4_Yamazumi Chart (Mecánico 1)'!$M$56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1)'!$P$56:$R$56</c15:sqref>
                  </c15:fullRef>
                </c:ext>
              </c:extLst>
              <c:f>'4_Yamazumi Chart (Mecánico 1)'!$P$56</c:f>
              <c:numCache>
                <c:formatCode>General</c:formatCode>
                <c:ptCount val="1"/>
                <c:pt idx="0" formatCode="[$-F400]h:mm:ss\ AM/PM">
                  <c:v>3.4722222222222272E-4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1D5-418E-9AE3-A3B353ABE36B}"/>
            </c:ext>
          </c:extLst>
        </c:ser>
        <c:ser>
          <c:idx val="47"/>
          <c:order val="45"/>
          <c:tx>
            <c:strRef>
              <c:f>'4_Yamazumi Chart (Mecánico 1)'!$M$57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1)'!$P$57:$R$57</c15:sqref>
                  </c15:fullRef>
                </c:ext>
              </c:extLst>
              <c:f>'4_Yamazumi Chart (Mecánico 1)'!$P$57</c:f>
              <c:numCache>
                <c:formatCode>General</c:formatCode>
                <c:ptCount val="1"/>
                <c:pt idx="0" formatCode="[$-F400]h:mm:ss\ AM/PM">
                  <c:v>2.1990740740740651E-4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71D5-418E-9AE3-A3B353ABE36B}"/>
            </c:ext>
          </c:extLst>
        </c:ser>
        <c:ser>
          <c:idx val="48"/>
          <c:order val="46"/>
          <c:tx>
            <c:strRef>
              <c:f>'4_Yamazumi Chart (Mecánico 1)'!$M$58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1)'!$P$58:$R$58</c15:sqref>
                  </c15:fullRef>
                </c:ext>
              </c:extLst>
              <c:f>'4_Yamazumi Chart (Mecánico 1)'!$P$58</c:f>
              <c:numCache>
                <c:formatCode>General</c:formatCode>
                <c:ptCount val="1"/>
                <c:pt idx="0" formatCode="[$-F400]h:mm:ss\ AM/PM">
                  <c:v>3.8194444444444517E-4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71D5-418E-9AE3-A3B353ABE36B}"/>
            </c:ext>
          </c:extLst>
        </c:ser>
        <c:ser>
          <c:idx val="49"/>
          <c:order val="47"/>
          <c:tx>
            <c:strRef>
              <c:f>'4_Yamazumi Chart (Mecánico 1)'!$M$59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1)'!$P$59:$R$59</c15:sqref>
                  </c15:fullRef>
                </c:ext>
              </c:extLst>
              <c:f>'4_Yamazumi Chart (Mecánico 1)'!$P$59</c:f>
              <c:numCache>
                <c:formatCode>General</c:formatCode>
                <c:ptCount val="1"/>
                <c:pt idx="0" formatCode="[$-F400]h:mm:ss\ AM/PM">
                  <c:v>2.3148148148148008E-4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71D5-418E-9AE3-A3B353ABE36B}"/>
            </c:ext>
          </c:extLst>
        </c:ser>
        <c:ser>
          <c:idx val="50"/>
          <c:order val="48"/>
          <c:tx>
            <c:strRef>
              <c:f>'4_Yamazumi Chart (Mecánico 1)'!$M$60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1)'!$P$60:$R$60</c15:sqref>
                  </c15:fullRef>
                </c:ext>
              </c:extLst>
              <c:f>'4_Yamazumi Chart (Mecánico 1)'!$P$60</c:f>
              <c:numCache>
                <c:formatCode>General</c:formatCode>
                <c:ptCount val="1"/>
                <c:pt idx="0" formatCode="[$-F400]h:mm:ss\ AM/PM">
                  <c:v>4.1666666666666761E-4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71D5-418E-9AE3-A3B353ABE36B}"/>
            </c:ext>
          </c:extLst>
        </c:ser>
        <c:ser>
          <c:idx val="0"/>
          <c:order val="49"/>
          <c:tx>
            <c:strRef>
              <c:f>'4_Yamazumi Chart (Mecánico 1)'!$M$64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1)'!$P$64:$R$64</c15:sqref>
                  </c15:fullRef>
                </c:ext>
              </c:extLst>
              <c:f>'4_Yamazumi Chart (Mecánico 1)'!$P$64</c:f>
              <c:numCache>
                <c:formatCode>General</c:formatCode>
                <c:ptCount val="1"/>
                <c:pt idx="0" formatCode="[$-F400]h:mm:ss\ AM/PM">
                  <c:v>5.5555555555555566E-4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71D5-418E-9AE3-A3B353ABE36B}"/>
            </c:ext>
          </c:extLst>
        </c:ser>
        <c:ser>
          <c:idx val="1"/>
          <c:order val="50"/>
          <c:tx>
            <c:strRef>
              <c:f>'4_Yamazumi Chart (Mecánico 1)'!$M$65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1)'!$P$65:$R$65</c15:sqref>
                  </c15:fullRef>
                </c:ext>
              </c:extLst>
              <c:f>'4_Yamazumi Chart (Mecánico 1)'!$P$65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71D5-418E-9AE3-A3B353ABE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(Mecánico 2)'!$M$12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2)'!$P$12:$R$12</c15:sqref>
                  </c15:fullRef>
                </c:ext>
              </c:extLst>
              <c:f>'4_Yamazumi Chart (Mecánico 2)'!$P$12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9D-46D7-806C-B1DC7B4CD300}"/>
            </c:ext>
          </c:extLst>
        </c:ser>
        <c:ser>
          <c:idx val="3"/>
          <c:order val="1"/>
          <c:tx>
            <c:strRef>
              <c:f>'4_Yamazumi Chart (Mecánico 2)'!$M$13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2)'!$P$13:$R$13</c15:sqref>
                  </c15:fullRef>
                </c:ext>
              </c:extLst>
              <c:f>'4_Yamazumi Chart (Mecánico 2)'!$P$13</c:f>
              <c:numCache>
                <c:formatCode>General</c:formatCode>
                <c:ptCount val="1"/>
                <c:pt idx="0" formatCode="[$-F400]h:mm:ss\ AM/PM">
                  <c:v>9.2592592592592588E-5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D-46D7-806C-B1DC7B4CD300}"/>
            </c:ext>
          </c:extLst>
        </c:ser>
        <c:ser>
          <c:idx val="4"/>
          <c:order val="2"/>
          <c:tx>
            <c:strRef>
              <c:f>'4_Yamazumi Chart (Mecánico 2)'!$M$14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2)'!$P$14:$R$14</c15:sqref>
                  </c15:fullRef>
                </c:ext>
              </c:extLst>
              <c:f>'4_Yamazumi Chart (Mecánico 2)'!$P$14</c:f>
              <c:numCache>
                <c:formatCode>General</c:formatCode>
                <c:ptCount val="1"/>
                <c:pt idx="0" formatCode="[$-F400]h:mm:ss\ AM/PM">
                  <c:v>1.9675925925925926E-4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9D-46D7-806C-B1DC7B4CD300}"/>
            </c:ext>
          </c:extLst>
        </c:ser>
        <c:ser>
          <c:idx val="5"/>
          <c:order val="3"/>
          <c:tx>
            <c:strRef>
              <c:f>'4_Yamazumi Chart (Mecánico 2)'!$M$15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2)'!$P$15:$R$15</c15:sqref>
                  </c15:fullRef>
                </c:ext>
              </c:extLst>
              <c:f>'4_Yamazumi Chart (Mecánico 2)'!$P$15</c:f>
              <c:numCache>
                <c:formatCode>General</c:formatCode>
                <c:ptCount val="1"/>
                <c:pt idx="0" formatCode="[$-F400]h:mm:ss\ AM/PM">
                  <c:v>3.4722222222222229E-4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9D-46D7-806C-B1DC7B4CD300}"/>
            </c:ext>
          </c:extLst>
        </c:ser>
        <c:ser>
          <c:idx val="6"/>
          <c:order val="4"/>
          <c:tx>
            <c:strRef>
              <c:f>'4_Yamazumi Chart (Mecánico 2)'!$M$16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2)'!$P$16:$R$16</c15:sqref>
                  </c15:fullRef>
                </c:ext>
              </c:extLst>
              <c:f>'4_Yamazumi Chart (Mecánico 2)'!$P$16</c:f>
              <c:numCache>
                <c:formatCode>General</c:formatCode>
                <c:ptCount val="1"/>
                <c:pt idx="0" formatCode="[$-F400]h:mm:ss\ AM/PM">
                  <c:v>1.273148148148148E-4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9D-46D7-806C-B1DC7B4CD300}"/>
            </c:ext>
          </c:extLst>
        </c:ser>
        <c:ser>
          <c:idx val="7"/>
          <c:order val="5"/>
          <c:tx>
            <c:strRef>
              <c:f>'4_Yamazumi Chart (Mecánico 2)'!$M$17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2)'!$P$17:$R$17</c15:sqref>
                  </c15:fullRef>
                </c:ext>
              </c:extLst>
              <c:f>'4_Yamazumi Chart (Mecánico 2)'!$P$17</c:f>
              <c:numCache>
                <c:formatCode>General</c:formatCode>
                <c:ptCount val="1"/>
                <c:pt idx="0" formatCode="[$-F400]h:mm:ss\ AM/PM">
                  <c:v>4.3981481481481486E-4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9D-46D7-806C-B1DC7B4CD300}"/>
            </c:ext>
          </c:extLst>
        </c:ser>
        <c:ser>
          <c:idx val="8"/>
          <c:order val="6"/>
          <c:tx>
            <c:strRef>
              <c:f>'4_Yamazumi Chart (Mecánico 2)'!$M$18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2)'!$P$18:$R$18</c15:sqref>
                  </c15:fullRef>
                </c:ext>
              </c:extLst>
              <c:f>'4_Yamazumi Chart (Mecánico 2)'!$P$18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09D-46D7-806C-B1DC7B4CD300}"/>
            </c:ext>
          </c:extLst>
        </c:ser>
        <c:ser>
          <c:idx val="9"/>
          <c:order val="7"/>
          <c:tx>
            <c:strRef>
              <c:f>'4_Yamazumi Chart (Mecánico 2)'!$M$19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2)'!$P$19:$R$19</c15:sqref>
                  </c15:fullRef>
                </c:ext>
              </c:extLst>
              <c:f>'4_Yamazumi Chart (Mecánico 2)'!$P$19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09D-46D7-806C-B1DC7B4CD300}"/>
            </c:ext>
          </c:extLst>
        </c:ser>
        <c:ser>
          <c:idx val="10"/>
          <c:order val="8"/>
          <c:tx>
            <c:strRef>
              <c:f>'4_Yamazumi Chart (Mecánico 2)'!$M$20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2)'!$P$20:$R$20</c15:sqref>
                  </c15:fullRef>
                </c:ext>
              </c:extLst>
              <c:f>'4_Yamazumi Chart (Mecánico 2)'!$P$20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09D-46D7-806C-B1DC7B4CD300}"/>
            </c:ext>
          </c:extLst>
        </c:ser>
        <c:ser>
          <c:idx val="11"/>
          <c:order val="9"/>
          <c:tx>
            <c:strRef>
              <c:f>'4_Yamazumi Chart (Mecánico 2)'!$M$21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2)'!$P$21:$R$21</c15:sqref>
                  </c15:fullRef>
                </c:ext>
              </c:extLst>
              <c:f>'4_Yamazumi Chart (Mecánico 2)'!$P$21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09D-46D7-806C-B1DC7B4CD300}"/>
            </c:ext>
          </c:extLst>
        </c:ser>
        <c:ser>
          <c:idx val="12"/>
          <c:order val="10"/>
          <c:tx>
            <c:strRef>
              <c:f>'4_Yamazumi Chart (Mecánico 2)'!$M$22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2)'!$P$22:$R$22</c15:sqref>
                  </c15:fullRef>
                </c:ext>
              </c:extLst>
              <c:f>'4_Yamazumi Chart (Mecánico 2)'!$P$22</c:f>
              <c:numCache>
                <c:formatCode>General</c:formatCode>
                <c:ptCount val="1"/>
                <c:pt idx="0" formatCode="[$-F400]h:mm:ss\ AM/PM">
                  <c:v>3.3564814814814785E-4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09D-46D7-806C-B1DC7B4CD300}"/>
            </c:ext>
          </c:extLst>
        </c:ser>
        <c:ser>
          <c:idx val="13"/>
          <c:order val="11"/>
          <c:tx>
            <c:strRef>
              <c:f>'4_Yamazumi Chart (Mecánico 2)'!$M$23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2)'!$P$23:$R$23</c15:sqref>
                  </c15:fullRef>
                </c:ext>
              </c:extLst>
              <c:f>'4_Yamazumi Chart (Mecánico 2)'!$P$23</c:f>
              <c:numCache>
                <c:formatCode>General</c:formatCode>
                <c:ptCount val="1"/>
                <c:pt idx="0" formatCode="[$-F400]h:mm:ss\ AM/PM">
                  <c:v>1.5046296296296335E-4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9D-46D7-806C-B1DC7B4CD300}"/>
            </c:ext>
          </c:extLst>
        </c:ser>
        <c:ser>
          <c:idx val="14"/>
          <c:order val="12"/>
          <c:tx>
            <c:strRef>
              <c:f>'4_Yamazumi Chart (Mecánico 2)'!$M$24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2)'!$P$24:$R$24</c15:sqref>
                  </c15:fullRef>
                </c:ext>
              </c:extLst>
              <c:f>'4_Yamazumi Chart (Mecánico 2)'!$P$24</c:f>
              <c:numCache>
                <c:formatCode>General</c:formatCode>
                <c:ptCount val="1"/>
                <c:pt idx="0" formatCode="[$-F400]h:mm:ss\ AM/PM">
                  <c:v>3.2407407407407385E-4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09D-46D7-806C-B1DC7B4CD300}"/>
            </c:ext>
          </c:extLst>
        </c:ser>
        <c:ser>
          <c:idx val="15"/>
          <c:order val="13"/>
          <c:tx>
            <c:strRef>
              <c:f>'4_Yamazumi Chart (Mecánico 2)'!$M$25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2)'!$P$25:$R$25</c15:sqref>
                  </c15:fullRef>
                </c:ext>
              </c:extLst>
              <c:f>'4_Yamazumi Chart (Mecánico 2)'!$P$25</c:f>
              <c:numCache>
                <c:formatCode>General</c:formatCode>
                <c:ptCount val="1"/>
                <c:pt idx="0" formatCode="[$-F400]h:mm:ss\ AM/PM">
                  <c:v>1.5046296296296292E-4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09D-46D7-806C-B1DC7B4CD300}"/>
            </c:ext>
          </c:extLst>
        </c:ser>
        <c:ser>
          <c:idx val="16"/>
          <c:order val="14"/>
          <c:tx>
            <c:strRef>
              <c:f>'4_Yamazumi Chart (Mecánico 2)'!$M$26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2)'!$P$26:$R$26</c15:sqref>
                  </c15:fullRef>
                </c:ext>
              </c:extLst>
              <c:f>'4_Yamazumi Chart (Mecánico 2)'!$P$26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09D-46D7-806C-B1DC7B4CD300}"/>
            </c:ext>
          </c:extLst>
        </c:ser>
        <c:ser>
          <c:idx val="17"/>
          <c:order val="15"/>
          <c:tx>
            <c:strRef>
              <c:f>'4_Yamazumi Chart (Mecánico 2)'!$M$27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2)'!$P$27:$R$27</c15:sqref>
                  </c15:fullRef>
                </c:ext>
              </c:extLst>
              <c:f>'4_Yamazumi Chart (Mecánico 2)'!$P$27</c:f>
              <c:numCache>
                <c:formatCode>General</c:formatCode>
                <c:ptCount val="1"/>
                <c:pt idx="0" formatCode="[$-F400]h:mm:ss\ AM/PM">
                  <c:v>1.2731481481481491E-4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09D-46D7-806C-B1DC7B4CD300}"/>
            </c:ext>
          </c:extLst>
        </c:ser>
        <c:ser>
          <c:idx val="18"/>
          <c:order val="16"/>
          <c:tx>
            <c:strRef>
              <c:f>'4_Yamazumi Chart (Mecánico 2)'!$M$28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2)'!$P$28:$R$28</c15:sqref>
                  </c15:fullRef>
                </c:ext>
              </c:extLst>
              <c:f>'4_Yamazumi Chart (Mecánico 2)'!$P$28</c:f>
              <c:numCache>
                <c:formatCode>General</c:formatCode>
                <c:ptCount val="1"/>
                <c:pt idx="0" formatCode="[$-F400]h:mm:ss\ AM/PM">
                  <c:v>3.3564814814814829E-4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09D-46D7-806C-B1DC7B4CD300}"/>
            </c:ext>
          </c:extLst>
        </c:ser>
        <c:ser>
          <c:idx val="19"/>
          <c:order val="17"/>
          <c:tx>
            <c:strRef>
              <c:f>'4_Yamazumi Chart (Mecánico 2)'!$M$29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2)'!$P$29:$R$29</c15:sqref>
                  </c15:fullRef>
                </c:ext>
              </c:extLst>
              <c:f>'4_Yamazumi Chart (Mecánico 2)'!$P$29</c:f>
              <c:numCache>
                <c:formatCode>General</c:formatCode>
                <c:ptCount val="1"/>
                <c:pt idx="0" formatCode="[$-F400]h:mm:ss\ AM/PM">
                  <c:v>1.5046296296296292E-4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9D-46D7-806C-B1DC7B4CD300}"/>
            </c:ext>
          </c:extLst>
        </c:ser>
        <c:ser>
          <c:idx val="20"/>
          <c:order val="18"/>
          <c:tx>
            <c:strRef>
              <c:f>'4_Yamazumi Chart (Mecánico 2)'!$M$30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2)'!$P$30:$R$30</c15:sqref>
                  </c15:fullRef>
                </c:ext>
              </c:extLst>
              <c:f>'4_Yamazumi Chart (Mecánico 2)'!$P$30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09D-46D7-806C-B1DC7B4CD300}"/>
            </c:ext>
          </c:extLst>
        </c:ser>
        <c:ser>
          <c:idx val="21"/>
          <c:order val="19"/>
          <c:tx>
            <c:strRef>
              <c:f>'4_Yamazumi Chart (Mecánico 2)'!$M$31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2)'!$P$31:$R$31</c15:sqref>
                  </c15:fullRef>
                </c:ext>
              </c:extLst>
              <c:f>'4_Yamazumi Chart (Mecánico 2)'!$P$31</c:f>
              <c:numCache>
                <c:formatCode>General</c:formatCode>
                <c:ptCount val="1"/>
                <c:pt idx="0" formatCode="[$-F400]h:mm:ss\ AM/PM">
                  <c:v>1.5046296296296249E-4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09D-46D7-806C-B1DC7B4CD300}"/>
            </c:ext>
          </c:extLst>
        </c:ser>
        <c:ser>
          <c:idx val="22"/>
          <c:order val="20"/>
          <c:tx>
            <c:strRef>
              <c:f>'4_Yamazumi Chart (Mecánico 2)'!$M$32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2)'!$P$32:$R$32</c15:sqref>
                  </c15:fullRef>
                </c:ext>
              </c:extLst>
              <c:f>'4_Yamazumi Chart (Mecánico 2)'!$P$32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09D-46D7-806C-B1DC7B4CD300}"/>
            </c:ext>
          </c:extLst>
        </c:ser>
        <c:ser>
          <c:idx val="23"/>
          <c:order val="21"/>
          <c:tx>
            <c:strRef>
              <c:f>'4_Yamazumi Chart (Mecánico 2)'!$M$33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2)'!$P$33:$R$33</c15:sqref>
                  </c15:fullRef>
                </c:ext>
              </c:extLst>
              <c:f>'4_Yamazumi Chart (Mecánico 2)'!$P$33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09D-46D7-806C-B1DC7B4CD300}"/>
            </c:ext>
          </c:extLst>
        </c:ser>
        <c:ser>
          <c:idx val="24"/>
          <c:order val="22"/>
          <c:tx>
            <c:strRef>
              <c:f>'4_Yamazumi Chart (Mecánico 2)'!$M$34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2)'!$P$34:$R$34</c15:sqref>
                  </c15:fullRef>
                </c:ext>
              </c:extLst>
              <c:f>'4_Yamazumi Chart (Mecánico 2)'!$P$34</c:f>
              <c:numCache>
                <c:formatCode>General</c:formatCode>
                <c:ptCount val="1"/>
                <c:pt idx="0" formatCode="[$-F400]h:mm:ss\ AM/PM">
                  <c:v>3.1249999999999941E-4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09D-46D7-806C-B1DC7B4CD300}"/>
            </c:ext>
          </c:extLst>
        </c:ser>
        <c:ser>
          <c:idx val="25"/>
          <c:order val="23"/>
          <c:tx>
            <c:strRef>
              <c:f>'4_Yamazumi Chart (Mecánico 2)'!$M$35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2)'!$P$35:$R$35</c15:sqref>
                  </c15:fullRef>
                </c:ext>
              </c:extLst>
              <c:f>'4_Yamazumi Chart (Mecánico 2)'!$P$35</c:f>
              <c:numCache>
                <c:formatCode>General</c:formatCode>
                <c:ptCount val="1"/>
                <c:pt idx="0" formatCode="[$-F400]h:mm:ss\ AM/PM">
                  <c:v>1.2731481481481535E-4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09D-46D7-806C-B1DC7B4CD300}"/>
            </c:ext>
          </c:extLst>
        </c:ser>
        <c:ser>
          <c:idx val="26"/>
          <c:order val="24"/>
          <c:tx>
            <c:strRef>
              <c:f>'4_Yamazumi Chart (Mecánico 2)'!$M$36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2)'!$P$36:$R$36</c15:sqref>
                  </c15:fullRef>
                </c:ext>
              </c:extLst>
              <c:f>'4_Yamazumi Chart (Mecánico 2)'!$P$36</c:f>
              <c:numCache>
                <c:formatCode>General</c:formatCode>
                <c:ptCount val="1"/>
                <c:pt idx="0" formatCode="[$-F400]h:mm:ss\ AM/PM">
                  <c:v>3.5879629629629629E-4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09D-46D7-806C-B1DC7B4CD300}"/>
            </c:ext>
          </c:extLst>
        </c:ser>
        <c:ser>
          <c:idx val="27"/>
          <c:order val="25"/>
          <c:tx>
            <c:strRef>
              <c:f>'4_Yamazumi Chart (Mecánico 2)'!$M$37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2)'!$P$37:$R$37</c15:sqref>
                  </c15:fullRef>
                </c:ext>
              </c:extLst>
              <c:f>'4_Yamazumi Chart (Mecánico 2)'!$P$37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09D-46D7-806C-B1DC7B4CD300}"/>
            </c:ext>
          </c:extLst>
        </c:ser>
        <c:ser>
          <c:idx val="28"/>
          <c:order val="26"/>
          <c:tx>
            <c:strRef>
              <c:f>'4_Yamazumi Chart (Mecánico 2)'!$M$38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2)'!$P$38:$R$38</c15:sqref>
                  </c15:fullRef>
                </c:ext>
              </c:extLst>
              <c:f>'4_Yamazumi Chart (Mecánico 2)'!$P$38</c:f>
              <c:numCache>
                <c:formatCode>General</c:formatCode>
                <c:ptCount val="1"/>
                <c:pt idx="0" formatCode="[$-F400]h:mm:ss\ AM/PM">
                  <c:v>3.3564814814814829E-4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09D-46D7-806C-B1DC7B4CD300}"/>
            </c:ext>
          </c:extLst>
        </c:ser>
        <c:ser>
          <c:idx val="29"/>
          <c:order val="27"/>
          <c:tx>
            <c:strRef>
              <c:f>'4_Yamazumi Chart (Mecánico 2)'!$M$39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2)'!$P$39:$R$39</c15:sqref>
                  </c15:fullRef>
                </c:ext>
              </c:extLst>
              <c:f>'4_Yamazumi Chart (Mecánico 2)'!$P$39</c:f>
              <c:numCache>
                <c:formatCode>General</c:formatCode>
                <c:ptCount val="1"/>
                <c:pt idx="0" formatCode="[$-F400]h:mm:ss\ AM/PM">
                  <c:v>1.1574074074074004E-4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09D-46D7-806C-B1DC7B4CD300}"/>
            </c:ext>
          </c:extLst>
        </c:ser>
        <c:ser>
          <c:idx val="30"/>
          <c:order val="28"/>
          <c:tx>
            <c:strRef>
              <c:f>'4_Yamazumi Chart (Mecánico 2)'!$M$40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2)'!$P$40:$R$40</c15:sqref>
                  </c15:fullRef>
                </c:ext>
              </c:extLst>
              <c:f>'4_Yamazumi Chart (Mecánico 2)'!$P$40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09D-46D7-806C-B1DC7B4CD300}"/>
            </c:ext>
          </c:extLst>
        </c:ser>
        <c:ser>
          <c:idx val="31"/>
          <c:order val="29"/>
          <c:tx>
            <c:strRef>
              <c:f>'4_Yamazumi Chart (Mecánico 2)'!$M$41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2)'!$P$41:$R$41</c15:sqref>
                  </c15:fullRef>
                </c:ext>
              </c:extLst>
              <c:f>'4_Yamazumi Chart (Mecánico 2)'!$P$41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09D-46D7-806C-B1DC7B4CD300}"/>
            </c:ext>
          </c:extLst>
        </c:ser>
        <c:ser>
          <c:idx val="32"/>
          <c:order val="30"/>
          <c:tx>
            <c:strRef>
              <c:f>'4_Yamazumi Chart (Mecánico 2)'!$M$42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2)'!$P$42:$R$42</c15:sqref>
                  </c15:fullRef>
                </c:ext>
              </c:extLst>
              <c:f>'4_Yamazumi Chart (Mecánico 2)'!$P$42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09D-46D7-806C-B1DC7B4CD300}"/>
            </c:ext>
          </c:extLst>
        </c:ser>
        <c:ser>
          <c:idx val="33"/>
          <c:order val="31"/>
          <c:tx>
            <c:strRef>
              <c:f>'4_Yamazumi Chart (Mecánico 2)'!$M$43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2)'!$P$43:$R$43</c15:sqref>
                  </c15:fullRef>
                </c:ext>
              </c:extLst>
              <c:f>'4_Yamazumi Chart (Mecánico 2)'!$P$43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09D-46D7-806C-B1DC7B4CD300}"/>
            </c:ext>
          </c:extLst>
        </c:ser>
        <c:ser>
          <c:idx val="34"/>
          <c:order val="32"/>
          <c:tx>
            <c:strRef>
              <c:f>'4_Yamazumi Chart (Mecánico 2)'!$M$44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2)'!$P$44:$R$44</c15:sqref>
                  </c15:fullRef>
                </c:ext>
              </c:extLst>
              <c:f>'4_Yamazumi Chart (Mecánico 2)'!$P$44</c:f>
              <c:numCache>
                <c:formatCode>General</c:formatCode>
                <c:ptCount val="1"/>
                <c:pt idx="0" formatCode="[$-F400]h:mm:ss\ AM/PM">
                  <c:v>1.1574074074074004E-4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09D-46D7-806C-B1DC7B4CD300}"/>
            </c:ext>
          </c:extLst>
        </c:ser>
        <c:ser>
          <c:idx val="35"/>
          <c:order val="33"/>
          <c:tx>
            <c:strRef>
              <c:f>'4_Yamazumi Chart (Mecánico 2)'!$M$45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2)'!$P$45:$R$45</c15:sqref>
                  </c15:fullRef>
                </c:ext>
              </c:extLst>
              <c:f>'4_Yamazumi Chart (Mecánico 2)'!$P$45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09D-46D7-806C-B1DC7B4CD300}"/>
            </c:ext>
          </c:extLst>
        </c:ser>
        <c:ser>
          <c:idx val="36"/>
          <c:order val="34"/>
          <c:tx>
            <c:strRef>
              <c:f>'4_Yamazumi Chart (Mecánico 2)'!$M$46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2)'!$P$46:$R$46</c15:sqref>
                  </c15:fullRef>
                </c:ext>
              </c:extLst>
              <c:f>'4_Yamazumi Chart (Mecánico 2)'!$P$46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09D-46D7-806C-B1DC7B4CD300}"/>
            </c:ext>
          </c:extLst>
        </c:ser>
        <c:ser>
          <c:idx val="37"/>
          <c:order val="35"/>
          <c:tx>
            <c:strRef>
              <c:f>'4_Yamazumi Chart (Mecánico 2)'!$M$47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2)'!$P$47:$R$47</c15:sqref>
                  </c15:fullRef>
                </c:ext>
              </c:extLst>
              <c:f>'4_Yamazumi Chart (Mecánico 2)'!$P$47</c:f>
              <c:numCache>
                <c:formatCode>General</c:formatCode>
                <c:ptCount val="1"/>
                <c:pt idx="0" formatCode="[$-F400]h:mm:ss\ AM/PM">
                  <c:v>6.0185185185185255E-4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09D-46D7-806C-B1DC7B4CD300}"/>
            </c:ext>
          </c:extLst>
        </c:ser>
        <c:ser>
          <c:idx val="38"/>
          <c:order val="36"/>
          <c:tx>
            <c:strRef>
              <c:f>'4_Yamazumi Chart (Mecánico 2)'!$M$48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2)'!$P$48:$R$48</c15:sqref>
                  </c15:fullRef>
                </c:ext>
              </c:extLst>
              <c:f>'4_Yamazumi Chart (Mecánico 2)'!$P$48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09D-46D7-806C-B1DC7B4CD300}"/>
            </c:ext>
          </c:extLst>
        </c:ser>
        <c:ser>
          <c:idx val="39"/>
          <c:order val="37"/>
          <c:tx>
            <c:strRef>
              <c:f>'4_Yamazumi Chart (Mecánico 2)'!$M$49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2)'!$P$49:$R$49</c15:sqref>
                  </c15:fullRef>
                </c:ext>
              </c:extLst>
              <c:f>'4_Yamazumi Chart (Mecánico 2)'!$P$49</c:f>
              <c:numCache>
                <c:formatCode>General</c:formatCode>
                <c:ptCount val="1"/>
                <c:pt idx="0" formatCode="[$-F400]h:mm:ss\ AM/PM">
                  <c:v>3.8194444444444343E-4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09D-46D7-806C-B1DC7B4CD300}"/>
            </c:ext>
          </c:extLst>
        </c:ser>
        <c:ser>
          <c:idx val="40"/>
          <c:order val="38"/>
          <c:tx>
            <c:strRef>
              <c:f>'4_Yamazumi Chart (Mecánico 2)'!$M$50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2)'!$P$50:$R$50</c15:sqref>
                  </c15:fullRef>
                </c:ext>
              </c:extLst>
              <c:f>'4_Yamazumi Chart (Mecánico 2)'!$P$50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09D-46D7-806C-B1DC7B4CD300}"/>
            </c:ext>
          </c:extLst>
        </c:ser>
        <c:ser>
          <c:idx val="41"/>
          <c:order val="39"/>
          <c:tx>
            <c:strRef>
              <c:f>'4_Yamazumi Chart (Mecánico 2)'!$M$51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2)'!$P$51:$R$51</c15:sqref>
                  </c15:fullRef>
                </c:ext>
              </c:extLst>
              <c:f>'4_Yamazumi Chart (Mecánico 2)'!$P$51</c:f>
              <c:numCache>
                <c:formatCode>General</c:formatCode>
                <c:ptCount val="1"/>
                <c:pt idx="0" formatCode="[$-F400]h:mm:ss\ AM/PM">
                  <c:v>2.0833333333333467E-4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09D-46D7-806C-B1DC7B4CD300}"/>
            </c:ext>
          </c:extLst>
        </c:ser>
        <c:ser>
          <c:idx val="42"/>
          <c:order val="40"/>
          <c:tx>
            <c:strRef>
              <c:f>'4_Yamazumi Chart (Mecánico 2)'!$M$52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2)'!$P$52:$R$52</c15:sqref>
                  </c15:fullRef>
                </c:ext>
              </c:extLst>
              <c:f>'4_Yamazumi Chart (Mecánico 2)'!$P$52</c:f>
              <c:numCache>
                <c:formatCode>General</c:formatCode>
                <c:ptCount val="1"/>
                <c:pt idx="0" formatCode="[$-F400]h:mm:ss\ AM/PM">
                  <c:v>3.4722222222222099E-4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09D-46D7-806C-B1DC7B4CD300}"/>
            </c:ext>
          </c:extLst>
        </c:ser>
        <c:ser>
          <c:idx val="43"/>
          <c:order val="41"/>
          <c:tx>
            <c:strRef>
              <c:f>'4_Yamazumi Chart (Mecánico 2)'!$M$53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2)'!$P$53:$R$53</c15:sqref>
                  </c15:fullRef>
                </c:ext>
              </c:extLst>
              <c:f>'4_Yamazumi Chart (Mecánico 2)'!$P$53</c:f>
              <c:numCache>
                <c:formatCode>General</c:formatCode>
                <c:ptCount val="1"/>
                <c:pt idx="0" formatCode="[$-F400]h:mm:ss\ AM/PM">
                  <c:v>4.6296296296296363E-4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09D-46D7-806C-B1DC7B4CD300}"/>
            </c:ext>
          </c:extLst>
        </c:ser>
        <c:ser>
          <c:idx val="44"/>
          <c:order val="42"/>
          <c:tx>
            <c:strRef>
              <c:f>'4_Yamazumi Chart (Mecánico 2)'!$M$54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2)'!$P$54:$R$54</c15:sqref>
                  </c15:fullRef>
                </c:ext>
              </c:extLst>
              <c:f>'4_Yamazumi Chart (Mecánico 2)'!$P$54</c:f>
              <c:numCache>
                <c:formatCode>General</c:formatCode>
                <c:ptCount val="1"/>
                <c:pt idx="0" formatCode="[$-F400]h:mm:ss\ AM/PM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09D-46D7-806C-B1DC7B4CD300}"/>
            </c:ext>
          </c:extLst>
        </c:ser>
        <c:ser>
          <c:idx val="45"/>
          <c:order val="43"/>
          <c:tx>
            <c:strRef>
              <c:f>'4_Yamazumi Chart (Mecánico 2)'!$M$55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2)'!$P$55:$R$55</c15:sqref>
                  </c15:fullRef>
                </c:ext>
              </c:extLst>
              <c:f>'4_Yamazumi Chart (Mecánico 2)'!$P$55</c:f>
              <c:numCache>
                <c:formatCode>General</c:formatCode>
                <c:ptCount val="1"/>
                <c:pt idx="0" formatCode="[$-F400]h:mm:ss\ AM/PM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09D-46D7-806C-B1DC7B4CD300}"/>
            </c:ext>
          </c:extLst>
        </c:ser>
        <c:ser>
          <c:idx val="46"/>
          <c:order val="44"/>
          <c:tx>
            <c:strRef>
              <c:f>'4_Yamazumi Chart (Mecánico 2)'!$M$56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2)'!$P$56:$R$56</c15:sqref>
                  </c15:fullRef>
                </c:ext>
              </c:extLst>
              <c:f>'4_Yamazumi Chart (Mecánico 2)'!$P$56</c:f>
              <c:numCache>
                <c:formatCode>General</c:formatCode>
                <c:ptCount val="1"/>
                <c:pt idx="0" formatCode="[$-F400]h:mm:ss\ AM/PM">
                  <c:v>4.9768518518518608E-4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09D-46D7-806C-B1DC7B4CD300}"/>
            </c:ext>
          </c:extLst>
        </c:ser>
        <c:ser>
          <c:idx val="47"/>
          <c:order val="45"/>
          <c:tx>
            <c:strRef>
              <c:f>'4_Yamazumi Chart (Mecánico 2)'!$M$57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2)'!$P$57:$R$57</c15:sqref>
                  </c15:fullRef>
                </c:ext>
              </c:extLst>
              <c:f>'4_Yamazumi Chart (Mecánico 2)'!$P$57</c:f>
              <c:numCache>
                <c:formatCode>General</c:formatCode>
                <c:ptCount val="1"/>
                <c:pt idx="0" formatCode="[$-F400]h:mm:ss\ AM/PM">
                  <c:v>5.7870370370369587E-5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09D-46D7-806C-B1DC7B4CD300}"/>
            </c:ext>
          </c:extLst>
        </c:ser>
        <c:ser>
          <c:idx val="48"/>
          <c:order val="46"/>
          <c:tx>
            <c:strRef>
              <c:f>'4_Yamazumi Chart (Mecánico 2)'!$M$58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2)'!$P$58:$R$58</c15:sqref>
                  </c15:fullRef>
                </c:ext>
              </c:extLst>
              <c:f>'4_Yamazumi Chart (Mecánico 2)'!$P$58</c:f>
              <c:numCache>
                <c:formatCode>General</c:formatCode>
                <c:ptCount val="1"/>
                <c:pt idx="0" formatCode="[$-F400]h:mm:ss\ AM/PM">
                  <c:v>2.1990740740740825E-4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09D-46D7-806C-B1DC7B4CD300}"/>
            </c:ext>
          </c:extLst>
        </c:ser>
        <c:ser>
          <c:idx val="49"/>
          <c:order val="47"/>
          <c:tx>
            <c:strRef>
              <c:f>'4_Yamazumi Chart (Mecánico 2)'!$M$59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2)'!$P$59:$R$59</c15:sqref>
                  </c15:fullRef>
                </c:ext>
              </c:extLst>
              <c:f>'4_Yamazumi Chart (Mecánico 2)'!$P$59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09D-46D7-806C-B1DC7B4CD300}"/>
            </c:ext>
          </c:extLst>
        </c:ser>
        <c:ser>
          <c:idx val="50"/>
          <c:order val="48"/>
          <c:tx>
            <c:strRef>
              <c:f>'4_Yamazumi Chart (Mecánico 2)'!$M$60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2)'!$P$60:$R$60</c15:sqref>
                  </c15:fullRef>
                </c:ext>
              </c:extLst>
              <c:f>'4_Yamazumi Chart (Mecánico 2)'!$P$60</c:f>
              <c:numCache>
                <c:formatCode>General</c:formatCode>
                <c:ptCount val="1"/>
                <c:pt idx="0" formatCode="[$-F400]h:mm:ss\ AM/PM">
                  <c:v>1.7361111111111049E-4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09D-46D7-806C-B1DC7B4CD300}"/>
            </c:ext>
          </c:extLst>
        </c:ser>
        <c:ser>
          <c:idx val="0"/>
          <c:order val="49"/>
          <c:tx>
            <c:strRef>
              <c:f>'4_Yamazumi Chart (Mecánico 2)'!$M$76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2)'!$P$76:$R$76</c15:sqref>
                  </c15:fullRef>
                </c:ext>
              </c:extLst>
              <c:f>'4_Yamazumi Chart (Mecánico 2)'!$P$76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1-409D-46D7-806C-B1DC7B4CD300}"/>
            </c:ext>
          </c:extLst>
        </c:ser>
        <c:ser>
          <c:idx val="1"/>
          <c:order val="50"/>
          <c:tx>
            <c:strRef>
              <c:f>'4_Yamazumi Chart (Mecánico 2)'!$M$77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2)'!$P$77:$R$77</c15:sqref>
                  </c15:fullRef>
                </c:ext>
              </c:extLst>
              <c:f>'4_Yamazumi Chart (Mecánico 2)'!$P$77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09D-46D7-806C-B1DC7B4CD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(Mecánico 2)'!$M$12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2)'!$P$12:$R$12</c15:sqref>
                  </c15:fullRef>
                </c:ext>
              </c:extLst>
              <c:f>'4_Yamazumi Chart (Mecánico 2)'!$P$12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E4-4735-AC18-3CB0C646C35D}"/>
            </c:ext>
          </c:extLst>
        </c:ser>
        <c:ser>
          <c:idx val="3"/>
          <c:order val="1"/>
          <c:tx>
            <c:strRef>
              <c:f>'4_Yamazumi Chart (Mecánico 2)'!$M$13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2)'!$P$13:$R$13</c15:sqref>
                  </c15:fullRef>
                </c:ext>
              </c:extLst>
              <c:f>'4_Yamazumi Chart (Mecánico 2)'!$P$13</c:f>
              <c:numCache>
                <c:formatCode>General</c:formatCode>
                <c:ptCount val="1"/>
                <c:pt idx="0" formatCode="[$-F400]h:mm:ss\ AM/PM">
                  <c:v>9.2592592592592588E-5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4-4735-AC18-3CB0C646C35D}"/>
            </c:ext>
          </c:extLst>
        </c:ser>
        <c:ser>
          <c:idx val="4"/>
          <c:order val="2"/>
          <c:tx>
            <c:strRef>
              <c:f>'4_Yamazumi Chart (Mecánico 2)'!$M$14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2)'!$P$14:$R$14</c15:sqref>
                  </c15:fullRef>
                </c:ext>
              </c:extLst>
              <c:f>'4_Yamazumi Chart (Mecánico 2)'!$P$14</c:f>
              <c:numCache>
                <c:formatCode>General</c:formatCode>
                <c:ptCount val="1"/>
                <c:pt idx="0" formatCode="[$-F400]h:mm:ss\ AM/PM">
                  <c:v>1.9675925925925926E-4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4-4735-AC18-3CB0C646C35D}"/>
            </c:ext>
          </c:extLst>
        </c:ser>
        <c:ser>
          <c:idx val="5"/>
          <c:order val="3"/>
          <c:tx>
            <c:strRef>
              <c:f>'4_Yamazumi Chart (Mecánico 2)'!$M$15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2)'!$P$15:$R$15</c15:sqref>
                  </c15:fullRef>
                </c:ext>
              </c:extLst>
              <c:f>'4_Yamazumi Chart (Mecánico 2)'!$P$15</c:f>
              <c:numCache>
                <c:formatCode>General</c:formatCode>
                <c:ptCount val="1"/>
                <c:pt idx="0" formatCode="[$-F400]h:mm:ss\ AM/PM">
                  <c:v>3.4722222222222229E-4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4-4735-AC18-3CB0C646C35D}"/>
            </c:ext>
          </c:extLst>
        </c:ser>
        <c:ser>
          <c:idx val="6"/>
          <c:order val="4"/>
          <c:tx>
            <c:strRef>
              <c:f>'4_Yamazumi Chart (Mecánico 2)'!$M$16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2)'!$P$16:$R$16</c15:sqref>
                  </c15:fullRef>
                </c:ext>
              </c:extLst>
              <c:f>'4_Yamazumi Chart (Mecánico 2)'!$P$16</c:f>
              <c:numCache>
                <c:formatCode>General</c:formatCode>
                <c:ptCount val="1"/>
                <c:pt idx="0" formatCode="[$-F400]h:mm:ss\ AM/PM">
                  <c:v>1.273148148148148E-4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E4-4735-AC18-3CB0C646C35D}"/>
            </c:ext>
          </c:extLst>
        </c:ser>
        <c:ser>
          <c:idx val="7"/>
          <c:order val="5"/>
          <c:tx>
            <c:strRef>
              <c:f>'4_Yamazumi Chart (Mecánico 2)'!$M$17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2)'!$P$17:$R$17</c15:sqref>
                  </c15:fullRef>
                </c:ext>
              </c:extLst>
              <c:f>'4_Yamazumi Chart (Mecánico 2)'!$P$17</c:f>
              <c:numCache>
                <c:formatCode>General</c:formatCode>
                <c:ptCount val="1"/>
                <c:pt idx="0" formatCode="[$-F400]h:mm:ss\ AM/PM">
                  <c:v>4.3981481481481486E-4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FE4-4735-AC18-3CB0C646C35D}"/>
            </c:ext>
          </c:extLst>
        </c:ser>
        <c:ser>
          <c:idx val="8"/>
          <c:order val="6"/>
          <c:tx>
            <c:strRef>
              <c:f>'4_Yamazumi Chart (Mecánico 2)'!$M$18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2)'!$P$18:$R$18</c15:sqref>
                  </c15:fullRef>
                </c:ext>
              </c:extLst>
              <c:f>'4_Yamazumi Chart (Mecánico 2)'!$P$18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FE4-4735-AC18-3CB0C646C35D}"/>
            </c:ext>
          </c:extLst>
        </c:ser>
        <c:ser>
          <c:idx val="9"/>
          <c:order val="7"/>
          <c:tx>
            <c:strRef>
              <c:f>'4_Yamazumi Chart (Mecánico 2)'!$M$19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2)'!$P$19:$R$19</c15:sqref>
                  </c15:fullRef>
                </c:ext>
              </c:extLst>
              <c:f>'4_Yamazumi Chart (Mecánico 2)'!$P$19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FE4-4735-AC18-3CB0C646C35D}"/>
            </c:ext>
          </c:extLst>
        </c:ser>
        <c:ser>
          <c:idx val="10"/>
          <c:order val="8"/>
          <c:tx>
            <c:strRef>
              <c:f>'4_Yamazumi Chart (Mecánico 2)'!$M$20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2)'!$P$20:$R$20</c15:sqref>
                  </c15:fullRef>
                </c:ext>
              </c:extLst>
              <c:f>'4_Yamazumi Chart (Mecánico 2)'!$P$20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FE4-4735-AC18-3CB0C646C35D}"/>
            </c:ext>
          </c:extLst>
        </c:ser>
        <c:ser>
          <c:idx val="11"/>
          <c:order val="9"/>
          <c:tx>
            <c:strRef>
              <c:f>'4_Yamazumi Chart (Mecánico 2)'!$M$21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2)'!$P$21:$R$21</c15:sqref>
                  </c15:fullRef>
                </c:ext>
              </c:extLst>
              <c:f>'4_Yamazumi Chart (Mecánico 2)'!$P$21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FE4-4735-AC18-3CB0C646C35D}"/>
            </c:ext>
          </c:extLst>
        </c:ser>
        <c:ser>
          <c:idx val="12"/>
          <c:order val="10"/>
          <c:tx>
            <c:strRef>
              <c:f>'4_Yamazumi Chart (Mecánico 2)'!$M$22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2)'!$P$22:$R$22</c15:sqref>
                  </c15:fullRef>
                </c:ext>
              </c:extLst>
              <c:f>'4_Yamazumi Chart (Mecánico 2)'!$P$22</c:f>
              <c:numCache>
                <c:formatCode>General</c:formatCode>
                <c:ptCount val="1"/>
                <c:pt idx="0" formatCode="[$-F400]h:mm:ss\ AM/PM">
                  <c:v>3.3564814814814785E-4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FE4-4735-AC18-3CB0C646C35D}"/>
            </c:ext>
          </c:extLst>
        </c:ser>
        <c:ser>
          <c:idx val="13"/>
          <c:order val="11"/>
          <c:tx>
            <c:strRef>
              <c:f>'4_Yamazumi Chart (Mecánico 2)'!$M$23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2)'!$P$23:$R$23</c15:sqref>
                  </c15:fullRef>
                </c:ext>
              </c:extLst>
              <c:f>'4_Yamazumi Chart (Mecánico 2)'!$P$23</c:f>
              <c:numCache>
                <c:formatCode>General</c:formatCode>
                <c:ptCount val="1"/>
                <c:pt idx="0" formatCode="[$-F400]h:mm:ss\ AM/PM">
                  <c:v>1.5046296296296335E-4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FE4-4735-AC18-3CB0C646C35D}"/>
            </c:ext>
          </c:extLst>
        </c:ser>
        <c:ser>
          <c:idx val="14"/>
          <c:order val="12"/>
          <c:tx>
            <c:strRef>
              <c:f>'4_Yamazumi Chart (Mecánico 2)'!$M$24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2)'!$P$24:$R$24</c15:sqref>
                  </c15:fullRef>
                </c:ext>
              </c:extLst>
              <c:f>'4_Yamazumi Chart (Mecánico 2)'!$P$24</c:f>
              <c:numCache>
                <c:formatCode>General</c:formatCode>
                <c:ptCount val="1"/>
                <c:pt idx="0" formatCode="[$-F400]h:mm:ss\ AM/PM">
                  <c:v>3.2407407407407385E-4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FE4-4735-AC18-3CB0C646C35D}"/>
            </c:ext>
          </c:extLst>
        </c:ser>
        <c:ser>
          <c:idx val="15"/>
          <c:order val="13"/>
          <c:tx>
            <c:strRef>
              <c:f>'4_Yamazumi Chart (Mecánico 2)'!$M$25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2)'!$P$25:$R$25</c15:sqref>
                  </c15:fullRef>
                </c:ext>
              </c:extLst>
              <c:f>'4_Yamazumi Chart (Mecánico 2)'!$P$25</c:f>
              <c:numCache>
                <c:formatCode>General</c:formatCode>
                <c:ptCount val="1"/>
                <c:pt idx="0" formatCode="[$-F400]h:mm:ss\ AM/PM">
                  <c:v>1.5046296296296292E-4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FE4-4735-AC18-3CB0C646C35D}"/>
            </c:ext>
          </c:extLst>
        </c:ser>
        <c:ser>
          <c:idx val="16"/>
          <c:order val="14"/>
          <c:tx>
            <c:strRef>
              <c:f>'4_Yamazumi Chart (Mecánico 2)'!$M$26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2)'!$P$26:$R$26</c15:sqref>
                  </c15:fullRef>
                </c:ext>
              </c:extLst>
              <c:f>'4_Yamazumi Chart (Mecánico 2)'!$P$26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FE4-4735-AC18-3CB0C646C35D}"/>
            </c:ext>
          </c:extLst>
        </c:ser>
        <c:ser>
          <c:idx val="17"/>
          <c:order val="15"/>
          <c:tx>
            <c:strRef>
              <c:f>'4_Yamazumi Chart (Mecánico 2)'!$M$27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2)'!$P$27:$R$27</c15:sqref>
                  </c15:fullRef>
                </c:ext>
              </c:extLst>
              <c:f>'4_Yamazumi Chart (Mecánico 2)'!$P$27</c:f>
              <c:numCache>
                <c:formatCode>General</c:formatCode>
                <c:ptCount val="1"/>
                <c:pt idx="0" formatCode="[$-F400]h:mm:ss\ AM/PM">
                  <c:v>1.2731481481481491E-4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FE4-4735-AC18-3CB0C646C35D}"/>
            </c:ext>
          </c:extLst>
        </c:ser>
        <c:ser>
          <c:idx val="18"/>
          <c:order val="16"/>
          <c:tx>
            <c:strRef>
              <c:f>'4_Yamazumi Chart (Mecánico 2)'!$M$28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2)'!$P$28:$R$28</c15:sqref>
                  </c15:fullRef>
                </c:ext>
              </c:extLst>
              <c:f>'4_Yamazumi Chart (Mecánico 2)'!$P$28</c:f>
              <c:numCache>
                <c:formatCode>General</c:formatCode>
                <c:ptCount val="1"/>
                <c:pt idx="0" formatCode="[$-F400]h:mm:ss\ AM/PM">
                  <c:v>3.3564814814814829E-4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FE4-4735-AC18-3CB0C646C35D}"/>
            </c:ext>
          </c:extLst>
        </c:ser>
        <c:ser>
          <c:idx val="19"/>
          <c:order val="17"/>
          <c:tx>
            <c:strRef>
              <c:f>'4_Yamazumi Chart (Mecánico 2)'!$M$29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2)'!$P$29:$R$29</c15:sqref>
                  </c15:fullRef>
                </c:ext>
              </c:extLst>
              <c:f>'4_Yamazumi Chart (Mecánico 2)'!$P$29</c:f>
              <c:numCache>
                <c:formatCode>General</c:formatCode>
                <c:ptCount val="1"/>
                <c:pt idx="0" formatCode="[$-F400]h:mm:ss\ AM/PM">
                  <c:v>1.5046296296296292E-4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FE4-4735-AC18-3CB0C646C35D}"/>
            </c:ext>
          </c:extLst>
        </c:ser>
        <c:ser>
          <c:idx val="20"/>
          <c:order val="18"/>
          <c:tx>
            <c:strRef>
              <c:f>'4_Yamazumi Chart (Mecánico 2)'!$M$30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2)'!$P$30:$R$30</c15:sqref>
                  </c15:fullRef>
                </c:ext>
              </c:extLst>
              <c:f>'4_Yamazumi Chart (Mecánico 2)'!$P$30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FE4-4735-AC18-3CB0C646C35D}"/>
            </c:ext>
          </c:extLst>
        </c:ser>
        <c:ser>
          <c:idx val="21"/>
          <c:order val="19"/>
          <c:tx>
            <c:strRef>
              <c:f>'4_Yamazumi Chart (Mecánico 2)'!$M$31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2)'!$P$31:$R$31</c15:sqref>
                  </c15:fullRef>
                </c:ext>
              </c:extLst>
              <c:f>'4_Yamazumi Chart (Mecánico 2)'!$P$31</c:f>
              <c:numCache>
                <c:formatCode>General</c:formatCode>
                <c:ptCount val="1"/>
                <c:pt idx="0" formatCode="[$-F400]h:mm:ss\ AM/PM">
                  <c:v>1.5046296296296249E-4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FE4-4735-AC18-3CB0C646C35D}"/>
            </c:ext>
          </c:extLst>
        </c:ser>
        <c:ser>
          <c:idx val="22"/>
          <c:order val="20"/>
          <c:tx>
            <c:strRef>
              <c:f>'4_Yamazumi Chart (Mecánico 2)'!$M$32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2)'!$P$32:$R$32</c15:sqref>
                  </c15:fullRef>
                </c:ext>
              </c:extLst>
              <c:f>'4_Yamazumi Chart (Mecánico 2)'!$P$32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FE4-4735-AC18-3CB0C646C35D}"/>
            </c:ext>
          </c:extLst>
        </c:ser>
        <c:ser>
          <c:idx val="23"/>
          <c:order val="21"/>
          <c:tx>
            <c:strRef>
              <c:f>'4_Yamazumi Chart (Mecánico 2)'!$M$33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2)'!$P$33:$R$33</c15:sqref>
                  </c15:fullRef>
                </c:ext>
              </c:extLst>
              <c:f>'4_Yamazumi Chart (Mecánico 2)'!$P$33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FE4-4735-AC18-3CB0C646C35D}"/>
            </c:ext>
          </c:extLst>
        </c:ser>
        <c:ser>
          <c:idx val="24"/>
          <c:order val="22"/>
          <c:tx>
            <c:strRef>
              <c:f>'4_Yamazumi Chart (Mecánico 2)'!$M$34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2)'!$P$34:$R$34</c15:sqref>
                  </c15:fullRef>
                </c:ext>
              </c:extLst>
              <c:f>'4_Yamazumi Chart (Mecánico 2)'!$P$34</c:f>
              <c:numCache>
                <c:formatCode>General</c:formatCode>
                <c:ptCount val="1"/>
                <c:pt idx="0" formatCode="[$-F400]h:mm:ss\ AM/PM">
                  <c:v>3.1249999999999941E-4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FE4-4735-AC18-3CB0C646C35D}"/>
            </c:ext>
          </c:extLst>
        </c:ser>
        <c:ser>
          <c:idx val="25"/>
          <c:order val="23"/>
          <c:tx>
            <c:strRef>
              <c:f>'4_Yamazumi Chart (Mecánico 2)'!$M$35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2)'!$P$35:$R$35</c15:sqref>
                  </c15:fullRef>
                </c:ext>
              </c:extLst>
              <c:f>'4_Yamazumi Chart (Mecánico 2)'!$P$35</c:f>
              <c:numCache>
                <c:formatCode>General</c:formatCode>
                <c:ptCount val="1"/>
                <c:pt idx="0" formatCode="[$-F400]h:mm:ss\ AM/PM">
                  <c:v>1.2731481481481535E-4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FE4-4735-AC18-3CB0C646C35D}"/>
            </c:ext>
          </c:extLst>
        </c:ser>
        <c:ser>
          <c:idx val="26"/>
          <c:order val="24"/>
          <c:tx>
            <c:strRef>
              <c:f>'4_Yamazumi Chart (Mecánico 2)'!$M$36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2)'!$P$36:$R$36</c15:sqref>
                  </c15:fullRef>
                </c:ext>
              </c:extLst>
              <c:f>'4_Yamazumi Chart (Mecánico 2)'!$P$36</c:f>
              <c:numCache>
                <c:formatCode>General</c:formatCode>
                <c:ptCount val="1"/>
                <c:pt idx="0" formatCode="[$-F400]h:mm:ss\ AM/PM">
                  <c:v>3.5879629629629629E-4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FE4-4735-AC18-3CB0C646C35D}"/>
            </c:ext>
          </c:extLst>
        </c:ser>
        <c:ser>
          <c:idx val="27"/>
          <c:order val="25"/>
          <c:tx>
            <c:strRef>
              <c:f>'4_Yamazumi Chart (Mecánico 2)'!$M$37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2)'!$P$37:$R$37</c15:sqref>
                  </c15:fullRef>
                </c:ext>
              </c:extLst>
              <c:f>'4_Yamazumi Chart (Mecánico 2)'!$P$37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FE4-4735-AC18-3CB0C646C35D}"/>
            </c:ext>
          </c:extLst>
        </c:ser>
        <c:ser>
          <c:idx val="28"/>
          <c:order val="26"/>
          <c:tx>
            <c:strRef>
              <c:f>'4_Yamazumi Chart (Mecánico 2)'!$M$38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2)'!$P$38:$R$38</c15:sqref>
                  </c15:fullRef>
                </c:ext>
              </c:extLst>
              <c:f>'4_Yamazumi Chart (Mecánico 2)'!$P$38</c:f>
              <c:numCache>
                <c:formatCode>General</c:formatCode>
                <c:ptCount val="1"/>
                <c:pt idx="0" formatCode="[$-F400]h:mm:ss\ AM/PM">
                  <c:v>3.3564814814814829E-4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FE4-4735-AC18-3CB0C646C35D}"/>
            </c:ext>
          </c:extLst>
        </c:ser>
        <c:ser>
          <c:idx val="29"/>
          <c:order val="27"/>
          <c:tx>
            <c:strRef>
              <c:f>'4_Yamazumi Chart (Mecánico 2)'!$M$39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2)'!$P$39:$R$39</c15:sqref>
                  </c15:fullRef>
                </c:ext>
              </c:extLst>
              <c:f>'4_Yamazumi Chart (Mecánico 2)'!$P$39</c:f>
              <c:numCache>
                <c:formatCode>General</c:formatCode>
                <c:ptCount val="1"/>
                <c:pt idx="0" formatCode="[$-F400]h:mm:ss\ AM/PM">
                  <c:v>1.1574074074074004E-4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FE4-4735-AC18-3CB0C646C35D}"/>
            </c:ext>
          </c:extLst>
        </c:ser>
        <c:ser>
          <c:idx val="30"/>
          <c:order val="28"/>
          <c:tx>
            <c:strRef>
              <c:f>'4_Yamazumi Chart (Mecánico 2)'!$M$40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2)'!$P$40:$R$40</c15:sqref>
                  </c15:fullRef>
                </c:ext>
              </c:extLst>
              <c:f>'4_Yamazumi Chart (Mecánico 2)'!$P$40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FE4-4735-AC18-3CB0C646C35D}"/>
            </c:ext>
          </c:extLst>
        </c:ser>
        <c:ser>
          <c:idx val="31"/>
          <c:order val="29"/>
          <c:tx>
            <c:strRef>
              <c:f>'4_Yamazumi Chart (Mecánico 2)'!$M$41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2)'!$P$41:$R$41</c15:sqref>
                  </c15:fullRef>
                </c:ext>
              </c:extLst>
              <c:f>'4_Yamazumi Chart (Mecánico 2)'!$P$41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FE4-4735-AC18-3CB0C646C35D}"/>
            </c:ext>
          </c:extLst>
        </c:ser>
        <c:ser>
          <c:idx val="32"/>
          <c:order val="30"/>
          <c:tx>
            <c:strRef>
              <c:f>'4_Yamazumi Chart (Mecánico 2)'!$M$42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2)'!$P$42:$R$42</c15:sqref>
                  </c15:fullRef>
                </c:ext>
              </c:extLst>
              <c:f>'4_Yamazumi Chart (Mecánico 2)'!$P$42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FE4-4735-AC18-3CB0C646C35D}"/>
            </c:ext>
          </c:extLst>
        </c:ser>
        <c:ser>
          <c:idx val="33"/>
          <c:order val="31"/>
          <c:tx>
            <c:strRef>
              <c:f>'4_Yamazumi Chart (Mecánico 2)'!$M$43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2)'!$P$43:$R$43</c15:sqref>
                  </c15:fullRef>
                </c:ext>
              </c:extLst>
              <c:f>'4_Yamazumi Chart (Mecánico 2)'!$P$43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FE4-4735-AC18-3CB0C646C35D}"/>
            </c:ext>
          </c:extLst>
        </c:ser>
        <c:ser>
          <c:idx val="34"/>
          <c:order val="32"/>
          <c:tx>
            <c:strRef>
              <c:f>'4_Yamazumi Chart (Mecánico 2)'!$M$44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2)'!$P$44:$R$44</c15:sqref>
                  </c15:fullRef>
                </c:ext>
              </c:extLst>
              <c:f>'4_Yamazumi Chart (Mecánico 2)'!$P$44</c:f>
              <c:numCache>
                <c:formatCode>General</c:formatCode>
                <c:ptCount val="1"/>
                <c:pt idx="0" formatCode="[$-F400]h:mm:ss\ AM/PM">
                  <c:v>1.1574074074074004E-4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FE4-4735-AC18-3CB0C646C35D}"/>
            </c:ext>
          </c:extLst>
        </c:ser>
        <c:ser>
          <c:idx val="35"/>
          <c:order val="33"/>
          <c:tx>
            <c:strRef>
              <c:f>'4_Yamazumi Chart (Mecánico 2)'!$M$45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2)'!$P$45:$R$45</c15:sqref>
                  </c15:fullRef>
                </c:ext>
              </c:extLst>
              <c:f>'4_Yamazumi Chart (Mecánico 2)'!$P$45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FE4-4735-AC18-3CB0C646C35D}"/>
            </c:ext>
          </c:extLst>
        </c:ser>
        <c:ser>
          <c:idx val="36"/>
          <c:order val="34"/>
          <c:tx>
            <c:strRef>
              <c:f>'4_Yamazumi Chart (Mecánico 2)'!$M$46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2)'!$P$46:$R$46</c15:sqref>
                  </c15:fullRef>
                </c:ext>
              </c:extLst>
              <c:f>'4_Yamazumi Chart (Mecánico 2)'!$P$46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FE4-4735-AC18-3CB0C646C35D}"/>
            </c:ext>
          </c:extLst>
        </c:ser>
        <c:ser>
          <c:idx val="37"/>
          <c:order val="35"/>
          <c:tx>
            <c:strRef>
              <c:f>'4_Yamazumi Chart (Mecánico 2)'!$M$47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2)'!$P$47:$R$47</c15:sqref>
                  </c15:fullRef>
                </c:ext>
              </c:extLst>
              <c:f>'4_Yamazumi Chart (Mecánico 2)'!$P$47</c:f>
              <c:numCache>
                <c:formatCode>General</c:formatCode>
                <c:ptCount val="1"/>
                <c:pt idx="0" formatCode="[$-F400]h:mm:ss\ AM/PM">
                  <c:v>6.0185185185185255E-4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FE4-4735-AC18-3CB0C646C35D}"/>
            </c:ext>
          </c:extLst>
        </c:ser>
        <c:ser>
          <c:idx val="38"/>
          <c:order val="36"/>
          <c:tx>
            <c:strRef>
              <c:f>'4_Yamazumi Chart (Mecánico 2)'!$M$48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2)'!$P$48:$R$48</c15:sqref>
                  </c15:fullRef>
                </c:ext>
              </c:extLst>
              <c:f>'4_Yamazumi Chart (Mecánico 2)'!$P$48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FE4-4735-AC18-3CB0C646C35D}"/>
            </c:ext>
          </c:extLst>
        </c:ser>
        <c:ser>
          <c:idx val="39"/>
          <c:order val="37"/>
          <c:tx>
            <c:strRef>
              <c:f>'4_Yamazumi Chart (Mecánico 2)'!$M$49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2)'!$P$49:$R$49</c15:sqref>
                  </c15:fullRef>
                </c:ext>
              </c:extLst>
              <c:f>'4_Yamazumi Chart (Mecánico 2)'!$P$49</c:f>
              <c:numCache>
                <c:formatCode>General</c:formatCode>
                <c:ptCount val="1"/>
                <c:pt idx="0" formatCode="[$-F400]h:mm:ss\ AM/PM">
                  <c:v>3.8194444444444343E-4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FE4-4735-AC18-3CB0C646C35D}"/>
            </c:ext>
          </c:extLst>
        </c:ser>
        <c:ser>
          <c:idx val="40"/>
          <c:order val="38"/>
          <c:tx>
            <c:strRef>
              <c:f>'4_Yamazumi Chart (Mecánico 2)'!$M$50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2)'!$P$50:$R$50</c15:sqref>
                  </c15:fullRef>
                </c:ext>
              </c:extLst>
              <c:f>'4_Yamazumi Chart (Mecánico 2)'!$P$50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FE4-4735-AC18-3CB0C646C35D}"/>
            </c:ext>
          </c:extLst>
        </c:ser>
        <c:ser>
          <c:idx val="41"/>
          <c:order val="39"/>
          <c:tx>
            <c:strRef>
              <c:f>'4_Yamazumi Chart (Mecánico 2)'!$M$51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2)'!$P$51:$R$51</c15:sqref>
                  </c15:fullRef>
                </c:ext>
              </c:extLst>
              <c:f>'4_Yamazumi Chart (Mecánico 2)'!$P$51</c:f>
              <c:numCache>
                <c:formatCode>General</c:formatCode>
                <c:ptCount val="1"/>
                <c:pt idx="0" formatCode="[$-F400]h:mm:ss\ AM/PM">
                  <c:v>2.0833333333333467E-4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BFE4-4735-AC18-3CB0C646C35D}"/>
            </c:ext>
          </c:extLst>
        </c:ser>
        <c:ser>
          <c:idx val="42"/>
          <c:order val="40"/>
          <c:tx>
            <c:strRef>
              <c:f>'4_Yamazumi Chart (Mecánico 2)'!$M$52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2)'!$P$52:$R$52</c15:sqref>
                  </c15:fullRef>
                </c:ext>
              </c:extLst>
              <c:f>'4_Yamazumi Chart (Mecánico 2)'!$P$52</c:f>
              <c:numCache>
                <c:formatCode>General</c:formatCode>
                <c:ptCount val="1"/>
                <c:pt idx="0" formatCode="[$-F400]h:mm:ss\ AM/PM">
                  <c:v>3.4722222222222099E-4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BFE4-4735-AC18-3CB0C646C35D}"/>
            </c:ext>
          </c:extLst>
        </c:ser>
        <c:ser>
          <c:idx val="43"/>
          <c:order val="41"/>
          <c:tx>
            <c:strRef>
              <c:f>'4_Yamazumi Chart (Mecánico 2)'!$M$53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2)'!$P$53:$R$53</c15:sqref>
                  </c15:fullRef>
                </c:ext>
              </c:extLst>
              <c:f>'4_Yamazumi Chart (Mecánico 2)'!$P$53</c:f>
              <c:numCache>
                <c:formatCode>General</c:formatCode>
                <c:ptCount val="1"/>
                <c:pt idx="0" formatCode="[$-F400]h:mm:ss\ AM/PM">
                  <c:v>4.6296296296296363E-4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BFE4-4735-AC18-3CB0C646C35D}"/>
            </c:ext>
          </c:extLst>
        </c:ser>
        <c:ser>
          <c:idx val="44"/>
          <c:order val="42"/>
          <c:tx>
            <c:strRef>
              <c:f>'4_Yamazumi Chart (Mecánico 2)'!$M$54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2)'!$P$54:$R$54</c15:sqref>
                  </c15:fullRef>
                </c:ext>
              </c:extLst>
              <c:f>'4_Yamazumi Chart (Mecánico 2)'!$P$54</c:f>
              <c:numCache>
                <c:formatCode>General</c:formatCode>
                <c:ptCount val="1"/>
                <c:pt idx="0" formatCode="[$-F400]h:mm:ss\ AM/PM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FE4-4735-AC18-3CB0C646C35D}"/>
            </c:ext>
          </c:extLst>
        </c:ser>
        <c:ser>
          <c:idx val="45"/>
          <c:order val="43"/>
          <c:tx>
            <c:strRef>
              <c:f>'4_Yamazumi Chart (Mecánico 2)'!$M$55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2)'!$P$55:$R$55</c15:sqref>
                  </c15:fullRef>
                </c:ext>
              </c:extLst>
              <c:f>'4_Yamazumi Chart (Mecánico 2)'!$P$55</c:f>
              <c:numCache>
                <c:formatCode>General</c:formatCode>
                <c:ptCount val="1"/>
                <c:pt idx="0" formatCode="[$-F400]h:mm:ss\ AM/PM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BFE4-4735-AC18-3CB0C646C35D}"/>
            </c:ext>
          </c:extLst>
        </c:ser>
        <c:ser>
          <c:idx val="46"/>
          <c:order val="44"/>
          <c:tx>
            <c:strRef>
              <c:f>'4_Yamazumi Chart (Mecánico 2)'!$M$56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2)'!$P$56:$R$56</c15:sqref>
                  </c15:fullRef>
                </c:ext>
              </c:extLst>
              <c:f>'4_Yamazumi Chart (Mecánico 2)'!$P$56</c:f>
              <c:numCache>
                <c:formatCode>General</c:formatCode>
                <c:ptCount val="1"/>
                <c:pt idx="0" formatCode="[$-F400]h:mm:ss\ AM/PM">
                  <c:v>4.9768518518518608E-4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BFE4-4735-AC18-3CB0C646C35D}"/>
            </c:ext>
          </c:extLst>
        </c:ser>
        <c:ser>
          <c:idx val="47"/>
          <c:order val="45"/>
          <c:tx>
            <c:strRef>
              <c:f>'4_Yamazumi Chart (Mecánico 2)'!$M$57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2)'!$P$57:$R$57</c15:sqref>
                  </c15:fullRef>
                </c:ext>
              </c:extLst>
              <c:f>'4_Yamazumi Chart (Mecánico 2)'!$P$57</c:f>
              <c:numCache>
                <c:formatCode>General</c:formatCode>
                <c:ptCount val="1"/>
                <c:pt idx="0" formatCode="[$-F400]h:mm:ss\ AM/PM">
                  <c:v>5.7870370370369587E-5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BFE4-4735-AC18-3CB0C646C35D}"/>
            </c:ext>
          </c:extLst>
        </c:ser>
        <c:ser>
          <c:idx val="48"/>
          <c:order val="46"/>
          <c:tx>
            <c:strRef>
              <c:f>'4_Yamazumi Chart (Mecánico 2)'!$M$58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2)'!$P$58:$R$58</c15:sqref>
                  </c15:fullRef>
                </c:ext>
              </c:extLst>
              <c:f>'4_Yamazumi Chart (Mecánico 2)'!$P$58</c:f>
              <c:numCache>
                <c:formatCode>General</c:formatCode>
                <c:ptCount val="1"/>
                <c:pt idx="0" formatCode="[$-F400]h:mm:ss\ AM/PM">
                  <c:v>2.1990740740740825E-4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FE4-4735-AC18-3CB0C646C35D}"/>
            </c:ext>
          </c:extLst>
        </c:ser>
        <c:ser>
          <c:idx val="49"/>
          <c:order val="47"/>
          <c:tx>
            <c:strRef>
              <c:f>'4_Yamazumi Chart (Mecánico 2)'!$M$59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D7B-4540-AAC1-AAEFFDF4797A}"/>
              </c:ext>
            </c:extLst>
          </c:dPt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2)'!$P$59:$R$59</c15:sqref>
                  </c15:fullRef>
                </c:ext>
              </c:extLst>
              <c:f>'4_Yamazumi Chart (Mecánico 2)'!$P$59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FE4-4735-AC18-3CB0C646C35D}"/>
            </c:ext>
          </c:extLst>
        </c:ser>
        <c:ser>
          <c:idx val="50"/>
          <c:order val="48"/>
          <c:tx>
            <c:strRef>
              <c:f>'4_Yamazumi Chart (Mecánico 2)'!$M$60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2)'!$P$60:$R$60</c15:sqref>
                  </c15:fullRef>
                </c:ext>
              </c:extLst>
              <c:f>'4_Yamazumi Chart (Mecánico 2)'!$P$60</c:f>
              <c:numCache>
                <c:formatCode>General</c:formatCode>
                <c:ptCount val="1"/>
                <c:pt idx="0" formatCode="[$-F400]h:mm:ss\ AM/PM">
                  <c:v>1.7361111111111049E-4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FE4-4735-AC18-3CB0C646C35D}"/>
            </c:ext>
          </c:extLst>
        </c:ser>
        <c:ser>
          <c:idx val="0"/>
          <c:order val="49"/>
          <c:tx>
            <c:strRef>
              <c:f>'4_Yamazumi Chart (Mecánico 2)'!$M$61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2)'!$P$61:$R$61</c15:sqref>
                  </c15:fullRef>
                </c:ext>
              </c:extLst>
              <c:f>'4_Yamazumi Chart (Mecánico 2)'!$P$61</c:f>
              <c:numCache>
                <c:formatCode>General</c:formatCode>
                <c:ptCount val="1"/>
                <c:pt idx="0" formatCode="[$-F400]h:mm:ss\ AM/PM">
                  <c:v>1.0416666666666734E-4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FE4-4735-AC18-3CB0C646C35D}"/>
            </c:ext>
          </c:extLst>
        </c:ser>
        <c:ser>
          <c:idx val="1"/>
          <c:order val="50"/>
          <c:tx>
            <c:strRef>
              <c:f>'4_Yamazumi Chart (Mecánico 2)'!$M$62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2)'!$P$62:$R$62</c15:sqref>
                  </c15:fullRef>
                </c:ext>
              </c:extLst>
              <c:f>'4_Yamazumi Chart (Mecánico 2)'!$P$62</c:f>
              <c:numCache>
                <c:formatCode>General</c:formatCode>
                <c:ptCount val="1"/>
                <c:pt idx="0" formatCode="[$-F400]h:mm:ss\ AM/PM">
                  <c:v>1.3888888888888805E-4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FE4-4735-AC18-3CB0C646C35D}"/>
            </c:ext>
          </c:extLst>
        </c:ser>
        <c:ser>
          <c:idx val="51"/>
          <c:order val="51"/>
          <c:tx>
            <c:strRef>
              <c:f>'4_Yamazumi Chart (Mecánico 2)'!$M$63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2)'!$P$63:$R$63</c15:sqref>
                  </c15:fullRef>
                </c:ext>
              </c:extLst>
              <c:f>'4_Yamazumi Chart (Mecánico 2)'!$P$63</c:f>
              <c:numCache>
                <c:formatCode>General</c:formatCode>
                <c:ptCount val="1"/>
                <c:pt idx="0" formatCode="[$-F400]h:mm:ss\ AM/PM">
                  <c:v>3.2407407407407385E-4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FE4-4735-AC18-3CB0C646C35D}"/>
            </c:ext>
          </c:extLst>
        </c:ser>
        <c:ser>
          <c:idx val="52"/>
          <c:order val="52"/>
          <c:tx>
            <c:strRef>
              <c:f>'4_Yamazumi Chart (Mecánico 2)'!$M$64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2)'!$P$64:$R$64</c15:sqref>
                  </c15:fullRef>
                </c:ext>
              </c:extLst>
              <c:f>'4_Yamazumi Chart (Mecánico 2)'!$P$64</c:f>
              <c:numCache>
                <c:formatCode>General</c:formatCode>
                <c:ptCount val="1"/>
                <c:pt idx="0" formatCode="[$-F400]h:mm:ss\ AM/PM">
                  <c:v>6.3657407407407413E-4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FE4-4735-AC18-3CB0C646C35D}"/>
            </c:ext>
          </c:extLst>
        </c:ser>
        <c:ser>
          <c:idx val="53"/>
          <c:order val="53"/>
          <c:tx>
            <c:strRef>
              <c:f>'4_Yamazumi Chart (Mecánico 2)'!$M$65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2)'!$P$65:$R$65</c15:sqref>
                  </c15:fullRef>
                </c:ext>
              </c:extLst>
              <c:f>'4_Yamazumi Chart (Mecánico 2)'!$P$65</c:f>
              <c:numCache>
                <c:formatCode>General</c:formatCode>
                <c:ptCount val="1"/>
                <c:pt idx="0" formatCode="[$-F400]h:mm:ss\ AM/PM">
                  <c:v>1.2731481481481621E-4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FE4-4735-AC18-3CB0C646C35D}"/>
            </c:ext>
          </c:extLst>
        </c:ser>
        <c:ser>
          <c:idx val="54"/>
          <c:order val="54"/>
          <c:tx>
            <c:strRef>
              <c:f>'4_Yamazumi Chart (Mecánico 2)'!$M$66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2)'!$P$66:$R$66</c15:sqref>
                  </c15:fullRef>
                </c:ext>
              </c:extLst>
              <c:f>'4_Yamazumi Chart (Mecánico 2)'!$P$66</c:f>
              <c:numCache>
                <c:formatCode>General</c:formatCode>
                <c:ptCount val="1"/>
                <c:pt idx="0" formatCode="[$-F400]h:mm:ss\ AM/PM">
                  <c:v>3.0092592592592497E-4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BFE4-4735-AC18-3CB0C646C35D}"/>
            </c:ext>
          </c:extLst>
        </c:ser>
        <c:ser>
          <c:idx val="55"/>
          <c:order val="55"/>
          <c:tx>
            <c:strRef>
              <c:f>'4_Yamazumi Chart (Mecánico 2)'!$M$67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2)'!$P$67:$R$67</c15:sqref>
                  </c15:fullRef>
                </c:ext>
              </c:extLst>
              <c:f>'4_Yamazumi Chart (Mecánico 2)'!$P$67</c:f>
              <c:numCache>
                <c:formatCode>General</c:formatCode>
                <c:ptCount val="1"/>
                <c:pt idx="0" formatCode="[$-F400]h:mm:ss\ AM/PM">
                  <c:v>5.2083333333333322E-4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BFE4-4735-AC18-3CB0C646C35D}"/>
            </c:ext>
          </c:extLst>
        </c:ser>
        <c:ser>
          <c:idx val="56"/>
          <c:order val="56"/>
          <c:tx>
            <c:strRef>
              <c:f>'4_Yamazumi Chart (Mecánico 2)'!$M$68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2)'!$P$68:$R$68</c15:sqref>
                  </c15:fullRef>
                </c:ext>
              </c:extLst>
              <c:f>'4_Yamazumi Chart (Mecánico 2)'!$P$68</c:f>
              <c:numCache>
                <c:formatCode>General</c:formatCode>
                <c:ptCount val="1"/>
                <c:pt idx="0" formatCode="[$-F400]h:mm:ss\ AM/PM">
                  <c:v>6.8287037037037014E-4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BFE4-4735-AC18-3CB0C646C35D}"/>
            </c:ext>
          </c:extLst>
        </c:ser>
        <c:ser>
          <c:idx val="57"/>
          <c:order val="57"/>
          <c:tx>
            <c:strRef>
              <c:f>'4_Yamazumi Chart (Mecánico 2)'!$M$69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2)'!$P$69:$R$69</c15:sqref>
                  </c15:fullRef>
                </c:ext>
              </c:extLst>
              <c:f>'4_Yamazumi Chart (Mecánico 2)'!$P$69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BFE4-4735-AC18-3CB0C646C35D}"/>
            </c:ext>
          </c:extLst>
        </c:ser>
        <c:ser>
          <c:idx val="58"/>
          <c:order val="58"/>
          <c:tx>
            <c:strRef>
              <c:f>'4_Yamazumi Chart (Mecánico 2)'!$M$70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2)'!$P$70:$R$70</c15:sqref>
                  </c15:fullRef>
                </c:ext>
              </c:extLst>
              <c:f>'4_Yamazumi Chart (Mecánico 2)'!$P$70</c:f>
              <c:numCache>
                <c:formatCode>General</c:formatCode>
                <c:ptCount val="1"/>
                <c:pt idx="0" formatCode="[$-F400]h:mm:ss\ AM/PM">
                  <c:v>1.851851851851858E-4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BFE4-4735-AC18-3CB0C646C35D}"/>
            </c:ext>
          </c:extLst>
        </c:ser>
        <c:ser>
          <c:idx val="59"/>
          <c:order val="59"/>
          <c:tx>
            <c:strRef>
              <c:f>'4_Yamazumi Chart (Mecánico 2)'!$M$71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2)'!$P$71:$R$71</c15:sqref>
                  </c15:fullRef>
                </c:ext>
              </c:extLst>
              <c:f>'4_Yamazumi Chart (Mecánico 2)'!$P$71</c:f>
              <c:numCache>
                <c:formatCode>General</c:formatCode>
                <c:ptCount val="1"/>
                <c:pt idx="0" formatCode="[$-F400]h:mm:ss\ AM/PM">
                  <c:v>4.629629629629619E-4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FE4-4735-AC18-3CB0C646C35D}"/>
            </c:ext>
          </c:extLst>
        </c:ser>
        <c:ser>
          <c:idx val="60"/>
          <c:order val="60"/>
          <c:tx>
            <c:strRef>
              <c:f>'4_Yamazumi Chart (Mecánico 2)'!$M$72</c:f>
              <c:strCache>
                <c:ptCount val="1"/>
              </c:strCache>
            </c:strRef>
          </c:tx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2)'!$P$72:$R$72</c15:sqref>
                  </c15:fullRef>
                </c:ext>
              </c:extLst>
              <c:f>'4_Yamazumi Chart (Mecánico 2)'!$P$72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F-BFE4-4735-AC18-3CB0C646C35D}"/>
            </c:ext>
          </c:extLst>
        </c:ser>
        <c:ser>
          <c:idx val="61"/>
          <c:order val="61"/>
          <c:tx>
            <c:strRef>
              <c:f>'4_Yamazumi Chart (Mecánico 2)'!$M$73</c:f>
              <c:strCache>
                <c:ptCount val="1"/>
              </c:strCache>
            </c:strRef>
          </c:tx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2)'!$P$73:$R$73</c15:sqref>
                  </c15:fullRef>
                </c:ext>
              </c:extLst>
              <c:f>'4_Yamazumi Chart (Mecánico 2)'!$P$73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40-BFE4-4735-AC18-3CB0C646C35D}"/>
            </c:ext>
          </c:extLst>
        </c:ser>
        <c:ser>
          <c:idx val="62"/>
          <c:order val="62"/>
          <c:tx>
            <c:strRef>
              <c:f>'4_Yamazumi Chart (Mecánico 2)'!$M$74</c:f>
              <c:strCache>
                <c:ptCount val="1"/>
              </c:strCache>
            </c:strRef>
          </c:tx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2)'!$P$74:$R$74</c15:sqref>
                  </c15:fullRef>
                </c:ext>
              </c:extLst>
              <c:f>'4_Yamazumi Chart (Mecánico 2)'!$P$74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41-BFE4-4735-AC18-3CB0C646C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(Operario 4)'!$M$12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4)'!$P$12:$R$12</c15:sqref>
                  </c15:fullRef>
                </c:ext>
              </c:extLst>
              <c:f>'4_Yamazumi Chart (Operario 4)'!$P$12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8-47FF-8E04-184AF155B4BB}"/>
            </c:ext>
          </c:extLst>
        </c:ser>
        <c:ser>
          <c:idx val="3"/>
          <c:order val="1"/>
          <c:tx>
            <c:strRef>
              <c:f>'4_Yamazumi Chart (Operario 4)'!$M$13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4)'!$P$13:$R$13</c15:sqref>
                  </c15:fullRef>
                </c:ext>
              </c:extLst>
              <c:f>'4_Yamazumi Chart (Operario 4)'!$P$13</c:f>
              <c:numCache>
                <c:formatCode>General</c:formatCode>
                <c:ptCount val="1"/>
                <c:pt idx="0" formatCode="[$-F400]h:mm:ss\ AM/PM">
                  <c:v>2.3148148148148147E-5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F8-47FF-8E04-184AF155B4BB}"/>
            </c:ext>
          </c:extLst>
        </c:ser>
        <c:ser>
          <c:idx val="4"/>
          <c:order val="2"/>
          <c:tx>
            <c:strRef>
              <c:f>'4_Yamazumi Chart (Operario 4)'!$M$14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4)'!$P$14:$R$14</c15:sqref>
                  </c15:fullRef>
                </c:ext>
              </c:extLst>
              <c:f>'4_Yamazumi Chart (Operario 4)'!$P$14</c:f>
              <c:numCache>
                <c:formatCode>General</c:formatCode>
                <c:ptCount val="1"/>
                <c:pt idx="0" formatCode="[$-F400]h:mm:ss\ AM/PM">
                  <c:v>1.0416666666666666E-4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F8-47FF-8E04-184AF155B4BB}"/>
            </c:ext>
          </c:extLst>
        </c:ser>
        <c:ser>
          <c:idx val="5"/>
          <c:order val="3"/>
          <c:tx>
            <c:strRef>
              <c:f>'4_Yamazumi Chart (Operario 4)'!$M$15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4)'!$P$15:$R$15</c15:sqref>
                  </c15:fullRef>
                </c:ext>
              </c:extLst>
              <c:f>'4_Yamazumi Chart (Operario 4)'!$P$15</c:f>
              <c:numCache>
                <c:formatCode>General</c:formatCode>
                <c:ptCount val="1"/>
                <c:pt idx="0" formatCode="[$-F400]h:mm:ss\ AM/PM">
                  <c:v>3.0092592592592595E-4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F8-47FF-8E04-184AF155B4BB}"/>
            </c:ext>
          </c:extLst>
        </c:ser>
        <c:ser>
          <c:idx val="6"/>
          <c:order val="4"/>
          <c:tx>
            <c:strRef>
              <c:f>'4_Yamazumi Chart (Operario 4)'!$M$16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4)'!$P$16:$R$16</c15:sqref>
                  </c15:fullRef>
                </c:ext>
              </c:extLst>
              <c:f>'4_Yamazumi Chart (Operario 4)'!$P$16</c:f>
              <c:numCache>
                <c:formatCode>General</c:formatCode>
                <c:ptCount val="1"/>
                <c:pt idx="0" formatCode="[$-F400]h:mm:ss\ AM/PM">
                  <c:v>2.6620370370370372E-4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8-47FF-8E04-184AF155B4BB}"/>
            </c:ext>
          </c:extLst>
        </c:ser>
        <c:ser>
          <c:idx val="7"/>
          <c:order val="5"/>
          <c:tx>
            <c:strRef>
              <c:f>'4_Yamazumi Chart (Operario 4)'!$M$17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4)'!$P$17:$R$17</c15:sqref>
                  </c15:fullRef>
                </c:ext>
              </c:extLst>
              <c:f>'4_Yamazumi Chart (Operario 4)'!$P$17</c:f>
              <c:numCache>
                <c:formatCode>General</c:formatCode>
                <c:ptCount val="1"/>
                <c:pt idx="0" formatCode="[$-F400]h:mm:ss\ AM/PM">
                  <c:v>4.861111111111111E-4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4F8-47FF-8E04-184AF155B4BB}"/>
            </c:ext>
          </c:extLst>
        </c:ser>
        <c:ser>
          <c:idx val="8"/>
          <c:order val="6"/>
          <c:tx>
            <c:strRef>
              <c:f>'4_Yamazumi Chart (Operario 4)'!$M$18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4)'!$P$18:$R$18</c15:sqref>
                  </c15:fullRef>
                </c:ext>
              </c:extLst>
              <c:f>'4_Yamazumi Chart (Operario 4)'!$P$18</c:f>
              <c:numCache>
                <c:formatCode>General</c:formatCode>
                <c:ptCount val="1"/>
                <c:pt idx="0" formatCode="[$-F400]h:mm:ss\ AM/PM">
                  <c:v>6.7129629629629635E-4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F8-47FF-8E04-184AF155B4BB}"/>
            </c:ext>
          </c:extLst>
        </c:ser>
        <c:ser>
          <c:idx val="9"/>
          <c:order val="7"/>
          <c:tx>
            <c:strRef>
              <c:f>'4_Yamazumi Chart (Operario 4)'!$M$19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4)'!$P$19:$R$19</c15:sqref>
                  </c15:fullRef>
                </c:ext>
              </c:extLst>
              <c:f>'4_Yamazumi Chart (Operario 4)'!$P$19</c:f>
              <c:numCache>
                <c:formatCode>General</c:formatCode>
                <c:ptCount val="1"/>
                <c:pt idx="0" formatCode="[$-F400]h:mm:ss\ AM/PM">
                  <c:v>2.0833333333333337E-4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F8-47FF-8E04-184AF155B4BB}"/>
            </c:ext>
          </c:extLst>
        </c:ser>
        <c:ser>
          <c:idx val="10"/>
          <c:order val="8"/>
          <c:tx>
            <c:strRef>
              <c:f>'4_Yamazumi Chart (Operario 4)'!$M$20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4)'!$P$20:$R$20</c15:sqref>
                  </c15:fullRef>
                </c:ext>
              </c:extLst>
              <c:f>'4_Yamazumi Chart (Operario 4)'!$P$20</c:f>
              <c:numCache>
                <c:formatCode>General</c:formatCode>
                <c:ptCount val="1"/>
                <c:pt idx="0" formatCode="[$-F400]h:mm:ss\ AM/PM">
                  <c:v>9.2592592592592466E-5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F8-47FF-8E04-184AF155B4BB}"/>
            </c:ext>
          </c:extLst>
        </c:ser>
        <c:ser>
          <c:idx val="11"/>
          <c:order val="9"/>
          <c:tx>
            <c:strRef>
              <c:f>'4_Yamazumi Chart (Operario 4)'!$M$21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4)'!$P$21:$R$21</c15:sqref>
                  </c15:fullRef>
                </c:ext>
              </c:extLst>
              <c:f>'4_Yamazumi Chart (Operario 4)'!$P$21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4F8-47FF-8E04-184AF155B4BB}"/>
            </c:ext>
          </c:extLst>
        </c:ser>
        <c:ser>
          <c:idx val="12"/>
          <c:order val="10"/>
          <c:tx>
            <c:strRef>
              <c:f>'4_Yamazumi Chart (Operario 4)'!$M$22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4)'!$P$22:$R$22</c15:sqref>
                  </c15:fullRef>
                </c:ext>
              </c:extLst>
              <c:f>'4_Yamazumi Chart (Operario 4)'!$P$22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4F8-47FF-8E04-184AF155B4BB}"/>
            </c:ext>
          </c:extLst>
        </c:ser>
        <c:ser>
          <c:idx val="13"/>
          <c:order val="11"/>
          <c:tx>
            <c:strRef>
              <c:f>'4_Yamazumi Chart (Operario 4)'!$M$23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4)'!$P$23:$R$23</c15:sqref>
                  </c15:fullRef>
                </c:ext>
              </c:extLst>
              <c:f>'4_Yamazumi Chart (Operario 4)'!$P$23</c:f>
              <c:numCache>
                <c:formatCode>General</c:formatCode>
                <c:ptCount val="1"/>
                <c:pt idx="0" formatCode="[$-F400]h:mm:ss\ AM/PM">
                  <c:v>2.3148148148148138E-4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4F8-47FF-8E04-184AF155B4BB}"/>
            </c:ext>
          </c:extLst>
        </c:ser>
        <c:ser>
          <c:idx val="14"/>
          <c:order val="12"/>
          <c:tx>
            <c:strRef>
              <c:f>'4_Yamazumi Chart (Operario 4)'!$M$24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4)'!$P$24:$R$24</c15:sqref>
                  </c15:fullRef>
                </c:ext>
              </c:extLst>
              <c:f>'4_Yamazumi Chart (Operario 4)'!$P$24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4F8-47FF-8E04-184AF155B4BB}"/>
            </c:ext>
          </c:extLst>
        </c:ser>
        <c:ser>
          <c:idx val="15"/>
          <c:order val="13"/>
          <c:tx>
            <c:strRef>
              <c:f>'4_Yamazumi Chart (Operario 4)'!$M$25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4)'!$P$25:$R$25</c15:sqref>
                  </c15:fullRef>
                </c:ext>
              </c:extLst>
              <c:f>'4_Yamazumi Chart (Operario 4)'!$P$25</c:f>
              <c:numCache>
                <c:formatCode>General</c:formatCode>
                <c:ptCount val="1"/>
                <c:pt idx="0" formatCode="[$-F400]h:mm:ss\ AM/PM">
                  <c:v>3.703703703703703E-4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4F8-47FF-8E04-184AF155B4BB}"/>
            </c:ext>
          </c:extLst>
        </c:ser>
        <c:ser>
          <c:idx val="16"/>
          <c:order val="14"/>
          <c:tx>
            <c:strRef>
              <c:f>'4_Yamazumi Chart (Operario 4)'!$M$26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4)'!$P$26:$R$26</c15:sqref>
                  </c15:fullRef>
                </c:ext>
              </c:extLst>
              <c:f>'4_Yamazumi Chart (Operario 4)'!$P$26</c:f>
              <c:numCache>
                <c:formatCode>General</c:formatCode>
                <c:ptCount val="1"/>
                <c:pt idx="0" formatCode="[$-F400]h:mm:ss\ AM/PM">
                  <c:v>4.6296296296296276E-4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4F8-47FF-8E04-184AF155B4BB}"/>
            </c:ext>
          </c:extLst>
        </c:ser>
        <c:ser>
          <c:idx val="17"/>
          <c:order val="15"/>
          <c:tx>
            <c:strRef>
              <c:f>'4_Yamazumi Chart (Operario 4)'!$M$27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4)'!$P$27:$R$27</c15:sqref>
                  </c15:fullRef>
                </c:ext>
              </c:extLst>
              <c:f>'4_Yamazumi Chart (Operario 4)'!$P$27</c:f>
              <c:numCache>
                <c:formatCode>General</c:formatCode>
                <c:ptCount val="1"/>
                <c:pt idx="0" formatCode="[$-F400]h:mm:ss\ AM/PM">
                  <c:v>4.745370370370372E-4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4F8-47FF-8E04-184AF155B4BB}"/>
            </c:ext>
          </c:extLst>
        </c:ser>
        <c:ser>
          <c:idx val="18"/>
          <c:order val="16"/>
          <c:tx>
            <c:strRef>
              <c:f>'4_Yamazumi Chart (Operario 4)'!$M$28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4)'!$P$28:$R$28</c15:sqref>
                  </c15:fullRef>
                </c:ext>
              </c:extLst>
              <c:f>'4_Yamazumi Chart (Operario 4)'!$P$28</c:f>
              <c:numCache>
                <c:formatCode>General</c:formatCode>
                <c:ptCount val="1"/>
                <c:pt idx="0" formatCode="[$-F400]h:mm:ss\ AM/PM">
                  <c:v>6.8287037037037101E-4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4F8-47FF-8E04-184AF155B4BB}"/>
            </c:ext>
          </c:extLst>
        </c:ser>
        <c:ser>
          <c:idx val="19"/>
          <c:order val="17"/>
          <c:tx>
            <c:strRef>
              <c:f>'4_Yamazumi Chart (Operario 4)'!$M$29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4)'!$P$29:$R$29</c15:sqref>
                  </c15:fullRef>
                </c:ext>
              </c:extLst>
              <c:f>'4_Yamazumi Chart (Operario 4)'!$P$29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4F8-47FF-8E04-184AF155B4BB}"/>
            </c:ext>
          </c:extLst>
        </c:ser>
        <c:ser>
          <c:idx val="20"/>
          <c:order val="18"/>
          <c:tx>
            <c:strRef>
              <c:f>'4_Yamazumi Chart (Operario 4)'!$M$30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4)'!$P$30:$R$30</c15:sqref>
                  </c15:fullRef>
                </c:ext>
              </c:extLst>
              <c:f>'4_Yamazumi Chart (Operario 4)'!$P$30</c:f>
              <c:numCache>
                <c:formatCode>General</c:formatCode>
                <c:ptCount val="1"/>
                <c:pt idx="0" formatCode="[$-F400]h:mm:ss\ AM/PM">
                  <c:v>2.3148148148148095E-4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4F8-47FF-8E04-184AF155B4BB}"/>
            </c:ext>
          </c:extLst>
        </c:ser>
        <c:ser>
          <c:idx val="21"/>
          <c:order val="19"/>
          <c:tx>
            <c:strRef>
              <c:f>'4_Yamazumi Chart (Operario 4)'!$M$31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4)'!$P$31:$R$31</c15:sqref>
                  </c15:fullRef>
                </c:ext>
              </c:extLst>
              <c:f>'4_Yamazumi Chart (Operario 4)'!$P$31</c:f>
              <c:numCache>
                <c:formatCode>General</c:formatCode>
                <c:ptCount val="1"/>
                <c:pt idx="0" formatCode="[$-F400]h:mm:ss\ AM/PM">
                  <c:v>1.6203703703703701E-3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4F8-47FF-8E04-184AF155B4BB}"/>
            </c:ext>
          </c:extLst>
        </c:ser>
        <c:ser>
          <c:idx val="22"/>
          <c:order val="20"/>
          <c:tx>
            <c:strRef>
              <c:f>'4_Yamazumi Chart (Operario 4)'!$M$32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4)'!$P$32:$R$32</c15:sqref>
                  </c15:fullRef>
                </c:ext>
              </c:extLst>
              <c:f>'4_Yamazumi Chart (Operario 4)'!$P$32</c:f>
              <c:numCache>
                <c:formatCode>General</c:formatCode>
                <c:ptCount val="1"/>
                <c:pt idx="0" formatCode="[$-F400]h:mm:ss\ AM/PM">
                  <c:v>6.3657407407407413E-4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4F8-47FF-8E04-184AF155B4BB}"/>
            </c:ext>
          </c:extLst>
        </c:ser>
        <c:ser>
          <c:idx val="23"/>
          <c:order val="21"/>
          <c:tx>
            <c:strRef>
              <c:f>'4_Yamazumi Chart (Operario 4)'!$M$33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4)'!$P$33:$R$33</c15:sqref>
                  </c15:fullRef>
                </c:ext>
              </c:extLst>
              <c:f>'4_Yamazumi Chart (Operario 4)'!$P$33</c:f>
              <c:numCache>
                <c:formatCode>General</c:formatCode>
                <c:ptCount val="1"/>
                <c:pt idx="0" formatCode="[$-F400]h:mm:ss\ AM/PM">
                  <c:v>6.9444444444444892E-5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4F8-47FF-8E04-184AF155B4BB}"/>
            </c:ext>
          </c:extLst>
        </c:ser>
        <c:ser>
          <c:idx val="24"/>
          <c:order val="22"/>
          <c:tx>
            <c:strRef>
              <c:f>'4_Yamazumi Chart (Operario 4)'!$M$34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4)'!$P$34:$R$34</c15:sqref>
                  </c15:fullRef>
                </c:ext>
              </c:extLst>
              <c:f>'4_Yamazumi Chart (Operario 4)'!$P$34</c:f>
              <c:numCache>
                <c:formatCode>General</c:formatCode>
                <c:ptCount val="1"/>
                <c:pt idx="0" formatCode="[$-F400]h:mm:ss\ AM/PM">
                  <c:v>3.3564814814814742E-4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F8-47FF-8E04-184AF155B4BB}"/>
            </c:ext>
          </c:extLst>
        </c:ser>
        <c:ser>
          <c:idx val="25"/>
          <c:order val="23"/>
          <c:tx>
            <c:strRef>
              <c:f>'4_Yamazumi Chart (Operario 4)'!$M$35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4)'!$P$35:$R$35</c15:sqref>
                  </c15:fullRef>
                </c:ext>
              </c:extLst>
              <c:f>'4_Yamazumi Chart (Operario 4)'!$P$35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4F8-47FF-8E04-184AF155B4BB}"/>
            </c:ext>
          </c:extLst>
        </c:ser>
        <c:ser>
          <c:idx val="26"/>
          <c:order val="24"/>
          <c:tx>
            <c:strRef>
              <c:f>'4_Yamazumi Chart (Operario 4)'!$M$36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4)'!$P$36:$R$36</c15:sqref>
                  </c15:fullRef>
                </c:ext>
              </c:extLst>
              <c:f>'4_Yamazumi Chart (Operario 4)'!$P$36</c:f>
              <c:numCache>
                <c:formatCode>General</c:formatCode>
                <c:ptCount val="1"/>
                <c:pt idx="0" formatCode="[$-F400]h:mm:ss\ AM/PM">
                  <c:v>2.8935185185185314E-4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4F8-47FF-8E04-184AF155B4BB}"/>
            </c:ext>
          </c:extLst>
        </c:ser>
        <c:ser>
          <c:idx val="27"/>
          <c:order val="25"/>
          <c:tx>
            <c:strRef>
              <c:f>'4_Yamazumi Chart (Operario 4)'!$M$37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4)'!$P$37:$R$37</c15:sqref>
                  </c15:fullRef>
                </c:ext>
              </c:extLst>
              <c:f>'4_Yamazumi Chart (Operario 4)'!$P$37</c:f>
              <c:numCache>
                <c:formatCode>General</c:formatCode>
                <c:ptCount val="1"/>
                <c:pt idx="0" formatCode="[$-F400]h:mm:ss\ AM/PM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4F8-47FF-8E04-184AF155B4BB}"/>
            </c:ext>
          </c:extLst>
        </c:ser>
        <c:ser>
          <c:idx val="28"/>
          <c:order val="26"/>
          <c:tx>
            <c:strRef>
              <c:f>'4_Yamazumi Chart (Operario 4)'!$M$38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4)'!$P$38:$R$38</c15:sqref>
                  </c15:fullRef>
                </c:ext>
              </c:extLst>
              <c:f>'4_Yamazumi Chart (Operario 4)'!$P$38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4F8-47FF-8E04-184AF155B4BB}"/>
            </c:ext>
          </c:extLst>
        </c:ser>
        <c:ser>
          <c:idx val="29"/>
          <c:order val="27"/>
          <c:tx>
            <c:strRef>
              <c:f>'4_Yamazumi Chart (Operario 4)'!$M$39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4)'!$P$39:$R$39</c15:sqref>
                  </c15:fullRef>
                </c:ext>
              </c:extLst>
              <c:f>'4_Yamazumi Chart (Operario 4)'!$P$39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4F8-47FF-8E04-184AF155B4BB}"/>
            </c:ext>
          </c:extLst>
        </c:ser>
        <c:ser>
          <c:idx val="30"/>
          <c:order val="28"/>
          <c:tx>
            <c:strRef>
              <c:f>'4_Yamazumi Chart (Operario 4)'!$M$40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4)'!$P$40:$R$40</c15:sqref>
                  </c15:fullRef>
                </c:ext>
              </c:extLst>
              <c:f>'4_Yamazumi Chart (Operario 4)'!$P$40</c:f>
              <c:numCache>
                <c:formatCode>General</c:formatCode>
                <c:ptCount val="1"/>
                <c:pt idx="0" formatCode="[$-F400]h:mm:ss\ AM/PM">
                  <c:v>4.5138888888888833E-4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4F8-47FF-8E04-184AF155B4BB}"/>
            </c:ext>
          </c:extLst>
        </c:ser>
        <c:ser>
          <c:idx val="31"/>
          <c:order val="29"/>
          <c:tx>
            <c:strRef>
              <c:f>'4_Yamazumi Chart (Operario 4)'!$M$41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4)'!$P$41:$R$41</c15:sqref>
                  </c15:fullRef>
                </c:ext>
              </c:extLst>
              <c:f>'4_Yamazumi Chart (Operario 4)'!$P$41</c:f>
              <c:numCache>
                <c:formatCode>General</c:formatCode>
                <c:ptCount val="1"/>
                <c:pt idx="0" formatCode="[$-F400]h:mm:ss\ AM/PM">
                  <c:v>3.9351851851851874E-4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4F8-47FF-8E04-184AF155B4BB}"/>
            </c:ext>
          </c:extLst>
        </c:ser>
        <c:ser>
          <c:idx val="32"/>
          <c:order val="30"/>
          <c:tx>
            <c:strRef>
              <c:f>'4_Yamazumi Chart (Operario 4)'!$M$42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4)'!$P$42:$R$42</c15:sqref>
                  </c15:fullRef>
                </c:ext>
              </c:extLst>
              <c:f>'4_Yamazumi Chart (Operario 4)'!$P$42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4F8-47FF-8E04-184AF155B4BB}"/>
            </c:ext>
          </c:extLst>
        </c:ser>
        <c:ser>
          <c:idx val="33"/>
          <c:order val="31"/>
          <c:tx>
            <c:strRef>
              <c:f>'4_Yamazumi Chart (Operario 4)'!$M$43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4)'!$P$43:$R$43</c15:sqref>
                  </c15:fullRef>
                </c:ext>
              </c:extLst>
              <c:f>'4_Yamazumi Chart (Operario 4)'!$P$43</c:f>
              <c:numCache>
                <c:formatCode>General</c:formatCode>
                <c:ptCount val="1"/>
                <c:pt idx="0" formatCode="[$-F400]h:mm:ss\ AM/PM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4F8-47FF-8E04-184AF155B4BB}"/>
            </c:ext>
          </c:extLst>
        </c:ser>
        <c:ser>
          <c:idx val="34"/>
          <c:order val="32"/>
          <c:tx>
            <c:strRef>
              <c:f>'4_Yamazumi Chart (Operario 4)'!$M$44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4)'!$P$44:$R$44</c15:sqref>
                  </c15:fullRef>
                </c:ext>
              </c:extLst>
              <c:f>'4_Yamazumi Chart (Operario 4)'!$P$44</c:f>
              <c:numCache>
                <c:formatCode>General</c:formatCode>
                <c:ptCount val="1"/>
                <c:pt idx="0" formatCode="[$-F400]h:mm:ss\ AM/PM">
                  <c:v>2.6620370370370426E-4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4F8-47FF-8E04-184AF155B4BB}"/>
            </c:ext>
          </c:extLst>
        </c:ser>
        <c:ser>
          <c:idx val="35"/>
          <c:order val="33"/>
          <c:tx>
            <c:strRef>
              <c:f>'4_Yamazumi Chart (Operario 4)'!$M$45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4)'!$P$45:$R$45</c15:sqref>
                  </c15:fullRef>
                </c:ext>
              </c:extLst>
              <c:f>'4_Yamazumi Chart (Operario 4)'!$P$45</c:f>
              <c:numCache>
                <c:formatCode>General</c:formatCode>
                <c:ptCount val="1"/>
                <c:pt idx="0" formatCode="[$-F400]h:mm:ss\ AM/PM">
                  <c:v>4.6296296296296016E-5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4F8-47FF-8E04-184AF155B4BB}"/>
            </c:ext>
          </c:extLst>
        </c:ser>
        <c:ser>
          <c:idx val="36"/>
          <c:order val="34"/>
          <c:tx>
            <c:strRef>
              <c:f>'4_Yamazumi Chart (Operario 4)'!$M$46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4)'!$P$46:$R$46</c15:sqref>
                  </c15:fullRef>
                </c:ext>
              </c:extLst>
              <c:f>'4_Yamazumi Chart (Operario 4)'!$P$46</c:f>
              <c:numCache>
                <c:formatCode>General</c:formatCode>
                <c:ptCount val="1"/>
                <c:pt idx="0" formatCode="[$-F400]h:mm:ss\ AM/PM">
                  <c:v>2.893518518518514E-4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4F8-47FF-8E04-184AF155B4BB}"/>
            </c:ext>
          </c:extLst>
        </c:ser>
        <c:ser>
          <c:idx val="37"/>
          <c:order val="35"/>
          <c:tx>
            <c:strRef>
              <c:f>'4_Yamazumi Chart (Operario 4)'!$M$47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4)'!$P$47:$R$47</c15:sqref>
                  </c15:fullRef>
                </c:ext>
              </c:extLst>
              <c:f>'4_Yamazumi Chart (Operario 4)'!$P$47</c:f>
              <c:numCache>
                <c:formatCode>General</c:formatCode>
                <c:ptCount val="1"/>
                <c:pt idx="0" formatCode="[$-F400]h:mm:ss\ AM/PM">
                  <c:v>8.1018518518518462E-5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4F8-47FF-8E04-184AF155B4BB}"/>
            </c:ext>
          </c:extLst>
        </c:ser>
        <c:ser>
          <c:idx val="38"/>
          <c:order val="36"/>
          <c:tx>
            <c:strRef>
              <c:f>'4_Yamazumi Chart (Operario 4)'!$M$48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4)'!$P$48:$R$48</c15:sqref>
                  </c15:fullRef>
                </c:ext>
              </c:extLst>
              <c:f>'4_Yamazumi Chart (Operario 4)'!$P$48</c:f>
              <c:numCache>
                <c:formatCode>General</c:formatCode>
                <c:ptCount val="1"/>
                <c:pt idx="0" formatCode="[$-F400]h:mm:ss\ AM/PM">
                  <c:v>1.5046296296296335E-4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4F8-47FF-8E04-184AF155B4BB}"/>
            </c:ext>
          </c:extLst>
        </c:ser>
        <c:ser>
          <c:idx val="39"/>
          <c:order val="37"/>
          <c:tx>
            <c:strRef>
              <c:f>'4_Yamazumi Chart (Operario 4)'!$M$49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4)'!$P$49:$R$49</c15:sqref>
                  </c15:fullRef>
                </c:ext>
              </c:extLst>
              <c:f>'4_Yamazumi Chart (Operario 4)'!$P$49</c:f>
              <c:numCache>
                <c:formatCode>General</c:formatCode>
                <c:ptCount val="1"/>
                <c:pt idx="0" formatCode="[$-F400]h:mm:ss\ AM/PM">
                  <c:v>2.893518518518514E-4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4F8-47FF-8E04-184AF155B4BB}"/>
            </c:ext>
          </c:extLst>
        </c:ser>
        <c:ser>
          <c:idx val="40"/>
          <c:order val="38"/>
          <c:tx>
            <c:strRef>
              <c:f>'4_Yamazumi Chart (Operario 4)'!$M$50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4)'!$P$50:$R$50</c15:sqref>
                  </c15:fullRef>
                </c:ext>
              </c:extLst>
              <c:f>'4_Yamazumi Chart (Operario 4)'!$P$50</c:f>
              <c:numCache>
                <c:formatCode>General</c:formatCode>
                <c:ptCount val="1"/>
                <c:pt idx="0" formatCode="[$-F400]h:mm:ss\ AM/PM">
                  <c:v>2.3379629629629636E-3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4F8-47FF-8E04-184AF155B4BB}"/>
            </c:ext>
          </c:extLst>
        </c:ser>
        <c:ser>
          <c:idx val="41"/>
          <c:order val="39"/>
          <c:tx>
            <c:strRef>
              <c:f>'4_Yamazumi Chart (Operario 4)'!$M$51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4)'!$P$51:$R$51</c15:sqref>
                  </c15:fullRef>
                </c:ext>
              </c:extLst>
              <c:f>'4_Yamazumi Chart (Operario 4)'!$P$51</c:f>
              <c:numCache>
                <c:formatCode>General</c:formatCode>
                <c:ptCount val="1"/>
                <c:pt idx="0" formatCode="[$-F400]h:mm:ss\ AM/PM">
                  <c:v>3.8194444444444343E-4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E4F8-47FF-8E04-184AF155B4BB}"/>
            </c:ext>
          </c:extLst>
        </c:ser>
        <c:ser>
          <c:idx val="42"/>
          <c:order val="40"/>
          <c:tx>
            <c:strRef>
              <c:f>'4_Yamazumi Chart (Operario 4)'!$M$52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4)'!$P$52:$R$52</c15:sqref>
                  </c15:fullRef>
                </c:ext>
              </c:extLst>
              <c:f>'4_Yamazumi Chart (Operario 4)'!$P$52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8-E4F8-47FF-8E04-184AF155B4BB}"/>
            </c:ext>
          </c:extLst>
        </c:ser>
        <c:ser>
          <c:idx val="43"/>
          <c:order val="41"/>
          <c:tx>
            <c:strRef>
              <c:f>'4_Yamazumi Chart (Operario 4)'!$M$53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4)'!$P$53:$R$53</c15:sqref>
                  </c15:fullRef>
                </c:ext>
              </c:extLst>
              <c:f>'4_Yamazumi Chart (Operario 4)'!$P$53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9-E4F8-47FF-8E04-184AF155B4BB}"/>
            </c:ext>
          </c:extLst>
        </c:ser>
        <c:ser>
          <c:idx val="44"/>
          <c:order val="42"/>
          <c:tx>
            <c:strRef>
              <c:f>'4_Yamazumi Chart (Operario 4)'!$M$54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4)'!$P$54:$R$54</c15:sqref>
                  </c15:fullRef>
                </c:ext>
              </c:extLst>
              <c:f>'4_Yamazumi Chart (Operario 4)'!$P$54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A-E4F8-47FF-8E04-184AF155B4BB}"/>
            </c:ext>
          </c:extLst>
        </c:ser>
        <c:ser>
          <c:idx val="45"/>
          <c:order val="43"/>
          <c:tx>
            <c:strRef>
              <c:f>'4_Yamazumi Chart (Operario 4)'!$M$55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4)'!$P$55:$R$55</c15:sqref>
                  </c15:fullRef>
                </c:ext>
              </c:extLst>
              <c:f>'4_Yamazumi Chart (Operario 4)'!$P$55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B-E4F8-47FF-8E04-184AF155B4BB}"/>
            </c:ext>
          </c:extLst>
        </c:ser>
        <c:ser>
          <c:idx val="46"/>
          <c:order val="44"/>
          <c:tx>
            <c:strRef>
              <c:f>'4_Yamazumi Chart (Operario 4)'!$M$56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4)'!$P$56:$R$56</c15:sqref>
                  </c15:fullRef>
                </c:ext>
              </c:extLst>
              <c:f>'4_Yamazumi Chart (Operario 4)'!$P$56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4F8-47FF-8E04-184AF155B4BB}"/>
            </c:ext>
          </c:extLst>
        </c:ser>
        <c:ser>
          <c:idx val="47"/>
          <c:order val="45"/>
          <c:tx>
            <c:strRef>
              <c:f>'4_Yamazumi Chart (Operario 4)'!$M$57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4)'!$P$57:$R$57</c15:sqref>
                  </c15:fullRef>
                </c:ext>
              </c:extLst>
              <c:f>'4_Yamazumi Chart (Operario 4)'!$P$57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E4F8-47FF-8E04-184AF155B4BB}"/>
            </c:ext>
          </c:extLst>
        </c:ser>
        <c:ser>
          <c:idx val="48"/>
          <c:order val="46"/>
          <c:tx>
            <c:strRef>
              <c:f>'4_Yamazumi Chart (Operario 4)'!$M$58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4)'!$P$58:$R$58</c15:sqref>
                  </c15:fullRef>
                </c:ext>
              </c:extLst>
              <c:f>'4_Yamazumi Chart (Operario 4)'!$P$58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4F8-47FF-8E04-184AF155B4BB}"/>
            </c:ext>
          </c:extLst>
        </c:ser>
        <c:ser>
          <c:idx val="49"/>
          <c:order val="47"/>
          <c:tx>
            <c:strRef>
              <c:f>'4_Yamazumi Chart (Operario 4)'!$M$59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4)'!$P$59:$R$59</c15:sqref>
                  </c15:fullRef>
                </c:ext>
              </c:extLst>
              <c:f>'4_Yamazumi Chart (Operario 4)'!$P$59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E4F8-47FF-8E04-184AF155B4BB}"/>
            </c:ext>
          </c:extLst>
        </c:ser>
        <c:ser>
          <c:idx val="50"/>
          <c:order val="48"/>
          <c:tx>
            <c:strRef>
              <c:f>'4_Yamazumi Chart (Operario 4)'!$M$60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4)'!$P$60:$R$60</c15:sqref>
                  </c15:fullRef>
                </c:ext>
              </c:extLst>
              <c:f>'4_Yamazumi Chart (Operario 4)'!$P$60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E4F8-47FF-8E04-184AF155B4BB}"/>
            </c:ext>
          </c:extLst>
        </c:ser>
        <c:ser>
          <c:idx val="0"/>
          <c:order val="49"/>
          <c:tx>
            <c:strRef>
              <c:f>'4_Yamazumi Chart (Operario 4)'!$M$61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4)'!$P$61:$R$61</c15:sqref>
                  </c15:fullRef>
                </c:ext>
              </c:extLst>
              <c:f>'4_Yamazumi Chart (Operario 4)'!$P$61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4F8-47FF-8E04-184AF155B4BB}"/>
            </c:ext>
          </c:extLst>
        </c:ser>
        <c:ser>
          <c:idx val="1"/>
          <c:order val="50"/>
          <c:tx>
            <c:strRef>
              <c:f>'4_Yamazumi Chart (Operario 4)'!$M$62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4)'!$P$62:$R$62</c15:sqref>
                  </c15:fullRef>
                </c:ext>
              </c:extLst>
              <c:f>'4_Yamazumi Chart (Operario 4)'!$P$62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4F8-47FF-8E04-184AF155B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(Operario 4)'!$M$12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4)'!$P$12:$R$12</c15:sqref>
                  </c15:fullRef>
                </c:ext>
              </c:extLst>
              <c:f>'4_Yamazumi Chart (Operario 4)'!$P$12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8-47FF-8E04-184AF155B4BB}"/>
            </c:ext>
          </c:extLst>
        </c:ser>
        <c:ser>
          <c:idx val="3"/>
          <c:order val="1"/>
          <c:tx>
            <c:strRef>
              <c:f>'4_Yamazumi Chart (Operario 4)'!$M$13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4)'!$P$13:$R$13</c15:sqref>
                  </c15:fullRef>
                </c:ext>
              </c:extLst>
              <c:f>'4_Yamazumi Chart (Operario 4)'!$P$13</c:f>
              <c:numCache>
                <c:formatCode>General</c:formatCode>
                <c:ptCount val="1"/>
                <c:pt idx="0" formatCode="[$-F400]h:mm:ss\ AM/PM">
                  <c:v>2.3148148148148147E-5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F8-47FF-8E04-184AF155B4BB}"/>
            </c:ext>
          </c:extLst>
        </c:ser>
        <c:ser>
          <c:idx val="4"/>
          <c:order val="2"/>
          <c:tx>
            <c:strRef>
              <c:f>'4_Yamazumi Chart (Operario 4)'!$M$14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4)'!$P$14:$R$14</c15:sqref>
                  </c15:fullRef>
                </c:ext>
              </c:extLst>
              <c:f>'4_Yamazumi Chart (Operario 4)'!$P$14</c:f>
              <c:numCache>
                <c:formatCode>General</c:formatCode>
                <c:ptCount val="1"/>
                <c:pt idx="0" formatCode="[$-F400]h:mm:ss\ AM/PM">
                  <c:v>1.0416666666666666E-4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F8-47FF-8E04-184AF155B4BB}"/>
            </c:ext>
          </c:extLst>
        </c:ser>
        <c:ser>
          <c:idx val="5"/>
          <c:order val="3"/>
          <c:tx>
            <c:strRef>
              <c:f>'4_Yamazumi Chart (Operario 4)'!$M$15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4)'!$P$15:$R$15</c15:sqref>
                  </c15:fullRef>
                </c:ext>
              </c:extLst>
              <c:f>'4_Yamazumi Chart (Operario 4)'!$P$15</c:f>
              <c:numCache>
                <c:formatCode>General</c:formatCode>
                <c:ptCount val="1"/>
                <c:pt idx="0" formatCode="[$-F400]h:mm:ss\ AM/PM">
                  <c:v>3.0092592592592595E-4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F8-47FF-8E04-184AF155B4BB}"/>
            </c:ext>
          </c:extLst>
        </c:ser>
        <c:ser>
          <c:idx val="6"/>
          <c:order val="4"/>
          <c:tx>
            <c:strRef>
              <c:f>'4_Yamazumi Chart (Operario 4)'!$M$16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4)'!$P$16:$R$16</c15:sqref>
                  </c15:fullRef>
                </c:ext>
              </c:extLst>
              <c:f>'4_Yamazumi Chart (Operario 4)'!$P$16</c:f>
              <c:numCache>
                <c:formatCode>General</c:formatCode>
                <c:ptCount val="1"/>
                <c:pt idx="0" formatCode="[$-F400]h:mm:ss\ AM/PM">
                  <c:v>2.6620370370370372E-4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8-47FF-8E04-184AF155B4BB}"/>
            </c:ext>
          </c:extLst>
        </c:ser>
        <c:ser>
          <c:idx val="7"/>
          <c:order val="5"/>
          <c:tx>
            <c:strRef>
              <c:f>'4_Yamazumi Chart (Operario 4)'!$M$17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4)'!$P$17:$R$17</c15:sqref>
                  </c15:fullRef>
                </c:ext>
              </c:extLst>
              <c:f>'4_Yamazumi Chart (Operario 4)'!$P$17</c:f>
              <c:numCache>
                <c:formatCode>General</c:formatCode>
                <c:ptCount val="1"/>
                <c:pt idx="0" formatCode="[$-F400]h:mm:ss\ AM/PM">
                  <c:v>4.861111111111111E-4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4F8-47FF-8E04-184AF155B4BB}"/>
            </c:ext>
          </c:extLst>
        </c:ser>
        <c:ser>
          <c:idx val="8"/>
          <c:order val="6"/>
          <c:tx>
            <c:strRef>
              <c:f>'4_Yamazumi Chart (Operario 4)'!$M$18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4)'!$P$18:$R$18</c15:sqref>
                  </c15:fullRef>
                </c:ext>
              </c:extLst>
              <c:f>'4_Yamazumi Chart (Operario 4)'!$P$18</c:f>
              <c:numCache>
                <c:formatCode>General</c:formatCode>
                <c:ptCount val="1"/>
                <c:pt idx="0" formatCode="[$-F400]h:mm:ss\ AM/PM">
                  <c:v>6.7129629629629635E-4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F8-47FF-8E04-184AF155B4BB}"/>
            </c:ext>
          </c:extLst>
        </c:ser>
        <c:ser>
          <c:idx val="9"/>
          <c:order val="7"/>
          <c:tx>
            <c:strRef>
              <c:f>'4_Yamazumi Chart (Operario 4)'!$M$19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4)'!$P$19:$R$19</c15:sqref>
                  </c15:fullRef>
                </c:ext>
              </c:extLst>
              <c:f>'4_Yamazumi Chart (Operario 4)'!$P$19</c:f>
              <c:numCache>
                <c:formatCode>General</c:formatCode>
                <c:ptCount val="1"/>
                <c:pt idx="0" formatCode="[$-F400]h:mm:ss\ AM/PM">
                  <c:v>2.0833333333333337E-4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F8-47FF-8E04-184AF155B4BB}"/>
            </c:ext>
          </c:extLst>
        </c:ser>
        <c:ser>
          <c:idx val="10"/>
          <c:order val="8"/>
          <c:tx>
            <c:strRef>
              <c:f>'4_Yamazumi Chart (Operario 4)'!$M$20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4)'!$P$20:$R$20</c15:sqref>
                  </c15:fullRef>
                </c:ext>
              </c:extLst>
              <c:f>'4_Yamazumi Chart (Operario 4)'!$P$20</c:f>
              <c:numCache>
                <c:formatCode>General</c:formatCode>
                <c:ptCount val="1"/>
                <c:pt idx="0" formatCode="[$-F400]h:mm:ss\ AM/PM">
                  <c:v>9.2592592592592466E-5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F8-47FF-8E04-184AF155B4BB}"/>
            </c:ext>
          </c:extLst>
        </c:ser>
        <c:ser>
          <c:idx val="11"/>
          <c:order val="9"/>
          <c:tx>
            <c:strRef>
              <c:f>'4_Yamazumi Chart (Operario 4)'!$M$21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4)'!$P$21:$R$21</c15:sqref>
                  </c15:fullRef>
                </c:ext>
              </c:extLst>
              <c:f>'4_Yamazumi Chart (Operario 4)'!$P$21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4F8-47FF-8E04-184AF155B4BB}"/>
            </c:ext>
          </c:extLst>
        </c:ser>
        <c:ser>
          <c:idx val="12"/>
          <c:order val="10"/>
          <c:tx>
            <c:strRef>
              <c:f>'4_Yamazumi Chart (Operario 4)'!$M$22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4)'!$P$22:$R$22</c15:sqref>
                  </c15:fullRef>
                </c:ext>
              </c:extLst>
              <c:f>'4_Yamazumi Chart (Operario 4)'!$P$22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4F8-47FF-8E04-184AF155B4BB}"/>
            </c:ext>
          </c:extLst>
        </c:ser>
        <c:ser>
          <c:idx val="13"/>
          <c:order val="11"/>
          <c:tx>
            <c:strRef>
              <c:f>'4_Yamazumi Chart (Operario 4)'!$M$23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4)'!$P$23:$R$23</c15:sqref>
                  </c15:fullRef>
                </c:ext>
              </c:extLst>
              <c:f>'4_Yamazumi Chart (Operario 4)'!$P$23</c:f>
              <c:numCache>
                <c:formatCode>General</c:formatCode>
                <c:ptCount val="1"/>
                <c:pt idx="0" formatCode="[$-F400]h:mm:ss\ AM/PM">
                  <c:v>2.3148148148148138E-4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4F8-47FF-8E04-184AF155B4BB}"/>
            </c:ext>
          </c:extLst>
        </c:ser>
        <c:ser>
          <c:idx val="14"/>
          <c:order val="12"/>
          <c:tx>
            <c:strRef>
              <c:f>'4_Yamazumi Chart (Operario 4)'!$M$24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4)'!$P$24:$R$24</c15:sqref>
                  </c15:fullRef>
                </c:ext>
              </c:extLst>
              <c:f>'4_Yamazumi Chart (Operario 4)'!$P$24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4F8-47FF-8E04-184AF155B4BB}"/>
            </c:ext>
          </c:extLst>
        </c:ser>
        <c:ser>
          <c:idx val="15"/>
          <c:order val="13"/>
          <c:tx>
            <c:strRef>
              <c:f>'4_Yamazumi Chart (Operario 4)'!$M$25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4)'!$P$25:$R$25</c15:sqref>
                  </c15:fullRef>
                </c:ext>
              </c:extLst>
              <c:f>'4_Yamazumi Chart (Operario 4)'!$P$25</c:f>
              <c:numCache>
                <c:formatCode>General</c:formatCode>
                <c:ptCount val="1"/>
                <c:pt idx="0" formatCode="[$-F400]h:mm:ss\ AM/PM">
                  <c:v>3.703703703703703E-4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4F8-47FF-8E04-184AF155B4BB}"/>
            </c:ext>
          </c:extLst>
        </c:ser>
        <c:ser>
          <c:idx val="16"/>
          <c:order val="14"/>
          <c:tx>
            <c:strRef>
              <c:f>'4_Yamazumi Chart (Operario 4)'!$M$26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4)'!$P$26:$R$26</c15:sqref>
                  </c15:fullRef>
                </c:ext>
              </c:extLst>
              <c:f>'4_Yamazumi Chart (Operario 4)'!$P$26</c:f>
              <c:numCache>
                <c:formatCode>General</c:formatCode>
                <c:ptCount val="1"/>
                <c:pt idx="0" formatCode="[$-F400]h:mm:ss\ AM/PM">
                  <c:v>4.6296296296296276E-4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4F8-47FF-8E04-184AF155B4BB}"/>
            </c:ext>
          </c:extLst>
        </c:ser>
        <c:ser>
          <c:idx val="17"/>
          <c:order val="15"/>
          <c:tx>
            <c:strRef>
              <c:f>'4_Yamazumi Chart (Operario 4)'!$M$27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4)'!$P$27:$R$27</c15:sqref>
                  </c15:fullRef>
                </c:ext>
              </c:extLst>
              <c:f>'4_Yamazumi Chart (Operario 4)'!$P$27</c:f>
              <c:numCache>
                <c:formatCode>General</c:formatCode>
                <c:ptCount val="1"/>
                <c:pt idx="0" formatCode="[$-F400]h:mm:ss\ AM/PM">
                  <c:v>4.745370370370372E-4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4F8-47FF-8E04-184AF155B4BB}"/>
            </c:ext>
          </c:extLst>
        </c:ser>
        <c:ser>
          <c:idx val="18"/>
          <c:order val="16"/>
          <c:tx>
            <c:strRef>
              <c:f>'4_Yamazumi Chart (Operario 4)'!$M$28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4)'!$P$28:$R$28</c15:sqref>
                  </c15:fullRef>
                </c:ext>
              </c:extLst>
              <c:f>'4_Yamazumi Chart (Operario 4)'!$P$28</c:f>
              <c:numCache>
                <c:formatCode>General</c:formatCode>
                <c:ptCount val="1"/>
                <c:pt idx="0" formatCode="[$-F400]h:mm:ss\ AM/PM">
                  <c:v>6.8287037037037101E-4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4F8-47FF-8E04-184AF155B4BB}"/>
            </c:ext>
          </c:extLst>
        </c:ser>
        <c:ser>
          <c:idx val="19"/>
          <c:order val="17"/>
          <c:tx>
            <c:strRef>
              <c:f>'4_Yamazumi Chart (Operario 4)'!$M$29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4)'!$P$29:$R$29</c15:sqref>
                  </c15:fullRef>
                </c:ext>
              </c:extLst>
              <c:f>'4_Yamazumi Chart (Operario 4)'!$P$29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4F8-47FF-8E04-184AF155B4BB}"/>
            </c:ext>
          </c:extLst>
        </c:ser>
        <c:ser>
          <c:idx val="20"/>
          <c:order val="18"/>
          <c:tx>
            <c:strRef>
              <c:f>'4_Yamazumi Chart (Operario 4)'!$M$30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4)'!$P$30:$R$30</c15:sqref>
                  </c15:fullRef>
                </c:ext>
              </c:extLst>
              <c:f>'4_Yamazumi Chart (Operario 4)'!$P$30</c:f>
              <c:numCache>
                <c:formatCode>General</c:formatCode>
                <c:ptCount val="1"/>
                <c:pt idx="0" formatCode="[$-F400]h:mm:ss\ AM/PM">
                  <c:v>2.3148148148148095E-4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4F8-47FF-8E04-184AF155B4BB}"/>
            </c:ext>
          </c:extLst>
        </c:ser>
        <c:ser>
          <c:idx val="21"/>
          <c:order val="19"/>
          <c:tx>
            <c:strRef>
              <c:f>'4_Yamazumi Chart (Operario 4)'!$M$31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4)'!$P$31:$R$31</c15:sqref>
                  </c15:fullRef>
                </c:ext>
              </c:extLst>
              <c:f>'4_Yamazumi Chart (Operario 4)'!$P$31</c:f>
              <c:numCache>
                <c:formatCode>General</c:formatCode>
                <c:ptCount val="1"/>
                <c:pt idx="0" formatCode="[$-F400]h:mm:ss\ AM/PM">
                  <c:v>1.6203703703703701E-3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4F8-47FF-8E04-184AF155B4BB}"/>
            </c:ext>
          </c:extLst>
        </c:ser>
        <c:ser>
          <c:idx val="22"/>
          <c:order val="20"/>
          <c:tx>
            <c:strRef>
              <c:f>'4_Yamazumi Chart (Operario 4)'!$M$32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4)'!$P$32:$R$32</c15:sqref>
                  </c15:fullRef>
                </c:ext>
              </c:extLst>
              <c:f>'4_Yamazumi Chart (Operario 4)'!$P$32</c:f>
              <c:numCache>
                <c:formatCode>General</c:formatCode>
                <c:ptCount val="1"/>
                <c:pt idx="0" formatCode="[$-F400]h:mm:ss\ AM/PM">
                  <c:v>6.3657407407407413E-4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4F8-47FF-8E04-184AF155B4BB}"/>
            </c:ext>
          </c:extLst>
        </c:ser>
        <c:ser>
          <c:idx val="23"/>
          <c:order val="21"/>
          <c:tx>
            <c:strRef>
              <c:f>'4_Yamazumi Chart (Operario 4)'!$M$33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4)'!$P$33:$R$33</c15:sqref>
                  </c15:fullRef>
                </c:ext>
              </c:extLst>
              <c:f>'4_Yamazumi Chart (Operario 4)'!$P$33</c:f>
              <c:numCache>
                <c:formatCode>General</c:formatCode>
                <c:ptCount val="1"/>
                <c:pt idx="0" formatCode="[$-F400]h:mm:ss\ AM/PM">
                  <c:v>6.9444444444444892E-5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4F8-47FF-8E04-184AF155B4BB}"/>
            </c:ext>
          </c:extLst>
        </c:ser>
        <c:ser>
          <c:idx val="24"/>
          <c:order val="22"/>
          <c:tx>
            <c:strRef>
              <c:f>'4_Yamazumi Chart (Operario 4)'!$M$34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4)'!$P$34:$R$34</c15:sqref>
                  </c15:fullRef>
                </c:ext>
              </c:extLst>
              <c:f>'4_Yamazumi Chart (Operario 4)'!$P$34</c:f>
              <c:numCache>
                <c:formatCode>General</c:formatCode>
                <c:ptCount val="1"/>
                <c:pt idx="0" formatCode="[$-F400]h:mm:ss\ AM/PM">
                  <c:v>3.3564814814814742E-4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F8-47FF-8E04-184AF155B4BB}"/>
            </c:ext>
          </c:extLst>
        </c:ser>
        <c:ser>
          <c:idx val="25"/>
          <c:order val="23"/>
          <c:tx>
            <c:strRef>
              <c:f>'4_Yamazumi Chart (Operario 4)'!$M$35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4)'!$P$35:$R$35</c15:sqref>
                  </c15:fullRef>
                </c:ext>
              </c:extLst>
              <c:f>'4_Yamazumi Chart (Operario 4)'!$P$35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4F8-47FF-8E04-184AF155B4BB}"/>
            </c:ext>
          </c:extLst>
        </c:ser>
        <c:ser>
          <c:idx val="26"/>
          <c:order val="24"/>
          <c:tx>
            <c:strRef>
              <c:f>'4_Yamazumi Chart (Operario 4)'!$M$36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4)'!$P$36:$R$36</c15:sqref>
                  </c15:fullRef>
                </c:ext>
              </c:extLst>
              <c:f>'4_Yamazumi Chart (Operario 4)'!$P$36</c:f>
              <c:numCache>
                <c:formatCode>General</c:formatCode>
                <c:ptCount val="1"/>
                <c:pt idx="0" formatCode="[$-F400]h:mm:ss\ AM/PM">
                  <c:v>2.8935185185185314E-4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4F8-47FF-8E04-184AF155B4BB}"/>
            </c:ext>
          </c:extLst>
        </c:ser>
        <c:ser>
          <c:idx val="27"/>
          <c:order val="25"/>
          <c:tx>
            <c:strRef>
              <c:f>'4_Yamazumi Chart (Operario 4)'!$M$37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4)'!$P$37:$R$37</c15:sqref>
                  </c15:fullRef>
                </c:ext>
              </c:extLst>
              <c:f>'4_Yamazumi Chart (Operario 4)'!$P$37</c:f>
              <c:numCache>
                <c:formatCode>General</c:formatCode>
                <c:ptCount val="1"/>
                <c:pt idx="0" formatCode="[$-F400]h:mm:ss\ AM/PM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4F8-47FF-8E04-184AF155B4BB}"/>
            </c:ext>
          </c:extLst>
        </c:ser>
        <c:ser>
          <c:idx val="28"/>
          <c:order val="26"/>
          <c:tx>
            <c:strRef>
              <c:f>'4_Yamazumi Chart (Operario 4)'!$M$38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4)'!$P$38:$R$38</c15:sqref>
                  </c15:fullRef>
                </c:ext>
              </c:extLst>
              <c:f>'4_Yamazumi Chart (Operario 4)'!$P$38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4F8-47FF-8E04-184AF155B4BB}"/>
            </c:ext>
          </c:extLst>
        </c:ser>
        <c:ser>
          <c:idx val="29"/>
          <c:order val="27"/>
          <c:tx>
            <c:strRef>
              <c:f>'4_Yamazumi Chart (Operario 4)'!$M$39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4)'!$P$39:$R$39</c15:sqref>
                  </c15:fullRef>
                </c:ext>
              </c:extLst>
              <c:f>'4_Yamazumi Chart (Operario 4)'!$P$39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4F8-47FF-8E04-184AF155B4BB}"/>
            </c:ext>
          </c:extLst>
        </c:ser>
        <c:ser>
          <c:idx val="30"/>
          <c:order val="28"/>
          <c:tx>
            <c:strRef>
              <c:f>'4_Yamazumi Chart (Operario 4)'!$M$40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4)'!$P$40:$R$40</c15:sqref>
                  </c15:fullRef>
                </c:ext>
              </c:extLst>
              <c:f>'4_Yamazumi Chart (Operario 4)'!$P$40</c:f>
              <c:numCache>
                <c:formatCode>General</c:formatCode>
                <c:ptCount val="1"/>
                <c:pt idx="0" formatCode="[$-F400]h:mm:ss\ AM/PM">
                  <c:v>4.5138888888888833E-4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4F8-47FF-8E04-184AF155B4BB}"/>
            </c:ext>
          </c:extLst>
        </c:ser>
        <c:ser>
          <c:idx val="31"/>
          <c:order val="29"/>
          <c:tx>
            <c:strRef>
              <c:f>'4_Yamazumi Chart (Operario 4)'!$M$41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4)'!$P$41:$R$41</c15:sqref>
                  </c15:fullRef>
                </c:ext>
              </c:extLst>
              <c:f>'4_Yamazumi Chart (Operario 4)'!$P$41</c:f>
              <c:numCache>
                <c:formatCode>General</c:formatCode>
                <c:ptCount val="1"/>
                <c:pt idx="0" formatCode="[$-F400]h:mm:ss\ AM/PM">
                  <c:v>3.9351851851851874E-4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4F8-47FF-8E04-184AF155B4BB}"/>
            </c:ext>
          </c:extLst>
        </c:ser>
        <c:ser>
          <c:idx val="32"/>
          <c:order val="30"/>
          <c:tx>
            <c:strRef>
              <c:f>'4_Yamazumi Chart (Operario 4)'!$M$42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4)'!$P$42:$R$42</c15:sqref>
                  </c15:fullRef>
                </c:ext>
              </c:extLst>
              <c:f>'4_Yamazumi Chart (Operario 4)'!$P$42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4F8-47FF-8E04-184AF155B4BB}"/>
            </c:ext>
          </c:extLst>
        </c:ser>
        <c:ser>
          <c:idx val="33"/>
          <c:order val="31"/>
          <c:tx>
            <c:strRef>
              <c:f>'4_Yamazumi Chart (Operario 4)'!$M$43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4)'!$P$43:$R$43</c15:sqref>
                  </c15:fullRef>
                </c:ext>
              </c:extLst>
              <c:f>'4_Yamazumi Chart (Operario 4)'!$P$43</c:f>
              <c:numCache>
                <c:formatCode>General</c:formatCode>
                <c:ptCount val="1"/>
                <c:pt idx="0" formatCode="[$-F400]h:mm:ss\ AM/PM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4F8-47FF-8E04-184AF155B4BB}"/>
            </c:ext>
          </c:extLst>
        </c:ser>
        <c:ser>
          <c:idx val="34"/>
          <c:order val="32"/>
          <c:tx>
            <c:strRef>
              <c:f>'4_Yamazumi Chart (Operario 4)'!$M$44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4)'!$P$44:$R$44</c15:sqref>
                  </c15:fullRef>
                </c:ext>
              </c:extLst>
              <c:f>'4_Yamazumi Chart (Operario 4)'!$P$44</c:f>
              <c:numCache>
                <c:formatCode>General</c:formatCode>
                <c:ptCount val="1"/>
                <c:pt idx="0" formatCode="[$-F400]h:mm:ss\ AM/PM">
                  <c:v>2.6620370370370426E-4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4F8-47FF-8E04-184AF155B4BB}"/>
            </c:ext>
          </c:extLst>
        </c:ser>
        <c:ser>
          <c:idx val="35"/>
          <c:order val="33"/>
          <c:tx>
            <c:strRef>
              <c:f>'4_Yamazumi Chart (Operario 4)'!$M$45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4)'!$P$45:$R$45</c15:sqref>
                  </c15:fullRef>
                </c:ext>
              </c:extLst>
              <c:f>'4_Yamazumi Chart (Operario 4)'!$P$45</c:f>
              <c:numCache>
                <c:formatCode>General</c:formatCode>
                <c:ptCount val="1"/>
                <c:pt idx="0" formatCode="[$-F400]h:mm:ss\ AM/PM">
                  <c:v>4.6296296296296016E-5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4F8-47FF-8E04-184AF155B4BB}"/>
            </c:ext>
          </c:extLst>
        </c:ser>
        <c:ser>
          <c:idx val="36"/>
          <c:order val="34"/>
          <c:tx>
            <c:strRef>
              <c:f>'4_Yamazumi Chart (Operario 4)'!$M$46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4)'!$P$46:$R$46</c15:sqref>
                  </c15:fullRef>
                </c:ext>
              </c:extLst>
              <c:f>'4_Yamazumi Chart (Operario 4)'!$P$46</c:f>
              <c:numCache>
                <c:formatCode>General</c:formatCode>
                <c:ptCount val="1"/>
                <c:pt idx="0" formatCode="[$-F400]h:mm:ss\ AM/PM">
                  <c:v>2.893518518518514E-4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4F8-47FF-8E04-184AF155B4BB}"/>
            </c:ext>
          </c:extLst>
        </c:ser>
        <c:ser>
          <c:idx val="37"/>
          <c:order val="35"/>
          <c:tx>
            <c:strRef>
              <c:f>'4_Yamazumi Chart (Operario 4)'!$M$47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4)'!$P$47:$R$47</c15:sqref>
                  </c15:fullRef>
                </c:ext>
              </c:extLst>
              <c:f>'4_Yamazumi Chart (Operario 4)'!$P$47</c:f>
              <c:numCache>
                <c:formatCode>General</c:formatCode>
                <c:ptCount val="1"/>
                <c:pt idx="0" formatCode="[$-F400]h:mm:ss\ AM/PM">
                  <c:v>8.1018518518518462E-5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4F8-47FF-8E04-184AF155B4BB}"/>
            </c:ext>
          </c:extLst>
        </c:ser>
        <c:ser>
          <c:idx val="38"/>
          <c:order val="36"/>
          <c:tx>
            <c:strRef>
              <c:f>'4_Yamazumi Chart (Operario 4)'!$M$48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4)'!$P$48:$R$48</c15:sqref>
                  </c15:fullRef>
                </c:ext>
              </c:extLst>
              <c:f>'4_Yamazumi Chart (Operario 4)'!$P$48</c:f>
              <c:numCache>
                <c:formatCode>General</c:formatCode>
                <c:ptCount val="1"/>
                <c:pt idx="0" formatCode="[$-F400]h:mm:ss\ AM/PM">
                  <c:v>1.5046296296296335E-4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4F8-47FF-8E04-184AF155B4BB}"/>
            </c:ext>
          </c:extLst>
        </c:ser>
        <c:ser>
          <c:idx val="39"/>
          <c:order val="37"/>
          <c:tx>
            <c:strRef>
              <c:f>'4_Yamazumi Chart (Operario 4)'!$M$49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4)'!$P$49:$R$49</c15:sqref>
                  </c15:fullRef>
                </c:ext>
              </c:extLst>
              <c:f>'4_Yamazumi Chart (Operario 4)'!$P$49</c:f>
              <c:numCache>
                <c:formatCode>General</c:formatCode>
                <c:ptCount val="1"/>
                <c:pt idx="0" formatCode="[$-F400]h:mm:ss\ AM/PM">
                  <c:v>2.893518518518514E-4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4F8-47FF-8E04-184AF155B4BB}"/>
            </c:ext>
          </c:extLst>
        </c:ser>
        <c:ser>
          <c:idx val="40"/>
          <c:order val="38"/>
          <c:tx>
            <c:strRef>
              <c:f>'4_Yamazumi Chart (Operario 4)'!$M$50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4)'!$P$50:$R$50</c15:sqref>
                  </c15:fullRef>
                </c:ext>
              </c:extLst>
              <c:f>'4_Yamazumi Chart (Operario 4)'!$P$50</c:f>
              <c:numCache>
                <c:formatCode>General</c:formatCode>
                <c:ptCount val="1"/>
                <c:pt idx="0" formatCode="[$-F400]h:mm:ss\ AM/PM">
                  <c:v>2.3379629629629636E-3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4F8-47FF-8E04-184AF155B4BB}"/>
            </c:ext>
          </c:extLst>
        </c:ser>
        <c:ser>
          <c:idx val="41"/>
          <c:order val="39"/>
          <c:tx>
            <c:strRef>
              <c:f>'4_Yamazumi Chart (Operario 4)'!$M$51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4)'!$P$51:$R$51</c15:sqref>
                  </c15:fullRef>
                </c:ext>
              </c:extLst>
              <c:f>'4_Yamazumi Chart (Operario 4)'!$P$51</c:f>
              <c:numCache>
                <c:formatCode>General</c:formatCode>
                <c:ptCount val="1"/>
                <c:pt idx="0" formatCode="[$-F400]h:mm:ss\ AM/PM">
                  <c:v>3.8194444444444343E-4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E4F8-47FF-8E04-184AF155B4BB}"/>
            </c:ext>
          </c:extLst>
        </c:ser>
        <c:ser>
          <c:idx val="42"/>
          <c:order val="40"/>
          <c:tx>
            <c:strRef>
              <c:f>'4_Yamazumi Chart (Operario 4)'!$M$52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4)'!$P$52:$R$52</c15:sqref>
                  </c15:fullRef>
                </c:ext>
              </c:extLst>
              <c:f>'4_Yamazumi Chart (Operario 4)'!$P$52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8-E4F8-47FF-8E04-184AF155B4BB}"/>
            </c:ext>
          </c:extLst>
        </c:ser>
        <c:ser>
          <c:idx val="43"/>
          <c:order val="41"/>
          <c:tx>
            <c:strRef>
              <c:f>'4_Yamazumi Chart (Operario 4)'!$M$53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4)'!$P$53:$R$53</c15:sqref>
                  </c15:fullRef>
                </c:ext>
              </c:extLst>
              <c:f>'4_Yamazumi Chart (Operario 4)'!$P$53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9-E4F8-47FF-8E04-184AF155B4BB}"/>
            </c:ext>
          </c:extLst>
        </c:ser>
        <c:ser>
          <c:idx val="44"/>
          <c:order val="42"/>
          <c:tx>
            <c:strRef>
              <c:f>'4_Yamazumi Chart (Operario 4)'!$M$54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4)'!$P$54:$R$54</c15:sqref>
                  </c15:fullRef>
                </c:ext>
              </c:extLst>
              <c:f>'4_Yamazumi Chart (Operario 4)'!$P$54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A-E4F8-47FF-8E04-184AF155B4BB}"/>
            </c:ext>
          </c:extLst>
        </c:ser>
        <c:ser>
          <c:idx val="45"/>
          <c:order val="43"/>
          <c:tx>
            <c:strRef>
              <c:f>'4_Yamazumi Chart (Operario 4)'!$M$55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4)'!$P$55:$R$55</c15:sqref>
                  </c15:fullRef>
                </c:ext>
              </c:extLst>
              <c:f>'4_Yamazumi Chart (Operario 4)'!$P$55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B-E4F8-47FF-8E04-184AF155B4BB}"/>
            </c:ext>
          </c:extLst>
        </c:ser>
        <c:ser>
          <c:idx val="46"/>
          <c:order val="44"/>
          <c:tx>
            <c:strRef>
              <c:f>'4_Yamazumi Chart (Operario 4)'!$M$56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4)'!$P$56:$R$56</c15:sqref>
                  </c15:fullRef>
                </c:ext>
              </c:extLst>
              <c:f>'4_Yamazumi Chart (Operario 4)'!$P$56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4F8-47FF-8E04-184AF155B4BB}"/>
            </c:ext>
          </c:extLst>
        </c:ser>
        <c:ser>
          <c:idx val="47"/>
          <c:order val="45"/>
          <c:tx>
            <c:strRef>
              <c:f>'4_Yamazumi Chart (Operario 4)'!$M$57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4)'!$P$57:$R$57</c15:sqref>
                  </c15:fullRef>
                </c:ext>
              </c:extLst>
              <c:f>'4_Yamazumi Chart (Operario 4)'!$P$57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E4F8-47FF-8E04-184AF155B4BB}"/>
            </c:ext>
          </c:extLst>
        </c:ser>
        <c:ser>
          <c:idx val="48"/>
          <c:order val="46"/>
          <c:tx>
            <c:strRef>
              <c:f>'4_Yamazumi Chart (Operario 4)'!$M$58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4)'!$P$58:$R$58</c15:sqref>
                  </c15:fullRef>
                </c:ext>
              </c:extLst>
              <c:f>'4_Yamazumi Chart (Operario 4)'!$P$58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4F8-47FF-8E04-184AF155B4BB}"/>
            </c:ext>
          </c:extLst>
        </c:ser>
        <c:ser>
          <c:idx val="49"/>
          <c:order val="47"/>
          <c:tx>
            <c:strRef>
              <c:f>'4_Yamazumi Chart (Operario 4)'!$M$59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4)'!$P$59:$R$59</c15:sqref>
                  </c15:fullRef>
                </c:ext>
              </c:extLst>
              <c:f>'4_Yamazumi Chart (Operario 4)'!$P$59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E4F8-47FF-8E04-184AF155B4BB}"/>
            </c:ext>
          </c:extLst>
        </c:ser>
        <c:ser>
          <c:idx val="50"/>
          <c:order val="48"/>
          <c:tx>
            <c:strRef>
              <c:f>'4_Yamazumi Chart (Operario 4)'!$M$60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4)'!$P$60:$R$60</c15:sqref>
                  </c15:fullRef>
                </c:ext>
              </c:extLst>
              <c:f>'4_Yamazumi Chart (Operario 4)'!$P$60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E4F8-47FF-8E04-184AF155B4BB}"/>
            </c:ext>
          </c:extLst>
        </c:ser>
        <c:ser>
          <c:idx val="0"/>
          <c:order val="49"/>
          <c:tx>
            <c:strRef>
              <c:f>'4_Yamazumi Chart (Operario 4)'!$M$61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4)'!$P$61:$R$61</c15:sqref>
                  </c15:fullRef>
                </c:ext>
              </c:extLst>
              <c:f>'4_Yamazumi Chart (Operario 4)'!$P$61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4F8-47FF-8E04-184AF155B4BB}"/>
            </c:ext>
          </c:extLst>
        </c:ser>
        <c:ser>
          <c:idx val="1"/>
          <c:order val="50"/>
          <c:tx>
            <c:strRef>
              <c:f>'4_Yamazumi Chart (Operario 4)'!$M$62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4)'!$P$62:$R$62</c15:sqref>
                  </c15:fullRef>
                </c:ext>
              </c:extLst>
              <c:f>'4_Yamazumi Chart (Operario 4)'!$P$62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4F8-47FF-8E04-184AF155B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(Operario 2)'!$M$12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2)'!$P$12:$R$12</c15:sqref>
                  </c15:fullRef>
                </c:ext>
              </c:extLst>
              <c:f>'4_Yamazumi Chart (Operario 2)'!$P$12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A1-4615-AB46-8461B63D1225}"/>
            </c:ext>
          </c:extLst>
        </c:ser>
        <c:ser>
          <c:idx val="3"/>
          <c:order val="1"/>
          <c:tx>
            <c:strRef>
              <c:f>'4_Yamazumi Chart (Operario 2)'!$M$13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2)'!$P$13:$R$13</c15:sqref>
                  </c15:fullRef>
                </c:ext>
              </c:extLst>
              <c:f>'4_Yamazumi Chart (Operario 2)'!$P$13</c:f>
              <c:numCache>
                <c:formatCode>General</c:formatCode>
                <c:ptCount val="1"/>
                <c:pt idx="0" formatCode="[$-F400]h:mm:ss\ AM/PM">
                  <c:v>6.3657407407407413E-4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A1-4615-AB46-8461B63D1225}"/>
            </c:ext>
          </c:extLst>
        </c:ser>
        <c:ser>
          <c:idx val="4"/>
          <c:order val="2"/>
          <c:tx>
            <c:strRef>
              <c:f>'4_Yamazumi Chart (Operario 2)'!$M$14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2)'!$P$14:$R$14</c15:sqref>
                  </c15:fullRef>
                </c:ext>
              </c:extLst>
              <c:f>'4_Yamazumi Chart (Operario 2)'!$P$14</c:f>
              <c:numCache>
                <c:formatCode>General</c:formatCode>
                <c:ptCount val="1"/>
                <c:pt idx="0" formatCode="[$-F400]h:mm:ss\ AM/PM">
                  <c:v>1.7361111111111104E-4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A1-4615-AB46-8461B63D1225}"/>
            </c:ext>
          </c:extLst>
        </c:ser>
        <c:ser>
          <c:idx val="5"/>
          <c:order val="3"/>
          <c:tx>
            <c:strRef>
              <c:f>'4_Yamazumi Chart (Operario 2)'!$M$15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2)'!$P$15:$R$15</c15:sqref>
                  </c15:fullRef>
                </c:ext>
              </c:extLst>
              <c:f>'4_Yamazumi Chart (Operario 2)'!$P$15</c:f>
              <c:numCache>
                <c:formatCode>General</c:formatCode>
                <c:ptCount val="1"/>
                <c:pt idx="0" formatCode="[$-F400]h:mm:ss\ AM/PM">
                  <c:v>5.7870370370370378E-4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A1-4615-AB46-8461B63D1225}"/>
            </c:ext>
          </c:extLst>
        </c:ser>
        <c:ser>
          <c:idx val="6"/>
          <c:order val="4"/>
          <c:tx>
            <c:strRef>
              <c:f>'4_Yamazumi Chart (Operario 2)'!$M$16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2)'!$P$16:$R$16</c15:sqref>
                  </c15:fullRef>
                </c:ext>
              </c:extLst>
              <c:f>'4_Yamazumi Chart (Operario 2)'!$P$16</c:f>
              <c:numCache>
                <c:formatCode>General</c:formatCode>
                <c:ptCount val="1"/>
                <c:pt idx="0" formatCode="[$-F400]h:mm:ss\ AM/PM">
                  <c:v>1.5624999999999999E-3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A1-4615-AB46-8461B63D1225}"/>
            </c:ext>
          </c:extLst>
        </c:ser>
        <c:ser>
          <c:idx val="7"/>
          <c:order val="5"/>
          <c:tx>
            <c:strRef>
              <c:f>'4_Yamazumi Chart (Operario 2)'!$M$17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2)'!$P$17:$R$17</c15:sqref>
                  </c15:fullRef>
                </c:ext>
              </c:extLst>
              <c:f>'4_Yamazumi Chart (Operario 2)'!$P$17</c:f>
              <c:numCache>
                <c:formatCode>General</c:formatCode>
                <c:ptCount val="1"/>
                <c:pt idx="0" formatCode="[$-F400]h:mm:ss\ AM/PM">
                  <c:v>1.2731481481481483E-3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A1-4615-AB46-8461B63D1225}"/>
            </c:ext>
          </c:extLst>
        </c:ser>
        <c:ser>
          <c:idx val="8"/>
          <c:order val="6"/>
          <c:tx>
            <c:strRef>
              <c:f>'4_Yamazumi Chart (Operario 2)'!$M$18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2)'!$P$18:$R$18</c15:sqref>
                  </c15:fullRef>
                </c:ext>
              </c:extLst>
              <c:f>'4_Yamazumi Chart (Operario 2)'!$P$18</c:f>
              <c:numCache>
                <c:formatCode>General</c:formatCode>
                <c:ptCount val="1"/>
                <c:pt idx="0" formatCode="[$-F400]h:mm:ss\ AM/PM">
                  <c:v>6.9444444444444458E-4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A1-4615-AB46-8461B63D1225}"/>
            </c:ext>
          </c:extLst>
        </c:ser>
        <c:ser>
          <c:idx val="9"/>
          <c:order val="7"/>
          <c:tx>
            <c:strRef>
              <c:f>'4_Yamazumi Chart (Operario 2)'!$M$19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2)'!$P$19:$R$19</c15:sqref>
                  </c15:fullRef>
                </c:ext>
              </c:extLst>
              <c:f>'4_Yamazumi Chart (Operario 2)'!$P$19</c:f>
              <c:numCache>
                <c:formatCode>General</c:formatCode>
                <c:ptCount val="1"/>
                <c:pt idx="0" formatCode="[$-F400]h:mm:ss\ AM/PM">
                  <c:v>9.8379629629629598E-4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A1-4615-AB46-8461B63D1225}"/>
            </c:ext>
          </c:extLst>
        </c:ser>
        <c:ser>
          <c:idx val="10"/>
          <c:order val="8"/>
          <c:tx>
            <c:strRef>
              <c:f>'4_Yamazumi Chart (Operario 2)'!$M$20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2)'!$P$20:$R$20</c15:sqref>
                  </c15:fullRef>
                </c:ext>
              </c:extLst>
              <c:f>'4_Yamazumi Chart (Operario 2)'!$P$20</c:f>
              <c:numCache>
                <c:formatCode>General</c:formatCode>
                <c:ptCount val="1"/>
                <c:pt idx="0" formatCode="[$-F400]h:mm:ss\ AM/PM">
                  <c:v>2.8935185185185227E-4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A1-4615-AB46-8461B63D1225}"/>
            </c:ext>
          </c:extLst>
        </c:ser>
        <c:ser>
          <c:idx val="11"/>
          <c:order val="9"/>
          <c:tx>
            <c:strRef>
              <c:f>'4_Yamazumi Chart (Operario 2)'!$M$21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2)'!$P$21:$R$21</c15:sqref>
                  </c15:fullRef>
                </c:ext>
              </c:extLst>
              <c:f>'4_Yamazumi Chart (Operario 2)'!$P$21</c:f>
              <c:numCache>
                <c:formatCode>General</c:formatCode>
                <c:ptCount val="1"/>
                <c:pt idx="0" formatCode="[$-F400]h:mm:ss\ AM/PM">
                  <c:v>4.6296296296296276E-4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A1-4615-AB46-8461B63D1225}"/>
            </c:ext>
          </c:extLst>
        </c:ser>
        <c:ser>
          <c:idx val="12"/>
          <c:order val="10"/>
          <c:tx>
            <c:strRef>
              <c:f>'4_Yamazumi Chart (Operario 2)'!$M$22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2)'!$P$22:$R$22</c15:sqref>
                  </c15:fullRef>
                </c:ext>
              </c:extLst>
              <c:f>'4_Yamazumi Chart (Operario 2)'!$P$22</c:f>
              <c:numCache>
                <c:formatCode>General</c:formatCode>
                <c:ptCount val="1"/>
                <c:pt idx="0" formatCode="[$-F400]h:mm:ss\ AM/PM">
                  <c:v>1.0995370370370369E-3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A1-4615-AB46-8461B63D1225}"/>
            </c:ext>
          </c:extLst>
        </c:ser>
        <c:ser>
          <c:idx val="13"/>
          <c:order val="11"/>
          <c:tx>
            <c:strRef>
              <c:f>'4_Yamazumi Chart (Operario 2)'!$M$23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2)'!$P$23:$R$23</c15:sqref>
                  </c15:fullRef>
                </c:ext>
              </c:extLst>
              <c:f>'4_Yamazumi Chart (Operario 2)'!$P$23</c:f>
              <c:numCache>
                <c:formatCode>General</c:formatCode>
                <c:ptCount val="1"/>
                <c:pt idx="0" formatCode="[$-F400]h:mm:ss\ AM/PM">
                  <c:v>3.9351851851851848E-3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A1-4615-AB46-8461B63D1225}"/>
            </c:ext>
          </c:extLst>
        </c:ser>
        <c:ser>
          <c:idx val="14"/>
          <c:order val="12"/>
          <c:tx>
            <c:strRef>
              <c:f>'4_Yamazumi Chart (Operario 2)'!$M$24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2)'!$P$24:$R$24</c15:sqref>
                  </c15:fullRef>
                </c:ext>
              </c:extLst>
              <c:f>'4_Yamazumi Chart (Operario 2)'!$P$24</c:f>
              <c:numCache>
                <c:formatCode>General</c:formatCode>
                <c:ptCount val="1"/>
                <c:pt idx="0" formatCode="[$-F400]h:mm:ss\ AM/PM">
                  <c:v>1.3310185185185196E-3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8A1-4615-AB46-8461B63D1225}"/>
            </c:ext>
          </c:extLst>
        </c:ser>
        <c:ser>
          <c:idx val="15"/>
          <c:order val="13"/>
          <c:tx>
            <c:strRef>
              <c:f>'4_Yamazumi Chart (Operario 2)'!$M$25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2)'!$P$25:$R$25</c15:sqref>
                  </c15:fullRef>
                </c:ext>
              </c:extLst>
              <c:f>'4_Yamazumi Chart (Operario 2)'!$P$25</c:f>
              <c:numCache>
                <c:formatCode>General</c:formatCode>
                <c:ptCount val="1"/>
                <c:pt idx="0" formatCode="[$-F400]h:mm:ss\ AM/PM">
                  <c:v>1.967592592592592E-3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8A1-4615-AB46-8461B63D1225}"/>
            </c:ext>
          </c:extLst>
        </c:ser>
        <c:ser>
          <c:idx val="16"/>
          <c:order val="14"/>
          <c:tx>
            <c:strRef>
              <c:f>'4_Yamazumi Chart (Operario 2)'!$M$26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2)'!$P$26:$R$26</c15:sqref>
                  </c15:fullRef>
                </c:ext>
              </c:extLst>
              <c:f>'4_Yamazumi Chart (Operario 2)'!$P$26</c:f>
              <c:numCache>
                <c:formatCode>General</c:formatCode>
                <c:ptCount val="1"/>
                <c:pt idx="0" formatCode="[$-F400]h:mm:ss\ AM/PM">
                  <c:v>5.7870370370370454E-4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8A1-4615-AB46-8461B63D1225}"/>
            </c:ext>
          </c:extLst>
        </c:ser>
        <c:ser>
          <c:idx val="17"/>
          <c:order val="15"/>
          <c:tx>
            <c:strRef>
              <c:f>'4_Yamazumi Chart (Operario 2)'!$M$27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2)'!$P$27:$R$27</c15:sqref>
                  </c15:fullRef>
                </c:ext>
              </c:extLst>
              <c:f>'4_Yamazumi Chart (Operario 2)'!$P$27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F-D8A1-4615-AB46-8461B63D1225}"/>
            </c:ext>
          </c:extLst>
        </c:ser>
        <c:ser>
          <c:idx val="18"/>
          <c:order val="16"/>
          <c:tx>
            <c:strRef>
              <c:f>'4_Yamazumi Chart (Operario 2)'!$M$28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2)'!$P$28:$R$28</c15:sqref>
                  </c15:fullRef>
                </c:ext>
              </c:extLst>
              <c:f>'4_Yamazumi Chart (Operario 2)'!$P$28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8A1-4615-AB46-8461B63D1225}"/>
            </c:ext>
          </c:extLst>
        </c:ser>
        <c:ser>
          <c:idx val="19"/>
          <c:order val="17"/>
          <c:tx>
            <c:strRef>
              <c:f>'4_Yamazumi Chart (Operario 2)'!$M$29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2)'!$P$29:$R$29</c15:sqref>
                  </c15:fullRef>
                </c:ext>
              </c:extLst>
              <c:f>'4_Yamazumi Chart (Operario 2)'!$P$29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8A1-4615-AB46-8461B63D1225}"/>
            </c:ext>
          </c:extLst>
        </c:ser>
        <c:ser>
          <c:idx val="20"/>
          <c:order val="18"/>
          <c:tx>
            <c:strRef>
              <c:f>'4_Yamazumi Chart (Operario 2)'!$M$30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2)'!$P$30:$R$30</c15:sqref>
                  </c15:fullRef>
                </c:ext>
              </c:extLst>
              <c:f>'4_Yamazumi Chart (Operario 2)'!$P$30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8A1-4615-AB46-8461B63D1225}"/>
            </c:ext>
          </c:extLst>
        </c:ser>
        <c:ser>
          <c:idx val="21"/>
          <c:order val="19"/>
          <c:tx>
            <c:strRef>
              <c:f>'4_Yamazumi Chart (Operario 2)'!$M$31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2)'!$P$31:$R$31</c15:sqref>
                  </c15:fullRef>
                </c:ext>
              </c:extLst>
              <c:f>'4_Yamazumi Chart (Operario 2)'!$P$31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8A1-4615-AB46-8461B63D1225}"/>
            </c:ext>
          </c:extLst>
        </c:ser>
        <c:ser>
          <c:idx val="22"/>
          <c:order val="20"/>
          <c:tx>
            <c:strRef>
              <c:f>'4_Yamazumi Chart (Operario 2)'!$M$32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2)'!$P$32:$R$32</c15:sqref>
                  </c15:fullRef>
                </c:ext>
              </c:extLst>
              <c:f>'4_Yamazumi Chart (Operario 2)'!$P$32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8A1-4615-AB46-8461B63D1225}"/>
            </c:ext>
          </c:extLst>
        </c:ser>
        <c:ser>
          <c:idx val="23"/>
          <c:order val="21"/>
          <c:tx>
            <c:strRef>
              <c:f>'4_Yamazumi Chart (Operario 2)'!$M$33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2)'!$P$33:$R$33</c15:sqref>
                  </c15:fullRef>
                </c:ext>
              </c:extLst>
              <c:f>'4_Yamazumi Chart (Operario 2)'!$P$33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8A1-4615-AB46-8461B63D1225}"/>
            </c:ext>
          </c:extLst>
        </c:ser>
        <c:ser>
          <c:idx val="24"/>
          <c:order val="22"/>
          <c:tx>
            <c:strRef>
              <c:f>'4_Yamazumi Chart (Operario 2)'!$M$34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2)'!$P$34:$R$34</c15:sqref>
                  </c15:fullRef>
                </c:ext>
              </c:extLst>
              <c:f>'4_Yamazumi Chart (Operario 2)'!$P$34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8A1-4615-AB46-8461B63D1225}"/>
            </c:ext>
          </c:extLst>
        </c:ser>
        <c:ser>
          <c:idx val="25"/>
          <c:order val="23"/>
          <c:tx>
            <c:strRef>
              <c:f>'4_Yamazumi Chart (Operario 2)'!$M$35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2)'!$P$35:$R$35</c15:sqref>
                  </c15:fullRef>
                </c:ext>
              </c:extLst>
              <c:f>'4_Yamazumi Chart (Operario 2)'!$P$35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7-D8A1-4615-AB46-8461B63D1225}"/>
            </c:ext>
          </c:extLst>
        </c:ser>
        <c:ser>
          <c:idx val="26"/>
          <c:order val="24"/>
          <c:tx>
            <c:strRef>
              <c:f>'4_Yamazumi Chart (Operario 2)'!$M$36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2)'!$P$36:$R$36</c15:sqref>
                  </c15:fullRef>
                </c:ext>
              </c:extLst>
              <c:f>'4_Yamazumi Chart (Operario 2)'!$P$36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8A1-4615-AB46-8461B63D1225}"/>
            </c:ext>
          </c:extLst>
        </c:ser>
        <c:ser>
          <c:idx val="27"/>
          <c:order val="25"/>
          <c:tx>
            <c:strRef>
              <c:f>'4_Yamazumi Chart (Operario 2)'!$M$37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2)'!$P$37:$R$37</c15:sqref>
                  </c15:fullRef>
                </c:ext>
              </c:extLst>
              <c:f>'4_Yamazumi Chart (Operario 2)'!$P$37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8A1-4615-AB46-8461B63D1225}"/>
            </c:ext>
          </c:extLst>
        </c:ser>
        <c:ser>
          <c:idx val="28"/>
          <c:order val="26"/>
          <c:tx>
            <c:strRef>
              <c:f>'4_Yamazumi Chart (Operario 2)'!$M$38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2)'!$P$38:$R$38</c15:sqref>
                  </c15:fullRef>
                </c:ext>
              </c:extLst>
              <c:f>'4_Yamazumi Chart (Operario 2)'!$P$38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8A1-4615-AB46-8461B63D1225}"/>
            </c:ext>
          </c:extLst>
        </c:ser>
        <c:ser>
          <c:idx val="29"/>
          <c:order val="27"/>
          <c:tx>
            <c:strRef>
              <c:f>'4_Yamazumi Chart (Operario 2)'!$M$39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2)'!$P$39:$R$39</c15:sqref>
                  </c15:fullRef>
                </c:ext>
              </c:extLst>
              <c:f>'4_Yamazumi Chart (Operario 2)'!$P$39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8A1-4615-AB46-8461B63D1225}"/>
            </c:ext>
          </c:extLst>
        </c:ser>
        <c:ser>
          <c:idx val="30"/>
          <c:order val="28"/>
          <c:tx>
            <c:strRef>
              <c:f>'4_Yamazumi Chart (Operario 2)'!$M$40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2)'!$P$40:$R$40</c15:sqref>
                  </c15:fullRef>
                </c:ext>
              </c:extLst>
              <c:f>'4_Yamazumi Chart (Operario 2)'!$P$40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8A1-4615-AB46-8461B63D1225}"/>
            </c:ext>
          </c:extLst>
        </c:ser>
        <c:ser>
          <c:idx val="31"/>
          <c:order val="29"/>
          <c:tx>
            <c:strRef>
              <c:f>'4_Yamazumi Chart (Operario 2)'!$M$41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2)'!$P$41:$R$41</c15:sqref>
                  </c15:fullRef>
                </c:ext>
              </c:extLst>
              <c:f>'4_Yamazumi Chart (Operario 2)'!$P$41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8A1-4615-AB46-8461B63D1225}"/>
            </c:ext>
          </c:extLst>
        </c:ser>
        <c:ser>
          <c:idx val="32"/>
          <c:order val="30"/>
          <c:tx>
            <c:strRef>
              <c:f>'4_Yamazumi Chart (Operario 2)'!$M$42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2)'!$P$42:$R$42</c15:sqref>
                  </c15:fullRef>
                </c:ext>
              </c:extLst>
              <c:f>'4_Yamazumi Chart (Operario 2)'!$P$42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8A1-4615-AB46-8461B63D1225}"/>
            </c:ext>
          </c:extLst>
        </c:ser>
        <c:ser>
          <c:idx val="33"/>
          <c:order val="31"/>
          <c:tx>
            <c:strRef>
              <c:f>'4_Yamazumi Chart (Operario 2)'!$M$43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2)'!$P$43:$R$43</c15:sqref>
                  </c15:fullRef>
                </c:ext>
              </c:extLst>
              <c:f>'4_Yamazumi Chart (Operario 2)'!$P$43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8A1-4615-AB46-8461B63D1225}"/>
            </c:ext>
          </c:extLst>
        </c:ser>
        <c:ser>
          <c:idx val="34"/>
          <c:order val="32"/>
          <c:tx>
            <c:strRef>
              <c:f>'4_Yamazumi Chart (Operario 2)'!$M$44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2)'!$P$44:$R$44</c15:sqref>
                  </c15:fullRef>
                </c:ext>
              </c:extLst>
              <c:f>'4_Yamazumi Chart (Operario 2)'!$P$44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8A1-4615-AB46-8461B63D1225}"/>
            </c:ext>
          </c:extLst>
        </c:ser>
        <c:ser>
          <c:idx val="35"/>
          <c:order val="33"/>
          <c:tx>
            <c:strRef>
              <c:f>'4_Yamazumi Chart (Operario 2)'!$M$45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2)'!$P$45:$R$45</c15:sqref>
                  </c15:fullRef>
                </c:ext>
              </c:extLst>
              <c:f>'4_Yamazumi Chart (Operario 2)'!$P$45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8A1-4615-AB46-8461B63D1225}"/>
            </c:ext>
          </c:extLst>
        </c:ser>
        <c:ser>
          <c:idx val="36"/>
          <c:order val="34"/>
          <c:tx>
            <c:strRef>
              <c:f>'4_Yamazumi Chart (Operario 2)'!$M$46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2)'!$P$46:$R$46</c15:sqref>
                  </c15:fullRef>
                </c:ext>
              </c:extLst>
              <c:f>'4_Yamazumi Chart (Operario 2)'!$P$46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8A1-4615-AB46-8461B63D1225}"/>
            </c:ext>
          </c:extLst>
        </c:ser>
        <c:ser>
          <c:idx val="37"/>
          <c:order val="35"/>
          <c:tx>
            <c:strRef>
              <c:f>'4_Yamazumi Chart (Operario 2)'!$M$47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2)'!$P$47:$R$47</c15:sqref>
                  </c15:fullRef>
                </c:ext>
              </c:extLst>
              <c:f>'4_Yamazumi Chart (Operario 2)'!$P$47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8A1-4615-AB46-8461B63D1225}"/>
            </c:ext>
          </c:extLst>
        </c:ser>
        <c:ser>
          <c:idx val="38"/>
          <c:order val="36"/>
          <c:tx>
            <c:strRef>
              <c:f>'4_Yamazumi Chart (Operario 2)'!$M$48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2)'!$P$48:$R$48</c15:sqref>
                  </c15:fullRef>
                </c:ext>
              </c:extLst>
              <c:f>'4_Yamazumi Chart (Operario 2)'!$P$48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8A1-4615-AB46-8461B63D1225}"/>
            </c:ext>
          </c:extLst>
        </c:ser>
        <c:ser>
          <c:idx val="39"/>
          <c:order val="37"/>
          <c:tx>
            <c:strRef>
              <c:f>'4_Yamazumi Chart (Operario 2)'!$M$49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2)'!$P$49:$R$49</c15:sqref>
                  </c15:fullRef>
                </c:ext>
              </c:extLst>
              <c:f>'4_Yamazumi Chart (Operario 2)'!$P$49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8A1-4615-AB46-8461B63D1225}"/>
            </c:ext>
          </c:extLst>
        </c:ser>
        <c:ser>
          <c:idx val="40"/>
          <c:order val="38"/>
          <c:tx>
            <c:strRef>
              <c:f>'4_Yamazumi Chart (Operario 2)'!$M$50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2)'!$P$50:$R$50</c15:sqref>
                  </c15:fullRef>
                </c:ext>
              </c:extLst>
              <c:f>'4_Yamazumi Chart (Operario 2)'!$P$50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D8A1-4615-AB46-8461B63D1225}"/>
            </c:ext>
          </c:extLst>
        </c:ser>
        <c:ser>
          <c:idx val="41"/>
          <c:order val="39"/>
          <c:tx>
            <c:strRef>
              <c:f>'4_Yamazumi Chart (Operario 2)'!$M$51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2)'!$P$51:$R$51</c15:sqref>
                  </c15:fullRef>
                </c:ext>
              </c:extLst>
              <c:f>'4_Yamazumi Chart (Operario 2)'!$P$51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D8A1-4615-AB46-8461B63D1225}"/>
            </c:ext>
          </c:extLst>
        </c:ser>
        <c:ser>
          <c:idx val="42"/>
          <c:order val="40"/>
          <c:tx>
            <c:strRef>
              <c:f>'4_Yamazumi Chart (Operario 2)'!$M$52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2)'!$P$52:$R$52</c15:sqref>
                  </c15:fullRef>
                </c:ext>
              </c:extLst>
              <c:f>'4_Yamazumi Chart (Operario 2)'!$P$52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8A1-4615-AB46-8461B63D1225}"/>
            </c:ext>
          </c:extLst>
        </c:ser>
        <c:ser>
          <c:idx val="43"/>
          <c:order val="41"/>
          <c:tx>
            <c:strRef>
              <c:f>'4_Yamazumi Chart (Operario 2)'!$M$53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2)'!$P$53:$R$53</c15:sqref>
                  </c15:fullRef>
                </c:ext>
              </c:extLst>
              <c:f>'4_Yamazumi Chart (Operario 2)'!$P$53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D8A1-4615-AB46-8461B63D1225}"/>
            </c:ext>
          </c:extLst>
        </c:ser>
        <c:ser>
          <c:idx val="44"/>
          <c:order val="42"/>
          <c:tx>
            <c:strRef>
              <c:f>'4_Yamazumi Chart (Operario 2)'!$M$54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2)'!$P$54:$R$54</c15:sqref>
                  </c15:fullRef>
                </c:ext>
              </c:extLst>
              <c:f>'4_Yamazumi Chart (Operario 2)'!$P$54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D8A1-4615-AB46-8461B63D1225}"/>
            </c:ext>
          </c:extLst>
        </c:ser>
        <c:ser>
          <c:idx val="45"/>
          <c:order val="43"/>
          <c:tx>
            <c:strRef>
              <c:f>'4_Yamazumi Chart (Operario 2)'!$M$55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2)'!$P$55:$R$55</c15:sqref>
                  </c15:fullRef>
                </c:ext>
              </c:extLst>
              <c:f>'4_Yamazumi Chart (Operario 2)'!$P$55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8A1-4615-AB46-8461B63D1225}"/>
            </c:ext>
          </c:extLst>
        </c:ser>
        <c:ser>
          <c:idx val="46"/>
          <c:order val="44"/>
          <c:tx>
            <c:strRef>
              <c:f>'4_Yamazumi Chart (Operario 2)'!$M$56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2)'!$P$56:$R$56</c15:sqref>
                  </c15:fullRef>
                </c:ext>
              </c:extLst>
              <c:f>'4_Yamazumi Chart (Operario 2)'!$P$56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8A1-4615-AB46-8461B63D1225}"/>
            </c:ext>
          </c:extLst>
        </c:ser>
        <c:ser>
          <c:idx val="47"/>
          <c:order val="45"/>
          <c:tx>
            <c:strRef>
              <c:f>'4_Yamazumi Chart (Operario 2)'!$M$57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2)'!$P$57:$R$57</c15:sqref>
                  </c15:fullRef>
                </c:ext>
              </c:extLst>
              <c:f>'4_Yamazumi Chart (Operario 2)'!$P$57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D8A1-4615-AB46-8461B63D1225}"/>
            </c:ext>
          </c:extLst>
        </c:ser>
        <c:ser>
          <c:idx val="48"/>
          <c:order val="46"/>
          <c:tx>
            <c:strRef>
              <c:f>'4_Yamazumi Chart (Operario 2)'!$M$58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2)'!$P$58:$R$58</c15:sqref>
                  </c15:fullRef>
                </c:ext>
              </c:extLst>
              <c:f>'4_Yamazumi Chart (Operario 2)'!$P$58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D8A1-4615-AB46-8461B63D1225}"/>
            </c:ext>
          </c:extLst>
        </c:ser>
        <c:ser>
          <c:idx val="49"/>
          <c:order val="47"/>
          <c:tx>
            <c:strRef>
              <c:f>'4_Yamazumi Chart (Operario 2)'!$M$59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2)'!$P$59:$R$59</c15:sqref>
                  </c15:fullRef>
                </c:ext>
              </c:extLst>
              <c:f>'4_Yamazumi Chart (Operario 2)'!$P$59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D8A1-4615-AB46-8461B63D1225}"/>
            </c:ext>
          </c:extLst>
        </c:ser>
        <c:ser>
          <c:idx val="50"/>
          <c:order val="48"/>
          <c:tx>
            <c:strRef>
              <c:f>'4_Yamazumi Chart (Operario 2)'!$M$60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2)'!$P$60:$R$60</c15:sqref>
                  </c15:fullRef>
                </c:ext>
              </c:extLst>
              <c:f>'4_Yamazumi Chart (Operario 2)'!$P$60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D8A1-4615-AB46-8461B63D1225}"/>
            </c:ext>
          </c:extLst>
        </c:ser>
        <c:ser>
          <c:idx val="0"/>
          <c:order val="49"/>
          <c:tx>
            <c:strRef>
              <c:f>'4_Yamazumi Chart (Operario 2)'!$M$61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2)'!$P$61:$R$61</c15:sqref>
                  </c15:fullRef>
                </c:ext>
              </c:extLst>
              <c:f>'4_Yamazumi Chart (Operario 2)'!$P$61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D8A1-4615-AB46-8461B63D1225}"/>
            </c:ext>
          </c:extLst>
        </c:ser>
        <c:ser>
          <c:idx val="1"/>
          <c:order val="50"/>
          <c:tx>
            <c:strRef>
              <c:f>'4_Yamazumi Chart (Operario 2)'!$M$82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2)'!$P$82:$R$82</c15:sqref>
                  </c15:fullRef>
                </c:ext>
              </c:extLst>
              <c:f>'4_Yamazumi Chart (Operario 2)'!$P$82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D8A1-4615-AB46-8461B63D1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(Operario 2)'!$M$12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2)'!$P$12:$R$12</c15:sqref>
                  </c15:fullRef>
                </c:ext>
              </c:extLst>
              <c:f>'4_Yamazumi Chart (Operario 2)'!$P$12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A1-4615-AB46-8461B63D1225}"/>
            </c:ext>
          </c:extLst>
        </c:ser>
        <c:ser>
          <c:idx val="3"/>
          <c:order val="1"/>
          <c:tx>
            <c:strRef>
              <c:f>'4_Yamazumi Chart (Operario 2)'!$M$13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2)'!$P$13:$R$13</c15:sqref>
                  </c15:fullRef>
                </c:ext>
              </c:extLst>
              <c:f>'4_Yamazumi Chart (Operario 2)'!$P$13</c:f>
              <c:numCache>
                <c:formatCode>General</c:formatCode>
                <c:ptCount val="1"/>
                <c:pt idx="0" formatCode="[$-F400]h:mm:ss\ AM/PM">
                  <c:v>6.3657407407407413E-4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A1-4615-AB46-8461B63D1225}"/>
            </c:ext>
          </c:extLst>
        </c:ser>
        <c:ser>
          <c:idx val="4"/>
          <c:order val="2"/>
          <c:tx>
            <c:strRef>
              <c:f>'4_Yamazumi Chart (Operario 2)'!$M$14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2)'!$P$14:$R$14</c15:sqref>
                  </c15:fullRef>
                </c:ext>
              </c:extLst>
              <c:f>'4_Yamazumi Chart (Operario 2)'!$P$14</c:f>
              <c:numCache>
                <c:formatCode>General</c:formatCode>
                <c:ptCount val="1"/>
                <c:pt idx="0" formatCode="[$-F400]h:mm:ss\ AM/PM">
                  <c:v>1.7361111111111104E-4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A1-4615-AB46-8461B63D1225}"/>
            </c:ext>
          </c:extLst>
        </c:ser>
        <c:ser>
          <c:idx val="5"/>
          <c:order val="3"/>
          <c:tx>
            <c:strRef>
              <c:f>'4_Yamazumi Chart (Operario 2)'!$M$15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2)'!$P$15:$R$15</c15:sqref>
                  </c15:fullRef>
                </c:ext>
              </c:extLst>
              <c:f>'4_Yamazumi Chart (Operario 2)'!$P$15</c:f>
              <c:numCache>
                <c:formatCode>General</c:formatCode>
                <c:ptCount val="1"/>
                <c:pt idx="0" formatCode="[$-F400]h:mm:ss\ AM/PM">
                  <c:v>5.7870370370370378E-4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A1-4615-AB46-8461B63D1225}"/>
            </c:ext>
          </c:extLst>
        </c:ser>
        <c:ser>
          <c:idx val="6"/>
          <c:order val="4"/>
          <c:tx>
            <c:strRef>
              <c:f>'4_Yamazumi Chart (Operario 2)'!$M$16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2)'!$P$16:$R$16</c15:sqref>
                  </c15:fullRef>
                </c:ext>
              </c:extLst>
              <c:f>'4_Yamazumi Chart (Operario 2)'!$P$16</c:f>
              <c:numCache>
                <c:formatCode>General</c:formatCode>
                <c:ptCount val="1"/>
                <c:pt idx="0" formatCode="[$-F400]h:mm:ss\ AM/PM">
                  <c:v>1.5624999999999999E-3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A1-4615-AB46-8461B63D1225}"/>
            </c:ext>
          </c:extLst>
        </c:ser>
        <c:ser>
          <c:idx val="7"/>
          <c:order val="5"/>
          <c:tx>
            <c:strRef>
              <c:f>'4_Yamazumi Chart (Operario 2)'!$M$17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2)'!$P$17:$R$17</c15:sqref>
                  </c15:fullRef>
                </c:ext>
              </c:extLst>
              <c:f>'4_Yamazumi Chart (Operario 2)'!$P$17</c:f>
              <c:numCache>
                <c:formatCode>General</c:formatCode>
                <c:ptCount val="1"/>
                <c:pt idx="0" formatCode="[$-F400]h:mm:ss\ AM/PM">
                  <c:v>1.2731481481481483E-3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A1-4615-AB46-8461B63D1225}"/>
            </c:ext>
          </c:extLst>
        </c:ser>
        <c:ser>
          <c:idx val="8"/>
          <c:order val="6"/>
          <c:tx>
            <c:strRef>
              <c:f>'4_Yamazumi Chart (Operario 2)'!$M$18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2)'!$P$18:$R$18</c15:sqref>
                  </c15:fullRef>
                </c:ext>
              </c:extLst>
              <c:f>'4_Yamazumi Chart (Operario 2)'!$P$18</c:f>
              <c:numCache>
                <c:formatCode>General</c:formatCode>
                <c:ptCount val="1"/>
                <c:pt idx="0" formatCode="[$-F400]h:mm:ss\ AM/PM">
                  <c:v>6.9444444444444458E-4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A1-4615-AB46-8461B63D1225}"/>
            </c:ext>
          </c:extLst>
        </c:ser>
        <c:ser>
          <c:idx val="9"/>
          <c:order val="7"/>
          <c:tx>
            <c:strRef>
              <c:f>'4_Yamazumi Chart (Operario 2)'!$M$19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2)'!$P$19:$R$19</c15:sqref>
                  </c15:fullRef>
                </c:ext>
              </c:extLst>
              <c:f>'4_Yamazumi Chart (Operario 2)'!$P$19</c:f>
              <c:numCache>
                <c:formatCode>General</c:formatCode>
                <c:ptCount val="1"/>
                <c:pt idx="0" formatCode="[$-F400]h:mm:ss\ AM/PM">
                  <c:v>9.8379629629629598E-4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8A1-4615-AB46-8461B63D1225}"/>
            </c:ext>
          </c:extLst>
        </c:ser>
        <c:ser>
          <c:idx val="10"/>
          <c:order val="8"/>
          <c:tx>
            <c:strRef>
              <c:f>'4_Yamazumi Chart (Operario 2)'!$M$20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2)'!$P$20:$R$20</c15:sqref>
                  </c15:fullRef>
                </c:ext>
              </c:extLst>
              <c:f>'4_Yamazumi Chart (Operario 2)'!$P$20</c:f>
              <c:numCache>
                <c:formatCode>General</c:formatCode>
                <c:ptCount val="1"/>
                <c:pt idx="0" formatCode="[$-F400]h:mm:ss\ AM/PM">
                  <c:v>2.8935185185185227E-4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A1-4615-AB46-8461B63D1225}"/>
            </c:ext>
          </c:extLst>
        </c:ser>
        <c:ser>
          <c:idx val="11"/>
          <c:order val="9"/>
          <c:tx>
            <c:strRef>
              <c:f>'4_Yamazumi Chart (Operario 2)'!$M$21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2)'!$P$21:$R$21</c15:sqref>
                  </c15:fullRef>
                </c:ext>
              </c:extLst>
              <c:f>'4_Yamazumi Chart (Operario 2)'!$P$21</c:f>
              <c:numCache>
                <c:formatCode>General</c:formatCode>
                <c:ptCount val="1"/>
                <c:pt idx="0" formatCode="[$-F400]h:mm:ss\ AM/PM">
                  <c:v>4.6296296296296276E-4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8A1-4615-AB46-8461B63D1225}"/>
            </c:ext>
          </c:extLst>
        </c:ser>
        <c:ser>
          <c:idx val="12"/>
          <c:order val="10"/>
          <c:tx>
            <c:strRef>
              <c:f>'4_Yamazumi Chart (Operario 2)'!$M$22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2)'!$P$22:$R$22</c15:sqref>
                  </c15:fullRef>
                </c:ext>
              </c:extLst>
              <c:f>'4_Yamazumi Chart (Operario 2)'!$P$22</c:f>
              <c:numCache>
                <c:formatCode>General</c:formatCode>
                <c:ptCount val="1"/>
                <c:pt idx="0" formatCode="[$-F400]h:mm:ss\ AM/PM">
                  <c:v>1.0995370370370369E-3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8A1-4615-AB46-8461B63D1225}"/>
            </c:ext>
          </c:extLst>
        </c:ser>
        <c:ser>
          <c:idx val="13"/>
          <c:order val="11"/>
          <c:tx>
            <c:strRef>
              <c:f>'4_Yamazumi Chart (Operario 2)'!$M$23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2)'!$P$23:$R$23</c15:sqref>
                  </c15:fullRef>
                </c:ext>
              </c:extLst>
              <c:f>'4_Yamazumi Chart (Operario 2)'!$P$23</c:f>
              <c:numCache>
                <c:formatCode>General</c:formatCode>
                <c:ptCount val="1"/>
                <c:pt idx="0" formatCode="[$-F400]h:mm:ss\ AM/PM">
                  <c:v>3.9351851851851848E-3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8A1-4615-AB46-8461B63D1225}"/>
            </c:ext>
          </c:extLst>
        </c:ser>
        <c:ser>
          <c:idx val="14"/>
          <c:order val="12"/>
          <c:tx>
            <c:strRef>
              <c:f>'4_Yamazumi Chart (Operario 2)'!$M$24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2)'!$P$24:$R$24</c15:sqref>
                  </c15:fullRef>
                </c:ext>
              </c:extLst>
              <c:f>'4_Yamazumi Chart (Operario 2)'!$P$24</c:f>
              <c:numCache>
                <c:formatCode>General</c:formatCode>
                <c:ptCount val="1"/>
                <c:pt idx="0" formatCode="[$-F400]h:mm:ss\ AM/PM">
                  <c:v>1.3310185185185196E-3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8A1-4615-AB46-8461B63D1225}"/>
            </c:ext>
          </c:extLst>
        </c:ser>
        <c:ser>
          <c:idx val="15"/>
          <c:order val="13"/>
          <c:tx>
            <c:strRef>
              <c:f>'4_Yamazumi Chart (Operario 2)'!$M$25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2)'!$P$25:$R$25</c15:sqref>
                  </c15:fullRef>
                </c:ext>
              </c:extLst>
              <c:f>'4_Yamazumi Chart (Operario 2)'!$P$25</c:f>
              <c:numCache>
                <c:formatCode>General</c:formatCode>
                <c:ptCount val="1"/>
                <c:pt idx="0" formatCode="[$-F400]h:mm:ss\ AM/PM">
                  <c:v>1.967592592592592E-3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8A1-4615-AB46-8461B63D1225}"/>
            </c:ext>
          </c:extLst>
        </c:ser>
        <c:ser>
          <c:idx val="16"/>
          <c:order val="14"/>
          <c:tx>
            <c:strRef>
              <c:f>'4_Yamazumi Chart (Operario 2)'!$M$26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2)'!$P$26:$R$26</c15:sqref>
                  </c15:fullRef>
                </c:ext>
              </c:extLst>
              <c:f>'4_Yamazumi Chart (Operario 2)'!$P$26</c:f>
              <c:numCache>
                <c:formatCode>General</c:formatCode>
                <c:ptCount val="1"/>
                <c:pt idx="0" formatCode="[$-F400]h:mm:ss\ AM/PM">
                  <c:v>5.7870370370370454E-4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8A1-4615-AB46-8461B63D1225}"/>
            </c:ext>
          </c:extLst>
        </c:ser>
        <c:ser>
          <c:idx val="17"/>
          <c:order val="15"/>
          <c:tx>
            <c:strRef>
              <c:f>'4_Yamazumi Chart (Operario 2)'!$M$27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2)'!$P$27:$R$27</c15:sqref>
                  </c15:fullRef>
                </c:ext>
              </c:extLst>
              <c:f>'4_Yamazumi Chart (Operario 2)'!$P$27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F-D8A1-4615-AB46-8461B63D1225}"/>
            </c:ext>
          </c:extLst>
        </c:ser>
        <c:ser>
          <c:idx val="18"/>
          <c:order val="16"/>
          <c:tx>
            <c:strRef>
              <c:f>'4_Yamazumi Chart (Operario 2)'!$M$28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2)'!$P$28:$R$28</c15:sqref>
                  </c15:fullRef>
                </c:ext>
              </c:extLst>
              <c:f>'4_Yamazumi Chart (Operario 2)'!$P$28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8A1-4615-AB46-8461B63D1225}"/>
            </c:ext>
          </c:extLst>
        </c:ser>
        <c:ser>
          <c:idx val="19"/>
          <c:order val="17"/>
          <c:tx>
            <c:strRef>
              <c:f>'4_Yamazumi Chart (Operario 2)'!$M$29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2)'!$P$29:$R$29</c15:sqref>
                  </c15:fullRef>
                </c:ext>
              </c:extLst>
              <c:f>'4_Yamazumi Chart (Operario 2)'!$P$29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8A1-4615-AB46-8461B63D1225}"/>
            </c:ext>
          </c:extLst>
        </c:ser>
        <c:ser>
          <c:idx val="20"/>
          <c:order val="18"/>
          <c:tx>
            <c:strRef>
              <c:f>'4_Yamazumi Chart (Operario 2)'!$M$30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2)'!$P$30:$R$30</c15:sqref>
                  </c15:fullRef>
                </c:ext>
              </c:extLst>
              <c:f>'4_Yamazumi Chart (Operario 2)'!$P$30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8A1-4615-AB46-8461B63D1225}"/>
            </c:ext>
          </c:extLst>
        </c:ser>
        <c:ser>
          <c:idx val="21"/>
          <c:order val="19"/>
          <c:tx>
            <c:strRef>
              <c:f>'4_Yamazumi Chart (Operario 2)'!$M$31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2)'!$P$31:$R$31</c15:sqref>
                  </c15:fullRef>
                </c:ext>
              </c:extLst>
              <c:f>'4_Yamazumi Chart (Operario 2)'!$P$31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8A1-4615-AB46-8461B63D1225}"/>
            </c:ext>
          </c:extLst>
        </c:ser>
        <c:ser>
          <c:idx val="22"/>
          <c:order val="20"/>
          <c:tx>
            <c:strRef>
              <c:f>'4_Yamazumi Chart (Operario 2)'!$M$32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2)'!$P$32:$R$32</c15:sqref>
                  </c15:fullRef>
                </c:ext>
              </c:extLst>
              <c:f>'4_Yamazumi Chart (Operario 2)'!$P$32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8A1-4615-AB46-8461B63D1225}"/>
            </c:ext>
          </c:extLst>
        </c:ser>
        <c:ser>
          <c:idx val="23"/>
          <c:order val="21"/>
          <c:tx>
            <c:strRef>
              <c:f>'4_Yamazumi Chart (Operario 2)'!$M$33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2)'!$P$33:$R$33</c15:sqref>
                  </c15:fullRef>
                </c:ext>
              </c:extLst>
              <c:f>'4_Yamazumi Chart (Operario 2)'!$P$33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8A1-4615-AB46-8461B63D1225}"/>
            </c:ext>
          </c:extLst>
        </c:ser>
        <c:ser>
          <c:idx val="24"/>
          <c:order val="22"/>
          <c:tx>
            <c:strRef>
              <c:f>'4_Yamazumi Chart (Operario 2)'!$M$34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2)'!$P$34:$R$34</c15:sqref>
                  </c15:fullRef>
                </c:ext>
              </c:extLst>
              <c:f>'4_Yamazumi Chart (Operario 2)'!$P$34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8A1-4615-AB46-8461B63D1225}"/>
            </c:ext>
          </c:extLst>
        </c:ser>
        <c:ser>
          <c:idx val="25"/>
          <c:order val="23"/>
          <c:tx>
            <c:strRef>
              <c:f>'4_Yamazumi Chart (Operario 2)'!$M$35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2)'!$P$35:$R$35</c15:sqref>
                  </c15:fullRef>
                </c:ext>
              </c:extLst>
              <c:f>'4_Yamazumi Chart (Operario 2)'!$P$35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7-D8A1-4615-AB46-8461B63D1225}"/>
            </c:ext>
          </c:extLst>
        </c:ser>
        <c:ser>
          <c:idx val="26"/>
          <c:order val="24"/>
          <c:tx>
            <c:strRef>
              <c:f>'4_Yamazumi Chart (Operario 2)'!$M$36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2)'!$P$36:$R$36</c15:sqref>
                  </c15:fullRef>
                </c:ext>
              </c:extLst>
              <c:f>'4_Yamazumi Chart (Operario 2)'!$P$36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8A1-4615-AB46-8461B63D1225}"/>
            </c:ext>
          </c:extLst>
        </c:ser>
        <c:ser>
          <c:idx val="27"/>
          <c:order val="25"/>
          <c:tx>
            <c:strRef>
              <c:f>'4_Yamazumi Chart (Operario 2)'!$M$37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2)'!$P$37:$R$37</c15:sqref>
                  </c15:fullRef>
                </c:ext>
              </c:extLst>
              <c:f>'4_Yamazumi Chart (Operario 2)'!$P$37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8A1-4615-AB46-8461B63D1225}"/>
            </c:ext>
          </c:extLst>
        </c:ser>
        <c:ser>
          <c:idx val="28"/>
          <c:order val="26"/>
          <c:tx>
            <c:strRef>
              <c:f>'4_Yamazumi Chart (Operario 2)'!$M$38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2)'!$P$38:$R$38</c15:sqref>
                  </c15:fullRef>
                </c:ext>
              </c:extLst>
              <c:f>'4_Yamazumi Chart (Operario 2)'!$P$38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8A1-4615-AB46-8461B63D1225}"/>
            </c:ext>
          </c:extLst>
        </c:ser>
        <c:ser>
          <c:idx val="29"/>
          <c:order val="27"/>
          <c:tx>
            <c:strRef>
              <c:f>'4_Yamazumi Chart (Operario 2)'!$M$39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2)'!$P$39:$R$39</c15:sqref>
                  </c15:fullRef>
                </c:ext>
              </c:extLst>
              <c:f>'4_Yamazumi Chart (Operario 2)'!$P$39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8A1-4615-AB46-8461B63D1225}"/>
            </c:ext>
          </c:extLst>
        </c:ser>
        <c:ser>
          <c:idx val="30"/>
          <c:order val="28"/>
          <c:tx>
            <c:strRef>
              <c:f>'4_Yamazumi Chart (Operario 2)'!$M$40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2)'!$P$40:$R$40</c15:sqref>
                  </c15:fullRef>
                </c:ext>
              </c:extLst>
              <c:f>'4_Yamazumi Chart (Operario 2)'!$P$40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8A1-4615-AB46-8461B63D1225}"/>
            </c:ext>
          </c:extLst>
        </c:ser>
        <c:ser>
          <c:idx val="31"/>
          <c:order val="29"/>
          <c:tx>
            <c:strRef>
              <c:f>'4_Yamazumi Chart (Operario 2)'!$M$41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2)'!$P$41:$R$41</c15:sqref>
                  </c15:fullRef>
                </c:ext>
              </c:extLst>
              <c:f>'4_Yamazumi Chart (Operario 2)'!$P$41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8A1-4615-AB46-8461B63D1225}"/>
            </c:ext>
          </c:extLst>
        </c:ser>
        <c:ser>
          <c:idx val="32"/>
          <c:order val="30"/>
          <c:tx>
            <c:strRef>
              <c:f>'4_Yamazumi Chart (Operario 2)'!$M$42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2)'!$P$42:$R$42</c15:sqref>
                  </c15:fullRef>
                </c:ext>
              </c:extLst>
              <c:f>'4_Yamazumi Chart (Operario 2)'!$P$42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8A1-4615-AB46-8461B63D1225}"/>
            </c:ext>
          </c:extLst>
        </c:ser>
        <c:ser>
          <c:idx val="33"/>
          <c:order val="31"/>
          <c:tx>
            <c:strRef>
              <c:f>'4_Yamazumi Chart (Operario 2)'!$M$43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2)'!$P$43:$R$43</c15:sqref>
                  </c15:fullRef>
                </c:ext>
              </c:extLst>
              <c:f>'4_Yamazumi Chart (Operario 2)'!$P$43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8A1-4615-AB46-8461B63D1225}"/>
            </c:ext>
          </c:extLst>
        </c:ser>
        <c:ser>
          <c:idx val="34"/>
          <c:order val="32"/>
          <c:tx>
            <c:strRef>
              <c:f>'4_Yamazumi Chart (Operario 2)'!$M$44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2)'!$P$44:$R$44</c15:sqref>
                  </c15:fullRef>
                </c:ext>
              </c:extLst>
              <c:f>'4_Yamazumi Chart (Operario 2)'!$P$44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8A1-4615-AB46-8461B63D1225}"/>
            </c:ext>
          </c:extLst>
        </c:ser>
        <c:ser>
          <c:idx val="35"/>
          <c:order val="33"/>
          <c:tx>
            <c:strRef>
              <c:f>'4_Yamazumi Chart (Operario 2)'!$M$45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2)'!$P$45:$R$45</c15:sqref>
                  </c15:fullRef>
                </c:ext>
              </c:extLst>
              <c:f>'4_Yamazumi Chart (Operario 2)'!$P$45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8A1-4615-AB46-8461B63D1225}"/>
            </c:ext>
          </c:extLst>
        </c:ser>
        <c:ser>
          <c:idx val="36"/>
          <c:order val="34"/>
          <c:tx>
            <c:strRef>
              <c:f>'4_Yamazumi Chart (Operario 2)'!$M$46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2)'!$P$46:$R$46</c15:sqref>
                  </c15:fullRef>
                </c:ext>
              </c:extLst>
              <c:f>'4_Yamazumi Chart (Operario 2)'!$P$46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8A1-4615-AB46-8461B63D1225}"/>
            </c:ext>
          </c:extLst>
        </c:ser>
        <c:ser>
          <c:idx val="37"/>
          <c:order val="35"/>
          <c:tx>
            <c:strRef>
              <c:f>'4_Yamazumi Chart (Operario 2)'!$M$47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2)'!$P$47:$R$47</c15:sqref>
                  </c15:fullRef>
                </c:ext>
              </c:extLst>
              <c:f>'4_Yamazumi Chart (Operario 2)'!$P$47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8A1-4615-AB46-8461B63D1225}"/>
            </c:ext>
          </c:extLst>
        </c:ser>
        <c:ser>
          <c:idx val="38"/>
          <c:order val="36"/>
          <c:tx>
            <c:strRef>
              <c:f>'4_Yamazumi Chart (Operario 2)'!$M$48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2)'!$P$48:$R$48</c15:sqref>
                  </c15:fullRef>
                </c:ext>
              </c:extLst>
              <c:f>'4_Yamazumi Chart (Operario 2)'!$P$48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8A1-4615-AB46-8461B63D1225}"/>
            </c:ext>
          </c:extLst>
        </c:ser>
        <c:ser>
          <c:idx val="39"/>
          <c:order val="37"/>
          <c:tx>
            <c:strRef>
              <c:f>'4_Yamazumi Chart (Operario 2)'!$M$49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2)'!$P$49:$R$49</c15:sqref>
                  </c15:fullRef>
                </c:ext>
              </c:extLst>
              <c:f>'4_Yamazumi Chart (Operario 2)'!$P$49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8A1-4615-AB46-8461B63D1225}"/>
            </c:ext>
          </c:extLst>
        </c:ser>
        <c:ser>
          <c:idx val="40"/>
          <c:order val="38"/>
          <c:tx>
            <c:strRef>
              <c:f>'4_Yamazumi Chart (Operario 2)'!$M$50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2)'!$P$50:$R$50</c15:sqref>
                  </c15:fullRef>
                </c:ext>
              </c:extLst>
              <c:f>'4_Yamazumi Chart (Operario 2)'!$P$50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D8A1-4615-AB46-8461B63D1225}"/>
            </c:ext>
          </c:extLst>
        </c:ser>
        <c:ser>
          <c:idx val="41"/>
          <c:order val="39"/>
          <c:tx>
            <c:strRef>
              <c:f>'4_Yamazumi Chart (Operario 2)'!$M$51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2)'!$P$51:$R$51</c15:sqref>
                  </c15:fullRef>
                </c:ext>
              </c:extLst>
              <c:f>'4_Yamazumi Chart (Operario 2)'!$P$51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D8A1-4615-AB46-8461B63D1225}"/>
            </c:ext>
          </c:extLst>
        </c:ser>
        <c:ser>
          <c:idx val="42"/>
          <c:order val="40"/>
          <c:tx>
            <c:strRef>
              <c:f>'4_Yamazumi Chart (Operario 2)'!$M$52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2)'!$P$52:$R$52</c15:sqref>
                  </c15:fullRef>
                </c:ext>
              </c:extLst>
              <c:f>'4_Yamazumi Chart (Operario 2)'!$P$52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8A1-4615-AB46-8461B63D1225}"/>
            </c:ext>
          </c:extLst>
        </c:ser>
        <c:ser>
          <c:idx val="43"/>
          <c:order val="41"/>
          <c:tx>
            <c:strRef>
              <c:f>'4_Yamazumi Chart (Operario 2)'!$M$53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2)'!$P$53:$R$53</c15:sqref>
                  </c15:fullRef>
                </c:ext>
              </c:extLst>
              <c:f>'4_Yamazumi Chart (Operario 2)'!$P$53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D8A1-4615-AB46-8461B63D1225}"/>
            </c:ext>
          </c:extLst>
        </c:ser>
        <c:ser>
          <c:idx val="44"/>
          <c:order val="42"/>
          <c:tx>
            <c:strRef>
              <c:f>'4_Yamazumi Chart (Operario 2)'!$M$54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2)'!$P$54:$R$54</c15:sqref>
                  </c15:fullRef>
                </c:ext>
              </c:extLst>
              <c:f>'4_Yamazumi Chart (Operario 2)'!$P$54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D8A1-4615-AB46-8461B63D1225}"/>
            </c:ext>
          </c:extLst>
        </c:ser>
        <c:ser>
          <c:idx val="45"/>
          <c:order val="43"/>
          <c:tx>
            <c:strRef>
              <c:f>'4_Yamazumi Chart (Operario 2)'!$M$55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2)'!$P$55:$R$55</c15:sqref>
                  </c15:fullRef>
                </c:ext>
              </c:extLst>
              <c:f>'4_Yamazumi Chart (Operario 2)'!$P$55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8A1-4615-AB46-8461B63D1225}"/>
            </c:ext>
          </c:extLst>
        </c:ser>
        <c:ser>
          <c:idx val="46"/>
          <c:order val="44"/>
          <c:tx>
            <c:strRef>
              <c:f>'4_Yamazumi Chart (Operario 2)'!$M$56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2)'!$P$56:$R$56</c15:sqref>
                  </c15:fullRef>
                </c:ext>
              </c:extLst>
              <c:f>'4_Yamazumi Chart (Operario 2)'!$P$56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8A1-4615-AB46-8461B63D1225}"/>
            </c:ext>
          </c:extLst>
        </c:ser>
        <c:ser>
          <c:idx val="47"/>
          <c:order val="45"/>
          <c:tx>
            <c:strRef>
              <c:f>'4_Yamazumi Chart (Operario 2)'!$M$57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2)'!$P$57:$R$57</c15:sqref>
                  </c15:fullRef>
                </c:ext>
              </c:extLst>
              <c:f>'4_Yamazumi Chart (Operario 2)'!$P$57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D8A1-4615-AB46-8461B63D1225}"/>
            </c:ext>
          </c:extLst>
        </c:ser>
        <c:ser>
          <c:idx val="48"/>
          <c:order val="46"/>
          <c:tx>
            <c:strRef>
              <c:f>'4_Yamazumi Chart (Operario 2)'!$M$58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2)'!$P$58:$R$58</c15:sqref>
                  </c15:fullRef>
                </c:ext>
              </c:extLst>
              <c:f>'4_Yamazumi Chart (Operario 2)'!$P$58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D8A1-4615-AB46-8461B63D1225}"/>
            </c:ext>
          </c:extLst>
        </c:ser>
        <c:ser>
          <c:idx val="49"/>
          <c:order val="47"/>
          <c:tx>
            <c:strRef>
              <c:f>'4_Yamazumi Chart (Operario 2)'!$M$59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2)'!$P$59:$R$59</c15:sqref>
                  </c15:fullRef>
                </c:ext>
              </c:extLst>
              <c:f>'4_Yamazumi Chart (Operario 2)'!$P$59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D8A1-4615-AB46-8461B63D1225}"/>
            </c:ext>
          </c:extLst>
        </c:ser>
        <c:ser>
          <c:idx val="50"/>
          <c:order val="48"/>
          <c:tx>
            <c:strRef>
              <c:f>'4_Yamazumi Chart (Operario 2)'!$M$60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2)'!$P$60:$R$60</c15:sqref>
                  </c15:fullRef>
                </c:ext>
              </c:extLst>
              <c:f>'4_Yamazumi Chart (Operario 2)'!$P$60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D8A1-4615-AB46-8461B63D1225}"/>
            </c:ext>
          </c:extLst>
        </c:ser>
        <c:ser>
          <c:idx val="0"/>
          <c:order val="49"/>
          <c:tx>
            <c:strRef>
              <c:f>'4_Yamazumi Chart (Operario 2)'!$M$61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2)'!$P$61:$R$61</c15:sqref>
                  </c15:fullRef>
                </c:ext>
              </c:extLst>
              <c:f>'4_Yamazumi Chart (Operario 2)'!$P$61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D8A1-4615-AB46-8461B63D1225}"/>
            </c:ext>
          </c:extLst>
        </c:ser>
        <c:ser>
          <c:idx val="1"/>
          <c:order val="50"/>
          <c:tx>
            <c:strRef>
              <c:f>'4_Yamazumi Chart (Operario 2)'!$M$82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2)'!$P$82:$R$82</c15:sqref>
                  </c15:fullRef>
                </c:ext>
              </c:extLst>
              <c:f>'4_Yamazumi Chart (Operario 2)'!$P$82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D8A1-4615-AB46-8461B63D1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(Operario 3)'!$M$12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3)'!$P$12:$R$12</c15:sqref>
                  </c15:fullRef>
                </c:ext>
              </c:extLst>
              <c:f>'4_Yamazumi Chart (Operario 3)'!$P$12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3-430C-AA58-58C49E1410F0}"/>
            </c:ext>
          </c:extLst>
        </c:ser>
        <c:ser>
          <c:idx val="3"/>
          <c:order val="1"/>
          <c:tx>
            <c:strRef>
              <c:f>'4_Yamazumi Chart (Operario 3)'!$M$13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3)'!$P$13:$R$13</c15:sqref>
                  </c15:fullRef>
                </c:ext>
              </c:extLst>
              <c:f>'4_Yamazumi Chart (Operario 3)'!$P$13</c:f>
              <c:numCache>
                <c:formatCode>General</c:formatCode>
                <c:ptCount val="1"/>
                <c:pt idx="0" formatCode="[h]:mm:ss;@">
                  <c:v>3.9351851851851852E-4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C3-430C-AA58-58C49E1410F0}"/>
            </c:ext>
          </c:extLst>
        </c:ser>
        <c:ser>
          <c:idx val="4"/>
          <c:order val="2"/>
          <c:tx>
            <c:strRef>
              <c:f>'4_Yamazumi Chart (Operario 3)'!$M$14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3)'!$P$14:$R$14</c15:sqref>
                  </c15:fullRef>
                </c:ext>
              </c:extLst>
              <c:f>'4_Yamazumi Chart (Operario 3)'!$P$14</c:f>
              <c:numCache>
                <c:formatCode>General</c:formatCode>
                <c:ptCount val="1"/>
                <c:pt idx="0" formatCode="[h]:mm:ss;@">
                  <c:v>5.7870370370370367E-4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C3-430C-AA58-58C49E1410F0}"/>
            </c:ext>
          </c:extLst>
        </c:ser>
        <c:ser>
          <c:idx val="5"/>
          <c:order val="3"/>
          <c:tx>
            <c:strRef>
              <c:f>'4_Yamazumi Chart (Operario 3)'!$M$15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3)'!$P$15:$R$15</c15:sqref>
                  </c15:fullRef>
                </c:ext>
              </c:extLst>
              <c:f>'4_Yamazumi Chart (Operario 3)'!$P$15</c:f>
              <c:numCache>
                <c:formatCode>General</c:formatCode>
                <c:ptCount val="1"/>
                <c:pt idx="0" formatCode="[h]:mm:ss;@">
                  <c:v>1.4814814814814814E-3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C3-430C-AA58-58C49E1410F0}"/>
            </c:ext>
          </c:extLst>
        </c:ser>
        <c:ser>
          <c:idx val="6"/>
          <c:order val="4"/>
          <c:tx>
            <c:strRef>
              <c:f>'4_Yamazumi Chart (Operario 3)'!$M$16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3)'!$P$16:$R$16</c15:sqref>
                  </c15:fullRef>
                </c:ext>
              </c:extLst>
              <c:f>'4_Yamazumi Chart (Operario 3)'!$P$16</c:f>
              <c:numCache>
                <c:formatCode>General</c:formatCode>
                <c:ptCount val="1"/>
                <c:pt idx="0" formatCode="[h]:mm:ss;@">
                  <c:v>1.5046296296296292E-4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C3-430C-AA58-58C49E1410F0}"/>
            </c:ext>
          </c:extLst>
        </c:ser>
        <c:ser>
          <c:idx val="7"/>
          <c:order val="5"/>
          <c:tx>
            <c:strRef>
              <c:f>'4_Yamazumi Chart (Operario 3)'!$M$17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3)'!$P$17:$R$17</c15:sqref>
                  </c15:fullRef>
                </c:ext>
              </c:extLst>
              <c:f>'4_Yamazumi Chart (Operario 3)'!$P$17</c:f>
              <c:numCache>
                <c:formatCode>General</c:formatCode>
                <c:ptCount val="1"/>
                <c:pt idx="0" formatCode="[h]:mm:ss;@">
                  <c:v>6.0185185185185211E-4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C3-430C-AA58-58C49E1410F0}"/>
            </c:ext>
          </c:extLst>
        </c:ser>
        <c:ser>
          <c:idx val="8"/>
          <c:order val="6"/>
          <c:tx>
            <c:strRef>
              <c:f>'4_Yamazumi Chart (Operario 3)'!$M$18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3)'!$P$18:$R$18</c15:sqref>
                  </c15:fullRef>
                </c:ext>
              </c:extLst>
              <c:f>'4_Yamazumi Chart (Operario 3)'!$P$18</c:f>
              <c:numCache>
                <c:formatCode>General</c:formatCode>
                <c:ptCount val="1"/>
                <c:pt idx="0" formatCode="[h]:mm:ss;@">
                  <c:v>2.3148148148148138E-4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CC3-430C-AA58-58C49E1410F0}"/>
            </c:ext>
          </c:extLst>
        </c:ser>
        <c:ser>
          <c:idx val="9"/>
          <c:order val="7"/>
          <c:tx>
            <c:strRef>
              <c:f>'4_Yamazumi Chart (Operario 3)'!$M$19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3)'!$P$19:$R$19</c15:sqref>
                  </c15:fullRef>
                </c:ext>
              </c:extLst>
              <c:f>'4_Yamazumi Chart (Operario 3)'!$P$19</c:f>
              <c:numCache>
                <c:formatCode>General</c:formatCode>
                <c:ptCount val="1"/>
                <c:pt idx="0" formatCode="[h]:mm:ss;@">
                  <c:v>2.0138888888888893E-3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C3-430C-AA58-58C49E1410F0}"/>
            </c:ext>
          </c:extLst>
        </c:ser>
        <c:ser>
          <c:idx val="10"/>
          <c:order val="8"/>
          <c:tx>
            <c:strRef>
              <c:f>'4_Yamazumi Chart (Operario 3)'!$M$20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3)'!$P$20:$R$20</c15:sqref>
                  </c15:fullRef>
                </c:ext>
              </c:extLst>
              <c:f>'4_Yamazumi Chart (Operario 3)'!$P$20</c:f>
              <c:numCache>
                <c:formatCode>General</c:formatCode>
                <c:ptCount val="1"/>
                <c:pt idx="0" formatCode="[h]:mm:ss;@">
                  <c:v>2.3148148148148095E-4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C3-430C-AA58-58C49E1410F0}"/>
            </c:ext>
          </c:extLst>
        </c:ser>
        <c:ser>
          <c:idx val="11"/>
          <c:order val="9"/>
          <c:tx>
            <c:strRef>
              <c:f>'4_Yamazumi Chart (Operario 3)'!$M$21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3)'!$P$21:$R$21</c15:sqref>
                  </c15:fullRef>
                </c:ext>
              </c:extLst>
              <c:f>'4_Yamazumi Chart (Operario 3)'!$P$21</c:f>
              <c:numCache>
                <c:formatCode>General</c:formatCode>
                <c:ptCount val="1"/>
                <c:pt idx="0" formatCode="[h]:mm:ss;@">
                  <c:v>1.4699074074074076E-3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CC3-430C-AA58-58C49E1410F0}"/>
            </c:ext>
          </c:extLst>
        </c:ser>
        <c:ser>
          <c:idx val="12"/>
          <c:order val="10"/>
          <c:tx>
            <c:strRef>
              <c:f>'4_Yamazumi Chart (Operario 3)'!$M$22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3)'!$P$22:$R$22</c15:sqref>
                  </c15:fullRef>
                </c:ext>
              </c:extLst>
              <c:f>'4_Yamazumi Chart (Operario 3)'!$P$22</c:f>
              <c:numCache>
                <c:formatCode>General</c:formatCode>
                <c:ptCount val="1"/>
                <c:pt idx="0" formatCode="[h]:mm:ss;@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CC3-430C-AA58-58C49E1410F0}"/>
            </c:ext>
          </c:extLst>
        </c:ser>
        <c:ser>
          <c:idx val="13"/>
          <c:order val="11"/>
          <c:tx>
            <c:strRef>
              <c:f>'4_Yamazumi Chart (Operario 3)'!$M$23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3)'!$P$23:$R$23</c15:sqref>
                  </c15:fullRef>
                </c:ext>
              </c:extLst>
              <c:f>'4_Yamazumi Chart (Operario 3)'!$P$23</c:f>
              <c:numCache>
                <c:formatCode>General</c:formatCode>
                <c:ptCount val="1"/>
                <c:pt idx="0" formatCode="[h]:mm:ss;@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CC3-430C-AA58-58C49E1410F0}"/>
            </c:ext>
          </c:extLst>
        </c:ser>
        <c:ser>
          <c:idx val="14"/>
          <c:order val="12"/>
          <c:tx>
            <c:strRef>
              <c:f>'4_Yamazumi Chart (Operario 3)'!$M$24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3)'!$P$24:$R$24</c15:sqref>
                  </c15:fullRef>
                </c:ext>
              </c:extLst>
              <c:f>'4_Yamazumi Chart (Operario 3)'!$P$24</c:f>
              <c:numCache>
                <c:formatCode>General</c:formatCode>
                <c:ptCount val="1"/>
                <c:pt idx="0" formatCode="[h]:mm:ss;@">
                  <c:v>6.7129629629629657E-4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CC3-430C-AA58-58C49E1410F0}"/>
            </c:ext>
          </c:extLst>
        </c:ser>
        <c:ser>
          <c:idx val="15"/>
          <c:order val="13"/>
          <c:tx>
            <c:strRef>
              <c:f>'4_Yamazumi Chart (Operario 3)'!$M$25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3)'!$P$25:$R$25</c15:sqref>
                  </c15:fullRef>
                </c:ext>
              </c:extLst>
              <c:f>'4_Yamazumi Chart (Operario 3)'!$P$25</c:f>
              <c:numCache>
                <c:formatCode>General</c:formatCode>
                <c:ptCount val="1"/>
                <c:pt idx="0" formatCode="[h]:mm:ss;@">
                  <c:v>6.7129629629629657E-4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CC3-430C-AA58-58C49E1410F0}"/>
            </c:ext>
          </c:extLst>
        </c:ser>
        <c:ser>
          <c:idx val="16"/>
          <c:order val="14"/>
          <c:tx>
            <c:strRef>
              <c:f>'4_Yamazumi Chart (Operario 3)'!$M$26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3)'!$P$26:$R$26</c15:sqref>
                  </c15:fullRef>
                </c:ext>
              </c:extLst>
              <c:f>'4_Yamazumi Chart (Operario 3)'!$P$26</c:f>
              <c:numCache>
                <c:formatCode>General</c:formatCode>
                <c:ptCount val="1"/>
                <c:pt idx="0" formatCode="[h]:mm:ss;@">
                  <c:v>4.1666666666666588E-4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CC3-430C-AA58-58C49E1410F0}"/>
            </c:ext>
          </c:extLst>
        </c:ser>
        <c:ser>
          <c:idx val="17"/>
          <c:order val="15"/>
          <c:tx>
            <c:strRef>
              <c:f>'4_Yamazumi Chart (Operario 3)'!$M$27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3)'!$P$27:$R$27</c15:sqref>
                  </c15:fullRef>
                </c:ext>
              </c:extLst>
              <c:f>'4_Yamazumi Chart (Operario 3)'!$P$27</c:f>
              <c:numCache>
                <c:formatCode>General</c:formatCode>
                <c:ptCount val="1"/>
                <c:pt idx="0" formatCode="[h]:mm:ss;@">
                  <c:v>3.3564814814814915E-4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CC3-430C-AA58-58C49E1410F0}"/>
            </c:ext>
          </c:extLst>
        </c:ser>
        <c:ser>
          <c:idx val="18"/>
          <c:order val="16"/>
          <c:tx>
            <c:strRef>
              <c:f>'4_Yamazumi Chart (Operario 3)'!$M$28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3)'!$P$28:$R$28</c15:sqref>
                  </c15:fullRef>
                </c:ext>
              </c:extLst>
              <c:f>'4_Yamazumi Chart (Operario 3)'!$P$28</c:f>
              <c:numCache>
                <c:formatCode>General</c:formatCode>
                <c:ptCount val="1"/>
                <c:pt idx="0" formatCode="[h]:mm:ss;@">
                  <c:v>4.8611111111111077E-4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CC3-430C-AA58-58C49E1410F0}"/>
            </c:ext>
          </c:extLst>
        </c:ser>
        <c:ser>
          <c:idx val="19"/>
          <c:order val="17"/>
          <c:tx>
            <c:strRef>
              <c:f>'4_Yamazumi Chart (Operario 3)'!$M$29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3)'!$P$29:$R$29</c15:sqref>
                  </c15:fullRef>
                </c:ext>
              </c:extLst>
              <c:f>'4_Yamazumi Chart (Operario 3)'!$P$29</c:f>
              <c:numCache>
                <c:formatCode>General</c:formatCode>
                <c:ptCount val="1"/>
                <c:pt idx="0" formatCode="[h]:mm:ss;@">
                  <c:v>1.5856481481481485E-3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CC3-430C-AA58-58C49E1410F0}"/>
            </c:ext>
          </c:extLst>
        </c:ser>
        <c:ser>
          <c:idx val="20"/>
          <c:order val="18"/>
          <c:tx>
            <c:strRef>
              <c:f>'4_Yamazumi Chart (Operario 3)'!$M$30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3)'!$P$30:$R$30</c15:sqref>
                  </c15:fullRef>
                </c:ext>
              </c:extLst>
              <c:f>'4_Yamazumi Chart (Operario 3)'!$P$30</c:f>
              <c:numCache>
                <c:formatCode>General</c:formatCode>
                <c:ptCount val="1"/>
                <c:pt idx="0" formatCode="[h]:mm:ss;@">
                  <c:v>2.0833333333333294E-4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CC3-430C-AA58-58C49E1410F0}"/>
            </c:ext>
          </c:extLst>
        </c:ser>
        <c:ser>
          <c:idx val="21"/>
          <c:order val="19"/>
          <c:tx>
            <c:strRef>
              <c:f>'4_Yamazumi Chart (Operario 3)'!$M$31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3)'!$P$31:$R$31</c15:sqref>
                  </c15:fullRef>
                </c:ext>
              </c:extLst>
              <c:f>'4_Yamazumi Chart (Operario 3)'!$P$31</c:f>
              <c:numCache>
                <c:formatCode>General</c:formatCode>
                <c:ptCount val="1"/>
                <c:pt idx="0" formatCode="[h]:mm:ss;@">
                  <c:v>1.1689814814814809E-3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CC3-430C-AA58-58C49E1410F0}"/>
            </c:ext>
          </c:extLst>
        </c:ser>
        <c:ser>
          <c:idx val="22"/>
          <c:order val="20"/>
          <c:tx>
            <c:strRef>
              <c:f>'4_Yamazumi Chart (Operario 3)'!$M$32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3)'!$P$32:$R$32</c15:sqref>
                  </c15:fullRef>
                </c:ext>
              </c:extLst>
              <c:f>'4_Yamazumi Chart (Operario 3)'!$P$32</c:f>
              <c:numCache>
                <c:formatCode>General</c:formatCode>
                <c:ptCount val="1"/>
                <c:pt idx="0" formatCode="[h]:mm:ss;@">
                  <c:v>5.9027777777777811E-4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CC3-430C-AA58-58C49E1410F0}"/>
            </c:ext>
          </c:extLst>
        </c:ser>
        <c:ser>
          <c:idx val="23"/>
          <c:order val="21"/>
          <c:tx>
            <c:strRef>
              <c:f>'4_Yamazumi Chart (Operario 3)'!$M$33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3)'!$P$33:$R$33</c15:sqref>
                  </c15:fullRef>
                </c:ext>
              </c:extLst>
              <c:f>'4_Yamazumi Chart (Operario 3)'!$P$33</c:f>
              <c:numCache>
                <c:formatCode>General</c:formatCode>
                <c:ptCount val="1"/>
                <c:pt idx="0" formatCode="[h]:mm:ss;@">
                  <c:v>9.2592592592592032E-5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CC3-430C-AA58-58C49E1410F0}"/>
            </c:ext>
          </c:extLst>
        </c:ser>
        <c:ser>
          <c:idx val="24"/>
          <c:order val="22"/>
          <c:tx>
            <c:strRef>
              <c:f>'4_Yamazumi Chart (Operario 3)'!$M$34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3)'!$P$34:$R$34</c15:sqref>
                  </c15:fullRef>
                </c:ext>
              </c:extLst>
              <c:f>'4_Yamazumi Chart (Operario 3)'!$P$34</c:f>
              <c:numCache>
                <c:formatCode>General</c:formatCode>
                <c:ptCount val="1"/>
                <c:pt idx="0" formatCode="[h]:mm:ss;@">
                  <c:v>4.9768518518518608E-4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CC3-430C-AA58-58C49E1410F0}"/>
            </c:ext>
          </c:extLst>
        </c:ser>
        <c:ser>
          <c:idx val="25"/>
          <c:order val="23"/>
          <c:tx>
            <c:strRef>
              <c:f>'4_Yamazumi Chart (Operario 3)'!$M$35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3)'!$P$35:$R$35</c15:sqref>
                  </c15:fullRef>
                </c:ext>
              </c:extLst>
              <c:f>'4_Yamazumi Chart (Operario 3)'!$P$35</c:f>
              <c:numCache>
                <c:formatCode>General</c:formatCode>
                <c:ptCount val="1"/>
                <c:pt idx="0" formatCode="[h]:mm:ss;@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CC3-430C-AA58-58C49E1410F0}"/>
            </c:ext>
          </c:extLst>
        </c:ser>
        <c:ser>
          <c:idx val="26"/>
          <c:order val="24"/>
          <c:tx>
            <c:strRef>
              <c:f>'4_Yamazumi Chart (Operario 3)'!$M$36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3)'!$P$36:$R$36</c15:sqref>
                  </c15:fullRef>
                </c:ext>
              </c:extLst>
              <c:f>'4_Yamazumi Chart (Operario 3)'!$P$36</c:f>
              <c:numCache>
                <c:formatCode>General</c:formatCode>
                <c:ptCount val="1"/>
                <c:pt idx="0" formatCode="[h]:mm:ss;@">
                  <c:v>9.490740740740744E-4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CC3-430C-AA58-58C49E1410F0}"/>
            </c:ext>
          </c:extLst>
        </c:ser>
        <c:ser>
          <c:idx val="27"/>
          <c:order val="25"/>
          <c:tx>
            <c:strRef>
              <c:f>'4_Yamazumi Chart (Operario 3)'!$M$37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3)'!$P$37:$R$37</c15:sqref>
                  </c15:fullRef>
                </c:ext>
              </c:extLst>
              <c:f>'4_Yamazumi Chart (Operario 3)'!$P$37</c:f>
              <c:numCache>
                <c:formatCode>General</c:formatCode>
                <c:ptCount val="1"/>
                <c:pt idx="0" formatCode="[h]:mm:ss;@">
                  <c:v>3.0092592592592497E-4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CC3-430C-AA58-58C49E1410F0}"/>
            </c:ext>
          </c:extLst>
        </c:ser>
        <c:ser>
          <c:idx val="28"/>
          <c:order val="26"/>
          <c:tx>
            <c:strRef>
              <c:f>'4_Yamazumi Chart (Operario 3)'!$M$38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3)'!$P$38:$R$38</c15:sqref>
                  </c15:fullRef>
                </c:ext>
              </c:extLst>
              <c:f>'4_Yamazumi Chart (Operario 3)'!$P$38</c:f>
              <c:numCache>
                <c:formatCode>General</c:formatCode>
                <c:ptCount val="1"/>
                <c:pt idx="0" formatCode="[h]:mm:ss;@">
                  <c:v>7.6388888888889034E-4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CC3-430C-AA58-58C49E1410F0}"/>
            </c:ext>
          </c:extLst>
        </c:ser>
        <c:ser>
          <c:idx val="29"/>
          <c:order val="27"/>
          <c:tx>
            <c:strRef>
              <c:f>'4_Yamazumi Chart (Operario 3)'!$M$39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3)'!$P$39:$R$39</c15:sqref>
                  </c15:fullRef>
                </c:ext>
              </c:extLst>
              <c:f>'4_Yamazumi Chart (Operario 3)'!$P$39</c:f>
              <c:numCache>
                <c:formatCode>General</c:formatCode>
                <c:ptCount val="1"/>
                <c:pt idx="0" formatCode="[h]:mm:ss;@">
                  <c:v>2.8935185185184967E-4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CC3-430C-AA58-58C49E1410F0}"/>
            </c:ext>
          </c:extLst>
        </c:ser>
        <c:ser>
          <c:idx val="30"/>
          <c:order val="28"/>
          <c:tx>
            <c:strRef>
              <c:f>'4_Yamazumi Chart (Operario 3)'!$M$40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3)'!$P$40:$R$40</c15:sqref>
                  </c15:fullRef>
                </c:ext>
              </c:extLst>
              <c:f>'4_Yamazumi Chart (Operario 3)'!$P$40</c:f>
              <c:numCache>
                <c:formatCode>General</c:formatCode>
                <c:ptCount val="1"/>
                <c:pt idx="0" formatCode="[h]:mm:ss;@">
                  <c:v>8.6805555555555594E-4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CC3-430C-AA58-58C49E1410F0}"/>
            </c:ext>
          </c:extLst>
        </c:ser>
        <c:ser>
          <c:idx val="31"/>
          <c:order val="29"/>
          <c:tx>
            <c:strRef>
              <c:f>'4_Yamazumi Chart (Operario 3)'!$M$41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3)'!$P$41:$R$41</c15:sqref>
                  </c15:fullRef>
                </c:ext>
              </c:extLst>
              <c:f>'4_Yamazumi Chart (Operario 3)'!$P$41</c:f>
              <c:numCache>
                <c:formatCode>General</c:formatCode>
                <c:ptCount val="1"/>
                <c:pt idx="0" formatCode="[h]:mm:ss;@">
                  <c:v>9.490740740740744E-4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CC3-430C-AA58-58C49E1410F0}"/>
            </c:ext>
          </c:extLst>
        </c:ser>
        <c:ser>
          <c:idx val="32"/>
          <c:order val="30"/>
          <c:tx>
            <c:strRef>
              <c:f>'4_Yamazumi Chart (Operario 3)'!$M$42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3)'!$P$42:$R$42</c15:sqref>
                  </c15:fullRef>
                </c:ext>
              </c:extLst>
              <c:f>'4_Yamazumi Chart (Operario 3)'!$P$42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CC3-430C-AA58-58C49E1410F0}"/>
            </c:ext>
          </c:extLst>
        </c:ser>
        <c:ser>
          <c:idx val="33"/>
          <c:order val="31"/>
          <c:tx>
            <c:strRef>
              <c:f>'4_Yamazumi Chart (Operario 3)'!$M$43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3)'!$P$43:$R$43</c15:sqref>
                  </c15:fullRef>
                </c:ext>
              </c:extLst>
              <c:f>'4_Yamazumi Chart (Operario 3)'!$P$43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CC3-430C-AA58-58C49E1410F0}"/>
            </c:ext>
          </c:extLst>
        </c:ser>
        <c:ser>
          <c:idx val="34"/>
          <c:order val="32"/>
          <c:tx>
            <c:strRef>
              <c:f>'4_Yamazumi Chart (Operario 3)'!$M$44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3)'!$P$44:$R$44</c15:sqref>
                  </c15:fullRef>
                </c:ext>
              </c:extLst>
              <c:f>'4_Yamazumi Chart (Operario 3)'!$P$44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CC3-430C-AA58-58C49E1410F0}"/>
            </c:ext>
          </c:extLst>
        </c:ser>
        <c:ser>
          <c:idx val="35"/>
          <c:order val="33"/>
          <c:tx>
            <c:strRef>
              <c:f>'4_Yamazumi Chart (Operario 3)'!$M$45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3)'!$P$45:$R$45</c15:sqref>
                  </c15:fullRef>
                </c:ext>
              </c:extLst>
              <c:f>'4_Yamazumi Chart (Operario 3)'!$P$45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CC3-430C-AA58-58C49E1410F0}"/>
            </c:ext>
          </c:extLst>
        </c:ser>
        <c:ser>
          <c:idx val="36"/>
          <c:order val="34"/>
          <c:tx>
            <c:strRef>
              <c:f>'4_Yamazumi Chart (Operario 3)'!$M$46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3)'!$P$46:$R$46</c15:sqref>
                  </c15:fullRef>
                </c:ext>
              </c:extLst>
              <c:f>'4_Yamazumi Chart (Operario 3)'!$P$46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CC3-430C-AA58-58C49E1410F0}"/>
            </c:ext>
          </c:extLst>
        </c:ser>
        <c:ser>
          <c:idx val="37"/>
          <c:order val="35"/>
          <c:tx>
            <c:strRef>
              <c:f>'4_Yamazumi Chart (Operario 3)'!$M$47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3)'!$P$47:$R$47</c15:sqref>
                  </c15:fullRef>
                </c:ext>
              </c:extLst>
              <c:f>'4_Yamazumi Chart (Operario 3)'!$P$47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CC3-430C-AA58-58C49E1410F0}"/>
            </c:ext>
          </c:extLst>
        </c:ser>
        <c:ser>
          <c:idx val="38"/>
          <c:order val="36"/>
          <c:tx>
            <c:strRef>
              <c:f>'4_Yamazumi Chart (Operario 3)'!$M$48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3)'!$P$48:$R$48</c15:sqref>
                  </c15:fullRef>
                </c:ext>
              </c:extLst>
              <c:f>'4_Yamazumi Chart (Operario 3)'!$P$48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CC3-430C-AA58-58C49E1410F0}"/>
            </c:ext>
          </c:extLst>
        </c:ser>
        <c:ser>
          <c:idx val="39"/>
          <c:order val="37"/>
          <c:tx>
            <c:strRef>
              <c:f>'4_Yamazumi Chart (Operario 3)'!$M$49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3)'!$P$49:$R$49</c15:sqref>
                  </c15:fullRef>
                </c:ext>
              </c:extLst>
              <c:f>'4_Yamazumi Chart (Operario 3)'!$P$49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CC3-430C-AA58-58C49E1410F0}"/>
            </c:ext>
          </c:extLst>
        </c:ser>
        <c:ser>
          <c:idx val="40"/>
          <c:order val="38"/>
          <c:tx>
            <c:strRef>
              <c:f>'4_Yamazumi Chart (Operario 3)'!$M$50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3)'!$P$50:$R$50</c15:sqref>
                  </c15:fullRef>
                </c:ext>
              </c:extLst>
              <c:f>'4_Yamazumi Chart (Operario 3)'!$P$50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CC3-430C-AA58-58C49E1410F0}"/>
            </c:ext>
          </c:extLst>
        </c:ser>
        <c:ser>
          <c:idx val="41"/>
          <c:order val="39"/>
          <c:tx>
            <c:strRef>
              <c:f>'4_Yamazumi Chart (Operario 3)'!$M$51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3)'!$P$51:$R$51</c15:sqref>
                  </c15:fullRef>
                </c:ext>
              </c:extLst>
              <c:f>'4_Yamazumi Chart (Operario 3)'!$P$51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CC3-430C-AA58-58C49E1410F0}"/>
            </c:ext>
          </c:extLst>
        </c:ser>
        <c:ser>
          <c:idx val="42"/>
          <c:order val="40"/>
          <c:tx>
            <c:strRef>
              <c:f>'4_Yamazumi Chart (Operario 3)'!$M$52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3)'!$P$52:$R$52</c15:sqref>
                  </c15:fullRef>
                </c:ext>
              </c:extLst>
              <c:f>'4_Yamazumi Chart (Operario 3)'!$P$52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CC3-430C-AA58-58C49E1410F0}"/>
            </c:ext>
          </c:extLst>
        </c:ser>
        <c:ser>
          <c:idx val="43"/>
          <c:order val="41"/>
          <c:tx>
            <c:strRef>
              <c:f>'4_Yamazumi Chart (Operario 3)'!$M$53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3)'!$P$53:$R$53</c15:sqref>
                  </c15:fullRef>
                </c:ext>
              </c:extLst>
              <c:f>'4_Yamazumi Chart (Operario 3)'!$P$53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CC3-430C-AA58-58C49E1410F0}"/>
            </c:ext>
          </c:extLst>
        </c:ser>
        <c:ser>
          <c:idx val="44"/>
          <c:order val="42"/>
          <c:tx>
            <c:strRef>
              <c:f>'4_Yamazumi Chart (Operario 3)'!$M$54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3)'!$P$54:$R$54</c15:sqref>
                  </c15:fullRef>
                </c:ext>
              </c:extLst>
              <c:f>'4_Yamazumi Chart (Operario 3)'!$P$54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CC3-430C-AA58-58C49E1410F0}"/>
            </c:ext>
          </c:extLst>
        </c:ser>
        <c:ser>
          <c:idx val="45"/>
          <c:order val="43"/>
          <c:tx>
            <c:strRef>
              <c:f>'4_Yamazumi Chart (Operario 3)'!$M$55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3)'!$P$55:$R$55</c15:sqref>
                  </c15:fullRef>
                </c:ext>
              </c:extLst>
              <c:f>'4_Yamazumi Chart (Operario 3)'!$P$55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CC3-430C-AA58-58C49E1410F0}"/>
            </c:ext>
          </c:extLst>
        </c:ser>
        <c:ser>
          <c:idx val="46"/>
          <c:order val="44"/>
          <c:tx>
            <c:strRef>
              <c:f>'4_Yamazumi Chart (Operario 3)'!$M$56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3)'!$P$56:$R$56</c15:sqref>
                  </c15:fullRef>
                </c:ext>
              </c:extLst>
              <c:f>'4_Yamazumi Chart (Operario 3)'!$P$56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CC3-430C-AA58-58C49E1410F0}"/>
            </c:ext>
          </c:extLst>
        </c:ser>
        <c:ser>
          <c:idx val="47"/>
          <c:order val="45"/>
          <c:tx>
            <c:strRef>
              <c:f>'4_Yamazumi Chart (Operario 3)'!$M$57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3)'!$P$57:$R$57</c15:sqref>
                  </c15:fullRef>
                </c:ext>
              </c:extLst>
              <c:f>'4_Yamazumi Chart (Operario 3)'!$P$57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CC3-430C-AA58-58C49E1410F0}"/>
            </c:ext>
          </c:extLst>
        </c:ser>
        <c:ser>
          <c:idx val="48"/>
          <c:order val="46"/>
          <c:tx>
            <c:strRef>
              <c:f>'4_Yamazumi Chart (Operario 3)'!$M$58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3)'!$P$58:$R$58</c15:sqref>
                  </c15:fullRef>
                </c:ext>
              </c:extLst>
              <c:f>'4_Yamazumi Chart (Operario 3)'!$P$58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CC3-430C-AA58-58C49E1410F0}"/>
            </c:ext>
          </c:extLst>
        </c:ser>
        <c:ser>
          <c:idx val="49"/>
          <c:order val="47"/>
          <c:tx>
            <c:strRef>
              <c:f>'4_Yamazumi Chart (Operario 3)'!$M$87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3)'!$P$87:$R$87</c15:sqref>
                  </c15:fullRef>
                </c:ext>
              </c:extLst>
              <c:f>'4_Yamazumi Chart (Operario 3)'!$P$87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CC3-430C-AA58-58C49E1410F0}"/>
            </c:ext>
          </c:extLst>
        </c:ser>
        <c:ser>
          <c:idx val="50"/>
          <c:order val="48"/>
          <c:tx>
            <c:strRef>
              <c:f>'4_Yamazumi Chart (Operario 3)'!$M$88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3)'!$P$88:$R$88</c15:sqref>
                  </c15:fullRef>
                </c:ext>
              </c:extLst>
              <c:f>'4_Yamazumi Chart (Operario 3)'!$P$88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CC3-430C-AA58-58C49E1410F0}"/>
            </c:ext>
          </c:extLst>
        </c:ser>
        <c:ser>
          <c:idx val="0"/>
          <c:order val="49"/>
          <c:tx>
            <c:strRef>
              <c:f>'4_Yamazumi Chart (Operario 3)'!$M$89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3)'!$P$89:$R$89</c15:sqref>
                  </c15:fullRef>
                </c:ext>
              </c:extLst>
              <c:f>'4_Yamazumi Chart (Operario 3)'!$P$89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CC3-430C-AA58-58C49E1410F0}"/>
            </c:ext>
          </c:extLst>
        </c:ser>
        <c:ser>
          <c:idx val="1"/>
          <c:order val="50"/>
          <c:tx>
            <c:strRef>
              <c:f>'4_Yamazumi Chart (Operario 3)'!$M$90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3)'!$P$90:$R$90</c15:sqref>
                  </c15:fullRef>
                </c:ext>
              </c:extLst>
              <c:f>'4_Yamazumi Chart (Operario 3)'!$P$90</c:f>
              <c:numCache>
                <c:formatCode>General</c:formatCode>
                <c:ptCount val="1"/>
                <c:pt idx="0" formatCode="[h]:mm:ss;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CC3-430C-AA58-58C49E141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</c:scaling>
        <c:delete val="0"/>
        <c:axPos val="l"/>
        <c:majorGridlines/>
        <c:numFmt formatCode="[h]:mm:ss;@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520373060163596E-2"/>
          <c:y val="4.1887943412593593E-3"/>
          <c:w val="0.906996916647555"/>
          <c:h val="0.9786776520238579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'4_Yamazumi Chart (Operario 3)'!$M$13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3)'!$P$13</c:f>
              <c:numCache>
                <c:formatCode>[h]:mm:ss;@</c:formatCode>
                <c:ptCount val="1"/>
                <c:pt idx="0">
                  <c:v>3.9351851851851852E-4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3-430C-AA58-58C49E1410F0}"/>
            </c:ext>
          </c:extLst>
        </c:ser>
        <c:ser>
          <c:idx val="3"/>
          <c:order val="1"/>
          <c:tx>
            <c:strRef>
              <c:f>'4_Yamazumi Chart (Operario 3)'!$M$14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3)'!$P$14</c:f>
              <c:numCache>
                <c:formatCode>[h]:mm:ss;@</c:formatCode>
                <c:ptCount val="1"/>
                <c:pt idx="0">
                  <c:v>5.7870370370370367E-4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C3-430C-AA58-58C49E1410F0}"/>
            </c:ext>
          </c:extLst>
        </c:ser>
        <c:ser>
          <c:idx val="4"/>
          <c:order val="2"/>
          <c:tx>
            <c:strRef>
              <c:f>'4_Yamazumi Chart (Operario 3)'!$M$15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3)'!$P$15</c:f>
              <c:numCache>
                <c:formatCode>[h]:mm:ss;@</c:formatCode>
                <c:ptCount val="1"/>
                <c:pt idx="0">
                  <c:v>1.4814814814814814E-3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C3-430C-AA58-58C49E1410F0}"/>
            </c:ext>
          </c:extLst>
        </c:ser>
        <c:ser>
          <c:idx val="5"/>
          <c:order val="3"/>
          <c:tx>
            <c:strRef>
              <c:f>'4_Yamazumi Chart (Operario 3)'!$M$16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3)'!$P$16</c:f>
              <c:numCache>
                <c:formatCode>[h]:mm:ss;@</c:formatCode>
                <c:ptCount val="1"/>
                <c:pt idx="0">
                  <c:v>1.5046296296296292E-4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C3-430C-AA58-58C49E1410F0}"/>
            </c:ext>
          </c:extLst>
        </c:ser>
        <c:ser>
          <c:idx val="6"/>
          <c:order val="4"/>
          <c:tx>
            <c:strRef>
              <c:f>'4_Yamazumi Chart (Operario 3)'!$M$17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3)'!$P$17</c:f>
              <c:numCache>
                <c:formatCode>[h]:mm:ss;@</c:formatCode>
                <c:ptCount val="1"/>
                <c:pt idx="0">
                  <c:v>6.0185185185185211E-4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C3-430C-AA58-58C49E1410F0}"/>
            </c:ext>
          </c:extLst>
        </c:ser>
        <c:ser>
          <c:idx val="7"/>
          <c:order val="5"/>
          <c:tx>
            <c:strRef>
              <c:f>'4_Yamazumi Chart (Operario 3)'!$M$18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3)'!$P$18</c:f>
              <c:numCache>
                <c:formatCode>[h]:mm:ss;@</c:formatCode>
                <c:ptCount val="1"/>
                <c:pt idx="0">
                  <c:v>2.3148148148148138E-4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C3-430C-AA58-58C49E1410F0}"/>
            </c:ext>
          </c:extLst>
        </c:ser>
        <c:ser>
          <c:idx val="8"/>
          <c:order val="6"/>
          <c:tx>
            <c:strRef>
              <c:f>'4_Yamazumi Chart (Operario 3)'!$M$19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3)'!$P$19</c:f>
              <c:numCache>
                <c:formatCode>[h]:mm:ss;@</c:formatCode>
                <c:ptCount val="1"/>
                <c:pt idx="0">
                  <c:v>2.0138888888888893E-3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CC3-430C-AA58-58C49E1410F0}"/>
            </c:ext>
          </c:extLst>
        </c:ser>
        <c:ser>
          <c:idx val="9"/>
          <c:order val="7"/>
          <c:tx>
            <c:strRef>
              <c:f>'4_Yamazumi Chart (Operario 3)'!$M$20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3)'!$P$20</c:f>
              <c:numCache>
                <c:formatCode>[h]:mm:ss;@</c:formatCode>
                <c:ptCount val="1"/>
                <c:pt idx="0">
                  <c:v>2.3148148148148095E-4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CC3-430C-AA58-58C49E1410F0}"/>
            </c:ext>
          </c:extLst>
        </c:ser>
        <c:ser>
          <c:idx val="10"/>
          <c:order val="8"/>
          <c:tx>
            <c:strRef>
              <c:f>'4_Yamazumi Chart (Operario 3)'!$M$21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3)'!$P$21</c:f>
              <c:numCache>
                <c:formatCode>[h]:mm:ss;@</c:formatCode>
                <c:ptCount val="1"/>
                <c:pt idx="0">
                  <c:v>1.4699074074074076E-3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CC3-430C-AA58-58C49E1410F0}"/>
            </c:ext>
          </c:extLst>
        </c:ser>
        <c:ser>
          <c:idx val="11"/>
          <c:order val="9"/>
          <c:tx>
            <c:strRef>
              <c:f>'4_Yamazumi Chart (Operario 3)'!$M$22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3)'!$P$22</c:f>
              <c:numCache>
                <c:formatCode>[h]:mm:ss;@</c:formatCode>
                <c:ptCount val="1"/>
                <c:pt idx="0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CC3-430C-AA58-58C49E1410F0}"/>
            </c:ext>
          </c:extLst>
        </c:ser>
        <c:ser>
          <c:idx val="12"/>
          <c:order val="10"/>
          <c:tx>
            <c:strRef>
              <c:f>'4_Yamazumi Chart (Operario 3)'!$M$23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3)'!$P$23</c:f>
              <c:numCache>
                <c:formatCode>[h]:mm:ss;@</c:formatCode>
                <c:ptCount val="1"/>
                <c:pt idx="0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CC3-430C-AA58-58C49E1410F0}"/>
            </c:ext>
          </c:extLst>
        </c:ser>
        <c:ser>
          <c:idx val="13"/>
          <c:order val="11"/>
          <c:tx>
            <c:strRef>
              <c:f>'4_Yamazumi Chart (Operario 3)'!$M$24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3)'!$P$24</c:f>
              <c:numCache>
                <c:formatCode>[h]:mm:ss;@</c:formatCode>
                <c:ptCount val="1"/>
                <c:pt idx="0">
                  <c:v>6.7129629629629657E-4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CC3-430C-AA58-58C49E1410F0}"/>
            </c:ext>
          </c:extLst>
        </c:ser>
        <c:ser>
          <c:idx val="14"/>
          <c:order val="12"/>
          <c:tx>
            <c:strRef>
              <c:f>'4_Yamazumi Chart (Operario 3)'!$M$25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3)'!$P$25</c:f>
              <c:numCache>
                <c:formatCode>[h]:mm:ss;@</c:formatCode>
                <c:ptCount val="1"/>
                <c:pt idx="0">
                  <c:v>6.7129629629629657E-4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CC3-430C-AA58-58C49E1410F0}"/>
            </c:ext>
          </c:extLst>
        </c:ser>
        <c:ser>
          <c:idx val="15"/>
          <c:order val="13"/>
          <c:tx>
            <c:strRef>
              <c:f>'4_Yamazumi Chart (Operario 3)'!$M$26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3)'!$P$26</c:f>
              <c:numCache>
                <c:formatCode>[h]:mm:ss;@</c:formatCode>
                <c:ptCount val="1"/>
                <c:pt idx="0">
                  <c:v>4.1666666666666588E-4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CC3-430C-AA58-58C49E1410F0}"/>
            </c:ext>
          </c:extLst>
        </c:ser>
        <c:ser>
          <c:idx val="16"/>
          <c:order val="14"/>
          <c:tx>
            <c:strRef>
              <c:f>'4_Yamazumi Chart (Operario 3)'!$M$27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3)'!$P$27</c:f>
              <c:numCache>
                <c:formatCode>[h]:mm:ss;@</c:formatCode>
                <c:ptCount val="1"/>
                <c:pt idx="0">
                  <c:v>3.3564814814814915E-4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CC3-430C-AA58-58C49E1410F0}"/>
            </c:ext>
          </c:extLst>
        </c:ser>
        <c:ser>
          <c:idx val="17"/>
          <c:order val="15"/>
          <c:tx>
            <c:strRef>
              <c:f>'4_Yamazumi Chart (Operario 3)'!$M$28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3)'!$P$28</c:f>
              <c:numCache>
                <c:formatCode>[h]:mm:ss;@</c:formatCode>
                <c:ptCount val="1"/>
                <c:pt idx="0">
                  <c:v>4.8611111111111077E-4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CC3-430C-AA58-58C49E1410F0}"/>
            </c:ext>
          </c:extLst>
        </c:ser>
        <c:ser>
          <c:idx val="18"/>
          <c:order val="16"/>
          <c:tx>
            <c:strRef>
              <c:f>'4_Yamazumi Chart (Operario 3)'!$M$29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3)'!$P$29</c:f>
              <c:numCache>
                <c:formatCode>[h]:mm:ss;@</c:formatCode>
                <c:ptCount val="1"/>
                <c:pt idx="0">
                  <c:v>1.5856481481481485E-3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CC3-430C-AA58-58C49E1410F0}"/>
            </c:ext>
          </c:extLst>
        </c:ser>
        <c:ser>
          <c:idx val="19"/>
          <c:order val="17"/>
          <c:tx>
            <c:strRef>
              <c:f>'4_Yamazumi Chart (Operario 3)'!$M$30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3)'!$P$30</c:f>
              <c:numCache>
                <c:formatCode>[h]:mm:ss;@</c:formatCode>
                <c:ptCount val="1"/>
                <c:pt idx="0">
                  <c:v>2.0833333333333294E-4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CC3-430C-AA58-58C49E1410F0}"/>
            </c:ext>
          </c:extLst>
        </c:ser>
        <c:ser>
          <c:idx val="20"/>
          <c:order val="18"/>
          <c:tx>
            <c:strRef>
              <c:f>'4_Yamazumi Chart (Operario 3)'!$M$31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3)'!$P$31</c:f>
              <c:numCache>
                <c:formatCode>[h]:mm:ss;@</c:formatCode>
                <c:ptCount val="1"/>
                <c:pt idx="0">
                  <c:v>1.1689814814814809E-3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CC3-430C-AA58-58C49E1410F0}"/>
            </c:ext>
          </c:extLst>
        </c:ser>
        <c:ser>
          <c:idx val="21"/>
          <c:order val="19"/>
          <c:tx>
            <c:strRef>
              <c:f>'4_Yamazumi Chart (Operario 3)'!$M$32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3)'!$P$32</c:f>
              <c:numCache>
                <c:formatCode>[h]:mm:ss;@</c:formatCode>
                <c:ptCount val="1"/>
                <c:pt idx="0">
                  <c:v>5.9027777777777811E-4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CC3-430C-AA58-58C49E1410F0}"/>
            </c:ext>
          </c:extLst>
        </c:ser>
        <c:ser>
          <c:idx val="22"/>
          <c:order val="20"/>
          <c:tx>
            <c:strRef>
              <c:f>'4_Yamazumi Chart (Operario 3)'!$M$33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3)'!$P$33</c:f>
              <c:numCache>
                <c:formatCode>[h]:mm:ss;@</c:formatCode>
                <c:ptCount val="1"/>
                <c:pt idx="0">
                  <c:v>9.2592592592592032E-5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CC3-430C-AA58-58C49E1410F0}"/>
            </c:ext>
          </c:extLst>
        </c:ser>
        <c:ser>
          <c:idx val="23"/>
          <c:order val="21"/>
          <c:tx>
            <c:strRef>
              <c:f>'4_Yamazumi Chart (Operario 3)'!$M$34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3)'!$P$34</c:f>
              <c:numCache>
                <c:formatCode>[h]:mm:ss;@</c:formatCode>
                <c:ptCount val="1"/>
                <c:pt idx="0">
                  <c:v>4.9768518518518608E-4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CC3-430C-AA58-58C49E1410F0}"/>
            </c:ext>
          </c:extLst>
        </c:ser>
        <c:ser>
          <c:idx val="24"/>
          <c:order val="22"/>
          <c:tx>
            <c:strRef>
              <c:f>'4_Yamazumi Chart (Operario 3)'!$M$35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3)'!$P$35</c:f>
              <c:numCache>
                <c:formatCode>[h]:mm:ss;@</c:formatCode>
                <c:ptCount val="1"/>
                <c:pt idx="0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CC3-430C-AA58-58C49E1410F0}"/>
            </c:ext>
          </c:extLst>
        </c:ser>
        <c:ser>
          <c:idx val="25"/>
          <c:order val="23"/>
          <c:tx>
            <c:strRef>
              <c:f>'4_Yamazumi Chart (Operario 3)'!$M$36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3)'!$P$36</c:f>
              <c:numCache>
                <c:formatCode>[h]:mm:ss;@</c:formatCode>
                <c:ptCount val="1"/>
                <c:pt idx="0">
                  <c:v>9.490740740740744E-4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CC3-430C-AA58-58C49E1410F0}"/>
            </c:ext>
          </c:extLst>
        </c:ser>
        <c:ser>
          <c:idx val="26"/>
          <c:order val="24"/>
          <c:tx>
            <c:strRef>
              <c:f>'4_Yamazumi Chart (Operario 3)'!$M$37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3)'!$P$37</c:f>
              <c:numCache>
                <c:formatCode>[h]:mm:ss;@</c:formatCode>
                <c:ptCount val="1"/>
                <c:pt idx="0">
                  <c:v>3.0092592592592497E-4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CC3-430C-AA58-58C49E1410F0}"/>
            </c:ext>
          </c:extLst>
        </c:ser>
        <c:ser>
          <c:idx val="27"/>
          <c:order val="25"/>
          <c:tx>
            <c:strRef>
              <c:f>'4_Yamazumi Chart (Operario 3)'!$M$38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3)'!$P$38</c:f>
              <c:numCache>
                <c:formatCode>[h]:mm:ss;@</c:formatCode>
                <c:ptCount val="1"/>
                <c:pt idx="0">
                  <c:v>7.6388888888889034E-4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CC3-430C-AA58-58C49E1410F0}"/>
            </c:ext>
          </c:extLst>
        </c:ser>
        <c:ser>
          <c:idx val="28"/>
          <c:order val="26"/>
          <c:tx>
            <c:strRef>
              <c:f>'4_Yamazumi Chart (Operario 3)'!$M$39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3)'!$P$39</c:f>
              <c:numCache>
                <c:formatCode>[h]:mm:ss;@</c:formatCode>
                <c:ptCount val="1"/>
                <c:pt idx="0">
                  <c:v>2.8935185185184967E-4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CC3-430C-AA58-58C49E1410F0}"/>
            </c:ext>
          </c:extLst>
        </c:ser>
        <c:ser>
          <c:idx val="29"/>
          <c:order val="27"/>
          <c:tx>
            <c:strRef>
              <c:f>'4_Yamazumi Chart (Operario 3)'!$M$40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3)'!$P$40</c:f>
              <c:numCache>
                <c:formatCode>[h]:mm:ss;@</c:formatCode>
                <c:ptCount val="1"/>
                <c:pt idx="0">
                  <c:v>8.6805555555555594E-4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CC3-430C-AA58-58C49E1410F0}"/>
            </c:ext>
          </c:extLst>
        </c:ser>
        <c:ser>
          <c:idx val="30"/>
          <c:order val="28"/>
          <c:tx>
            <c:strRef>
              <c:f>'4_Yamazumi Chart (Operario 3)'!$M$41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3)'!$P$41</c:f>
              <c:numCache>
                <c:formatCode>[h]:mm:ss;@</c:formatCode>
                <c:ptCount val="1"/>
                <c:pt idx="0">
                  <c:v>9.490740740740744E-4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CC3-430C-AA58-58C49E1410F0}"/>
            </c:ext>
          </c:extLst>
        </c:ser>
        <c:ser>
          <c:idx val="31"/>
          <c:order val="29"/>
          <c:tx>
            <c:strRef>
              <c:f>'4_Yamazumi Chart (Operario 3)'!$M$42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3)'!$P$42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CC3-430C-AA58-58C49E1410F0}"/>
            </c:ext>
          </c:extLst>
        </c:ser>
        <c:ser>
          <c:idx val="32"/>
          <c:order val="30"/>
          <c:tx>
            <c:strRef>
              <c:f>'4_Yamazumi Chart (Operario 3)'!$M$43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3)'!$P$43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CC3-430C-AA58-58C49E1410F0}"/>
            </c:ext>
          </c:extLst>
        </c:ser>
        <c:ser>
          <c:idx val="33"/>
          <c:order val="31"/>
          <c:tx>
            <c:strRef>
              <c:f>'4_Yamazumi Chart (Operario 3)'!$M$44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CC3-430C-AA58-58C49E1410F0}"/>
            </c:ext>
          </c:extLst>
        </c:ser>
        <c:ser>
          <c:idx val="34"/>
          <c:order val="32"/>
          <c:tx>
            <c:strRef>
              <c:f>'4_Yamazumi Chart (Operario 3)'!$M$45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3)'!$P$45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CC3-430C-AA58-58C49E1410F0}"/>
            </c:ext>
          </c:extLst>
        </c:ser>
        <c:ser>
          <c:idx val="35"/>
          <c:order val="33"/>
          <c:tx>
            <c:strRef>
              <c:f>'4_Yamazumi Chart (Operario 3)'!$M$46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3)'!$P$46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CC3-430C-AA58-58C49E1410F0}"/>
            </c:ext>
          </c:extLst>
        </c:ser>
        <c:ser>
          <c:idx val="36"/>
          <c:order val="34"/>
          <c:tx>
            <c:strRef>
              <c:f>'4_Yamazumi Chart (Operario 3)'!$M$47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3)'!$P$47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CC3-430C-AA58-58C49E1410F0}"/>
            </c:ext>
          </c:extLst>
        </c:ser>
        <c:ser>
          <c:idx val="37"/>
          <c:order val="35"/>
          <c:tx>
            <c:strRef>
              <c:f>'4_Yamazumi Chart (Operario 3)'!$M$48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3)'!$P$48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CC3-430C-AA58-58C49E1410F0}"/>
            </c:ext>
          </c:extLst>
        </c:ser>
        <c:ser>
          <c:idx val="38"/>
          <c:order val="36"/>
          <c:tx>
            <c:strRef>
              <c:f>'4_Yamazumi Chart (Operario 3)'!$M$49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3)'!$P$49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CC3-430C-AA58-58C49E1410F0}"/>
            </c:ext>
          </c:extLst>
        </c:ser>
        <c:ser>
          <c:idx val="39"/>
          <c:order val="37"/>
          <c:tx>
            <c:strRef>
              <c:f>'4_Yamazumi Chart (Operario 3)'!$M$50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3)'!$P$50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CC3-430C-AA58-58C49E1410F0}"/>
            </c:ext>
          </c:extLst>
        </c:ser>
        <c:ser>
          <c:idx val="40"/>
          <c:order val="38"/>
          <c:tx>
            <c:strRef>
              <c:f>'4_Yamazumi Chart (Operario 3)'!$M$51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3)'!$P$51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CC3-430C-AA58-58C49E1410F0}"/>
            </c:ext>
          </c:extLst>
        </c:ser>
        <c:ser>
          <c:idx val="41"/>
          <c:order val="39"/>
          <c:tx>
            <c:strRef>
              <c:f>'4_Yamazumi Chart (Operario 3)'!$M$52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3)'!$P$52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CC3-430C-AA58-58C49E1410F0}"/>
            </c:ext>
          </c:extLst>
        </c:ser>
        <c:ser>
          <c:idx val="42"/>
          <c:order val="40"/>
          <c:tx>
            <c:strRef>
              <c:f>'4_Yamazumi Chart (Operario 3)'!$M$53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3)'!$P$53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CC3-430C-AA58-58C49E1410F0}"/>
            </c:ext>
          </c:extLst>
        </c:ser>
        <c:ser>
          <c:idx val="43"/>
          <c:order val="41"/>
          <c:tx>
            <c:strRef>
              <c:f>'4_Yamazumi Chart (Operario 3)'!$M$54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3)'!$P$54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CC3-430C-AA58-58C49E1410F0}"/>
            </c:ext>
          </c:extLst>
        </c:ser>
        <c:ser>
          <c:idx val="44"/>
          <c:order val="42"/>
          <c:tx>
            <c:strRef>
              <c:f>'4_Yamazumi Chart (Operario 3)'!$M$55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3)'!$P$55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CC3-430C-AA58-58C49E1410F0}"/>
            </c:ext>
          </c:extLst>
        </c:ser>
        <c:ser>
          <c:idx val="45"/>
          <c:order val="43"/>
          <c:tx>
            <c:strRef>
              <c:f>'4_Yamazumi Chart (Operario 3)'!$M$56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3)'!$P$56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CC3-430C-AA58-58C49E1410F0}"/>
            </c:ext>
          </c:extLst>
        </c:ser>
        <c:ser>
          <c:idx val="46"/>
          <c:order val="44"/>
          <c:tx>
            <c:strRef>
              <c:f>'4_Yamazumi Chart (Operario 3)'!$M$57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3)'!$P$57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CC3-430C-AA58-58C49E1410F0}"/>
            </c:ext>
          </c:extLst>
        </c:ser>
        <c:ser>
          <c:idx val="47"/>
          <c:order val="45"/>
          <c:tx>
            <c:strRef>
              <c:f>'4_Yamazumi Chart (Operario 3)'!$M$58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3)'!$P$58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CC3-430C-AA58-58C49E1410F0}"/>
            </c:ext>
          </c:extLst>
        </c:ser>
        <c:ser>
          <c:idx val="48"/>
          <c:order val="46"/>
          <c:tx>
            <c:strRef>
              <c:f>'4_Yamazumi Chart (Operario 3)'!$M$59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3)'!$P$59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CC3-430C-AA58-58C49E1410F0}"/>
            </c:ext>
          </c:extLst>
        </c:ser>
        <c:ser>
          <c:idx val="49"/>
          <c:order val="47"/>
          <c:tx>
            <c:strRef>
              <c:f>'4_Yamazumi Chart (Operario 3)'!$M$60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3)'!$P$60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CC3-430C-AA58-58C49E1410F0}"/>
            </c:ext>
          </c:extLst>
        </c:ser>
        <c:ser>
          <c:idx val="50"/>
          <c:order val="48"/>
          <c:tx>
            <c:strRef>
              <c:f>'4_Yamazumi Chart (Operario 3)'!$M$61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3)'!$P$61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CC3-430C-AA58-58C49E1410F0}"/>
            </c:ext>
          </c:extLst>
        </c:ser>
        <c:ser>
          <c:idx val="0"/>
          <c:order val="49"/>
          <c:tx>
            <c:strRef>
              <c:f>'4_Yamazumi Chart (Operario 3)'!$M$62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3)'!$P$62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CC3-430C-AA58-58C49E1410F0}"/>
            </c:ext>
          </c:extLst>
        </c:ser>
        <c:ser>
          <c:idx val="1"/>
          <c:order val="50"/>
          <c:tx>
            <c:strRef>
              <c:f>'4_Yamazumi Chart (Operario 3)'!$M$63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3)'!$P$63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CC3-430C-AA58-58C49E1410F0}"/>
            </c:ext>
          </c:extLst>
        </c:ser>
        <c:ser>
          <c:idx val="51"/>
          <c:order val="51"/>
          <c:tx>
            <c:strRef>
              <c:f>'4_Yamazumi Chart (Operario 3)'!$M$64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9-4EF2-81BA-30ECDE4AE21A}"/>
            </c:ext>
          </c:extLst>
        </c:ser>
        <c:ser>
          <c:idx val="52"/>
          <c:order val="52"/>
          <c:tx>
            <c:strRef>
              <c:f>'4_Yamazumi Chart (Operario 3)'!$M$65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3)'!$P$65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9-4EF2-81BA-30ECDE4AE21A}"/>
            </c:ext>
          </c:extLst>
        </c:ser>
        <c:ser>
          <c:idx val="53"/>
          <c:order val="53"/>
          <c:tx>
            <c:strRef>
              <c:f>'4_Yamazumi Chart (Operario 3)'!$M$66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3)'!$P$66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9-4EF2-81BA-30ECDE4AE21A}"/>
            </c:ext>
          </c:extLst>
        </c:ser>
        <c:ser>
          <c:idx val="54"/>
          <c:order val="54"/>
          <c:tx>
            <c:strRef>
              <c:f>'4_Yamazumi Chart (Operario 3)'!$M$67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3)'!$P$67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9-4EF2-81BA-30ECDE4AE21A}"/>
            </c:ext>
          </c:extLst>
        </c:ser>
        <c:ser>
          <c:idx val="55"/>
          <c:order val="55"/>
          <c:tx>
            <c:strRef>
              <c:f>'4_Yamazumi Chart (Operario 3)'!$M$68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3)'!$P$68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9-4EF2-81BA-30ECDE4AE21A}"/>
            </c:ext>
          </c:extLst>
        </c:ser>
        <c:ser>
          <c:idx val="56"/>
          <c:order val="56"/>
          <c:tx>
            <c:strRef>
              <c:f>'4_Yamazumi Chart (Operario 3)'!$M$69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3)'!$P$69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9-4EF2-81BA-30ECDE4AE21A}"/>
            </c:ext>
          </c:extLst>
        </c:ser>
        <c:ser>
          <c:idx val="57"/>
          <c:order val="57"/>
          <c:tx>
            <c:strRef>
              <c:f>'4_Yamazumi Chart (Operario 3)'!$M$70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3)'!$P$70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9-4EF2-81BA-30ECDE4AE21A}"/>
            </c:ext>
          </c:extLst>
        </c:ser>
        <c:ser>
          <c:idx val="58"/>
          <c:order val="58"/>
          <c:tx>
            <c:strRef>
              <c:f>'4_Yamazumi Chart (Operario 3)'!$M$71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3)'!$P$71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9-4EF2-81BA-30ECDE4AE21A}"/>
            </c:ext>
          </c:extLst>
        </c:ser>
        <c:ser>
          <c:idx val="59"/>
          <c:order val="59"/>
          <c:tx>
            <c:strRef>
              <c:f>'4_Yamazumi Chart (Operario 3)'!$M$72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3)'!$P$72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129-4EF2-81BA-30ECDE4AE21A}"/>
            </c:ext>
          </c:extLst>
        </c:ser>
        <c:ser>
          <c:idx val="60"/>
          <c:order val="60"/>
          <c:tx>
            <c:strRef>
              <c:f>'4_Yamazumi Chart (Operario 3)'!$M$73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3)'!$P$73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129-4EF2-81BA-30ECDE4AE21A}"/>
            </c:ext>
          </c:extLst>
        </c:ser>
        <c:ser>
          <c:idx val="61"/>
          <c:order val="61"/>
          <c:tx>
            <c:strRef>
              <c:f>'4_Yamazumi Chart (Operario 3)'!$M$74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3)'!$P$74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129-4EF2-81BA-30ECDE4AE21A}"/>
            </c:ext>
          </c:extLst>
        </c:ser>
        <c:ser>
          <c:idx val="62"/>
          <c:order val="62"/>
          <c:tx>
            <c:strRef>
              <c:f>'4_Yamazumi Chart (Operario 3)'!$M$75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3)'!$P$75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129-4EF2-81BA-30ECDE4AE21A}"/>
            </c:ext>
          </c:extLst>
        </c:ser>
        <c:ser>
          <c:idx val="63"/>
          <c:order val="63"/>
          <c:tx>
            <c:strRef>
              <c:f>'4_Yamazumi Chart (Operario 3)'!$M$76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3)'!$P$76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129-4EF2-81BA-30ECDE4AE21A}"/>
            </c:ext>
          </c:extLst>
        </c:ser>
        <c:ser>
          <c:idx val="64"/>
          <c:order val="64"/>
          <c:tx>
            <c:strRef>
              <c:f>'4_Yamazumi Chart (Operario 3)'!$M$77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3)'!$P$77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129-4EF2-81BA-30ECDE4AE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h]:mm:ss;@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(Supervisor)'!$M$12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(Supervisor)'!$P$12:$R$12</c15:sqref>
                  </c15:fullRef>
                </c:ext>
              </c:extLst>
              <c:f>'4_Yamazumi Chart (Supervisor)'!$P$12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DC-4190-9BDB-7A5DEF98860E}"/>
            </c:ext>
          </c:extLst>
        </c:ser>
        <c:ser>
          <c:idx val="3"/>
          <c:order val="1"/>
          <c:tx>
            <c:strRef>
              <c:f>'4_Yamazumi Chart (Supervisor)'!$M$13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(Supervisor)'!$P$13:$R$13</c15:sqref>
                  </c15:fullRef>
                </c:ext>
              </c:extLst>
              <c:f>'4_Yamazumi Chart (Supervisor)'!$P$13</c:f>
              <c:numCache>
                <c:formatCode>General</c:formatCode>
                <c:ptCount val="1"/>
                <c:pt idx="0" formatCode="[$-F400]h:mm:ss\ AM/PM">
                  <c:v>1.7361111111111112E-4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DC-4190-9BDB-7A5DEF98860E}"/>
            </c:ext>
          </c:extLst>
        </c:ser>
        <c:ser>
          <c:idx val="4"/>
          <c:order val="2"/>
          <c:tx>
            <c:strRef>
              <c:f>'4_Yamazumi Chart (Supervisor)'!$M$14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(Supervisor)'!$P$14:$R$14</c15:sqref>
                  </c15:fullRef>
                </c:ext>
              </c:extLst>
              <c:f>'4_Yamazumi Chart (Supervisor)'!$P$14</c:f>
              <c:numCache>
                <c:formatCode>General</c:formatCode>
                <c:ptCount val="1"/>
                <c:pt idx="0" formatCode="[$-F400]h:mm:ss\ AM/PM">
                  <c:v>2.3148148148148144E-5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DC-4190-9BDB-7A5DEF98860E}"/>
            </c:ext>
          </c:extLst>
        </c:ser>
        <c:ser>
          <c:idx val="5"/>
          <c:order val="3"/>
          <c:tx>
            <c:strRef>
              <c:f>'4_Yamazumi Chart (Supervisor)'!$M$15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(Supervisor)'!$P$15:$R$15</c15:sqref>
                  </c15:fullRef>
                </c:ext>
              </c:extLst>
              <c:f>'4_Yamazumi Chart (Supervisor)'!$P$15</c:f>
              <c:numCache>
                <c:formatCode>General</c:formatCode>
                <c:ptCount val="1"/>
                <c:pt idx="0" formatCode="[$-F400]h:mm:ss\ AM/PM">
                  <c:v>1.7361111111111109E-4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DC-4190-9BDB-7A5DEF98860E}"/>
            </c:ext>
          </c:extLst>
        </c:ser>
        <c:ser>
          <c:idx val="6"/>
          <c:order val="4"/>
          <c:tx>
            <c:strRef>
              <c:f>'4_Yamazumi Chart (Supervisor)'!$M$16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(Supervisor)'!$P$16:$R$16</c15:sqref>
                  </c15:fullRef>
                </c:ext>
              </c:extLst>
              <c:f>'4_Yamazumi Chart (Supervisor)'!$P$16</c:f>
              <c:numCache>
                <c:formatCode>General</c:formatCode>
                <c:ptCount val="1"/>
                <c:pt idx="0" formatCode="[$-F400]h:mm:ss\ AM/PM">
                  <c:v>1.1574074074074075E-4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DC-4190-9BDB-7A5DEF98860E}"/>
            </c:ext>
          </c:extLst>
        </c:ser>
        <c:ser>
          <c:idx val="7"/>
          <c:order val="5"/>
          <c:tx>
            <c:strRef>
              <c:f>'4_Yamazumi Chart (Supervisor)'!$M$17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(Supervisor)'!$P$17:$R$17</c15:sqref>
                  </c15:fullRef>
                </c:ext>
              </c:extLst>
              <c:f>'4_Yamazumi Chart (Supervisor)'!$P$17</c:f>
              <c:numCache>
                <c:formatCode>General</c:formatCode>
                <c:ptCount val="1"/>
                <c:pt idx="0" formatCode="[$-F400]h:mm:ss\ AM/PM">
                  <c:v>5.3240740740740733E-4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DC-4190-9BDB-7A5DEF98860E}"/>
            </c:ext>
          </c:extLst>
        </c:ser>
        <c:ser>
          <c:idx val="8"/>
          <c:order val="6"/>
          <c:tx>
            <c:strRef>
              <c:f>'4_Yamazumi Chart (Supervisor)'!$M$18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(Supervisor)'!$P$18:$R$18</c15:sqref>
                  </c15:fullRef>
                </c:ext>
              </c:extLst>
              <c:f>'4_Yamazumi Chart (Supervisor)'!$P$18</c:f>
              <c:numCache>
                <c:formatCode>General</c:formatCode>
                <c:ptCount val="1"/>
                <c:pt idx="0" formatCode="[$-F400]h:mm:ss\ AM/PM">
                  <c:v>2.5462962962962982E-4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DC-4190-9BDB-7A5DEF98860E}"/>
            </c:ext>
          </c:extLst>
        </c:ser>
        <c:ser>
          <c:idx val="9"/>
          <c:order val="7"/>
          <c:tx>
            <c:strRef>
              <c:f>'4_Yamazumi Chart (Supervisor)'!$M$19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(Supervisor)'!$P$19:$R$19</c15:sqref>
                  </c15:fullRef>
                </c:ext>
              </c:extLst>
              <c:f>'4_Yamazumi Chart (Supervisor)'!$P$19</c:f>
              <c:numCache>
                <c:formatCode>General</c:formatCode>
                <c:ptCount val="1"/>
                <c:pt idx="0" formatCode="[$-F400]h:mm:ss\ AM/PM">
                  <c:v>3.819444444444443E-4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DC-4190-9BDB-7A5DEF98860E}"/>
            </c:ext>
          </c:extLst>
        </c:ser>
        <c:ser>
          <c:idx val="10"/>
          <c:order val="8"/>
          <c:tx>
            <c:strRef>
              <c:f>'4_Yamazumi Chart (Supervisor)'!$M$20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(Supervisor)'!$P$20:$R$20</c15:sqref>
                  </c15:fullRef>
                </c:ext>
              </c:extLst>
              <c:f>'4_Yamazumi Chart (Supervisor)'!$P$20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DC-4190-9BDB-7A5DEF98860E}"/>
            </c:ext>
          </c:extLst>
        </c:ser>
        <c:ser>
          <c:idx val="11"/>
          <c:order val="9"/>
          <c:tx>
            <c:strRef>
              <c:f>'4_Yamazumi Chart (Supervisor)'!$M$21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(Supervisor)'!$P$21:$R$21</c15:sqref>
                  </c15:fullRef>
                </c:ext>
              </c:extLst>
              <c:f>'4_Yamazumi Chart (Supervisor)'!$P$21</c:f>
              <c:numCache>
                <c:formatCode>General</c:formatCode>
                <c:ptCount val="1"/>
                <c:pt idx="0" formatCode="[$-F400]h:mm:ss\ AM/PM">
                  <c:v>2.3148148148148138E-4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DC-4190-9BDB-7A5DEF98860E}"/>
            </c:ext>
          </c:extLst>
        </c:ser>
        <c:ser>
          <c:idx val="12"/>
          <c:order val="10"/>
          <c:tx>
            <c:strRef>
              <c:f>'4_Yamazumi Chart (Supervisor)'!$M$22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(Supervisor)'!$P$22:$R$22</c15:sqref>
                  </c15:fullRef>
                </c:ext>
              </c:extLst>
              <c:f>'4_Yamazumi Chart (Supervisor)'!$P$22</c:f>
              <c:numCache>
                <c:formatCode>General</c:formatCode>
                <c:ptCount val="1"/>
                <c:pt idx="0" formatCode="[$-F400]h:mm:ss\ AM/PM">
                  <c:v>1.7361111111111136E-4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DC-4190-9BDB-7A5DEF98860E}"/>
            </c:ext>
          </c:extLst>
        </c:ser>
        <c:ser>
          <c:idx val="13"/>
          <c:order val="11"/>
          <c:tx>
            <c:strRef>
              <c:f>'4_Yamazumi Chart (Supervisor)'!$M$23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(Supervisor)'!$P$23:$R$23</c15:sqref>
                  </c15:fullRef>
                </c:ext>
              </c:extLst>
              <c:f>'4_Yamazumi Chart (Supervisor)'!$P$23</c:f>
              <c:numCache>
                <c:formatCode>General</c:formatCode>
                <c:ptCount val="1"/>
                <c:pt idx="0" formatCode="[$-F400]h:mm:ss\ AM/PM">
                  <c:v>3.5879629629629629E-4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DC-4190-9BDB-7A5DEF98860E}"/>
            </c:ext>
          </c:extLst>
        </c:ser>
        <c:ser>
          <c:idx val="14"/>
          <c:order val="12"/>
          <c:tx>
            <c:strRef>
              <c:f>'4_Yamazumi Chart (Supervisor)'!$M$24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(Supervisor)'!$P$24:$R$24</c15:sqref>
                  </c15:fullRef>
                </c:ext>
              </c:extLst>
              <c:f>'4_Yamazumi Chart (Supervisor)'!$P$24</c:f>
              <c:numCache>
                <c:formatCode>General</c:formatCode>
                <c:ptCount val="1"/>
                <c:pt idx="0" formatCode="[$-F400]h:mm:ss\ AM/PM">
                  <c:v>3.3564814814814785E-4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DC-4190-9BDB-7A5DEF98860E}"/>
            </c:ext>
          </c:extLst>
        </c:ser>
        <c:ser>
          <c:idx val="15"/>
          <c:order val="13"/>
          <c:tx>
            <c:strRef>
              <c:f>'4_Yamazumi Chart (Supervisor)'!$M$25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(Supervisor)'!$P$25:$R$25</c15:sqref>
                  </c15:fullRef>
                </c:ext>
              </c:extLst>
              <c:f>'4_Yamazumi Chart (Supervisor)'!$P$25</c:f>
              <c:numCache>
                <c:formatCode>General</c:formatCode>
                <c:ptCount val="1"/>
                <c:pt idx="0" formatCode="[$-F400]h:mm:ss\ AM/PM">
                  <c:v>3.7037037037037073E-4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DC-4190-9BDB-7A5DEF98860E}"/>
            </c:ext>
          </c:extLst>
        </c:ser>
        <c:ser>
          <c:idx val="16"/>
          <c:order val="14"/>
          <c:tx>
            <c:strRef>
              <c:f>'4_Yamazumi Chart (Supervisor)'!$M$26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(Supervisor)'!$P$26:$R$26</c15:sqref>
                  </c15:fullRef>
                </c:ext>
              </c:extLst>
              <c:f>'4_Yamazumi Chart (Supervisor)'!$P$26</c:f>
              <c:numCache>
                <c:formatCode>General</c:formatCode>
                <c:ptCount val="1"/>
                <c:pt idx="0" formatCode="[$-F400]h:mm:ss\ AM/PM">
                  <c:v>1.3888888888888848E-4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ADC-4190-9BDB-7A5DEF98860E}"/>
            </c:ext>
          </c:extLst>
        </c:ser>
        <c:ser>
          <c:idx val="17"/>
          <c:order val="15"/>
          <c:tx>
            <c:strRef>
              <c:f>'4_Yamazumi Chart (Supervisor)'!$M$27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(Supervisor)'!$P$27:$R$27</c15:sqref>
                  </c15:fullRef>
                </c:ext>
              </c:extLst>
              <c:f>'4_Yamazumi Chart (Supervisor)'!$P$27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ADC-4190-9BDB-7A5DEF98860E}"/>
            </c:ext>
          </c:extLst>
        </c:ser>
        <c:ser>
          <c:idx val="18"/>
          <c:order val="16"/>
          <c:tx>
            <c:strRef>
              <c:f>'4_Yamazumi Chart (Supervisor)'!$M$28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(Supervisor)'!$P$28:$R$28</c15:sqref>
                  </c15:fullRef>
                </c:ext>
              </c:extLst>
              <c:f>'4_Yamazumi Chart (Supervisor)'!$P$28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ADC-4190-9BDB-7A5DEF98860E}"/>
            </c:ext>
          </c:extLst>
        </c:ser>
        <c:ser>
          <c:idx val="19"/>
          <c:order val="17"/>
          <c:tx>
            <c:strRef>
              <c:f>'4_Yamazumi Chart (Supervisor)'!$M$29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(Supervisor)'!$P$29:$R$29</c15:sqref>
                  </c15:fullRef>
                </c:ext>
              </c:extLst>
              <c:f>'4_Yamazumi Chart (Supervisor)'!$P$29</c:f>
              <c:numCache>
                <c:formatCode>General</c:formatCode>
                <c:ptCount val="1"/>
                <c:pt idx="0" formatCode="[$-F400]h:mm:ss\ AM/PM">
                  <c:v>9.2592592592592466E-5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DC-4190-9BDB-7A5DEF98860E}"/>
            </c:ext>
          </c:extLst>
        </c:ser>
        <c:ser>
          <c:idx val="20"/>
          <c:order val="18"/>
          <c:tx>
            <c:strRef>
              <c:f>'4_Yamazumi Chart (Supervisor)'!$M$30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(Supervisor)'!$P$30:$R$30</c15:sqref>
                  </c15:fullRef>
                </c:ext>
              </c:extLst>
              <c:f>'4_Yamazumi Chart (Supervisor)'!$P$30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ADC-4190-9BDB-7A5DEF98860E}"/>
            </c:ext>
          </c:extLst>
        </c:ser>
        <c:ser>
          <c:idx val="21"/>
          <c:order val="19"/>
          <c:tx>
            <c:strRef>
              <c:f>'4_Yamazumi Chart (Supervisor)'!$M$31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(Supervisor)'!$P$31:$R$31</c15:sqref>
                  </c15:fullRef>
                </c:ext>
              </c:extLst>
              <c:f>'4_Yamazumi Chart (Supervisor)'!$P$31</c:f>
              <c:numCache>
                <c:formatCode>General</c:formatCode>
                <c:ptCount val="1"/>
                <c:pt idx="0" formatCode="[$-F400]h:mm:ss\ AM/PM">
                  <c:v>1.8518518518518493E-4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ADC-4190-9BDB-7A5DEF98860E}"/>
            </c:ext>
          </c:extLst>
        </c:ser>
        <c:ser>
          <c:idx val="22"/>
          <c:order val="20"/>
          <c:tx>
            <c:strRef>
              <c:f>'4_Yamazumi Chart (Supervisor)'!$M$32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(Supervisor)'!$P$32:$R$32</c15:sqref>
                  </c15:fullRef>
                </c:ext>
              </c:extLst>
              <c:f>'4_Yamazumi Chart (Supervisor)'!$P$32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ADC-4190-9BDB-7A5DEF98860E}"/>
            </c:ext>
          </c:extLst>
        </c:ser>
        <c:ser>
          <c:idx val="23"/>
          <c:order val="21"/>
          <c:tx>
            <c:strRef>
              <c:f>'4_Yamazumi Chart (Supervisor)'!$M$33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(Supervisor)'!$P$33:$R$33</c15:sqref>
                  </c15:fullRef>
                </c:ext>
              </c:extLst>
              <c:f>'4_Yamazumi Chart (Supervisor)'!$P$33</c:f>
              <c:numCache>
                <c:formatCode>General</c:formatCode>
                <c:ptCount val="1"/>
                <c:pt idx="0" formatCode="[$-F400]h:mm:ss\ AM/PM">
                  <c:v>2.3148148148148182E-4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ADC-4190-9BDB-7A5DEF98860E}"/>
            </c:ext>
          </c:extLst>
        </c:ser>
        <c:ser>
          <c:idx val="24"/>
          <c:order val="22"/>
          <c:tx>
            <c:strRef>
              <c:f>'4_Yamazumi Chart (Supervisor)'!$M$34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(Supervisor)'!$P$34:$R$34</c15:sqref>
                  </c15:fullRef>
                </c:ext>
              </c:extLst>
              <c:f>'4_Yamazumi Chart (Supervisor)'!$P$34</c:f>
              <c:numCache>
                <c:formatCode>General</c:formatCode>
                <c:ptCount val="1"/>
                <c:pt idx="0" formatCode="[$-F400]h:mm:ss\ AM/PM">
                  <c:v>1.2731481481481448E-4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ADC-4190-9BDB-7A5DEF98860E}"/>
            </c:ext>
          </c:extLst>
        </c:ser>
        <c:ser>
          <c:idx val="25"/>
          <c:order val="23"/>
          <c:tx>
            <c:strRef>
              <c:f>'4_Yamazumi Chart (Supervisor)'!$M$35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(Supervisor)'!$P$35:$R$35</c15:sqref>
                  </c15:fullRef>
                </c:ext>
              </c:extLst>
              <c:f>'4_Yamazumi Chart (Supervisor)'!$P$35</c:f>
              <c:numCache>
                <c:formatCode>General</c:formatCode>
                <c:ptCount val="1"/>
                <c:pt idx="0" formatCode="[$-F400]h:mm:ss\ AM/PM">
                  <c:v>1.0416666666666734E-4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ADC-4190-9BDB-7A5DEF98860E}"/>
            </c:ext>
          </c:extLst>
        </c:ser>
        <c:ser>
          <c:idx val="26"/>
          <c:order val="24"/>
          <c:tx>
            <c:strRef>
              <c:f>'4_Yamazumi Chart (Supervisor)'!$M$36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(Supervisor)'!$P$36:$R$36</c15:sqref>
                  </c15:fullRef>
                </c:ext>
              </c:extLst>
              <c:f>'4_Yamazumi Chart (Supervisor)'!$P$36</c:f>
              <c:numCache>
                <c:formatCode>General</c:formatCode>
                <c:ptCount val="1"/>
                <c:pt idx="0" formatCode="[$-F400]h:mm:ss\ AM/PM">
                  <c:v>3.5879629629629629E-4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ADC-4190-9BDB-7A5DEF98860E}"/>
            </c:ext>
          </c:extLst>
        </c:ser>
        <c:ser>
          <c:idx val="27"/>
          <c:order val="25"/>
          <c:tx>
            <c:strRef>
              <c:f>'4_Yamazumi Chart (Supervisor)'!$M$37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(Supervisor)'!$P$37:$R$37</c15:sqref>
                  </c15:fullRef>
                </c:ext>
              </c:extLst>
              <c:f>'4_Yamazumi Chart (Supervisor)'!$P$37</c:f>
              <c:numCache>
                <c:formatCode>General</c:formatCode>
                <c:ptCount val="1"/>
                <c:pt idx="0" formatCode="[$-F400]h:mm:ss\ AM/PM">
                  <c:v>3.2407407407407385E-4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ADC-4190-9BDB-7A5DEF98860E}"/>
            </c:ext>
          </c:extLst>
        </c:ser>
        <c:ser>
          <c:idx val="28"/>
          <c:order val="26"/>
          <c:tx>
            <c:strRef>
              <c:f>'4_Yamazumi Chart (Supervisor)'!$M$38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(Supervisor)'!$P$38:$R$38</c15:sqref>
                  </c15:fullRef>
                </c:ext>
              </c:extLst>
              <c:f>'4_Yamazumi Chart (Supervisor)'!$P$38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ADC-4190-9BDB-7A5DEF98860E}"/>
            </c:ext>
          </c:extLst>
        </c:ser>
        <c:ser>
          <c:idx val="29"/>
          <c:order val="27"/>
          <c:tx>
            <c:strRef>
              <c:f>'4_Yamazumi Chart (Supervisor)'!$M$39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(Supervisor)'!$P$39:$R$39</c15:sqref>
                  </c15:fullRef>
                </c:ext>
              </c:extLst>
              <c:f>'4_Yamazumi Chart (Supervisor)'!$P$39</c:f>
              <c:numCache>
                <c:formatCode>General</c:formatCode>
                <c:ptCount val="1"/>
                <c:pt idx="0" formatCode="[$-F400]h:mm:ss\ AM/PM">
                  <c:v>4.6296296296296016E-5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ADC-4190-9BDB-7A5DEF98860E}"/>
            </c:ext>
          </c:extLst>
        </c:ser>
        <c:ser>
          <c:idx val="30"/>
          <c:order val="28"/>
          <c:tx>
            <c:strRef>
              <c:f>'4_Yamazumi Chart (Supervisor)'!$M$40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(Supervisor)'!$P$40:$R$40</c15:sqref>
                  </c15:fullRef>
                </c:ext>
              </c:extLst>
              <c:f>'4_Yamazumi Chart (Supervisor)'!$P$40</c:f>
              <c:numCache>
                <c:formatCode>General</c:formatCode>
                <c:ptCount val="1"/>
                <c:pt idx="0" formatCode="[$-F400]h:mm:ss\ AM/PM">
                  <c:v>5.6712962962962923E-4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ADC-4190-9BDB-7A5DEF98860E}"/>
            </c:ext>
          </c:extLst>
        </c:ser>
        <c:ser>
          <c:idx val="31"/>
          <c:order val="29"/>
          <c:tx>
            <c:strRef>
              <c:f>'4_Yamazumi Chart (Supervisor)'!$M$41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(Supervisor)'!$P$41:$R$41</c15:sqref>
                  </c15:fullRef>
                </c:ext>
              </c:extLst>
              <c:f>'4_Yamazumi Chart (Supervisor)'!$P$41</c:f>
              <c:numCache>
                <c:formatCode>General</c:formatCode>
                <c:ptCount val="1"/>
                <c:pt idx="0" formatCode="[$-F400]h:mm:ss\ AM/PM">
                  <c:v>4.2824074074074119E-4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ADC-4190-9BDB-7A5DEF98860E}"/>
            </c:ext>
          </c:extLst>
        </c:ser>
        <c:ser>
          <c:idx val="32"/>
          <c:order val="30"/>
          <c:tx>
            <c:strRef>
              <c:f>'4_Yamazumi Chart (Supervisor)'!$M$42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(Supervisor)'!$P$42:$R$42</c15:sqref>
                  </c15:fullRef>
                </c:ext>
              </c:extLst>
              <c:f>'4_Yamazumi Chart (Supervisor)'!$P$42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ADC-4190-9BDB-7A5DEF98860E}"/>
            </c:ext>
          </c:extLst>
        </c:ser>
        <c:ser>
          <c:idx val="33"/>
          <c:order val="31"/>
          <c:tx>
            <c:strRef>
              <c:f>'4_Yamazumi Chart (Supervisor)'!$M$43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(Supervisor)'!$P$43:$R$43</c15:sqref>
                  </c15:fullRef>
                </c:ext>
              </c:extLst>
              <c:f>'4_Yamazumi Chart (Supervisor)'!$P$43</c:f>
              <c:numCache>
                <c:formatCode>General</c:formatCode>
                <c:ptCount val="1"/>
                <c:pt idx="0" formatCode="[$-F400]h:mm:ss\ AM/PM">
                  <c:v>2.5462962962962982E-4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ADC-4190-9BDB-7A5DEF98860E}"/>
            </c:ext>
          </c:extLst>
        </c:ser>
        <c:ser>
          <c:idx val="34"/>
          <c:order val="32"/>
          <c:tx>
            <c:strRef>
              <c:f>'4_Yamazumi Chart (Supervisor)'!$M$44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(Supervisor)'!$P$44:$R$44</c15:sqref>
                  </c15:fullRef>
                </c:ext>
              </c:extLst>
              <c:f>'4_Yamazumi Chart (Supervisor)'!$P$44</c:f>
              <c:numCache>
                <c:formatCode>General</c:formatCode>
                <c:ptCount val="1"/>
                <c:pt idx="0" formatCode="[$-F400]h:mm:ss\ AM/PM">
                  <c:v>7.2916666666666616E-4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ADC-4190-9BDB-7A5DEF98860E}"/>
            </c:ext>
          </c:extLst>
        </c:ser>
        <c:ser>
          <c:idx val="35"/>
          <c:order val="33"/>
          <c:tx>
            <c:strRef>
              <c:f>'4_Yamazumi Chart (Supervisor)'!$M$45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(Supervisor)'!$P$45:$R$45</c15:sqref>
                  </c15:fullRef>
                </c:ext>
              </c:extLst>
              <c:f>'4_Yamazumi Chart (Supervisor)'!$P$45</c:f>
              <c:numCache>
                <c:formatCode>General</c:formatCode>
                <c:ptCount val="1"/>
                <c:pt idx="0" formatCode="[$-F400]h:mm:ss\ AM/PM">
                  <c:v>4.9768518518518608E-4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ADC-4190-9BDB-7A5DEF98860E}"/>
            </c:ext>
          </c:extLst>
        </c:ser>
        <c:ser>
          <c:idx val="36"/>
          <c:order val="34"/>
          <c:tx>
            <c:strRef>
              <c:f>'4_Yamazumi Chart (Supervisor)'!$M$46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(Supervisor)'!$P$46:$R$46</c15:sqref>
                  </c15:fullRef>
                </c:ext>
              </c:extLst>
              <c:f>'4_Yamazumi Chart (Supervisor)'!$P$46</c:f>
              <c:numCache>
                <c:formatCode>General</c:formatCode>
                <c:ptCount val="1"/>
                <c:pt idx="0" formatCode="[$-F400]h:mm:ss\ AM/PM">
                  <c:v>5.5555555555555566E-4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ADC-4190-9BDB-7A5DEF98860E}"/>
            </c:ext>
          </c:extLst>
        </c:ser>
        <c:ser>
          <c:idx val="37"/>
          <c:order val="35"/>
          <c:tx>
            <c:strRef>
              <c:f>'4_Yamazumi Chart (Supervisor)'!$M$47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(Supervisor)'!$P$47:$R$47</c15:sqref>
                  </c15:fullRef>
                </c:ext>
              </c:extLst>
              <c:f>'4_Yamazumi Chart (Supervisor)'!$P$47</c:f>
              <c:numCache>
                <c:formatCode>General</c:formatCode>
                <c:ptCount val="1"/>
                <c:pt idx="0" formatCode="[$-F400]h:mm:ss\ AM/PM">
                  <c:v>5.9027777777777637E-4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ADC-4190-9BDB-7A5DEF98860E}"/>
            </c:ext>
          </c:extLst>
        </c:ser>
        <c:ser>
          <c:idx val="38"/>
          <c:order val="36"/>
          <c:tx>
            <c:strRef>
              <c:f>'4_Yamazumi Chart (Supervisor)'!$M$48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(Supervisor)'!$P$48:$R$48</c15:sqref>
                  </c15:fullRef>
                </c:ext>
              </c:extLst>
              <c:f>'4_Yamazumi Chart (Supervisor)'!$P$48</c:f>
              <c:numCache>
                <c:formatCode>General</c:formatCode>
                <c:ptCount val="1"/>
                <c:pt idx="0" formatCode="[$-F400]h:mm:ss\ AM/PM">
                  <c:v>4.6296296296296363E-4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ADC-4190-9BDB-7A5DEF98860E}"/>
            </c:ext>
          </c:extLst>
        </c:ser>
        <c:ser>
          <c:idx val="39"/>
          <c:order val="37"/>
          <c:tx>
            <c:strRef>
              <c:f>'4_Yamazumi Chart (Supervisor)'!$M$49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(Supervisor)'!$P$49:$R$49</c15:sqref>
                  </c15:fullRef>
                </c:ext>
              </c:extLst>
              <c:f>'4_Yamazumi Chart (Supervisor)'!$P$49</c:f>
              <c:numCache>
                <c:formatCode>General</c:formatCode>
                <c:ptCount val="1"/>
                <c:pt idx="0" formatCode="[$-F400]h:mm:ss\ AM/PM">
                  <c:v>9.374999999999991E-4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ADC-4190-9BDB-7A5DEF98860E}"/>
            </c:ext>
          </c:extLst>
        </c:ser>
        <c:ser>
          <c:idx val="40"/>
          <c:order val="38"/>
          <c:tx>
            <c:strRef>
              <c:f>'4_Yamazumi Chart (Supervisor)'!$M$50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(Supervisor)'!$P$50:$R$50</c15:sqref>
                  </c15:fullRef>
                </c:ext>
              </c:extLst>
              <c:f>'4_Yamazumi Chart (Supervisor)'!$P$50</c:f>
              <c:numCache>
                <c:formatCode>General</c:formatCode>
                <c:ptCount val="1"/>
                <c:pt idx="0" formatCode="[$-F400]h:mm:ss\ AM/PM">
                  <c:v>8.1018518518520197E-5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ADC-4190-9BDB-7A5DEF98860E}"/>
            </c:ext>
          </c:extLst>
        </c:ser>
        <c:ser>
          <c:idx val="41"/>
          <c:order val="39"/>
          <c:tx>
            <c:strRef>
              <c:f>'4_Yamazumi Chart (Supervisor)'!$M$51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(Supervisor)'!$P$51:$R$51</c15:sqref>
                  </c15:fullRef>
                </c:ext>
              </c:extLst>
              <c:f>'4_Yamazumi Chart (Supervisor)'!$P$51</c:f>
              <c:numCache>
                <c:formatCode>General</c:formatCode>
                <c:ptCount val="1"/>
                <c:pt idx="0" formatCode="[$-F400]h:mm:ss\ AM/PM">
                  <c:v>3.0092592592592497E-4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ADC-4190-9BDB-7A5DEF98860E}"/>
            </c:ext>
          </c:extLst>
        </c:ser>
        <c:ser>
          <c:idx val="42"/>
          <c:order val="40"/>
          <c:tx>
            <c:strRef>
              <c:f>'4_Yamazumi Chart (Supervisor)'!$M$52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(Supervisor)'!$P$52:$R$52</c15:sqref>
                  </c15:fullRef>
                </c:ext>
              </c:extLst>
              <c:f>'4_Yamazumi Chart (Supervisor)'!$P$52</c:f>
              <c:numCache>
                <c:formatCode>General</c:formatCode>
                <c:ptCount val="1"/>
                <c:pt idx="0" formatCode="[$-F400]h:mm:ss\ AM/PM">
                  <c:v>4.745370370370372E-4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ADC-4190-9BDB-7A5DEF98860E}"/>
            </c:ext>
          </c:extLst>
        </c:ser>
        <c:ser>
          <c:idx val="43"/>
          <c:order val="41"/>
          <c:tx>
            <c:strRef>
              <c:f>'4_Yamazumi Chart (Supervisor)'!$M$53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(Supervisor)'!$P$53:$R$53</c15:sqref>
                  </c15:fullRef>
                </c:ext>
              </c:extLst>
              <c:f>'4_Yamazumi Chart (Supervisor)'!$P$53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ADC-4190-9BDB-7A5DEF98860E}"/>
            </c:ext>
          </c:extLst>
        </c:ser>
        <c:ser>
          <c:idx val="44"/>
          <c:order val="42"/>
          <c:tx>
            <c:strRef>
              <c:f>'4_Yamazumi Chart (Supervisor)'!$M$54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(Supervisor)'!$P$54:$R$54</c15:sqref>
                  </c15:fullRef>
                </c:ext>
              </c:extLst>
              <c:f>'4_Yamazumi Chart (Supervisor)'!$P$54</c:f>
              <c:numCache>
                <c:formatCode>General</c:formatCode>
                <c:ptCount val="1"/>
                <c:pt idx="0" formatCode="[$-F400]h:mm:ss\ AM/PM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ADC-4190-9BDB-7A5DEF98860E}"/>
            </c:ext>
          </c:extLst>
        </c:ser>
        <c:ser>
          <c:idx val="45"/>
          <c:order val="43"/>
          <c:tx>
            <c:strRef>
              <c:f>'4_Yamazumi Chart (Supervisor)'!$M$55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(Supervisor)'!$P$55:$R$55</c15:sqref>
                  </c15:fullRef>
                </c:ext>
              </c:extLst>
              <c:f>'4_Yamazumi Chart (Supervisor)'!$P$55</c:f>
              <c:numCache>
                <c:formatCode>General</c:formatCode>
                <c:ptCount val="1"/>
                <c:pt idx="0" formatCode="[$-F400]h:mm:ss\ AM/PM">
                  <c:v>4.3981481481481476E-4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ADC-4190-9BDB-7A5DEF98860E}"/>
            </c:ext>
          </c:extLst>
        </c:ser>
        <c:ser>
          <c:idx val="46"/>
          <c:order val="44"/>
          <c:tx>
            <c:strRef>
              <c:f>'4_Yamazumi Chart (Supervisor)'!$M$56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(Supervisor)'!$P$56:$R$56</c15:sqref>
                  </c15:fullRef>
                </c:ext>
              </c:extLst>
              <c:f>'4_Yamazumi Chart (Supervisor)'!$P$56</c:f>
              <c:numCache>
                <c:formatCode>General</c:formatCode>
                <c:ptCount val="1"/>
                <c:pt idx="0" formatCode="[$-F400]h:mm:ss\ AM/PM">
                  <c:v>2.372685185185186E-3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ADC-4190-9BDB-7A5DEF98860E}"/>
            </c:ext>
          </c:extLst>
        </c:ser>
        <c:ser>
          <c:idx val="47"/>
          <c:order val="45"/>
          <c:tx>
            <c:strRef>
              <c:f>'4_Yamazumi Chart (Supervisor)'!$M$57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(Supervisor)'!$P$57:$R$57</c15:sqref>
                  </c15:fullRef>
                </c:ext>
              </c:extLst>
              <c:f>'4_Yamazumi Chart (Supervisor)'!$P$57</c:f>
              <c:numCache>
                <c:formatCode>General</c:formatCode>
                <c:ptCount val="1"/>
                <c:pt idx="0" formatCode="[$-F400]h:mm:ss\ AM/PM">
                  <c:v>1.3888888888888805E-4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ADC-4190-9BDB-7A5DEF98860E}"/>
            </c:ext>
          </c:extLst>
        </c:ser>
        <c:ser>
          <c:idx val="48"/>
          <c:order val="46"/>
          <c:tx>
            <c:strRef>
              <c:f>'4_Yamazumi Chart (Supervisor)'!$M$58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(Supervisor)'!$P$58:$R$58</c15:sqref>
                  </c15:fullRef>
                </c:ext>
              </c:extLst>
              <c:f>'4_Yamazumi Chart (Supervisor)'!$P$58</c:f>
              <c:numCache>
                <c:formatCode>General</c:formatCode>
                <c:ptCount val="1"/>
                <c:pt idx="0" formatCode="[$-F400]h:mm:ss\ AM/PM">
                  <c:v>3.4722222222222099E-4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ADC-4190-9BDB-7A5DEF98860E}"/>
            </c:ext>
          </c:extLst>
        </c:ser>
        <c:ser>
          <c:idx val="49"/>
          <c:order val="47"/>
          <c:tx>
            <c:strRef>
              <c:f>'4_Yamazumi Chart (Supervisor)'!$M$59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(Supervisor)'!$P$59:$R$59</c15:sqref>
                  </c15:fullRef>
                </c:ext>
              </c:extLst>
              <c:f>'4_Yamazumi Chart (Supervisor)'!$P$59</c:f>
              <c:numCache>
                <c:formatCode>General</c:formatCode>
                <c:ptCount val="1"/>
                <c:pt idx="0" formatCode="[$-F400]h:mm:ss\ AM/PM">
                  <c:v>6.8287037037037188E-4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ADC-4190-9BDB-7A5DEF98860E}"/>
            </c:ext>
          </c:extLst>
        </c:ser>
        <c:ser>
          <c:idx val="50"/>
          <c:order val="48"/>
          <c:tx>
            <c:strRef>
              <c:f>'4_Yamazumi Chart (Supervisor)'!$M$109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(Supervisor)'!$P$109:$R$109</c15:sqref>
                  </c15:fullRef>
                </c:ext>
              </c:extLst>
              <c:f>'4_Yamazumi Chart (Supervisor)'!$P$109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ADC-4190-9BDB-7A5DEF98860E}"/>
            </c:ext>
          </c:extLst>
        </c:ser>
        <c:ser>
          <c:idx val="0"/>
          <c:order val="49"/>
          <c:tx>
            <c:strRef>
              <c:f>'4_Yamazumi Chart (Supervisor)'!$M$110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(Supervisor)'!$P$110:$R$110</c15:sqref>
                  </c15:fullRef>
                </c:ext>
              </c:extLst>
              <c:f>'4_Yamazumi Chart (Supervisor)'!$P$110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ADC-4190-9BDB-7A5DEF98860E}"/>
            </c:ext>
          </c:extLst>
        </c:ser>
        <c:ser>
          <c:idx val="1"/>
          <c:order val="50"/>
          <c:tx>
            <c:strRef>
              <c:f>'4_Yamazumi Chart (Supervisor)'!$M$111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(Supervisor)'!$P$111:$R$111</c15:sqref>
                  </c15:fullRef>
                </c:ext>
              </c:extLst>
              <c:f>'4_Yamazumi Chart (Supervisor)'!$P$111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ADC-4190-9BDB-7A5DEF988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(Supervisor)'!$M$12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(Supervisor)'!$P$12:$R$12</c15:sqref>
                  </c15:fullRef>
                </c:ext>
              </c:extLst>
              <c:f>'4_Yamazumi Chart (Supervisor)'!$P$12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DC-4190-9BDB-7A5DEF98860E}"/>
            </c:ext>
          </c:extLst>
        </c:ser>
        <c:ser>
          <c:idx val="3"/>
          <c:order val="1"/>
          <c:tx>
            <c:strRef>
              <c:f>'4_Yamazumi Chart (Supervisor)'!$M$13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(Supervisor)'!$P$13:$R$13</c15:sqref>
                  </c15:fullRef>
                </c:ext>
              </c:extLst>
              <c:f>'4_Yamazumi Chart (Supervisor)'!$P$13</c:f>
              <c:numCache>
                <c:formatCode>General</c:formatCode>
                <c:ptCount val="1"/>
                <c:pt idx="0" formatCode="[$-F400]h:mm:ss\ AM/PM">
                  <c:v>1.7361111111111112E-4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DC-4190-9BDB-7A5DEF98860E}"/>
            </c:ext>
          </c:extLst>
        </c:ser>
        <c:ser>
          <c:idx val="4"/>
          <c:order val="2"/>
          <c:tx>
            <c:strRef>
              <c:f>'4_Yamazumi Chart (Supervisor)'!$M$14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(Supervisor)'!$P$14:$R$14</c15:sqref>
                  </c15:fullRef>
                </c:ext>
              </c:extLst>
              <c:f>'4_Yamazumi Chart (Supervisor)'!$P$14</c:f>
              <c:numCache>
                <c:formatCode>General</c:formatCode>
                <c:ptCount val="1"/>
                <c:pt idx="0" formatCode="[$-F400]h:mm:ss\ AM/PM">
                  <c:v>2.3148148148148144E-5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DC-4190-9BDB-7A5DEF98860E}"/>
            </c:ext>
          </c:extLst>
        </c:ser>
        <c:ser>
          <c:idx val="5"/>
          <c:order val="3"/>
          <c:tx>
            <c:strRef>
              <c:f>'4_Yamazumi Chart (Supervisor)'!$M$15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(Supervisor)'!$P$15:$R$15</c15:sqref>
                  </c15:fullRef>
                </c:ext>
              </c:extLst>
              <c:f>'4_Yamazumi Chart (Supervisor)'!$P$15</c:f>
              <c:numCache>
                <c:formatCode>General</c:formatCode>
                <c:ptCount val="1"/>
                <c:pt idx="0" formatCode="[$-F400]h:mm:ss\ AM/PM">
                  <c:v>1.7361111111111109E-4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DC-4190-9BDB-7A5DEF98860E}"/>
            </c:ext>
          </c:extLst>
        </c:ser>
        <c:ser>
          <c:idx val="6"/>
          <c:order val="4"/>
          <c:tx>
            <c:strRef>
              <c:f>'4_Yamazumi Chart (Supervisor)'!$M$16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(Supervisor)'!$P$16:$R$16</c15:sqref>
                  </c15:fullRef>
                </c:ext>
              </c:extLst>
              <c:f>'4_Yamazumi Chart (Supervisor)'!$P$16</c:f>
              <c:numCache>
                <c:formatCode>General</c:formatCode>
                <c:ptCount val="1"/>
                <c:pt idx="0" formatCode="[$-F400]h:mm:ss\ AM/PM">
                  <c:v>1.1574074074074075E-4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DC-4190-9BDB-7A5DEF98860E}"/>
            </c:ext>
          </c:extLst>
        </c:ser>
        <c:ser>
          <c:idx val="7"/>
          <c:order val="5"/>
          <c:tx>
            <c:strRef>
              <c:f>'4_Yamazumi Chart (Supervisor)'!$M$17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(Supervisor)'!$P$17:$R$17</c15:sqref>
                  </c15:fullRef>
                </c:ext>
              </c:extLst>
              <c:f>'4_Yamazumi Chart (Supervisor)'!$P$17</c:f>
              <c:numCache>
                <c:formatCode>General</c:formatCode>
                <c:ptCount val="1"/>
                <c:pt idx="0" formatCode="[$-F400]h:mm:ss\ AM/PM">
                  <c:v>5.3240740740740733E-4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DC-4190-9BDB-7A5DEF98860E}"/>
            </c:ext>
          </c:extLst>
        </c:ser>
        <c:ser>
          <c:idx val="8"/>
          <c:order val="6"/>
          <c:tx>
            <c:strRef>
              <c:f>'4_Yamazumi Chart (Supervisor)'!$M$18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(Supervisor)'!$P$18:$R$18</c15:sqref>
                  </c15:fullRef>
                </c:ext>
              </c:extLst>
              <c:f>'4_Yamazumi Chart (Supervisor)'!$P$18</c:f>
              <c:numCache>
                <c:formatCode>General</c:formatCode>
                <c:ptCount val="1"/>
                <c:pt idx="0" formatCode="[$-F400]h:mm:ss\ AM/PM">
                  <c:v>2.5462962962962982E-4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DC-4190-9BDB-7A5DEF98860E}"/>
            </c:ext>
          </c:extLst>
        </c:ser>
        <c:ser>
          <c:idx val="9"/>
          <c:order val="7"/>
          <c:tx>
            <c:strRef>
              <c:f>'4_Yamazumi Chart (Supervisor)'!$M$19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(Supervisor)'!$P$19:$R$19</c15:sqref>
                  </c15:fullRef>
                </c:ext>
              </c:extLst>
              <c:f>'4_Yamazumi Chart (Supervisor)'!$P$19</c:f>
              <c:numCache>
                <c:formatCode>General</c:formatCode>
                <c:ptCount val="1"/>
                <c:pt idx="0" formatCode="[$-F400]h:mm:ss\ AM/PM">
                  <c:v>3.819444444444443E-4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DC-4190-9BDB-7A5DEF98860E}"/>
            </c:ext>
          </c:extLst>
        </c:ser>
        <c:ser>
          <c:idx val="10"/>
          <c:order val="8"/>
          <c:tx>
            <c:strRef>
              <c:f>'4_Yamazumi Chart (Supervisor)'!$M$20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(Supervisor)'!$P$20:$R$20</c15:sqref>
                  </c15:fullRef>
                </c:ext>
              </c:extLst>
              <c:f>'4_Yamazumi Chart (Supervisor)'!$P$20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DC-4190-9BDB-7A5DEF98860E}"/>
            </c:ext>
          </c:extLst>
        </c:ser>
        <c:ser>
          <c:idx val="11"/>
          <c:order val="9"/>
          <c:tx>
            <c:strRef>
              <c:f>'4_Yamazumi Chart (Supervisor)'!$M$21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(Supervisor)'!$P$21:$R$21</c15:sqref>
                  </c15:fullRef>
                </c:ext>
              </c:extLst>
              <c:f>'4_Yamazumi Chart (Supervisor)'!$P$21</c:f>
              <c:numCache>
                <c:formatCode>General</c:formatCode>
                <c:ptCount val="1"/>
                <c:pt idx="0" formatCode="[$-F400]h:mm:ss\ AM/PM">
                  <c:v>2.3148148148148138E-4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DC-4190-9BDB-7A5DEF98860E}"/>
            </c:ext>
          </c:extLst>
        </c:ser>
        <c:ser>
          <c:idx val="12"/>
          <c:order val="10"/>
          <c:tx>
            <c:strRef>
              <c:f>'4_Yamazumi Chart (Supervisor)'!$M$22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(Supervisor)'!$P$22:$R$22</c15:sqref>
                  </c15:fullRef>
                </c:ext>
              </c:extLst>
              <c:f>'4_Yamazumi Chart (Supervisor)'!$P$22</c:f>
              <c:numCache>
                <c:formatCode>General</c:formatCode>
                <c:ptCount val="1"/>
                <c:pt idx="0" formatCode="[$-F400]h:mm:ss\ AM/PM">
                  <c:v>1.7361111111111136E-4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DC-4190-9BDB-7A5DEF98860E}"/>
            </c:ext>
          </c:extLst>
        </c:ser>
        <c:ser>
          <c:idx val="13"/>
          <c:order val="11"/>
          <c:tx>
            <c:strRef>
              <c:f>'4_Yamazumi Chart (Supervisor)'!$M$23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(Supervisor)'!$P$23:$R$23</c15:sqref>
                  </c15:fullRef>
                </c:ext>
              </c:extLst>
              <c:f>'4_Yamazumi Chart (Supervisor)'!$P$23</c:f>
              <c:numCache>
                <c:formatCode>General</c:formatCode>
                <c:ptCount val="1"/>
                <c:pt idx="0" formatCode="[$-F400]h:mm:ss\ AM/PM">
                  <c:v>3.5879629629629629E-4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DC-4190-9BDB-7A5DEF98860E}"/>
            </c:ext>
          </c:extLst>
        </c:ser>
        <c:ser>
          <c:idx val="14"/>
          <c:order val="12"/>
          <c:tx>
            <c:strRef>
              <c:f>'4_Yamazumi Chart (Supervisor)'!$M$24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(Supervisor)'!$P$24:$R$24</c15:sqref>
                  </c15:fullRef>
                </c:ext>
              </c:extLst>
              <c:f>'4_Yamazumi Chart (Supervisor)'!$P$24</c:f>
              <c:numCache>
                <c:formatCode>General</c:formatCode>
                <c:ptCount val="1"/>
                <c:pt idx="0" formatCode="[$-F400]h:mm:ss\ AM/PM">
                  <c:v>3.3564814814814785E-4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DC-4190-9BDB-7A5DEF98860E}"/>
            </c:ext>
          </c:extLst>
        </c:ser>
        <c:ser>
          <c:idx val="15"/>
          <c:order val="13"/>
          <c:tx>
            <c:strRef>
              <c:f>'4_Yamazumi Chart (Supervisor)'!$M$25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(Supervisor)'!$P$25:$R$25</c15:sqref>
                  </c15:fullRef>
                </c:ext>
              </c:extLst>
              <c:f>'4_Yamazumi Chart (Supervisor)'!$P$25</c:f>
              <c:numCache>
                <c:formatCode>General</c:formatCode>
                <c:ptCount val="1"/>
                <c:pt idx="0" formatCode="[$-F400]h:mm:ss\ AM/PM">
                  <c:v>3.7037037037037073E-4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DC-4190-9BDB-7A5DEF98860E}"/>
            </c:ext>
          </c:extLst>
        </c:ser>
        <c:ser>
          <c:idx val="16"/>
          <c:order val="14"/>
          <c:tx>
            <c:strRef>
              <c:f>'4_Yamazumi Chart (Supervisor)'!$M$26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(Supervisor)'!$P$26:$R$26</c15:sqref>
                  </c15:fullRef>
                </c:ext>
              </c:extLst>
              <c:f>'4_Yamazumi Chart (Supervisor)'!$P$26</c:f>
              <c:numCache>
                <c:formatCode>General</c:formatCode>
                <c:ptCount val="1"/>
                <c:pt idx="0" formatCode="[$-F400]h:mm:ss\ AM/PM">
                  <c:v>1.3888888888888848E-4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ADC-4190-9BDB-7A5DEF98860E}"/>
            </c:ext>
          </c:extLst>
        </c:ser>
        <c:ser>
          <c:idx val="17"/>
          <c:order val="15"/>
          <c:tx>
            <c:strRef>
              <c:f>'4_Yamazumi Chart (Supervisor)'!$M$27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(Supervisor)'!$P$27:$R$27</c15:sqref>
                  </c15:fullRef>
                </c:ext>
              </c:extLst>
              <c:f>'4_Yamazumi Chart (Supervisor)'!$P$27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ADC-4190-9BDB-7A5DEF98860E}"/>
            </c:ext>
          </c:extLst>
        </c:ser>
        <c:ser>
          <c:idx val="18"/>
          <c:order val="16"/>
          <c:tx>
            <c:strRef>
              <c:f>'4_Yamazumi Chart (Supervisor)'!$M$28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(Supervisor)'!$P$28:$R$28</c15:sqref>
                  </c15:fullRef>
                </c:ext>
              </c:extLst>
              <c:f>'4_Yamazumi Chart (Supervisor)'!$P$28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ADC-4190-9BDB-7A5DEF98860E}"/>
            </c:ext>
          </c:extLst>
        </c:ser>
        <c:ser>
          <c:idx val="19"/>
          <c:order val="17"/>
          <c:tx>
            <c:strRef>
              <c:f>'4_Yamazumi Chart (Supervisor)'!$M$29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(Supervisor)'!$P$29:$R$29</c15:sqref>
                  </c15:fullRef>
                </c:ext>
              </c:extLst>
              <c:f>'4_Yamazumi Chart (Supervisor)'!$P$29</c:f>
              <c:numCache>
                <c:formatCode>General</c:formatCode>
                <c:ptCount val="1"/>
                <c:pt idx="0" formatCode="[$-F400]h:mm:ss\ AM/PM">
                  <c:v>9.2592592592592466E-5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ADC-4190-9BDB-7A5DEF98860E}"/>
            </c:ext>
          </c:extLst>
        </c:ser>
        <c:ser>
          <c:idx val="20"/>
          <c:order val="18"/>
          <c:tx>
            <c:strRef>
              <c:f>'4_Yamazumi Chart (Supervisor)'!$M$30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(Supervisor)'!$P$30:$R$30</c15:sqref>
                  </c15:fullRef>
                </c:ext>
              </c:extLst>
              <c:f>'4_Yamazumi Chart (Supervisor)'!$P$30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ADC-4190-9BDB-7A5DEF98860E}"/>
            </c:ext>
          </c:extLst>
        </c:ser>
        <c:ser>
          <c:idx val="21"/>
          <c:order val="19"/>
          <c:tx>
            <c:strRef>
              <c:f>'4_Yamazumi Chart (Supervisor)'!$M$31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(Supervisor)'!$P$31:$R$31</c15:sqref>
                  </c15:fullRef>
                </c:ext>
              </c:extLst>
              <c:f>'4_Yamazumi Chart (Supervisor)'!$P$31</c:f>
              <c:numCache>
                <c:formatCode>General</c:formatCode>
                <c:ptCount val="1"/>
                <c:pt idx="0" formatCode="[$-F400]h:mm:ss\ AM/PM">
                  <c:v>1.8518518518518493E-4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ADC-4190-9BDB-7A5DEF98860E}"/>
            </c:ext>
          </c:extLst>
        </c:ser>
        <c:ser>
          <c:idx val="22"/>
          <c:order val="20"/>
          <c:tx>
            <c:strRef>
              <c:f>'4_Yamazumi Chart (Supervisor)'!$M$32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(Supervisor)'!$P$32:$R$32</c15:sqref>
                  </c15:fullRef>
                </c:ext>
              </c:extLst>
              <c:f>'4_Yamazumi Chart (Supervisor)'!$P$32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ADC-4190-9BDB-7A5DEF98860E}"/>
            </c:ext>
          </c:extLst>
        </c:ser>
        <c:ser>
          <c:idx val="23"/>
          <c:order val="21"/>
          <c:tx>
            <c:strRef>
              <c:f>'4_Yamazumi Chart (Supervisor)'!$M$33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(Supervisor)'!$P$33:$R$33</c15:sqref>
                  </c15:fullRef>
                </c:ext>
              </c:extLst>
              <c:f>'4_Yamazumi Chart (Supervisor)'!$P$33</c:f>
              <c:numCache>
                <c:formatCode>General</c:formatCode>
                <c:ptCount val="1"/>
                <c:pt idx="0" formatCode="[$-F400]h:mm:ss\ AM/PM">
                  <c:v>2.3148148148148182E-4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ADC-4190-9BDB-7A5DEF98860E}"/>
            </c:ext>
          </c:extLst>
        </c:ser>
        <c:ser>
          <c:idx val="24"/>
          <c:order val="22"/>
          <c:tx>
            <c:strRef>
              <c:f>'4_Yamazumi Chart (Supervisor)'!$M$34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(Supervisor)'!$P$34:$R$34</c15:sqref>
                  </c15:fullRef>
                </c:ext>
              </c:extLst>
              <c:f>'4_Yamazumi Chart (Supervisor)'!$P$34</c:f>
              <c:numCache>
                <c:formatCode>General</c:formatCode>
                <c:ptCount val="1"/>
                <c:pt idx="0" formatCode="[$-F400]h:mm:ss\ AM/PM">
                  <c:v>1.2731481481481448E-4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ADC-4190-9BDB-7A5DEF98860E}"/>
            </c:ext>
          </c:extLst>
        </c:ser>
        <c:ser>
          <c:idx val="25"/>
          <c:order val="23"/>
          <c:tx>
            <c:strRef>
              <c:f>'4_Yamazumi Chart (Supervisor)'!$M$35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(Supervisor)'!$P$35:$R$35</c15:sqref>
                  </c15:fullRef>
                </c:ext>
              </c:extLst>
              <c:f>'4_Yamazumi Chart (Supervisor)'!$P$35</c:f>
              <c:numCache>
                <c:formatCode>General</c:formatCode>
                <c:ptCount val="1"/>
                <c:pt idx="0" formatCode="[$-F400]h:mm:ss\ AM/PM">
                  <c:v>1.0416666666666734E-4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ADC-4190-9BDB-7A5DEF98860E}"/>
            </c:ext>
          </c:extLst>
        </c:ser>
        <c:ser>
          <c:idx val="26"/>
          <c:order val="24"/>
          <c:tx>
            <c:strRef>
              <c:f>'4_Yamazumi Chart (Supervisor)'!$M$36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(Supervisor)'!$P$36:$R$36</c15:sqref>
                  </c15:fullRef>
                </c:ext>
              </c:extLst>
              <c:f>'4_Yamazumi Chart (Supervisor)'!$P$36</c:f>
              <c:numCache>
                <c:formatCode>General</c:formatCode>
                <c:ptCount val="1"/>
                <c:pt idx="0" formatCode="[$-F400]h:mm:ss\ AM/PM">
                  <c:v>3.5879629629629629E-4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ADC-4190-9BDB-7A5DEF98860E}"/>
            </c:ext>
          </c:extLst>
        </c:ser>
        <c:ser>
          <c:idx val="27"/>
          <c:order val="25"/>
          <c:tx>
            <c:strRef>
              <c:f>'4_Yamazumi Chart (Supervisor)'!$M$37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(Supervisor)'!$P$37:$R$37</c15:sqref>
                  </c15:fullRef>
                </c:ext>
              </c:extLst>
              <c:f>'4_Yamazumi Chart (Supervisor)'!$P$37</c:f>
              <c:numCache>
                <c:formatCode>General</c:formatCode>
                <c:ptCount val="1"/>
                <c:pt idx="0" formatCode="[$-F400]h:mm:ss\ AM/PM">
                  <c:v>3.2407407407407385E-4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ADC-4190-9BDB-7A5DEF98860E}"/>
            </c:ext>
          </c:extLst>
        </c:ser>
        <c:ser>
          <c:idx val="28"/>
          <c:order val="26"/>
          <c:tx>
            <c:strRef>
              <c:f>'4_Yamazumi Chart (Supervisor)'!$M$38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(Supervisor)'!$P$38:$R$38</c15:sqref>
                  </c15:fullRef>
                </c:ext>
              </c:extLst>
              <c:f>'4_Yamazumi Chart (Supervisor)'!$P$38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ADC-4190-9BDB-7A5DEF98860E}"/>
            </c:ext>
          </c:extLst>
        </c:ser>
        <c:ser>
          <c:idx val="29"/>
          <c:order val="27"/>
          <c:tx>
            <c:strRef>
              <c:f>'4_Yamazumi Chart (Supervisor)'!$M$39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(Supervisor)'!$P$39:$R$39</c15:sqref>
                  </c15:fullRef>
                </c:ext>
              </c:extLst>
              <c:f>'4_Yamazumi Chart (Supervisor)'!$P$39</c:f>
              <c:numCache>
                <c:formatCode>General</c:formatCode>
                <c:ptCount val="1"/>
                <c:pt idx="0" formatCode="[$-F400]h:mm:ss\ AM/PM">
                  <c:v>4.6296296296296016E-5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ADC-4190-9BDB-7A5DEF98860E}"/>
            </c:ext>
          </c:extLst>
        </c:ser>
        <c:ser>
          <c:idx val="30"/>
          <c:order val="28"/>
          <c:tx>
            <c:strRef>
              <c:f>'4_Yamazumi Chart (Supervisor)'!$M$40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(Supervisor)'!$P$40:$R$40</c15:sqref>
                  </c15:fullRef>
                </c:ext>
              </c:extLst>
              <c:f>'4_Yamazumi Chart (Supervisor)'!$P$40</c:f>
              <c:numCache>
                <c:formatCode>General</c:formatCode>
                <c:ptCount val="1"/>
                <c:pt idx="0" formatCode="[$-F400]h:mm:ss\ AM/PM">
                  <c:v>5.6712962962962923E-4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ADC-4190-9BDB-7A5DEF98860E}"/>
            </c:ext>
          </c:extLst>
        </c:ser>
        <c:ser>
          <c:idx val="31"/>
          <c:order val="29"/>
          <c:tx>
            <c:strRef>
              <c:f>'4_Yamazumi Chart (Supervisor)'!$M$41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(Supervisor)'!$P$41:$R$41</c15:sqref>
                  </c15:fullRef>
                </c:ext>
              </c:extLst>
              <c:f>'4_Yamazumi Chart (Supervisor)'!$P$41</c:f>
              <c:numCache>
                <c:formatCode>General</c:formatCode>
                <c:ptCount val="1"/>
                <c:pt idx="0" formatCode="[$-F400]h:mm:ss\ AM/PM">
                  <c:v>4.2824074074074119E-4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ADC-4190-9BDB-7A5DEF98860E}"/>
            </c:ext>
          </c:extLst>
        </c:ser>
        <c:ser>
          <c:idx val="32"/>
          <c:order val="30"/>
          <c:tx>
            <c:strRef>
              <c:f>'4_Yamazumi Chart (Supervisor)'!$M$42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(Supervisor)'!$P$42:$R$42</c15:sqref>
                  </c15:fullRef>
                </c:ext>
              </c:extLst>
              <c:f>'4_Yamazumi Chart (Supervisor)'!$P$42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ADC-4190-9BDB-7A5DEF98860E}"/>
            </c:ext>
          </c:extLst>
        </c:ser>
        <c:ser>
          <c:idx val="33"/>
          <c:order val="31"/>
          <c:tx>
            <c:strRef>
              <c:f>'4_Yamazumi Chart (Supervisor)'!$M$43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(Supervisor)'!$P$43:$R$43</c15:sqref>
                  </c15:fullRef>
                </c:ext>
              </c:extLst>
              <c:f>'4_Yamazumi Chart (Supervisor)'!$P$43</c:f>
              <c:numCache>
                <c:formatCode>General</c:formatCode>
                <c:ptCount val="1"/>
                <c:pt idx="0" formatCode="[$-F400]h:mm:ss\ AM/PM">
                  <c:v>2.5462962962962982E-4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ADC-4190-9BDB-7A5DEF98860E}"/>
            </c:ext>
          </c:extLst>
        </c:ser>
        <c:ser>
          <c:idx val="34"/>
          <c:order val="32"/>
          <c:tx>
            <c:strRef>
              <c:f>'4_Yamazumi Chart (Supervisor)'!$M$44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(Supervisor)'!$P$44:$R$44</c15:sqref>
                  </c15:fullRef>
                </c:ext>
              </c:extLst>
              <c:f>'4_Yamazumi Chart (Supervisor)'!$P$44</c:f>
              <c:numCache>
                <c:formatCode>General</c:formatCode>
                <c:ptCount val="1"/>
                <c:pt idx="0" formatCode="[$-F400]h:mm:ss\ AM/PM">
                  <c:v>7.2916666666666616E-4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ADC-4190-9BDB-7A5DEF98860E}"/>
            </c:ext>
          </c:extLst>
        </c:ser>
        <c:ser>
          <c:idx val="35"/>
          <c:order val="33"/>
          <c:tx>
            <c:strRef>
              <c:f>'4_Yamazumi Chart (Supervisor)'!$M$45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(Supervisor)'!$P$45:$R$45</c15:sqref>
                  </c15:fullRef>
                </c:ext>
              </c:extLst>
              <c:f>'4_Yamazumi Chart (Supervisor)'!$P$45</c:f>
              <c:numCache>
                <c:formatCode>General</c:formatCode>
                <c:ptCount val="1"/>
                <c:pt idx="0" formatCode="[$-F400]h:mm:ss\ AM/PM">
                  <c:v>4.9768518518518608E-4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ADC-4190-9BDB-7A5DEF98860E}"/>
            </c:ext>
          </c:extLst>
        </c:ser>
        <c:ser>
          <c:idx val="36"/>
          <c:order val="34"/>
          <c:tx>
            <c:strRef>
              <c:f>'4_Yamazumi Chart (Supervisor)'!$M$46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(Supervisor)'!$P$46:$R$46</c15:sqref>
                  </c15:fullRef>
                </c:ext>
              </c:extLst>
              <c:f>'4_Yamazumi Chart (Supervisor)'!$P$46</c:f>
              <c:numCache>
                <c:formatCode>General</c:formatCode>
                <c:ptCount val="1"/>
                <c:pt idx="0" formatCode="[$-F400]h:mm:ss\ AM/PM">
                  <c:v>5.5555555555555566E-4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ADC-4190-9BDB-7A5DEF98860E}"/>
            </c:ext>
          </c:extLst>
        </c:ser>
        <c:ser>
          <c:idx val="37"/>
          <c:order val="35"/>
          <c:tx>
            <c:strRef>
              <c:f>'4_Yamazumi Chart (Supervisor)'!$M$47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(Supervisor)'!$P$47:$R$47</c15:sqref>
                  </c15:fullRef>
                </c:ext>
              </c:extLst>
              <c:f>'4_Yamazumi Chart (Supervisor)'!$P$47</c:f>
              <c:numCache>
                <c:formatCode>General</c:formatCode>
                <c:ptCount val="1"/>
                <c:pt idx="0" formatCode="[$-F400]h:mm:ss\ AM/PM">
                  <c:v>5.9027777777777637E-4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ADC-4190-9BDB-7A5DEF98860E}"/>
            </c:ext>
          </c:extLst>
        </c:ser>
        <c:ser>
          <c:idx val="38"/>
          <c:order val="36"/>
          <c:tx>
            <c:strRef>
              <c:f>'4_Yamazumi Chart (Supervisor)'!$M$48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(Supervisor)'!$P$48:$R$48</c15:sqref>
                  </c15:fullRef>
                </c:ext>
              </c:extLst>
              <c:f>'4_Yamazumi Chart (Supervisor)'!$P$48</c:f>
              <c:numCache>
                <c:formatCode>General</c:formatCode>
                <c:ptCount val="1"/>
                <c:pt idx="0" formatCode="[$-F400]h:mm:ss\ AM/PM">
                  <c:v>4.6296296296296363E-4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ADC-4190-9BDB-7A5DEF98860E}"/>
            </c:ext>
          </c:extLst>
        </c:ser>
        <c:ser>
          <c:idx val="39"/>
          <c:order val="37"/>
          <c:tx>
            <c:strRef>
              <c:f>'4_Yamazumi Chart (Supervisor)'!$M$49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(Supervisor)'!$P$49:$R$49</c15:sqref>
                  </c15:fullRef>
                </c:ext>
              </c:extLst>
              <c:f>'4_Yamazumi Chart (Supervisor)'!$P$49</c:f>
              <c:numCache>
                <c:formatCode>General</c:formatCode>
                <c:ptCount val="1"/>
                <c:pt idx="0" formatCode="[$-F400]h:mm:ss\ AM/PM">
                  <c:v>9.374999999999991E-4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ADC-4190-9BDB-7A5DEF98860E}"/>
            </c:ext>
          </c:extLst>
        </c:ser>
        <c:ser>
          <c:idx val="40"/>
          <c:order val="38"/>
          <c:tx>
            <c:strRef>
              <c:f>'4_Yamazumi Chart (Supervisor)'!$M$50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(Supervisor)'!$P$50:$R$50</c15:sqref>
                  </c15:fullRef>
                </c:ext>
              </c:extLst>
              <c:f>'4_Yamazumi Chart (Supervisor)'!$P$50</c:f>
              <c:numCache>
                <c:formatCode>General</c:formatCode>
                <c:ptCount val="1"/>
                <c:pt idx="0" formatCode="[$-F400]h:mm:ss\ AM/PM">
                  <c:v>8.1018518518520197E-5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ADC-4190-9BDB-7A5DEF98860E}"/>
            </c:ext>
          </c:extLst>
        </c:ser>
        <c:ser>
          <c:idx val="41"/>
          <c:order val="39"/>
          <c:tx>
            <c:strRef>
              <c:f>'4_Yamazumi Chart (Supervisor)'!$M$51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(Supervisor)'!$P$51:$R$51</c15:sqref>
                  </c15:fullRef>
                </c:ext>
              </c:extLst>
              <c:f>'4_Yamazumi Chart (Supervisor)'!$P$51</c:f>
              <c:numCache>
                <c:formatCode>General</c:formatCode>
                <c:ptCount val="1"/>
                <c:pt idx="0" formatCode="[$-F400]h:mm:ss\ AM/PM">
                  <c:v>3.0092592592592497E-4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ADC-4190-9BDB-7A5DEF98860E}"/>
            </c:ext>
          </c:extLst>
        </c:ser>
        <c:ser>
          <c:idx val="42"/>
          <c:order val="40"/>
          <c:tx>
            <c:strRef>
              <c:f>'4_Yamazumi Chart (Supervisor)'!$M$52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(Supervisor)'!$P$52:$R$52</c15:sqref>
                  </c15:fullRef>
                </c:ext>
              </c:extLst>
              <c:f>'4_Yamazumi Chart (Supervisor)'!$P$52</c:f>
              <c:numCache>
                <c:formatCode>General</c:formatCode>
                <c:ptCount val="1"/>
                <c:pt idx="0" formatCode="[$-F400]h:mm:ss\ AM/PM">
                  <c:v>4.745370370370372E-4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ADC-4190-9BDB-7A5DEF98860E}"/>
            </c:ext>
          </c:extLst>
        </c:ser>
        <c:ser>
          <c:idx val="43"/>
          <c:order val="41"/>
          <c:tx>
            <c:strRef>
              <c:f>'4_Yamazumi Chart (Supervisor)'!$M$53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(Supervisor)'!$P$53:$R$53</c15:sqref>
                  </c15:fullRef>
                </c:ext>
              </c:extLst>
              <c:f>'4_Yamazumi Chart (Supervisor)'!$P$53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ADC-4190-9BDB-7A5DEF98860E}"/>
            </c:ext>
          </c:extLst>
        </c:ser>
        <c:ser>
          <c:idx val="44"/>
          <c:order val="42"/>
          <c:tx>
            <c:strRef>
              <c:f>'4_Yamazumi Chart (Supervisor)'!$M$54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(Supervisor)'!$P$54:$R$54</c15:sqref>
                  </c15:fullRef>
                </c:ext>
              </c:extLst>
              <c:f>'4_Yamazumi Chart (Supervisor)'!$P$54</c:f>
              <c:numCache>
                <c:formatCode>General</c:formatCode>
                <c:ptCount val="1"/>
                <c:pt idx="0" formatCode="[$-F400]h:mm:ss\ AM/PM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ADC-4190-9BDB-7A5DEF98860E}"/>
            </c:ext>
          </c:extLst>
        </c:ser>
        <c:ser>
          <c:idx val="45"/>
          <c:order val="43"/>
          <c:tx>
            <c:strRef>
              <c:f>'4_Yamazumi Chart (Supervisor)'!$M$55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(Supervisor)'!$P$55:$R$55</c15:sqref>
                  </c15:fullRef>
                </c:ext>
              </c:extLst>
              <c:f>'4_Yamazumi Chart (Supervisor)'!$P$55</c:f>
              <c:numCache>
                <c:formatCode>General</c:formatCode>
                <c:ptCount val="1"/>
                <c:pt idx="0" formatCode="[$-F400]h:mm:ss\ AM/PM">
                  <c:v>4.3981481481481476E-4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ADC-4190-9BDB-7A5DEF98860E}"/>
            </c:ext>
          </c:extLst>
        </c:ser>
        <c:ser>
          <c:idx val="46"/>
          <c:order val="44"/>
          <c:tx>
            <c:strRef>
              <c:f>'4_Yamazumi Chart (Supervisor)'!$M$56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0:00:00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(Supervisor)'!$P$56:$R$56</c15:sqref>
                  </c15:fullRef>
                </c:ext>
              </c:extLst>
              <c:f>'4_Yamazumi Chart (Supervisor)'!$P$56</c:f>
              <c:numCache>
                <c:formatCode>General</c:formatCode>
                <c:ptCount val="1"/>
                <c:pt idx="0" formatCode="[$-F400]h:mm:ss\ AM/PM">
                  <c:v>2.372685185185186E-3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ADC-4190-9BDB-7A5DEF98860E}"/>
            </c:ext>
          </c:extLst>
        </c:ser>
        <c:ser>
          <c:idx val="47"/>
          <c:order val="45"/>
          <c:tx>
            <c:strRef>
              <c:f>'4_Yamazumi Chart (Supervisor)'!$M$57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(Supervisor)'!$P$57:$R$57</c15:sqref>
                  </c15:fullRef>
                </c:ext>
              </c:extLst>
              <c:f>'4_Yamazumi Chart (Supervisor)'!$P$57</c:f>
              <c:numCache>
                <c:formatCode>General</c:formatCode>
                <c:ptCount val="1"/>
                <c:pt idx="0" formatCode="[$-F400]h:mm:ss\ AM/PM">
                  <c:v>1.3888888888888805E-4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ADC-4190-9BDB-7A5DEF98860E}"/>
            </c:ext>
          </c:extLst>
        </c:ser>
        <c:ser>
          <c:idx val="48"/>
          <c:order val="46"/>
          <c:tx>
            <c:strRef>
              <c:f>'4_Yamazumi Chart (Supervisor)'!$M$58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(Supervisor)'!$P$58:$R$58</c15:sqref>
                  </c15:fullRef>
                </c:ext>
              </c:extLst>
              <c:f>'4_Yamazumi Chart (Supervisor)'!$P$58</c:f>
              <c:numCache>
                <c:formatCode>General</c:formatCode>
                <c:ptCount val="1"/>
                <c:pt idx="0" formatCode="[$-F400]h:mm:ss\ AM/PM">
                  <c:v>3.4722222222222099E-4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ADC-4190-9BDB-7A5DEF98860E}"/>
            </c:ext>
          </c:extLst>
        </c:ser>
        <c:ser>
          <c:idx val="49"/>
          <c:order val="47"/>
          <c:tx>
            <c:strRef>
              <c:f>'4_Yamazumi Chart (Supervisor)'!$M$59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(Supervisor)'!$P$59:$R$59</c15:sqref>
                  </c15:fullRef>
                </c:ext>
              </c:extLst>
              <c:f>'4_Yamazumi Chart (Supervisor)'!$P$59</c:f>
              <c:numCache>
                <c:formatCode>General</c:formatCode>
                <c:ptCount val="1"/>
                <c:pt idx="0" formatCode="[$-F400]h:mm:ss\ AM/PM">
                  <c:v>6.8287037037037188E-4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ADC-4190-9BDB-7A5DEF98860E}"/>
            </c:ext>
          </c:extLst>
        </c:ser>
        <c:ser>
          <c:idx val="50"/>
          <c:order val="48"/>
          <c:tx>
            <c:strRef>
              <c:f>'4_Yamazumi Chart (Supervisor)'!$M$109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(Supervisor)'!$P$109:$R$109</c15:sqref>
                  </c15:fullRef>
                </c:ext>
              </c:extLst>
              <c:f>'4_Yamazumi Chart (Supervisor)'!$P$109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ADC-4190-9BDB-7A5DEF98860E}"/>
            </c:ext>
          </c:extLst>
        </c:ser>
        <c:ser>
          <c:idx val="0"/>
          <c:order val="49"/>
          <c:tx>
            <c:strRef>
              <c:f>'4_Yamazumi Chart (Supervisor)'!$M$110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(Supervisor)'!$P$110:$R$110</c15:sqref>
                  </c15:fullRef>
                </c:ext>
              </c:extLst>
              <c:f>'4_Yamazumi Chart (Supervisor)'!$P$110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ADC-4190-9BDB-7A5DEF98860E}"/>
            </c:ext>
          </c:extLst>
        </c:ser>
        <c:ser>
          <c:idx val="1"/>
          <c:order val="50"/>
          <c:tx>
            <c:strRef>
              <c:f>'4_Yamazumi Chart (Supervisor)'!$M$111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(Supervisor)'!$P$111:$R$111</c15:sqref>
                  </c15:fullRef>
                </c:ext>
              </c:extLst>
              <c:f>'4_Yamazumi Chart (Supervisor)'!$P$111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ADC-4190-9BDB-7A5DEF98860E}"/>
            </c:ext>
          </c:extLst>
        </c:ser>
        <c:ser>
          <c:idx val="51"/>
          <c:order val="51"/>
          <c:tx>
            <c:strRef>
              <c:f>'4_Yamazumi Chart (Supervisor)'!$M$60:$O$60</c:f>
              <c:strCache>
                <c:ptCount val="3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(Supervisor)'!$P$60</c15:sqref>
                  </c15:fullRef>
                </c:ext>
              </c:extLst>
              <c:f>'4_Yamazumi Chart (Supervisor)'!$P$60</c:f>
              <c:numCache>
                <c:formatCode>[$-F400]h:mm:ss\ AM/PM</c:formatCode>
                <c:ptCount val="1"/>
                <c:pt idx="0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3-4830-BD61-0BDED7A89679}"/>
            </c:ext>
          </c:extLst>
        </c:ser>
        <c:ser>
          <c:idx val="52"/>
          <c:order val="52"/>
          <c:tx>
            <c:strRef>
              <c:f>'4_Yamazumi Chart (Supervisor)'!$M$61:$O$61</c:f>
              <c:strCache>
                <c:ptCount val="3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(Supervisor)'!$P$61</c15:sqref>
                  </c15:fullRef>
                </c:ext>
              </c:extLst>
              <c:f>'4_Yamazumi Chart (Supervisor)'!$P$61</c:f>
              <c:numCache>
                <c:formatCode>[$-F400]h:mm:ss\ AM/PM</c:formatCode>
                <c:ptCount val="1"/>
                <c:pt idx="0">
                  <c:v>7.523148148148133E-4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3-4830-BD61-0BDED7A89679}"/>
            </c:ext>
          </c:extLst>
        </c:ser>
        <c:ser>
          <c:idx val="53"/>
          <c:order val="53"/>
          <c:tx>
            <c:strRef>
              <c:f>'4_Yamazumi Chart (Supervisor)'!$M$62:$O$62</c:f>
              <c:strCache>
                <c:ptCount val="3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(Supervisor)'!$P$62</c15:sqref>
                  </c15:fullRef>
                </c:ext>
              </c:extLst>
              <c:f>'4_Yamazumi Chart (Supervisor)'!$P$62</c:f>
              <c:numCache>
                <c:formatCode>[$-F400]h:mm:ss\ AM/PM</c:formatCode>
                <c:ptCount val="1"/>
                <c:pt idx="0">
                  <c:v>3.4722222222224181E-5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3-4830-BD61-0BDED7A89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(Supervisor)'!$M$12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(Supervisor)'!$P$12:$R$12</c15:sqref>
                  </c15:fullRef>
                </c:ext>
              </c:extLst>
              <c:f>'4_Yamazumi Chart (Supervisor)'!$P$12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57-4EF4-B31E-F007A486246F}"/>
            </c:ext>
          </c:extLst>
        </c:ser>
        <c:ser>
          <c:idx val="3"/>
          <c:order val="1"/>
          <c:tx>
            <c:strRef>
              <c:f>'4_Yamazumi Chart (Supervisor)'!$M$13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(Supervisor)'!$P$13:$R$13</c15:sqref>
                  </c15:fullRef>
                </c:ext>
              </c:extLst>
              <c:f>'4_Yamazumi Chart (Supervisor)'!$P$13</c:f>
              <c:numCache>
                <c:formatCode>General</c:formatCode>
                <c:ptCount val="1"/>
                <c:pt idx="0" formatCode="[$-F400]h:mm:ss\ AM/PM">
                  <c:v>1.7361111111111112E-4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57-4EF4-B31E-F007A486246F}"/>
            </c:ext>
          </c:extLst>
        </c:ser>
        <c:ser>
          <c:idx val="4"/>
          <c:order val="2"/>
          <c:tx>
            <c:strRef>
              <c:f>'4_Yamazumi Chart (Supervisor)'!$M$14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(Supervisor)'!$P$14:$R$14</c15:sqref>
                  </c15:fullRef>
                </c:ext>
              </c:extLst>
              <c:f>'4_Yamazumi Chart (Supervisor)'!$P$14</c:f>
              <c:numCache>
                <c:formatCode>General</c:formatCode>
                <c:ptCount val="1"/>
                <c:pt idx="0" formatCode="[$-F400]h:mm:ss\ AM/PM">
                  <c:v>2.3148148148148144E-5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7-4EF4-B31E-F007A486246F}"/>
            </c:ext>
          </c:extLst>
        </c:ser>
        <c:ser>
          <c:idx val="5"/>
          <c:order val="3"/>
          <c:tx>
            <c:strRef>
              <c:f>'4_Yamazumi Chart (Supervisor)'!$M$15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(Supervisor)'!$P$15:$R$15</c15:sqref>
                  </c15:fullRef>
                </c:ext>
              </c:extLst>
              <c:f>'4_Yamazumi Chart (Supervisor)'!$P$15</c:f>
              <c:numCache>
                <c:formatCode>General</c:formatCode>
                <c:ptCount val="1"/>
                <c:pt idx="0" formatCode="[$-F400]h:mm:ss\ AM/PM">
                  <c:v>1.7361111111111109E-4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57-4EF4-B31E-F007A486246F}"/>
            </c:ext>
          </c:extLst>
        </c:ser>
        <c:ser>
          <c:idx val="6"/>
          <c:order val="4"/>
          <c:tx>
            <c:strRef>
              <c:f>'4_Yamazumi Chart (Supervisor)'!$M$16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(Supervisor)'!$P$16:$R$16</c15:sqref>
                  </c15:fullRef>
                </c:ext>
              </c:extLst>
              <c:f>'4_Yamazumi Chart (Supervisor)'!$P$16</c:f>
              <c:numCache>
                <c:formatCode>General</c:formatCode>
                <c:ptCount val="1"/>
                <c:pt idx="0" formatCode="[$-F400]h:mm:ss\ AM/PM">
                  <c:v>1.1574074074074075E-4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57-4EF4-B31E-F007A486246F}"/>
            </c:ext>
          </c:extLst>
        </c:ser>
        <c:ser>
          <c:idx val="7"/>
          <c:order val="5"/>
          <c:tx>
            <c:strRef>
              <c:f>'4_Yamazumi Chart (Supervisor)'!$M$17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(Supervisor)'!$P$17:$R$17</c15:sqref>
                  </c15:fullRef>
                </c:ext>
              </c:extLst>
              <c:f>'4_Yamazumi Chart (Supervisor)'!$P$17</c:f>
              <c:numCache>
                <c:formatCode>General</c:formatCode>
                <c:ptCount val="1"/>
                <c:pt idx="0" formatCode="[$-F400]h:mm:ss\ AM/PM">
                  <c:v>5.3240740740740733E-4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57-4EF4-B31E-F007A486246F}"/>
            </c:ext>
          </c:extLst>
        </c:ser>
        <c:ser>
          <c:idx val="8"/>
          <c:order val="6"/>
          <c:tx>
            <c:strRef>
              <c:f>'4_Yamazumi Chart (Supervisor)'!$M$18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(Supervisor)'!$P$18:$R$18</c15:sqref>
                  </c15:fullRef>
                </c:ext>
              </c:extLst>
              <c:f>'4_Yamazumi Chart (Supervisor)'!$P$18</c:f>
              <c:numCache>
                <c:formatCode>General</c:formatCode>
                <c:ptCount val="1"/>
                <c:pt idx="0" formatCode="[$-F400]h:mm:ss\ AM/PM">
                  <c:v>2.5462962962962982E-4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57-4EF4-B31E-F007A486246F}"/>
            </c:ext>
          </c:extLst>
        </c:ser>
        <c:ser>
          <c:idx val="9"/>
          <c:order val="7"/>
          <c:tx>
            <c:strRef>
              <c:f>'4_Yamazumi Chart (Supervisor)'!$M$19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(Supervisor)'!$P$19:$R$19</c15:sqref>
                  </c15:fullRef>
                </c:ext>
              </c:extLst>
              <c:f>'4_Yamazumi Chart (Supervisor)'!$P$19</c:f>
              <c:numCache>
                <c:formatCode>General</c:formatCode>
                <c:ptCount val="1"/>
                <c:pt idx="0" formatCode="[$-F400]h:mm:ss\ AM/PM">
                  <c:v>3.819444444444443E-4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57-4EF4-B31E-F007A486246F}"/>
            </c:ext>
          </c:extLst>
        </c:ser>
        <c:ser>
          <c:idx val="10"/>
          <c:order val="8"/>
          <c:tx>
            <c:strRef>
              <c:f>'4_Yamazumi Chart (Supervisor)'!$M$20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(Supervisor)'!$P$20:$R$20</c15:sqref>
                  </c15:fullRef>
                </c:ext>
              </c:extLst>
              <c:f>'4_Yamazumi Chart (Supervisor)'!$P$20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57-4EF4-B31E-F007A486246F}"/>
            </c:ext>
          </c:extLst>
        </c:ser>
        <c:ser>
          <c:idx val="11"/>
          <c:order val="9"/>
          <c:tx>
            <c:strRef>
              <c:f>'4_Yamazumi Chart (Supervisor)'!$M$21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(Supervisor)'!$P$21:$R$21</c15:sqref>
                  </c15:fullRef>
                </c:ext>
              </c:extLst>
              <c:f>'4_Yamazumi Chart (Supervisor)'!$P$21</c:f>
              <c:numCache>
                <c:formatCode>General</c:formatCode>
                <c:ptCount val="1"/>
                <c:pt idx="0" formatCode="[$-F400]h:mm:ss\ AM/PM">
                  <c:v>2.3148148148148138E-4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57-4EF4-B31E-F007A486246F}"/>
            </c:ext>
          </c:extLst>
        </c:ser>
        <c:ser>
          <c:idx val="12"/>
          <c:order val="10"/>
          <c:tx>
            <c:strRef>
              <c:f>'4_Yamazumi Chart (Supervisor)'!$M$22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(Supervisor)'!$P$22:$R$22</c15:sqref>
                  </c15:fullRef>
                </c:ext>
              </c:extLst>
              <c:f>'4_Yamazumi Chart (Supervisor)'!$P$22</c:f>
              <c:numCache>
                <c:formatCode>General</c:formatCode>
                <c:ptCount val="1"/>
                <c:pt idx="0" formatCode="[$-F400]h:mm:ss\ AM/PM">
                  <c:v>1.7361111111111136E-4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57-4EF4-B31E-F007A486246F}"/>
            </c:ext>
          </c:extLst>
        </c:ser>
        <c:ser>
          <c:idx val="13"/>
          <c:order val="11"/>
          <c:tx>
            <c:strRef>
              <c:f>'4_Yamazumi Chart (Supervisor)'!$M$23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(Supervisor)'!$P$23:$R$23</c15:sqref>
                  </c15:fullRef>
                </c:ext>
              </c:extLst>
              <c:f>'4_Yamazumi Chart (Supervisor)'!$P$23</c:f>
              <c:numCache>
                <c:formatCode>General</c:formatCode>
                <c:ptCount val="1"/>
                <c:pt idx="0" formatCode="[$-F400]h:mm:ss\ AM/PM">
                  <c:v>3.5879629629629629E-4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57-4EF4-B31E-F007A486246F}"/>
            </c:ext>
          </c:extLst>
        </c:ser>
        <c:ser>
          <c:idx val="14"/>
          <c:order val="12"/>
          <c:tx>
            <c:strRef>
              <c:f>'4_Yamazumi Chart (Supervisor)'!$M$24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(Supervisor)'!$P$24:$R$24</c15:sqref>
                  </c15:fullRef>
                </c:ext>
              </c:extLst>
              <c:f>'4_Yamazumi Chart (Supervisor)'!$P$24</c:f>
              <c:numCache>
                <c:formatCode>General</c:formatCode>
                <c:ptCount val="1"/>
                <c:pt idx="0" formatCode="[$-F400]h:mm:ss\ AM/PM">
                  <c:v>3.3564814814814785E-4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57-4EF4-B31E-F007A486246F}"/>
            </c:ext>
          </c:extLst>
        </c:ser>
        <c:ser>
          <c:idx val="15"/>
          <c:order val="13"/>
          <c:tx>
            <c:strRef>
              <c:f>'4_Yamazumi Chart (Supervisor)'!$M$25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(Supervisor)'!$P$25:$R$25</c15:sqref>
                  </c15:fullRef>
                </c:ext>
              </c:extLst>
              <c:f>'4_Yamazumi Chart (Supervisor)'!$P$25</c:f>
              <c:numCache>
                <c:formatCode>General</c:formatCode>
                <c:ptCount val="1"/>
                <c:pt idx="0" formatCode="[$-F400]h:mm:ss\ AM/PM">
                  <c:v>3.7037037037037073E-4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57-4EF4-B31E-F007A486246F}"/>
            </c:ext>
          </c:extLst>
        </c:ser>
        <c:ser>
          <c:idx val="16"/>
          <c:order val="14"/>
          <c:tx>
            <c:strRef>
              <c:f>'4_Yamazumi Chart (Supervisor)'!$M$26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(Supervisor)'!$P$26:$R$26</c15:sqref>
                  </c15:fullRef>
                </c:ext>
              </c:extLst>
              <c:f>'4_Yamazumi Chart (Supervisor)'!$P$26</c:f>
              <c:numCache>
                <c:formatCode>General</c:formatCode>
                <c:ptCount val="1"/>
                <c:pt idx="0" formatCode="[$-F400]h:mm:ss\ AM/PM">
                  <c:v>1.3888888888888848E-4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57-4EF4-B31E-F007A486246F}"/>
            </c:ext>
          </c:extLst>
        </c:ser>
        <c:ser>
          <c:idx val="17"/>
          <c:order val="15"/>
          <c:tx>
            <c:strRef>
              <c:f>'4_Yamazumi Chart (Supervisor)'!$M$27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(Supervisor)'!$P$27:$R$27</c15:sqref>
                  </c15:fullRef>
                </c:ext>
              </c:extLst>
              <c:f>'4_Yamazumi Chart (Supervisor)'!$P$27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57-4EF4-B31E-F007A486246F}"/>
            </c:ext>
          </c:extLst>
        </c:ser>
        <c:ser>
          <c:idx val="18"/>
          <c:order val="16"/>
          <c:tx>
            <c:strRef>
              <c:f>'4_Yamazumi Chart (Supervisor)'!$M$28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(Supervisor)'!$P$28:$R$28</c15:sqref>
                  </c15:fullRef>
                </c:ext>
              </c:extLst>
              <c:f>'4_Yamazumi Chart (Supervisor)'!$P$28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57-4EF4-B31E-F007A486246F}"/>
            </c:ext>
          </c:extLst>
        </c:ser>
        <c:ser>
          <c:idx val="19"/>
          <c:order val="17"/>
          <c:tx>
            <c:strRef>
              <c:f>'4_Yamazumi Chart (Supervisor)'!$M$29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(Supervisor)'!$P$29:$R$29</c15:sqref>
                  </c15:fullRef>
                </c:ext>
              </c:extLst>
              <c:f>'4_Yamazumi Chart (Supervisor)'!$P$29</c:f>
              <c:numCache>
                <c:formatCode>General</c:formatCode>
                <c:ptCount val="1"/>
                <c:pt idx="0" formatCode="[$-F400]h:mm:ss\ AM/PM">
                  <c:v>9.2592592592592466E-5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57-4EF4-B31E-F007A486246F}"/>
            </c:ext>
          </c:extLst>
        </c:ser>
        <c:ser>
          <c:idx val="20"/>
          <c:order val="18"/>
          <c:tx>
            <c:strRef>
              <c:f>'4_Yamazumi Chart (Supervisor)'!$M$30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(Supervisor)'!$P$30:$R$30</c15:sqref>
                  </c15:fullRef>
                </c:ext>
              </c:extLst>
              <c:f>'4_Yamazumi Chart (Supervisor)'!$P$30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57-4EF4-B31E-F007A486246F}"/>
            </c:ext>
          </c:extLst>
        </c:ser>
        <c:ser>
          <c:idx val="21"/>
          <c:order val="19"/>
          <c:tx>
            <c:strRef>
              <c:f>'4_Yamazumi Chart (Supervisor)'!$M$31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(Supervisor)'!$P$31:$R$31</c15:sqref>
                  </c15:fullRef>
                </c:ext>
              </c:extLst>
              <c:f>'4_Yamazumi Chart (Supervisor)'!$P$31</c:f>
              <c:numCache>
                <c:formatCode>General</c:formatCode>
                <c:ptCount val="1"/>
                <c:pt idx="0" formatCode="[$-F400]h:mm:ss\ AM/PM">
                  <c:v>1.8518518518518493E-4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57-4EF4-B31E-F007A486246F}"/>
            </c:ext>
          </c:extLst>
        </c:ser>
        <c:ser>
          <c:idx val="22"/>
          <c:order val="20"/>
          <c:tx>
            <c:strRef>
              <c:f>'4_Yamazumi Chart (Supervisor)'!$M$32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(Supervisor)'!$P$32:$R$32</c15:sqref>
                  </c15:fullRef>
                </c:ext>
              </c:extLst>
              <c:f>'4_Yamazumi Chart (Supervisor)'!$P$32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57-4EF4-B31E-F007A486246F}"/>
            </c:ext>
          </c:extLst>
        </c:ser>
        <c:ser>
          <c:idx val="23"/>
          <c:order val="21"/>
          <c:tx>
            <c:strRef>
              <c:f>'4_Yamazumi Chart (Supervisor)'!$M$33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(Supervisor)'!$P$33:$R$33</c15:sqref>
                  </c15:fullRef>
                </c:ext>
              </c:extLst>
              <c:f>'4_Yamazumi Chart (Supervisor)'!$P$33</c:f>
              <c:numCache>
                <c:formatCode>General</c:formatCode>
                <c:ptCount val="1"/>
                <c:pt idx="0" formatCode="[$-F400]h:mm:ss\ AM/PM">
                  <c:v>2.3148148148148182E-4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57-4EF4-B31E-F007A486246F}"/>
            </c:ext>
          </c:extLst>
        </c:ser>
        <c:ser>
          <c:idx val="24"/>
          <c:order val="22"/>
          <c:tx>
            <c:strRef>
              <c:f>'4_Yamazumi Chart (Supervisor)'!$M$34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(Supervisor)'!$P$34:$R$34</c15:sqref>
                  </c15:fullRef>
                </c:ext>
              </c:extLst>
              <c:f>'4_Yamazumi Chart (Supervisor)'!$P$34</c:f>
              <c:numCache>
                <c:formatCode>General</c:formatCode>
                <c:ptCount val="1"/>
                <c:pt idx="0" formatCode="[$-F400]h:mm:ss\ AM/PM">
                  <c:v>1.2731481481481448E-4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57-4EF4-B31E-F007A486246F}"/>
            </c:ext>
          </c:extLst>
        </c:ser>
        <c:ser>
          <c:idx val="25"/>
          <c:order val="23"/>
          <c:tx>
            <c:strRef>
              <c:f>'4_Yamazumi Chart (Supervisor)'!$M$35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(Supervisor)'!$P$35:$R$35</c15:sqref>
                  </c15:fullRef>
                </c:ext>
              </c:extLst>
              <c:f>'4_Yamazumi Chart (Supervisor)'!$P$35</c:f>
              <c:numCache>
                <c:formatCode>General</c:formatCode>
                <c:ptCount val="1"/>
                <c:pt idx="0" formatCode="[$-F400]h:mm:ss\ AM/PM">
                  <c:v>1.0416666666666734E-4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57-4EF4-B31E-F007A486246F}"/>
            </c:ext>
          </c:extLst>
        </c:ser>
        <c:ser>
          <c:idx val="26"/>
          <c:order val="24"/>
          <c:tx>
            <c:strRef>
              <c:f>'4_Yamazumi Chart (Supervisor)'!$M$36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(Supervisor)'!$P$36:$R$36</c15:sqref>
                  </c15:fullRef>
                </c:ext>
              </c:extLst>
              <c:f>'4_Yamazumi Chart (Supervisor)'!$P$36</c:f>
              <c:numCache>
                <c:formatCode>General</c:formatCode>
                <c:ptCount val="1"/>
                <c:pt idx="0" formatCode="[$-F400]h:mm:ss\ AM/PM">
                  <c:v>3.5879629629629629E-4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57-4EF4-B31E-F007A486246F}"/>
            </c:ext>
          </c:extLst>
        </c:ser>
        <c:ser>
          <c:idx val="27"/>
          <c:order val="25"/>
          <c:tx>
            <c:strRef>
              <c:f>'4_Yamazumi Chart (Supervisor)'!$M$37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(Supervisor)'!$P$37:$R$37</c15:sqref>
                  </c15:fullRef>
                </c:ext>
              </c:extLst>
              <c:f>'4_Yamazumi Chart (Supervisor)'!$P$37</c:f>
              <c:numCache>
                <c:formatCode>General</c:formatCode>
                <c:ptCount val="1"/>
                <c:pt idx="0" formatCode="[$-F400]h:mm:ss\ AM/PM">
                  <c:v>3.2407407407407385E-4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57-4EF4-B31E-F007A486246F}"/>
            </c:ext>
          </c:extLst>
        </c:ser>
        <c:ser>
          <c:idx val="28"/>
          <c:order val="26"/>
          <c:tx>
            <c:strRef>
              <c:f>'4_Yamazumi Chart (Supervisor)'!$M$38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(Supervisor)'!$P$38:$R$38</c15:sqref>
                  </c15:fullRef>
                </c:ext>
              </c:extLst>
              <c:f>'4_Yamazumi Chart (Supervisor)'!$P$38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57-4EF4-B31E-F007A486246F}"/>
            </c:ext>
          </c:extLst>
        </c:ser>
        <c:ser>
          <c:idx val="29"/>
          <c:order val="27"/>
          <c:tx>
            <c:strRef>
              <c:f>'4_Yamazumi Chart (Supervisor)'!$M$39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(Supervisor)'!$P$39:$R$39</c15:sqref>
                  </c15:fullRef>
                </c:ext>
              </c:extLst>
              <c:f>'4_Yamazumi Chart (Supervisor)'!$P$39</c:f>
              <c:numCache>
                <c:formatCode>General</c:formatCode>
                <c:ptCount val="1"/>
                <c:pt idx="0" formatCode="[$-F400]h:mm:ss\ AM/PM">
                  <c:v>4.6296296296296016E-5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57-4EF4-B31E-F007A486246F}"/>
            </c:ext>
          </c:extLst>
        </c:ser>
        <c:ser>
          <c:idx val="30"/>
          <c:order val="28"/>
          <c:tx>
            <c:strRef>
              <c:f>'4_Yamazumi Chart (Supervisor)'!$M$40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(Supervisor)'!$P$40:$R$40</c15:sqref>
                  </c15:fullRef>
                </c:ext>
              </c:extLst>
              <c:f>'4_Yamazumi Chart (Supervisor)'!$P$40</c:f>
              <c:numCache>
                <c:formatCode>General</c:formatCode>
                <c:ptCount val="1"/>
                <c:pt idx="0" formatCode="[$-F400]h:mm:ss\ AM/PM">
                  <c:v>5.6712962962962923E-4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57-4EF4-B31E-F007A486246F}"/>
            </c:ext>
          </c:extLst>
        </c:ser>
        <c:ser>
          <c:idx val="31"/>
          <c:order val="29"/>
          <c:tx>
            <c:strRef>
              <c:f>'4_Yamazumi Chart (Supervisor)'!$M$41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(Supervisor)'!$P$41:$R$41</c15:sqref>
                  </c15:fullRef>
                </c:ext>
              </c:extLst>
              <c:f>'4_Yamazumi Chart (Supervisor)'!$P$41</c:f>
              <c:numCache>
                <c:formatCode>General</c:formatCode>
                <c:ptCount val="1"/>
                <c:pt idx="0" formatCode="[$-F400]h:mm:ss\ AM/PM">
                  <c:v>4.2824074074074119E-4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57-4EF4-B31E-F007A486246F}"/>
            </c:ext>
          </c:extLst>
        </c:ser>
        <c:ser>
          <c:idx val="32"/>
          <c:order val="30"/>
          <c:tx>
            <c:strRef>
              <c:f>'4_Yamazumi Chart (Supervisor)'!$M$42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(Supervisor)'!$P$42:$R$42</c15:sqref>
                  </c15:fullRef>
                </c:ext>
              </c:extLst>
              <c:f>'4_Yamazumi Chart (Supervisor)'!$P$42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D57-4EF4-B31E-F007A486246F}"/>
            </c:ext>
          </c:extLst>
        </c:ser>
        <c:ser>
          <c:idx val="33"/>
          <c:order val="31"/>
          <c:tx>
            <c:strRef>
              <c:f>'4_Yamazumi Chart (Supervisor)'!$M$43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(Supervisor)'!$P$43:$R$43</c15:sqref>
                  </c15:fullRef>
                </c:ext>
              </c:extLst>
              <c:f>'4_Yamazumi Chart (Supervisor)'!$P$43</c:f>
              <c:numCache>
                <c:formatCode>General</c:formatCode>
                <c:ptCount val="1"/>
                <c:pt idx="0" formatCode="[$-F400]h:mm:ss\ AM/PM">
                  <c:v>2.5462962962962982E-4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D57-4EF4-B31E-F007A486246F}"/>
            </c:ext>
          </c:extLst>
        </c:ser>
        <c:ser>
          <c:idx val="34"/>
          <c:order val="32"/>
          <c:tx>
            <c:strRef>
              <c:f>'4_Yamazumi Chart (Supervisor)'!$M$44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(Supervisor)'!$P$44:$R$44</c15:sqref>
                  </c15:fullRef>
                </c:ext>
              </c:extLst>
              <c:f>'4_Yamazumi Chart (Supervisor)'!$P$44</c:f>
              <c:numCache>
                <c:formatCode>General</c:formatCode>
                <c:ptCount val="1"/>
                <c:pt idx="0" formatCode="[$-F400]h:mm:ss\ AM/PM">
                  <c:v>7.2916666666666616E-4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D57-4EF4-B31E-F007A486246F}"/>
            </c:ext>
          </c:extLst>
        </c:ser>
        <c:ser>
          <c:idx val="35"/>
          <c:order val="33"/>
          <c:tx>
            <c:strRef>
              <c:f>'4_Yamazumi Chart (Supervisor)'!$M$45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(Supervisor)'!$P$45:$R$45</c15:sqref>
                  </c15:fullRef>
                </c:ext>
              </c:extLst>
              <c:f>'4_Yamazumi Chart (Supervisor)'!$P$45</c:f>
              <c:numCache>
                <c:formatCode>General</c:formatCode>
                <c:ptCount val="1"/>
                <c:pt idx="0" formatCode="[$-F400]h:mm:ss\ AM/PM">
                  <c:v>4.9768518518518608E-4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D57-4EF4-B31E-F007A486246F}"/>
            </c:ext>
          </c:extLst>
        </c:ser>
        <c:ser>
          <c:idx val="36"/>
          <c:order val="34"/>
          <c:tx>
            <c:strRef>
              <c:f>'4_Yamazumi Chart (Supervisor)'!$M$46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(Supervisor)'!$P$46:$R$46</c15:sqref>
                  </c15:fullRef>
                </c:ext>
              </c:extLst>
              <c:f>'4_Yamazumi Chart (Supervisor)'!$P$46</c:f>
              <c:numCache>
                <c:formatCode>General</c:formatCode>
                <c:ptCount val="1"/>
                <c:pt idx="0" formatCode="[$-F400]h:mm:ss\ AM/PM">
                  <c:v>5.5555555555555566E-4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D57-4EF4-B31E-F007A486246F}"/>
            </c:ext>
          </c:extLst>
        </c:ser>
        <c:ser>
          <c:idx val="37"/>
          <c:order val="35"/>
          <c:tx>
            <c:strRef>
              <c:f>'4_Yamazumi Chart (Supervisor)'!$M$47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(Supervisor)'!$P$47:$R$47</c15:sqref>
                  </c15:fullRef>
                </c:ext>
              </c:extLst>
              <c:f>'4_Yamazumi Chart (Supervisor)'!$P$47</c:f>
              <c:numCache>
                <c:formatCode>General</c:formatCode>
                <c:ptCount val="1"/>
                <c:pt idx="0" formatCode="[$-F400]h:mm:ss\ AM/PM">
                  <c:v>5.9027777777777637E-4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D57-4EF4-B31E-F007A486246F}"/>
            </c:ext>
          </c:extLst>
        </c:ser>
        <c:ser>
          <c:idx val="38"/>
          <c:order val="36"/>
          <c:tx>
            <c:strRef>
              <c:f>'4_Yamazumi Chart (Supervisor)'!$M$48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(Supervisor)'!$P$48:$R$48</c15:sqref>
                  </c15:fullRef>
                </c:ext>
              </c:extLst>
              <c:f>'4_Yamazumi Chart (Supervisor)'!$P$48</c:f>
              <c:numCache>
                <c:formatCode>General</c:formatCode>
                <c:ptCount val="1"/>
                <c:pt idx="0" formatCode="[$-F400]h:mm:ss\ AM/PM">
                  <c:v>4.6296296296296363E-4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D57-4EF4-B31E-F007A486246F}"/>
            </c:ext>
          </c:extLst>
        </c:ser>
        <c:ser>
          <c:idx val="39"/>
          <c:order val="37"/>
          <c:tx>
            <c:strRef>
              <c:f>'4_Yamazumi Chart (Supervisor)'!$M$49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(Supervisor)'!$P$49:$R$49</c15:sqref>
                  </c15:fullRef>
                </c:ext>
              </c:extLst>
              <c:f>'4_Yamazumi Chart (Supervisor)'!$P$49</c:f>
              <c:numCache>
                <c:formatCode>General</c:formatCode>
                <c:ptCount val="1"/>
                <c:pt idx="0" formatCode="[$-F400]h:mm:ss\ AM/PM">
                  <c:v>9.374999999999991E-4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D57-4EF4-B31E-F007A486246F}"/>
            </c:ext>
          </c:extLst>
        </c:ser>
        <c:ser>
          <c:idx val="40"/>
          <c:order val="38"/>
          <c:tx>
            <c:strRef>
              <c:f>'4_Yamazumi Chart (Supervisor)'!$M$50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(Supervisor)'!$P$50:$R$50</c15:sqref>
                  </c15:fullRef>
                </c:ext>
              </c:extLst>
              <c:f>'4_Yamazumi Chart (Supervisor)'!$P$50</c:f>
              <c:numCache>
                <c:formatCode>General</c:formatCode>
                <c:ptCount val="1"/>
                <c:pt idx="0" formatCode="[$-F400]h:mm:ss\ AM/PM">
                  <c:v>8.1018518518520197E-5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D57-4EF4-B31E-F007A486246F}"/>
            </c:ext>
          </c:extLst>
        </c:ser>
        <c:ser>
          <c:idx val="41"/>
          <c:order val="39"/>
          <c:tx>
            <c:strRef>
              <c:f>'4_Yamazumi Chart (Supervisor)'!$M$51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(Supervisor)'!$P$51:$R$51</c15:sqref>
                  </c15:fullRef>
                </c:ext>
              </c:extLst>
              <c:f>'4_Yamazumi Chart (Supervisor)'!$P$51</c:f>
              <c:numCache>
                <c:formatCode>General</c:formatCode>
                <c:ptCount val="1"/>
                <c:pt idx="0" formatCode="[$-F400]h:mm:ss\ AM/PM">
                  <c:v>3.0092592592592497E-4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D57-4EF4-B31E-F007A486246F}"/>
            </c:ext>
          </c:extLst>
        </c:ser>
        <c:ser>
          <c:idx val="42"/>
          <c:order val="40"/>
          <c:tx>
            <c:strRef>
              <c:f>'4_Yamazumi Chart (Supervisor)'!$M$52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(Supervisor)'!$P$52:$R$52</c15:sqref>
                  </c15:fullRef>
                </c:ext>
              </c:extLst>
              <c:f>'4_Yamazumi Chart (Supervisor)'!$P$52</c:f>
              <c:numCache>
                <c:formatCode>General</c:formatCode>
                <c:ptCount val="1"/>
                <c:pt idx="0" formatCode="[$-F400]h:mm:ss\ AM/PM">
                  <c:v>4.745370370370372E-4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D57-4EF4-B31E-F007A486246F}"/>
            </c:ext>
          </c:extLst>
        </c:ser>
        <c:ser>
          <c:idx val="43"/>
          <c:order val="41"/>
          <c:tx>
            <c:strRef>
              <c:f>'4_Yamazumi Chart (Supervisor)'!$M$53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(Supervisor)'!$P$53:$R$53</c15:sqref>
                  </c15:fullRef>
                </c:ext>
              </c:extLst>
              <c:f>'4_Yamazumi Chart (Supervisor)'!$P$53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D57-4EF4-B31E-F007A486246F}"/>
            </c:ext>
          </c:extLst>
        </c:ser>
        <c:ser>
          <c:idx val="44"/>
          <c:order val="42"/>
          <c:tx>
            <c:strRef>
              <c:f>'4_Yamazumi Chart (Supervisor)'!$M$54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(Supervisor)'!$P$54:$R$54</c15:sqref>
                  </c15:fullRef>
                </c:ext>
              </c:extLst>
              <c:f>'4_Yamazumi Chart (Supervisor)'!$P$54</c:f>
              <c:numCache>
                <c:formatCode>General</c:formatCode>
                <c:ptCount val="1"/>
                <c:pt idx="0" formatCode="[$-F400]h:mm:ss\ AM/PM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D57-4EF4-B31E-F007A486246F}"/>
            </c:ext>
          </c:extLst>
        </c:ser>
        <c:ser>
          <c:idx val="45"/>
          <c:order val="43"/>
          <c:tx>
            <c:strRef>
              <c:f>'4_Yamazumi Chart (Supervisor)'!$M$55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(Supervisor)'!$P$55:$R$55</c15:sqref>
                  </c15:fullRef>
                </c:ext>
              </c:extLst>
              <c:f>'4_Yamazumi Chart (Supervisor)'!$P$55</c:f>
              <c:numCache>
                <c:formatCode>General</c:formatCode>
                <c:ptCount val="1"/>
                <c:pt idx="0" formatCode="[$-F400]h:mm:ss\ AM/PM">
                  <c:v>4.3981481481481476E-4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D57-4EF4-B31E-F007A486246F}"/>
            </c:ext>
          </c:extLst>
        </c:ser>
        <c:ser>
          <c:idx val="46"/>
          <c:order val="44"/>
          <c:tx>
            <c:strRef>
              <c:f>'4_Yamazumi Chart (Supervisor)'!$M$56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(Supervisor)'!$P$56:$R$56</c15:sqref>
                  </c15:fullRef>
                </c:ext>
              </c:extLst>
              <c:f>'4_Yamazumi Chart (Supervisor)'!$P$56</c:f>
              <c:numCache>
                <c:formatCode>General</c:formatCode>
                <c:ptCount val="1"/>
                <c:pt idx="0" formatCode="[$-F400]h:mm:ss\ AM/PM">
                  <c:v>2.372685185185186E-3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D57-4EF4-B31E-F007A486246F}"/>
            </c:ext>
          </c:extLst>
        </c:ser>
        <c:ser>
          <c:idx val="47"/>
          <c:order val="45"/>
          <c:tx>
            <c:strRef>
              <c:f>'4_Yamazumi Chart (Supervisor)'!$M$57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(Supervisor)'!$P$57:$R$57</c15:sqref>
                  </c15:fullRef>
                </c:ext>
              </c:extLst>
              <c:f>'4_Yamazumi Chart (Supervisor)'!$P$57</c:f>
              <c:numCache>
                <c:formatCode>General</c:formatCode>
                <c:ptCount val="1"/>
                <c:pt idx="0" formatCode="[$-F400]h:mm:ss\ AM/PM">
                  <c:v>1.3888888888888805E-4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D57-4EF4-B31E-F007A486246F}"/>
            </c:ext>
          </c:extLst>
        </c:ser>
        <c:ser>
          <c:idx val="48"/>
          <c:order val="46"/>
          <c:tx>
            <c:strRef>
              <c:f>'4_Yamazumi Chart (Supervisor)'!$M$58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(Supervisor)'!$P$58:$R$58</c15:sqref>
                  </c15:fullRef>
                </c:ext>
              </c:extLst>
              <c:f>'4_Yamazumi Chart (Supervisor)'!$P$58</c:f>
              <c:numCache>
                <c:formatCode>General</c:formatCode>
                <c:ptCount val="1"/>
                <c:pt idx="0" formatCode="[$-F400]h:mm:ss\ AM/PM">
                  <c:v>3.4722222222222099E-4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D57-4EF4-B31E-F007A486246F}"/>
            </c:ext>
          </c:extLst>
        </c:ser>
        <c:ser>
          <c:idx val="49"/>
          <c:order val="47"/>
          <c:tx>
            <c:strRef>
              <c:f>'4_Yamazumi Chart (Supervisor)'!$M$59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(Supervisor)'!$P$59:$R$59</c15:sqref>
                  </c15:fullRef>
                </c:ext>
              </c:extLst>
              <c:f>'4_Yamazumi Chart (Supervisor)'!$P$59</c:f>
              <c:numCache>
                <c:formatCode>General</c:formatCode>
                <c:ptCount val="1"/>
                <c:pt idx="0" formatCode="[$-F400]h:mm:ss\ AM/PM">
                  <c:v>6.8287037037037188E-4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D57-4EF4-B31E-F007A486246F}"/>
            </c:ext>
          </c:extLst>
        </c:ser>
        <c:ser>
          <c:idx val="50"/>
          <c:order val="48"/>
          <c:tx>
            <c:strRef>
              <c:f>'4_Yamazumi Chart (Supervisor)'!$M$109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(Supervisor)'!$P$109:$R$109</c15:sqref>
                  </c15:fullRef>
                </c:ext>
              </c:extLst>
              <c:f>'4_Yamazumi Chart (Supervisor)'!$P$109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D57-4EF4-B31E-F007A486246F}"/>
            </c:ext>
          </c:extLst>
        </c:ser>
        <c:ser>
          <c:idx val="0"/>
          <c:order val="49"/>
          <c:tx>
            <c:strRef>
              <c:f>'4_Yamazumi Chart (Supervisor)'!$M$110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(Supervisor)'!$P$110:$R$110</c15:sqref>
                  </c15:fullRef>
                </c:ext>
              </c:extLst>
              <c:f>'4_Yamazumi Chart (Supervisor)'!$P$110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D57-4EF4-B31E-F007A486246F}"/>
            </c:ext>
          </c:extLst>
        </c:ser>
        <c:ser>
          <c:idx val="1"/>
          <c:order val="50"/>
          <c:tx>
            <c:strRef>
              <c:f>'4_Yamazumi Chart (Supervisor)'!$M$111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(Supervisor)'!$P$111:$R$111</c15:sqref>
                  </c15:fullRef>
                </c:ext>
              </c:extLst>
              <c:f>'4_Yamazumi Chart (Supervisor)'!$P$111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D57-4EF4-B31E-F007A486246F}"/>
            </c:ext>
          </c:extLst>
        </c:ser>
        <c:ser>
          <c:idx val="51"/>
          <c:order val="51"/>
          <c:tx>
            <c:strRef>
              <c:f>'4_Yamazumi Chart (Supervisor)'!$M$60:$O$60</c:f>
              <c:strCache>
                <c:ptCount val="3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(Supervisor)'!$P$60</c15:sqref>
                  </c15:fullRef>
                </c:ext>
              </c:extLst>
              <c:f>'4_Yamazumi Chart (Supervisor)'!$P$60</c:f>
              <c:numCache>
                <c:formatCode>[$-F400]h:mm:ss\ AM/PM</c:formatCode>
                <c:ptCount val="1"/>
                <c:pt idx="0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CD57-4EF4-B31E-F007A486246F}"/>
            </c:ext>
          </c:extLst>
        </c:ser>
        <c:ser>
          <c:idx val="52"/>
          <c:order val="52"/>
          <c:tx>
            <c:strRef>
              <c:f>'4_Yamazumi Chart (Supervisor)'!$M$61:$O$61</c:f>
              <c:strCache>
                <c:ptCount val="3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(Supervisor)'!$P$61</c15:sqref>
                  </c15:fullRef>
                </c:ext>
              </c:extLst>
              <c:f>'4_Yamazumi Chart (Supervisor)'!$P$61</c:f>
              <c:numCache>
                <c:formatCode>[$-F400]h:mm:ss\ AM/PM</c:formatCode>
                <c:ptCount val="1"/>
                <c:pt idx="0">
                  <c:v>7.523148148148133E-4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CD57-4EF4-B31E-F007A486246F}"/>
            </c:ext>
          </c:extLst>
        </c:ser>
        <c:ser>
          <c:idx val="53"/>
          <c:order val="53"/>
          <c:tx>
            <c:strRef>
              <c:f>'4_Yamazumi Chart (Supervisor)'!$M$62:$O$62</c:f>
              <c:strCache>
                <c:ptCount val="3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(Supervisor)'!$P$62</c15:sqref>
                  </c15:fullRef>
                </c:ext>
              </c:extLst>
              <c:f>'4_Yamazumi Chart (Supervisor)'!$P$62</c:f>
              <c:numCache>
                <c:formatCode>[$-F400]h:mm:ss\ AM/PM</c:formatCode>
                <c:ptCount val="1"/>
                <c:pt idx="0">
                  <c:v>3.4722222222224181E-5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CD57-4EF4-B31E-F007A4862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(Operario 4)'!$M$12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4)'!$P$12:$R$12</c15:sqref>
                  </c15:fullRef>
                </c:ext>
              </c:extLst>
              <c:f>'4_Yamazumi Chart (Operario 4)'!$P$12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F8-4CDF-A339-5CBF053BF2F2}"/>
            </c:ext>
          </c:extLst>
        </c:ser>
        <c:ser>
          <c:idx val="3"/>
          <c:order val="1"/>
          <c:tx>
            <c:strRef>
              <c:f>'4_Yamazumi Chart (Operario 4)'!$M$13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4)'!$P$13:$R$13</c15:sqref>
                  </c15:fullRef>
                </c:ext>
              </c:extLst>
              <c:f>'4_Yamazumi Chart (Operario 4)'!$P$13</c:f>
              <c:numCache>
                <c:formatCode>General</c:formatCode>
                <c:ptCount val="1"/>
                <c:pt idx="0" formatCode="[$-F400]h:mm:ss\ AM/PM">
                  <c:v>2.3148148148148147E-5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F8-4CDF-A339-5CBF053BF2F2}"/>
            </c:ext>
          </c:extLst>
        </c:ser>
        <c:ser>
          <c:idx val="4"/>
          <c:order val="2"/>
          <c:tx>
            <c:strRef>
              <c:f>'4_Yamazumi Chart (Operario 4)'!$M$14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4)'!$P$14:$R$14</c15:sqref>
                  </c15:fullRef>
                </c:ext>
              </c:extLst>
              <c:f>'4_Yamazumi Chart (Operario 4)'!$P$14</c:f>
              <c:numCache>
                <c:formatCode>General</c:formatCode>
                <c:ptCount val="1"/>
                <c:pt idx="0" formatCode="[$-F400]h:mm:ss\ AM/PM">
                  <c:v>1.0416666666666666E-4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F8-4CDF-A339-5CBF053BF2F2}"/>
            </c:ext>
          </c:extLst>
        </c:ser>
        <c:ser>
          <c:idx val="5"/>
          <c:order val="3"/>
          <c:tx>
            <c:strRef>
              <c:f>'4_Yamazumi Chart (Operario 4)'!$M$15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4)'!$P$15:$R$15</c15:sqref>
                  </c15:fullRef>
                </c:ext>
              </c:extLst>
              <c:f>'4_Yamazumi Chart (Operario 4)'!$P$15</c:f>
              <c:numCache>
                <c:formatCode>General</c:formatCode>
                <c:ptCount val="1"/>
                <c:pt idx="0" formatCode="[$-F400]h:mm:ss\ AM/PM">
                  <c:v>3.0092592592592595E-4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F8-4CDF-A339-5CBF053BF2F2}"/>
            </c:ext>
          </c:extLst>
        </c:ser>
        <c:ser>
          <c:idx val="6"/>
          <c:order val="4"/>
          <c:tx>
            <c:strRef>
              <c:f>'4_Yamazumi Chart (Operario 4)'!$M$16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4)'!$P$16:$R$16</c15:sqref>
                  </c15:fullRef>
                </c:ext>
              </c:extLst>
              <c:f>'4_Yamazumi Chart (Operario 4)'!$P$16</c:f>
              <c:numCache>
                <c:formatCode>General</c:formatCode>
                <c:ptCount val="1"/>
                <c:pt idx="0" formatCode="[$-F400]h:mm:ss\ AM/PM">
                  <c:v>2.6620370370370372E-4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F8-4CDF-A339-5CBF053BF2F2}"/>
            </c:ext>
          </c:extLst>
        </c:ser>
        <c:ser>
          <c:idx val="7"/>
          <c:order val="5"/>
          <c:tx>
            <c:strRef>
              <c:f>'4_Yamazumi Chart (Operario 4)'!$M$17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4)'!$P$17:$R$17</c15:sqref>
                  </c15:fullRef>
                </c:ext>
              </c:extLst>
              <c:f>'4_Yamazumi Chart (Operario 4)'!$P$17</c:f>
              <c:numCache>
                <c:formatCode>General</c:formatCode>
                <c:ptCount val="1"/>
                <c:pt idx="0" formatCode="[$-F400]h:mm:ss\ AM/PM">
                  <c:v>4.861111111111111E-4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F8-4CDF-A339-5CBF053BF2F2}"/>
            </c:ext>
          </c:extLst>
        </c:ser>
        <c:ser>
          <c:idx val="8"/>
          <c:order val="6"/>
          <c:tx>
            <c:strRef>
              <c:f>'4_Yamazumi Chart (Operario 4)'!$M$18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4)'!$P$18:$R$18</c15:sqref>
                  </c15:fullRef>
                </c:ext>
              </c:extLst>
              <c:f>'4_Yamazumi Chart (Operario 4)'!$P$18</c:f>
              <c:numCache>
                <c:formatCode>General</c:formatCode>
                <c:ptCount val="1"/>
                <c:pt idx="0" formatCode="[$-F400]h:mm:ss\ AM/PM">
                  <c:v>6.7129629629629635E-4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F8-4CDF-A339-5CBF053BF2F2}"/>
            </c:ext>
          </c:extLst>
        </c:ser>
        <c:ser>
          <c:idx val="9"/>
          <c:order val="7"/>
          <c:tx>
            <c:strRef>
              <c:f>'4_Yamazumi Chart (Operario 4)'!$M$19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4)'!$P$19:$R$19</c15:sqref>
                  </c15:fullRef>
                </c:ext>
              </c:extLst>
              <c:f>'4_Yamazumi Chart (Operario 4)'!$P$19</c:f>
              <c:numCache>
                <c:formatCode>General</c:formatCode>
                <c:ptCount val="1"/>
                <c:pt idx="0" formatCode="[$-F400]h:mm:ss\ AM/PM">
                  <c:v>2.0833333333333337E-4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F8-4CDF-A339-5CBF053BF2F2}"/>
            </c:ext>
          </c:extLst>
        </c:ser>
        <c:ser>
          <c:idx val="10"/>
          <c:order val="8"/>
          <c:tx>
            <c:strRef>
              <c:f>'4_Yamazumi Chart (Operario 4)'!$M$20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4)'!$P$20:$R$20</c15:sqref>
                  </c15:fullRef>
                </c:ext>
              </c:extLst>
              <c:f>'4_Yamazumi Chart (Operario 4)'!$P$20</c:f>
              <c:numCache>
                <c:formatCode>General</c:formatCode>
                <c:ptCount val="1"/>
                <c:pt idx="0" formatCode="[$-F400]h:mm:ss\ AM/PM">
                  <c:v>9.2592592592592466E-5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F8-4CDF-A339-5CBF053BF2F2}"/>
            </c:ext>
          </c:extLst>
        </c:ser>
        <c:ser>
          <c:idx val="11"/>
          <c:order val="9"/>
          <c:tx>
            <c:strRef>
              <c:f>'4_Yamazumi Chart (Operario 4)'!$M$21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4)'!$P$21:$R$21</c15:sqref>
                  </c15:fullRef>
                </c:ext>
              </c:extLst>
              <c:f>'4_Yamazumi Chart (Operario 4)'!$P$21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F8-4CDF-A339-5CBF053BF2F2}"/>
            </c:ext>
          </c:extLst>
        </c:ser>
        <c:ser>
          <c:idx val="12"/>
          <c:order val="10"/>
          <c:tx>
            <c:strRef>
              <c:f>'4_Yamazumi Chart (Operario 4)'!$M$22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4)'!$P$22:$R$22</c15:sqref>
                  </c15:fullRef>
                </c:ext>
              </c:extLst>
              <c:f>'4_Yamazumi Chart (Operario 4)'!$P$22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F8-4CDF-A339-5CBF053BF2F2}"/>
            </c:ext>
          </c:extLst>
        </c:ser>
        <c:ser>
          <c:idx val="13"/>
          <c:order val="11"/>
          <c:tx>
            <c:strRef>
              <c:f>'4_Yamazumi Chart (Operario 4)'!$M$23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4)'!$P$23:$R$23</c15:sqref>
                  </c15:fullRef>
                </c:ext>
              </c:extLst>
              <c:f>'4_Yamazumi Chart (Operario 4)'!$P$23</c:f>
              <c:numCache>
                <c:formatCode>General</c:formatCode>
                <c:ptCount val="1"/>
                <c:pt idx="0" formatCode="[$-F400]h:mm:ss\ AM/PM">
                  <c:v>2.3148148148148138E-4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F8-4CDF-A339-5CBF053BF2F2}"/>
            </c:ext>
          </c:extLst>
        </c:ser>
        <c:ser>
          <c:idx val="14"/>
          <c:order val="12"/>
          <c:tx>
            <c:strRef>
              <c:f>'4_Yamazumi Chart (Operario 4)'!$M$24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4)'!$P$24:$R$24</c15:sqref>
                  </c15:fullRef>
                </c:ext>
              </c:extLst>
              <c:f>'4_Yamazumi Chart (Operario 4)'!$P$24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F8-4CDF-A339-5CBF053BF2F2}"/>
            </c:ext>
          </c:extLst>
        </c:ser>
        <c:ser>
          <c:idx val="15"/>
          <c:order val="13"/>
          <c:tx>
            <c:strRef>
              <c:f>'4_Yamazumi Chart (Operario 4)'!$M$25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4)'!$P$25:$R$25</c15:sqref>
                  </c15:fullRef>
                </c:ext>
              </c:extLst>
              <c:f>'4_Yamazumi Chart (Operario 4)'!$P$25</c:f>
              <c:numCache>
                <c:formatCode>General</c:formatCode>
                <c:ptCount val="1"/>
                <c:pt idx="0" formatCode="[$-F400]h:mm:ss\ AM/PM">
                  <c:v>3.703703703703703E-4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F8-4CDF-A339-5CBF053BF2F2}"/>
            </c:ext>
          </c:extLst>
        </c:ser>
        <c:ser>
          <c:idx val="16"/>
          <c:order val="14"/>
          <c:tx>
            <c:strRef>
              <c:f>'4_Yamazumi Chart (Operario 4)'!$M$26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4)'!$P$26:$R$26</c15:sqref>
                  </c15:fullRef>
                </c:ext>
              </c:extLst>
              <c:f>'4_Yamazumi Chart (Operario 4)'!$P$26</c:f>
              <c:numCache>
                <c:formatCode>General</c:formatCode>
                <c:ptCount val="1"/>
                <c:pt idx="0" formatCode="[$-F400]h:mm:ss\ AM/PM">
                  <c:v>4.6296296296296276E-4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F8-4CDF-A339-5CBF053BF2F2}"/>
            </c:ext>
          </c:extLst>
        </c:ser>
        <c:ser>
          <c:idx val="17"/>
          <c:order val="15"/>
          <c:tx>
            <c:strRef>
              <c:f>'4_Yamazumi Chart (Operario 4)'!$M$27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4)'!$P$27:$R$27</c15:sqref>
                  </c15:fullRef>
                </c:ext>
              </c:extLst>
              <c:f>'4_Yamazumi Chart (Operario 4)'!$P$27</c:f>
              <c:numCache>
                <c:formatCode>General</c:formatCode>
                <c:ptCount val="1"/>
                <c:pt idx="0" formatCode="[$-F400]h:mm:ss\ AM/PM">
                  <c:v>4.745370370370372E-4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F8-4CDF-A339-5CBF053BF2F2}"/>
            </c:ext>
          </c:extLst>
        </c:ser>
        <c:ser>
          <c:idx val="18"/>
          <c:order val="16"/>
          <c:tx>
            <c:strRef>
              <c:f>'4_Yamazumi Chart (Operario 4)'!$M$28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4)'!$P$28:$R$28</c15:sqref>
                  </c15:fullRef>
                </c:ext>
              </c:extLst>
              <c:f>'4_Yamazumi Chart (Operario 4)'!$P$28</c:f>
              <c:numCache>
                <c:formatCode>General</c:formatCode>
                <c:ptCount val="1"/>
                <c:pt idx="0" formatCode="[$-F400]h:mm:ss\ AM/PM">
                  <c:v>6.8287037037037101E-4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3F8-4CDF-A339-5CBF053BF2F2}"/>
            </c:ext>
          </c:extLst>
        </c:ser>
        <c:ser>
          <c:idx val="19"/>
          <c:order val="17"/>
          <c:tx>
            <c:strRef>
              <c:f>'4_Yamazumi Chart (Operario 4)'!$M$29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4)'!$P$29:$R$29</c15:sqref>
                  </c15:fullRef>
                </c:ext>
              </c:extLst>
              <c:f>'4_Yamazumi Chart (Operario 4)'!$P$29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3F8-4CDF-A339-5CBF053BF2F2}"/>
            </c:ext>
          </c:extLst>
        </c:ser>
        <c:ser>
          <c:idx val="20"/>
          <c:order val="18"/>
          <c:tx>
            <c:strRef>
              <c:f>'4_Yamazumi Chart (Operario 4)'!$M$30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4)'!$P$30:$R$30</c15:sqref>
                  </c15:fullRef>
                </c:ext>
              </c:extLst>
              <c:f>'4_Yamazumi Chart (Operario 4)'!$P$30</c:f>
              <c:numCache>
                <c:formatCode>General</c:formatCode>
                <c:ptCount val="1"/>
                <c:pt idx="0" formatCode="[$-F400]h:mm:ss\ AM/PM">
                  <c:v>2.3148148148148095E-4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3F8-4CDF-A339-5CBF053BF2F2}"/>
            </c:ext>
          </c:extLst>
        </c:ser>
        <c:ser>
          <c:idx val="21"/>
          <c:order val="19"/>
          <c:tx>
            <c:strRef>
              <c:f>'4_Yamazumi Chart (Operario 4)'!$M$31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4)'!$P$31:$R$31</c15:sqref>
                  </c15:fullRef>
                </c:ext>
              </c:extLst>
              <c:f>'4_Yamazumi Chart (Operario 4)'!$P$31</c:f>
              <c:numCache>
                <c:formatCode>General</c:formatCode>
                <c:ptCount val="1"/>
                <c:pt idx="0" formatCode="[$-F400]h:mm:ss\ AM/PM">
                  <c:v>1.6203703703703701E-3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3F8-4CDF-A339-5CBF053BF2F2}"/>
            </c:ext>
          </c:extLst>
        </c:ser>
        <c:ser>
          <c:idx val="22"/>
          <c:order val="20"/>
          <c:tx>
            <c:strRef>
              <c:f>'4_Yamazumi Chart (Operario 4)'!$M$32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4)'!$P$32:$R$32</c15:sqref>
                  </c15:fullRef>
                </c:ext>
              </c:extLst>
              <c:f>'4_Yamazumi Chart (Operario 4)'!$P$32</c:f>
              <c:numCache>
                <c:formatCode>General</c:formatCode>
                <c:ptCount val="1"/>
                <c:pt idx="0" formatCode="[$-F400]h:mm:ss\ AM/PM">
                  <c:v>6.3657407407407413E-4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3F8-4CDF-A339-5CBF053BF2F2}"/>
            </c:ext>
          </c:extLst>
        </c:ser>
        <c:ser>
          <c:idx val="23"/>
          <c:order val="21"/>
          <c:tx>
            <c:strRef>
              <c:f>'4_Yamazumi Chart (Operario 4)'!$M$33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4)'!$P$33:$R$33</c15:sqref>
                  </c15:fullRef>
                </c:ext>
              </c:extLst>
              <c:f>'4_Yamazumi Chart (Operario 4)'!$P$33</c:f>
              <c:numCache>
                <c:formatCode>General</c:formatCode>
                <c:ptCount val="1"/>
                <c:pt idx="0" formatCode="[$-F400]h:mm:ss\ AM/PM">
                  <c:v>6.9444444444444892E-5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3F8-4CDF-A339-5CBF053BF2F2}"/>
            </c:ext>
          </c:extLst>
        </c:ser>
        <c:ser>
          <c:idx val="24"/>
          <c:order val="22"/>
          <c:tx>
            <c:strRef>
              <c:f>'4_Yamazumi Chart (Operario 4)'!$M$34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4)'!$P$34:$R$34</c15:sqref>
                  </c15:fullRef>
                </c:ext>
              </c:extLst>
              <c:f>'4_Yamazumi Chart (Operario 4)'!$P$34</c:f>
              <c:numCache>
                <c:formatCode>General</c:formatCode>
                <c:ptCount val="1"/>
                <c:pt idx="0" formatCode="[$-F400]h:mm:ss\ AM/PM">
                  <c:v>3.3564814814814742E-4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3F8-4CDF-A339-5CBF053BF2F2}"/>
            </c:ext>
          </c:extLst>
        </c:ser>
        <c:ser>
          <c:idx val="25"/>
          <c:order val="23"/>
          <c:tx>
            <c:strRef>
              <c:f>'4_Yamazumi Chart (Operario 4)'!$M$35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4)'!$P$35:$R$35</c15:sqref>
                  </c15:fullRef>
                </c:ext>
              </c:extLst>
              <c:f>'4_Yamazumi Chart (Operario 4)'!$P$35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3F8-4CDF-A339-5CBF053BF2F2}"/>
            </c:ext>
          </c:extLst>
        </c:ser>
        <c:ser>
          <c:idx val="26"/>
          <c:order val="24"/>
          <c:tx>
            <c:strRef>
              <c:f>'4_Yamazumi Chart (Operario 4)'!$M$36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4)'!$P$36:$R$36</c15:sqref>
                  </c15:fullRef>
                </c:ext>
              </c:extLst>
              <c:f>'4_Yamazumi Chart (Operario 4)'!$P$36</c:f>
              <c:numCache>
                <c:formatCode>General</c:formatCode>
                <c:ptCount val="1"/>
                <c:pt idx="0" formatCode="[$-F400]h:mm:ss\ AM/PM">
                  <c:v>2.8935185185185314E-4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3F8-4CDF-A339-5CBF053BF2F2}"/>
            </c:ext>
          </c:extLst>
        </c:ser>
        <c:ser>
          <c:idx val="27"/>
          <c:order val="25"/>
          <c:tx>
            <c:strRef>
              <c:f>'4_Yamazumi Chart (Operario 4)'!$M$37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4)'!$P$37:$R$37</c15:sqref>
                  </c15:fullRef>
                </c:ext>
              </c:extLst>
              <c:f>'4_Yamazumi Chart (Operario 4)'!$P$37</c:f>
              <c:numCache>
                <c:formatCode>General</c:formatCode>
                <c:ptCount val="1"/>
                <c:pt idx="0" formatCode="[$-F400]h:mm:ss\ AM/PM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3F8-4CDF-A339-5CBF053BF2F2}"/>
            </c:ext>
          </c:extLst>
        </c:ser>
        <c:ser>
          <c:idx val="28"/>
          <c:order val="26"/>
          <c:tx>
            <c:strRef>
              <c:f>'4_Yamazumi Chart (Operario 4)'!$M$38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4)'!$P$38:$R$38</c15:sqref>
                  </c15:fullRef>
                </c:ext>
              </c:extLst>
              <c:f>'4_Yamazumi Chart (Operario 4)'!$P$38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3F8-4CDF-A339-5CBF053BF2F2}"/>
            </c:ext>
          </c:extLst>
        </c:ser>
        <c:ser>
          <c:idx val="29"/>
          <c:order val="27"/>
          <c:tx>
            <c:strRef>
              <c:f>'4_Yamazumi Chart (Operario 4)'!$M$39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4)'!$P$39:$R$39</c15:sqref>
                  </c15:fullRef>
                </c:ext>
              </c:extLst>
              <c:f>'4_Yamazumi Chart (Operario 4)'!$P$39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3F8-4CDF-A339-5CBF053BF2F2}"/>
            </c:ext>
          </c:extLst>
        </c:ser>
        <c:ser>
          <c:idx val="30"/>
          <c:order val="28"/>
          <c:tx>
            <c:strRef>
              <c:f>'4_Yamazumi Chart (Operario 4)'!$M$40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4)'!$P$40:$R$40</c15:sqref>
                  </c15:fullRef>
                </c:ext>
              </c:extLst>
              <c:f>'4_Yamazumi Chart (Operario 4)'!$P$40</c:f>
              <c:numCache>
                <c:formatCode>General</c:formatCode>
                <c:ptCount val="1"/>
                <c:pt idx="0" formatCode="[$-F400]h:mm:ss\ AM/PM">
                  <c:v>4.5138888888888833E-4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3F8-4CDF-A339-5CBF053BF2F2}"/>
            </c:ext>
          </c:extLst>
        </c:ser>
        <c:ser>
          <c:idx val="31"/>
          <c:order val="29"/>
          <c:tx>
            <c:strRef>
              <c:f>'4_Yamazumi Chart (Operario 4)'!$M$41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4)'!$P$41:$R$41</c15:sqref>
                  </c15:fullRef>
                </c:ext>
              </c:extLst>
              <c:f>'4_Yamazumi Chart (Operario 4)'!$P$41</c:f>
              <c:numCache>
                <c:formatCode>General</c:formatCode>
                <c:ptCount val="1"/>
                <c:pt idx="0" formatCode="[$-F400]h:mm:ss\ AM/PM">
                  <c:v>3.9351851851851874E-4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3F8-4CDF-A339-5CBF053BF2F2}"/>
            </c:ext>
          </c:extLst>
        </c:ser>
        <c:ser>
          <c:idx val="32"/>
          <c:order val="30"/>
          <c:tx>
            <c:strRef>
              <c:f>'4_Yamazumi Chart (Operario 4)'!$M$42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4)'!$P$42:$R$42</c15:sqref>
                  </c15:fullRef>
                </c:ext>
              </c:extLst>
              <c:f>'4_Yamazumi Chart (Operario 4)'!$P$42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3F8-4CDF-A339-5CBF053BF2F2}"/>
            </c:ext>
          </c:extLst>
        </c:ser>
        <c:ser>
          <c:idx val="33"/>
          <c:order val="31"/>
          <c:tx>
            <c:strRef>
              <c:f>'4_Yamazumi Chart (Operario 4)'!$M$43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4)'!$P$43:$R$43</c15:sqref>
                  </c15:fullRef>
                </c:ext>
              </c:extLst>
              <c:f>'4_Yamazumi Chart (Operario 4)'!$P$43</c:f>
              <c:numCache>
                <c:formatCode>General</c:formatCode>
                <c:ptCount val="1"/>
                <c:pt idx="0" formatCode="[$-F400]h:mm:ss\ AM/PM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3F8-4CDF-A339-5CBF053BF2F2}"/>
            </c:ext>
          </c:extLst>
        </c:ser>
        <c:ser>
          <c:idx val="34"/>
          <c:order val="32"/>
          <c:tx>
            <c:strRef>
              <c:f>'4_Yamazumi Chart (Operario 4)'!$M$44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4)'!$P$44:$R$44</c15:sqref>
                  </c15:fullRef>
                </c:ext>
              </c:extLst>
              <c:f>'4_Yamazumi Chart (Operario 4)'!$P$44</c:f>
              <c:numCache>
                <c:formatCode>General</c:formatCode>
                <c:ptCount val="1"/>
                <c:pt idx="0" formatCode="[$-F400]h:mm:ss\ AM/PM">
                  <c:v>2.6620370370370426E-4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3F8-4CDF-A339-5CBF053BF2F2}"/>
            </c:ext>
          </c:extLst>
        </c:ser>
        <c:ser>
          <c:idx val="35"/>
          <c:order val="33"/>
          <c:tx>
            <c:strRef>
              <c:f>'4_Yamazumi Chart (Operario 4)'!$M$45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4)'!$P$45:$R$45</c15:sqref>
                  </c15:fullRef>
                </c:ext>
              </c:extLst>
              <c:f>'4_Yamazumi Chart (Operario 4)'!$P$45</c:f>
              <c:numCache>
                <c:formatCode>General</c:formatCode>
                <c:ptCount val="1"/>
                <c:pt idx="0" formatCode="[$-F400]h:mm:ss\ AM/PM">
                  <c:v>4.6296296296296016E-5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3F8-4CDF-A339-5CBF053BF2F2}"/>
            </c:ext>
          </c:extLst>
        </c:ser>
        <c:ser>
          <c:idx val="36"/>
          <c:order val="34"/>
          <c:tx>
            <c:strRef>
              <c:f>'4_Yamazumi Chart (Operario 4)'!$M$46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4)'!$P$46:$R$46</c15:sqref>
                  </c15:fullRef>
                </c:ext>
              </c:extLst>
              <c:f>'4_Yamazumi Chart (Operario 4)'!$P$46</c:f>
              <c:numCache>
                <c:formatCode>General</c:formatCode>
                <c:ptCount val="1"/>
                <c:pt idx="0" formatCode="[$-F400]h:mm:ss\ AM/PM">
                  <c:v>2.893518518518514E-4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3F8-4CDF-A339-5CBF053BF2F2}"/>
            </c:ext>
          </c:extLst>
        </c:ser>
        <c:ser>
          <c:idx val="37"/>
          <c:order val="35"/>
          <c:tx>
            <c:strRef>
              <c:f>'4_Yamazumi Chart (Operario 4)'!$M$47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4)'!$P$47:$R$47</c15:sqref>
                  </c15:fullRef>
                </c:ext>
              </c:extLst>
              <c:f>'4_Yamazumi Chart (Operario 4)'!$P$47</c:f>
              <c:numCache>
                <c:formatCode>General</c:formatCode>
                <c:ptCount val="1"/>
                <c:pt idx="0" formatCode="[$-F400]h:mm:ss\ AM/PM">
                  <c:v>8.1018518518518462E-5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3F8-4CDF-A339-5CBF053BF2F2}"/>
            </c:ext>
          </c:extLst>
        </c:ser>
        <c:ser>
          <c:idx val="38"/>
          <c:order val="36"/>
          <c:tx>
            <c:strRef>
              <c:f>'4_Yamazumi Chart (Operario 4)'!$M$48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4)'!$P$48:$R$48</c15:sqref>
                  </c15:fullRef>
                </c:ext>
              </c:extLst>
              <c:f>'4_Yamazumi Chart (Operario 4)'!$P$48</c:f>
              <c:numCache>
                <c:formatCode>General</c:formatCode>
                <c:ptCount val="1"/>
                <c:pt idx="0" formatCode="[$-F400]h:mm:ss\ AM/PM">
                  <c:v>1.5046296296296335E-4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3F8-4CDF-A339-5CBF053BF2F2}"/>
            </c:ext>
          </c:extLst>
        </c:ser>
        <c:ser>
          <c:idx val="39"/>
          <c:order val="37"/>
          <c:tx>
            <c:strRef>
              <c:f>'4_Yamazumi Chart (Operario 4)'!$M$49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4)'!$P$49:$R$49</c15:sqref>
                  </c15:fullRef>
                </c:ext>
              </c:extLst>
              <c:f>'4_Yamazumi Chart (Operario 4)'!$P$49</c:f>
              <c:numCache>
                <c:formatCode>General</c:formatCode>
                <c:ptCount val="1"/>
                <c:pt idx="0" formatCode="[$-F400]h:mm:ss\ AM/PM">
                  <c:v>2.893518518518514E-4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73F8-4CDF-A339-5CBF053BF2F2}"/>
            </c:ext>
          </c:extLst>
        </c:ser>
        <c:ser>
          <c:idx val="40"/>
          <c:order val="38"/>
          <c:tx>
            <c:strRef>
              <c:f>'4_Yamazumi Chart (Operario 4)'!$M$50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4)'!$P$50:$R$50</c15:sqref>
                  </c15:fullRef>
                </c:ext>
              </c:extLst>
              <c:f>'4_Yamazumi Chart (Operario 4)'!$P$50</c:f>
              <c:numCache>
                <c:formatCode>General</c:formatCode>
                <c:ptCount val="1"/>
                <c:pt idx="0" formatCode="[$-F400]h:mm:ss\ AM/PM">
                  <c:v>2.3379629629629636E-3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73F8-4CDF-A339-5CBF053BF2F2}"/>
            </c:ext>
          </c:extLst>
        </c:ser>
        <c:ser>
          <c:idx val="41"/>
          <c:order val="39"/>
          <c:tx>
            <c:strRef>
              <c:f>'4_Yamazumi Chart (Operario 4)'!$M$51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4)'!$P$51:$R$51</c15:sqref>
                  </c15:fullRef>
                </c:ext>
              </c:extLst>
              <c:f>'4_Yamazumi Chart (Operario 4)'!$P$51</c:f>
              <c:numCache>
                <c:formatCode>General</c:formatCode>
                <c:ptCount val="1"/>
                <c:pt idx="0" formatCode="[$-F400]h:mm:ss\ AM/PM">
                  <c:v>3.8194444444444343E-4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73F8-4CDF-A339-5CBF053BF2F2}"/>
            </c:ext>
          </c:extLst>
        </c:ser>
        <c:ser>
          <c:idx val="42"/>
          <c:order val="40"/>
          <c:tx>
            <c:strRef>
              <c:f>'4_Yamazumi Chart (Operario 4)'!$M$52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4)'!$P$52:$R$52</c15:sqref>
                  </c15:fullRef>
                </c:ext>
              </c:extLst>
              <c:f>'4_Yamazumi Chart (Operario 4)'!$P$52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8-73F8-4CDF-A339-5CBF053BF2F2}"/>
            </c:ext>
          </c:extLst>
        </c:ser>
        <c:ser>
          <c:idx val="43"/>
          <c:order val="41"/>
          <c:tx>
            <c:strRef>
              <c:f>'4_Yamazumi Chart (Operario 4)'!$M$53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4)'!$P$53:$R$53</c15:sqref>
                  </c15:fullRef>
                </c:ext>
              </c:extLst>
              <c:f>'4_Yamazumi Chart (Operario 4)'!$P$53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9-73F8-4CDF-A339-5CBF053BF2F2}"/>
            </c:ext>
          </c:extLst>
        </c:ser>
        <c:ser>
          <c:idx val="44"/>
          <c:order val="42"/>
          <c:tx>
            <c:strRef>
              <c:f>'4_Yamazumi Chart (Operario 4)'!$M$54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4)'!$P$54:$R$54</c15:sqref>
                  </c15:fullRef>
                </c:ext>
              </c:extLst>
              <c:f>'4_Yamazumi Chart (Operario 4)'!$P$54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A-73F8-4CDF-A339-5CBF053BF2F2}"/>
            </c:ext>
          </c:extLst>
        </c:ser>
        <c:ser>
          <c:idx val="45"/>
          <c:order val="43"/>
          <c:tx>
            <c:strRef>
              <c:f>'4_Yamazumi Chart (Operario 4)'!$M$55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4)'!$P$55:$R$55</c15:sqref>
                  </c15:fullRef>
                </c:ext>
              </c:extLst>
              <c:f>'4_Yamazumi Chart (Operario 4)'!$P$55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2B-73F8-4CDF-A339-5CBF053BF2F2}"/>
            </c:ext>
          </c:extLst>
        </c:ser>
        <c:ser>
          <c:idx val="46"/>
          <c:order val="44"/>
          <c:tx>
            <c:strRef>
              <c:f>'4_Yamazumi Chart (Operario 4)'!$M$56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4)'!$P$56:$R$56</c15:sqref>
                  </c15:fullRef>
                </c:ext>
              </c:extLst>
              <c:f>'4_Yamazumi Chart (Operario 4)'!$P$56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3F8-4CDF-A339-5CBF053BF2F2}"/>
            </c:ext>
          </c:extLst>
        </c:ser>
        <c:ser>
          <c:idx val="47"/>
          <c:order val="45"/>
          <c:tx>
            <c:strRef>
              <c:f>'4_Yamazumi Chart (Operario 4)'!$M$57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4)'!$P$57:$R$57</c15:sqref>
                  </c15:fullRef>
                </c:ext>
              </c:extLst>
              <c:f>'4_Yamazumi Chart (Operario 4)'!$P$57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73F8-4CDF-A339-5CBF053BF2F2}"/>
            </c:ext>
          </c:extLst>
        </c:ser>
        <c:ser>
          <c:idx val="48"/>
          <c:order val="46"/>
          <c:tx>
            <c:strRef>
              <c:f>'4_Yamazumi Chart (Operario 4)'!$M$58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4)'!$P$58:$R$58</c15:sqref>
                  </c15:fullRef>
                </c:ext>
              </c:extLst>
              <c:f>'4_Yamazumi Chart (Operario 4)'!$P$58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73F8-4CDF-A339-5CBF053BF2F2}"/>
            </c:ext>
          </c:extLst>
        </c:ser>
        <c:ser>
          <c:idx val="49"/>
          <c:order val="47"/>
          <c:tx>
            <c:strRef>
              <c:f>'4_Yamazumi Chart (Operario 4)'!$M$59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4)'!$P$59:$R$59</c15:sqref>
                  </c15:fullRef>
                </c:ext>
              </c:extLst>
              <c:f>'4_Yamazumi Chart (Operario 4)'!$P$59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73F8-4CDF-A339-5CBF053BF2F2}"/>
            </c:ext>
          </c:extLst>
        </c:ser>
        <c:ser>
          <c:idx val="50"/>
          <c:order val="48"/>
          <c:tx>
            <c:strRef>
              <c:f>'4_Yamazumi Chart (Operario 4)'!$M$60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4)'!$P$60:$R$60</c15:sqref>
                  </c15:fullRef>
                </c:ext>
              </c:extLst>
              <c:f>'4_Yamazumi Chart (Operario 4)'!$P$60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73F8-4CDF-A339-5CBF053BF2F2}"/>
            </c:ext>
          </c:extLst>
        </c:ser>
        <c:ser>
          <c:idx val="0"/>
          <c:order val="49"/>
          <c:tx>
            <c:strRef>
              <c:f>'4_Yamazumi Chart (Operario 4)'!$M$61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4)'!$P$61:$R$61</c15:sqref>
                  </c15:fullRef>
                </c:ext>
              </c:extLst>
              <c:f>'4_Yamazumi Chart (Operario 4)'!$P$61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73F8-4CDF-A339-5CBF053BF2F2}"/>
            </c:ext>
          </c:extLst>
        </c:ser>
        <c:ser>
          <c:idx val="1"/>
          <c:order val="50"/>
          <c:tx>
            <c:strRef>
              <c:f>'4_Yamazumi Chart (Operario 4)'!$M$62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4)'!$P$62:$R$62</c15:sqref>
                  </c15:fullRef>
                </c:ext>
              </c:extLst>
              <c:f>'4_Yamazumi Chart (Operario 4)'!$P$62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73F8-4CDF-A339-5CBF053BF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(Mecánico 1)'!$M$12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1)'!$P$12:$R$12</c15:sqref>
                  </c15:fullRef>
                </c:ext>
              </c:extLst>
              <c:f>'4_Yamazumi Chart (Mecánico 1)'!$P$12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AC-4973-9804-6A7332B01CB7}"/>
            </c:ext>
          </c:extLst>
        </c:ser>
        <c:ser>
          <c:idx val="3"/>
          <c:order val="1"/>
          <c:tx>
            <c:strRef>
              <c:f>'4_Yamazumi Chart (Mecánico 1)'!$M$13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1)'!$P$13:$R$13</c15:sqref>
                  </c15:fullRef>
                </c:ext>
              </c:extLst>
              <c:f>'4_Yamazumi Chart (Mecánico 1)'!$P$13</c:f>
              <c:numCache>
                <c:formatCode>General</c:formatCode>
                <c:ptCount val="1"/>
                <c:pt idx="0" formatCode="[$-F400]h:mm:ss\ AM/PM">
                  <c:v>5.7870370370370373E-5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AC-4973-9804-6A7332B01CB7}"/>
            </c:ext>
          </c:extLst>
        </c:ser>
        <c:ser>
          <c:idx val="4"/>
          <c:order val="2"/>
          <c:tx>
            <c:strRef>
              <c:f>'4_Yamazumi Chart (Mecánico 1)'!$M$14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1)'!$P$14:$R$14</c15:sqref>
                  </c15:fullRef>
                </c:ext>
              </c:extLst>
              <c:f>'4_Yamazumi Chart (Mecánico 1)'!$P$14</c:f>
              <c:numCache>
                <c:formatCode>General</c:formatCode>
                <c:ptCount val="1"/>
                <c:pt idx="0" formatCode="[$-F400]h:mm:ss\ AM/PM">
                  <c:v>1.273148148148148E-4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AC-4973-9804-6A7332B01CB7}"/>
            </c:ext>
          </c:extLst>
        </c:ser>
        <c:ser>
          <c:idx val="5"/>
          <c:order val="3"/>
          <c:tx>
            <c:strRef>
              <c:f>'4_Yamazumi Chart (Mecánico 1)'!$M$15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1)'!$P$15:$R$15</c15:sqref>
                  </c15:fullRef>
                </c:ext>
              </c:extLst>
              <c:f>'4_Yamazumi Chart (Mecánico 1)'!$P$15</c:f>
              <c:numCache>
                <c:formatCode>General</c:formatCode>
                <c:ptCount val="1"/>
                <c:pt idx="0" formatCode="[$-F400]h:mm:ss\ AM/PM">
                  <c:v>2.5462962962962961E-4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AC-4973-9804-6A7332B01CB7}"/>
            </c:ext>
          </c:extLst>
        </c:ser>
        <c:ser>
          <c:idx val="6"/>
          <c:order val="4"/>
          <c:tx>
            <c:strRef>
              <c:f>'4_Yamazumi Chart (Mecánico 1)'!$M$16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1)'!$P$16:$R$16</c15:sqref>
                  </c15:fullRef>
                </c:ext>
              </c:extLst>
              <c:f>'4_Yamazumi Chart (Mecánico 1)'!$P$16</c:f>
              <c:numCache>
                <c:formatCode>General</c:formatCode>
                <c:ptCount val="1"/>
                <c:pt idx="0" formatCode="[$-F400]h:mm:ss\ AM/PM">
                  <c:v>2.1990740740740743E-4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AC-4973-9804-6A7332B01CB7}"/>
            </c:ext>
          </c:extLst>
        </c:ser>
        <c:ser>
          <c:idx val="7"/>
          <c:order val="5"/>
          <c:tx>
            <c:strRef>
              <c:f>'4_Yamazumi Chart (Mecánico 1)'!$M$17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1)'!$P$17:$R$17</c15:sqref>
                  </c15:fullRef>
                </c:ext>
              </c:extLst>
              <c:f>'4_Yamazumi Chart (Mecánico 1)'!$P$17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AC-4973-9804-6A7332B01CB7}"/>
            </c:ext>
          </c:extLst>
        </c:ser>
        <c:ser>
          <c:idx val="8"/>
          <c:order val="6"/>
          <c:tx>
            <c:strRef>
              <c:f>'4_Yamazumi Chart (Mecánico 1)'!$M$18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1)'!$P$18:$R$18</c15:sqref>
                  </c15:fullRef>
                </c:ext>
              </c:extLst>
              <c:f>'4_Yamazumi Chart (Mecánico 1)'!$P$18</c:f>
              <c:numCache>
                <c:formatCode>General</c:formatCode>
                <c:ptCount val="1"/>
                <c:pt idx="0" formatCode="[$-F400]h:mm:ss\ AM/PM">
                  <c:v>1.3888888888888881E-4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AC-4973-9804-6A7332B01CB7}"/>
            </c:ext>
          </c:extLst>
        </c:ser>
        <c:ser>
          <c:idx val="9"/>
          <c:order val="7"/>
          <c:tx>
            <c:strRef>
              <c:f>'4_Yamazumi Chart (Mecánico 1)'!$M$19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1)'!$P$19:$R$19</c15:sqref>
                  </c15:fullRef>
                </c:ext>
              </c:extLst>
              <c:f>'4_Yamazumi Chart (Mecánico 1)'!$P$19</c:f>
              <c:numCache>
                <c:formatCode>General</c:formatCode>
                <c:ptCount val="1"/>
                <c:pt idx="0" formatCode="[$-F400]h:mm:ss\ AM/PM">
                  <c:v>3.1250000000000006E-4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3AC-4973-9804-6A7332B01CB7}"/>
            </c:ext>
          </c:extLst>
        </c:ser>
        <c:ser>
          <c:idx val="10"/>
          <c:order val="8"/>
          <c:tx>
            <c:strRef>
              <c:f>'4_Yamazumi Chart (Mecánico 1)'!$M$20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1)'!$P$20:$R$20</c15:sqref>
                  </c15:fullRef>
                </c:ext>
              </c:extLst>
              <c:f>'4_Yamazumi Chart (Mecánico 1)'!$P$20</c:f>
              <c:numCache>
                <c:formatCode>General</c:formatCode>
                <c:ptCount val="1"/>
                <c:pt idx="0" formatCode="[$-F400]h:mm:ss\ AM/PM">
                  <c:v>1.2731481481481491E-4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3AC-4973-9804-6A7332B01CB7}"/>
            </c:ext>
          </c:extLst>
        </c:ser>
        <c:ser>
          <c:idx val="11"/>
          <c:order val="9"/>
          <c:tx>
            <c:strRef>
              <c:f>'4_Yamazumi Chart (Mecánico 1)'!$M$21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1)'!$P$21:$R$21</c15:sqref>
                  </c15:fullRef>
                </c:ext>
              </c:extLst>
              <c:f>'4_Yamazumi Chart (Mecánico 1)'!$P$21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3AC-4973-9804-6A7332B01CB7}"/>
            </c:ext>
          </c:extLst>
        </c:ser>
        <c:ser>
          <c:idx val="12"/>
          <c:order val="10"/>
          <c:tx>
            <c:strRef>
              <c:f>'4_Yamazumi Chart (Mecánico 1)'!$M$22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1)'!$P$22:$R$22</c15:sqref>
                  </c15:fullRef>
                </c:ext>
              </c:extLst>
              <c:f>'4_Yamazumi Chart (Mecánico 1)'!$P$22</c:f>
              <c:numCache>
                <c:formatCode>General</c:formatCode>
                <c:ptCount val="1"/>
                <c:pt idx="0" formatCode="[$-F400]h:mm:ss\ AM/PM">
                  <c:v>1.2731481481481469E-4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3AC-4973-9804-6A7332B01CB7}"/>
            </c:ext>
          </c:extLst>
        </c:ser>
        <c:ser>
          <c:idx val="13"/>
          <c:order val="11"/>
          <c:tx>
            <c:strRef>
              <c:f>'4_Yamazumi Chart (Mecánico 1)'!$M$23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1)'!$P$23:$R$23</c15:sqref>
                  </c15:fullRef>
                </c:ext>
              </c:extLst>
              <c:f>'4_Yamazumi Chart (Mecánico 1)'!$P$23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3AC-4973-9804-6A7332B01CB7}"/>
            </c:ext>
          </c:extLst>
        </c:ser>
        <c:ser>
          <c:idx val="14"/>
          <c:order val="12"/>
          <c:tx>
            <c:strRef>
              <c:f>'4_Yamazumi Chart (Mecánico 1)'!$M$24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1)'!$P$24:$R$24</c15:sqref>
                  </c15:fullRef>
                </c:ext>
              </c:extLst>
              <c:f>'4_Yamazumi Chart (Mecánico 1)'!$P$24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3AC-4973-9804-6A7332B01CB7}"/>
            </c:ext>
          </c:extLst>
        </c:ser>
        <c:ser>
          <c:idx val="15"/>
          <c:order val="13"/>
          <c:tx>
            <c:strRef>
              <c:f>'4_Yamazumi Chart (Mecánico 1)'!$M$25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1)'!$P$25:$R$25</c15:sqref>
                  </c15:fullRef>
                </c:ext>
              </c:extLst>
              <c:f>'4_Yamazumi Chart (Mecánico 1)'!$P$25</c:f>
              <c:numCache>
                <c:formatCode>General</c:formatCode>
                <c:ptCount val="1"/>
                <c:pt idx="0" formatCode="[$-F400]h:mm:ss\ AM/PM">
                  <c:v>3.4722222222222186E-4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3AC-4973-9804-6A7332B01CB7}"/>
            </c:ext>
          </c:extLst>
        </c:ser>
        <c:ser>
          <c:idx val="16"/>
          <c:order val="14"/>
          <c:tx>
            <c:strRef>
              <c:f>'4_Yamazumi Chart (Mecánico 1)'!$M$26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1)'!$P$26:$R$26</c15:sqref>
                  </c15:fullRef>
                </c:ext>
              </c:extLst>
              <c:f>'4_Yamazumi Chart (Mecánico 1)'!$P$26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3AC-4973-9804-6A7332B01CB7}"/>
            </c:ext>
          </c:extLst>
        </c:ser>
        <c:ser>
          <c:idx val="17"/>
          <c:order val="15"/>
          <c:tx>
            <c:strRef>
              <c:f>'4_Yamazumi Chart (Mecánico 1)'!$M$27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1)'!$P$27:$R$27</c15:sqref>
                  </c15:fullRef>
                </c:ext>
              </c:extLst>
              <c:f>'4_Yamazumi Chart (Mecánico 1)'!$P$27</c:f>
              <c:numCache>
                <c:formatCode>General</c:formatCode>
                <c:ptCount val="1"/>
                <c:pt idx="0" formatCode="[$-F400]h:mm:ss\ AM/PM">
                  <c:v>2.6620370370370383E-4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3AC-4973-9804-6A7332B01CB7}"/>
            </c:ext>
          </c:extLst>
        </c:ser>
        <c:ser>
          <c:idx val="18"/>
          <c:order val="16"/>
          <c:tx>
            <c:strRef>
              <c:f>'4_Yamazumi Chart (Mecánico 1)'!$M$28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1)'!$P$28:$R$28</c15:sqref>
                  </c15:fullRef>
                </c:ext>
              </c:extLst>
              <c:f>'4_Yamazumi Chart (Mecánico 1)'!$P$28</c:f>
              <c:numCache>
                <c:formatCode>General</c:formatCode>
                <c:ptCount val="1"/>
                <c:pt idx="0" formatCode="[$-F400]h:mm:ss\ AM/PM">
                  <c:v>1.7361111111111136E-4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3AC-4973-9804-6A7332B01CB7}"/>
            </c:ext>
          </c:extLst>
        </c:ser>
        <c:ser>
          <c:idx val="19"/>
          <c:order val="17"/>
          <c:tx>
            <c:strRef>
              <c:f>'4_Yamazumi Chart (Mecánico 1)'!$M$29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1)'!$P$29:$R$29</c15:sqref>
                  </c15:fullRef>
                </c:ext>
              </c:extLst>
              <c:f>'4_Yamazumi Chart (Mecánico 1)'!$P$29</c:f>
              <c:numCache>
                <c:formatCode>General</c:formatCode>
                <c:ptCount val="1"/>
                <c:pt idx="0" formatCode="[$-F400]h:mm:ss\ AM/PM">
                  <c:v>2.777777777777774E-4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3AC-4973-9804-6A7332B01CB7}"/>
            </c:ext>
          </c:extLst>
        </c:ser>
        <c:ser>
          <c:idx val="20"/>
          <c:order val="18"/>
          <c:tx>
            <c:strRef>
              <c:f>'4_Yamazumi Chart (Mecánico 1)'!$M$30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1)'!$P$30:$R$30</c15:sqref>
                  </c15:fullRef>
                </c:ext>
              </c:extLst>
              <c:f>'4_Yamazumi Chart (Mecánico 1)'!$P$30</c:f>
              <c:numCache>
                <c:formatCode>General</c:formatCode>
                <c:ptCount val="1"/>
                <c:pt idx="0" formatCode="[$-F400]h:mm:ss\ AM/PM">
                  <c:v>1.8518518518518537E-4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3AC-4973-9804-6A7332B01CB7}"/>
            </c:ext>
          </c:extLst>
        </c:ser>
        <c:ser>
          <c:idx val="21"/>
          <c:order val="19"/>
          <c:tx>
            <c:strRef>
              <c:f>'4_Yamazumi Chart (Mecánico 1)'!$M$31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1)'!$P$31:$R$31</c15:sqref>
                  </c15:fullRef>
                </c:ext>
              </c:extLst>
              <c:f>'4_Yamazumi Chart (Mecánico 1)'!$P$31</c:f>
              <c:numCache>
                <c:formatCode>General</c:formatCode>
                <c:ptCount val="1"/>
                <c:pt idx="0" formatCode="[$-F400]h:mm:ss\ AM/PM">
                  <c:v>2.5462962962962939E-4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3AC-4973-9804-6A7332B01CB7}"/>
            </c:ext>
          </c:extLst>
        </c:ser>
        <c:ser>
          <c:idx val="22"/>
          <c:order val="20"/>
          <c:tx>
            <c:strRef>
              <c:f>'4_Yamazumi Chart (Mecánico 1)'!$M$32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1)'!$P$32:$R$32</c15:sqref>
                  </c15:fullRef>
                </c:ext>
              </c:extLst>
              <c:f>'4_Yamazumi Chart (Mecánico 1)'!$P$32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3AC-4973-9804-6A7332B01CB7}"/>
            </c:ext>
          </c:extLst>
        </c:ser>
        <c:ser>
          <c:idx val="23"/>
          <c:order val="21"/>
          <c:tx>
            <c:strRef>
              <c:f>'4_Yamazumi Chart (Mecánico 1)'!$M$33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1)'!$P$33:$R$33</c15:sqref>
                  </c15:fullRef>
                </c:ext>
              </c:extLst>
              <c:f>'4_Yamazumi Chart (Mecánico 1)'!$P$33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3AC-4973-9804-6A7332B01CB7}"/>
            </c:ext>
          </c:extLst>
        </c:ser>
        <c:ser>
          <c:idx val="24"/>
          <c:order val="22"/>
          <c:tx>
            <c:strRef>
              <c:f>'4_Yamazumi Chart (Mecánico 1)'!$M$34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1)'!$P$34:$R$34</c15:sqref>
                  </c15:fullRef>
                </c:ext>
              </c:extLst>
              <c:f>'4_Yamazumi Chart (Mecánico 1)'!$P$34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3AC-4973-9804-6A7332B01CB7}"/>
            </c:ext>
          </c:extLst>
        </c:ser>
        <c:ser>
          <c:idx val="25"/>
          <c:order val="23"/>
          <c:tx>
            <c:strRef>
              <c:f>'4_Yamazumi Chart (Mecánico 1)'!$M$35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1)'!$P$35:$R$35</c15:sqref>
                  </c15:fullRef>
                </c:ext>
              </c:extLst>
              <c:f>'4_Yamazumi Chart (Mecánico 1)'!$P$35</c:f>
              <c:numCache>
                <c:formatCode>General</c:formatCode>
                <c:ptCount val="1"/>
                <c:pt idx="0" formatCode="[$-F400]h:mm:ss\ AM/PM">
                  <c:v>2.6620370370370426E-4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3AC-4973-9804-6A7332B01CB7}"/>
            </c:ext>
          </c:extLst>
        </c:ser>
        <c:ser>
          <c:idx val="26"/>
          <c:order val="24"/>
          <c:tx>
            <c:strRef>
              <c:f>'4_Yamazumi Chart (Mecánico 1)'!$M$36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1)'!$P$36:$R$36</c15:sqref>
                  </c15:fullRef>
                </c:ext>
              </c:extLst>
              <c:f>'4_Yamazumi Chart (Mecánico 1)'!$P$36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3AC-4973-9804-6A7332B01CB7}"/>
            </c:ext>
          </c:extLst>
        </c:ser>
        <c:ser>
          <c:idx val="27"/>
          <c:order val="25"/>
          <c:tx>
            <c:strRef>
              <c:f>'4_Yamazumi Chart (Mecánico 1)'!$M$37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1)'!$P$37:$R$37</c15:sqref>
                  </c15:fullRef>
                </c:ext>
              </c:extLst>
              <c:f>'4_Yamazumi Chart (Mecánico 1)'!$P$37</c:f>
              <c:numCache>
                <c:formatCode>General</c:formatCode>
                <c:ptCount val="1"/>
                <c:pt idx="0" formatCode="[$-F400]h:mm:ss\ AM/PM">
                  <c:v>2.6620370370370339E-4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3AC-4973-9804-6A7332B01CB7}"/>
            </c:ext>
          </c:extLst>
        </c:ser>
        <c:ser>
          <c:idx val="28"/>
          <c:order val="26"/>
          <c:tx>
            <c:strRef>
              <c:f>'4_Yamazumi Chart (Mecánico 1)'!$M$38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1)'!$P$38:$R$38</c15:sqref>
                  </c15:fullRef>
                </c:ext>
              </c:extLst>
              <c:f>'4_Yamazumi Chart (Mecánico 1)'!$P$38</c:f>
              <c:numCache>
                <c:formatCode>General</c:formatCode>
                <c:ptCount val="1"/>
                <c:pt idx="0" formatCode="[$-F400]h:mm:ss\ AM/PM">
                  <c:v>2.0833333333333294E-4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3AC-4973-9804-6A7332B01CB7}"/>
            </c:ext>
          </c:extLst>
        </c:ser>
        <c:ser>
          <c:idx val="29"/>
          <c:order val="27"/>
          <c:tx>
            <c:strRef>
              <c:f>'4_Yamazumi Chart (Mecánico 1)'!$M$39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1)'!$P$39:$R$39</c15:sqref>
                  </c15:fullRef>
                </c:ext>
              </c:extLst>
              <c:f>'4_Yamazumi Chart (Mecánico 1)'!$P$39</c:f>
              <c:numCache>
                <c:formatCode>General</c:formatCode>
                <c:ptCount val="1"/>
                <c:pt idx="0" formatCode="[$-F400]h:mm:ss\ AM/PM">
                  <c:v>2.7777777777777783E-4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3AC-4973-9804-6A7332B01CB7}"/>
            </c:ext>
          </c:extLst>
        </c:ser>
        <c:ser>
          <c:idx val="30"/>
          <c:order val="28"/>
          <c:tx>
            <c:strRef>
              <c:f>'4_Yamazumi Chart (Mecánico 1)'!$M$40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1)'!$P$40:$R$40</c15:sqref>
                  </c15:fullRef>
                </c:ext>
              </c:extLst>
              <c:f>'4_Yamazumi Chart (Mecánico 1)'!$P$40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3AC-4973-9804-6A7332B01CB7}"/>
            </c:ext>
          </c:extLst>
        </c:ser>
        <c:ser>
          <c:idx val="31"/>
          <c:order val="29"/>
          <c:tx>
            <c:strRef>
              <c:f>'4_Yamazumi Chart (Mecánico 1)'!$M$41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1)'!$P$41:$R$41</c15:sqref>
                  </c15:fullRef>
                </c:ext>
              </c:extLst>
              <c:f>'4_Yamazumi Chart (Mecánico 1)'!$P$41</c:f>
              <c:numCache>
                <c:formatCode>General</c:formatCode>
                <c:ptCount val="1"/>
                <c:pt idx="0" formatCode="[$-F400]h:mm:ss\ AM/PM">
                  <c:v>2.0833333333333381E-4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3AC-4973-9804-6A7332B01CB7}"/>
            </c:ext>
          </c:extLst>
        </c:ser>
        <c:ser>
          <c:idx val="32"/>
          <c:order val="30"/>
          <c:tx>
            <c:strRef>
              <c:f>'4_Yamazumi Chart (Mecánico 1)'!$M$42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1)'!$P$42:$R$42</c15:sqref>
                  </c15:fullRef>
                </c:ext>
              </c:extLst>
              <c:f>'4_Yamazumi Chart (Mecánico 1)'!$P$42</c:f>
              <c:numCache>
                <c:formatCode>General</c:formatCode>
                <c:ptCount val="1"/>
                <c:pt idx="0" formatCode="[$-F400]h:mm:ss\ AM/PM">
                  <c:v>1.7361111111111049E-4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3AC-4973-9804-6A7332B01CB7}"/>
            </c:ext>
          </c:extLst>
        </c:ser>
        <c:ser>
          <c:idx val="33"/>
          <c:order val="31"/>
          <c:tx>
            <c:strRef>
              <c:f>'4_Yamazumi Chart (Mecánico 1)'!$M$43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1)'!$P$43:$R$43</c15:sqref>
                  </c15:fullRef>
                </c:ext>
              </c:extLst>
              <c:f>'4_Yamazumi Chart (Mecánico 1)'!$P$43</c:f>
              <c:numCache>
                <c:formatCode>General</c:formatCode>
                <c:ptCount val="1"/>
                <c:pt idx="0" formatCode="[$-F400]h:mm:ss\ AM/PM">
                  <c:v>2.3148148148148182E-4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3AC-4973-9804-6A7332B01CB7}"/>
            </c:ext>
          </c:extLst>
        </c:ser>
        <c:ser>
          <c:idx val="34"/>
          <c:order val="32"/>
          <c:tx>
            <c:strRef>
              <c:f>'4_Yamazumi Chart (Mecánico 1)'!$M$44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1)'!$P$44:$R$44</c15:sqref>
                  </c15:fullRef>
                </c:ext>
              </c:extLst>
              <c:f>'4_Yamazumi Chart (Mecánico 1)'!$P$44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3AC-4973-9804-6A7332B01CB7}"/>
            </c:ext>
          </c:extLst>
        </c:ser>
        <c:ser>
          <c:idx val="35"/>
          <c:order val="33"/>
          <c:tx>
            <c:strRef>
              <c:f>'4_Yamazumi Chart (Mecánico 1)'!$M$45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1)'!$P$45:$R$45</c15:sqref>
                  </c15:fullRef>
                </c:ext>
              </c:extLst>
              <c:f>'4_Yamazumi Chart (Mecánico 1)'!$P$45</c:f>
              <c:numCache>
                <c:formatCode>General</c:formatCode>
                <c:ptCount val="1"/>
                <c:pt idx="0" formatCode="[$-F400]h:mm:ss\ AM/PM">
                  <c:v>1.2731481481481448E-4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3AC-4973-9804-6A7332B01CB7}"/>
            </c:ext>
          </c:extLst>
        </c:ser>
        <c:ser>
          <c:idx val="36"/>
          <c:order val="34"/>
          <c:tx>
            <c:strRef>
              <c:f>'4_Yamazumi Chart (Mecánico 1)'!$M$46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1)'!$P$46:$R$46</c15:sqref>
                  </c15:fullRef>
                </c:ext>
              </c:extLst>
              <c:f>'4_Yamazumi Chart (Mecánico 1)'!$P$46</c:f>
              <c:numCache>
                <c:formatCode>General</c:formatCode>
                <c:ptCount val="1"/>
                <c:pt idx="0" formatCode="[$-F400]h:mm:ss\ AM/PM">
                  <c:v>2.4305555555555625E-4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63AC-4973-9804-6A7332B01CB7}"/>
            </c:ext>
          </c:extLst>
        </c:ser>
        <c:ser>
          <c:idx val="37"/>
          <c:order val="35"/>
          <c:tx>
            <c:strRef>
              <c:f>'4_Yamazumi Chart (Mecánico 1)'!$M$47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1)'!$P$47:$R$47</c15:sqref>
                  </c15:fullRef>
                </c:ext>
              </c:extLst>
              <c:f>'4_Yamazumi Chart (Mecánico 1)'!$P$47</c:f>
              <c:numCache>
                <c:formatCode>General</c:formatCode>
                <c:ptCount val="1"/>
                <c:pt idx="0" formatCode="[$-F400]h:mm:ss\ AM/PM">
                  <c:v>1.0416666666666647E-4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63AC-4973-9804-6A7332B01CB7}"/>
            </c:ext>
          </c:extLst>
        </c:ser>
        <c:ser>
          <c:idx val="38"/>
          <c:order val="36"/>
          <c:tx>
            <c:strRef>
              <c:f>'4_Yamazumi Chart (Mecánico 1)'!$M$48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1)'!$P$48:$R$48</c15:sqref>
                  </c15:fullRef>
                </c:ext>
              </c:extLst>
              <c:f>'4_Yamazumi Chart (Mecánico 1)'!$P$48</c:f>
              <c:numCache>
                <c:formatCode>General</c:formatCode>
                <c:ptCount val="1"/>
                <c:pt idx="0" formatCode="[$-F400]h:mm:ss\ AM/PM">
                  <c:v>1.5046296296296249E-4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3AC-4973-9804-6A7332B01CB7}"/>
            </c:ext>
          </c:extLst>
        </c:ser>
        <c:ser>
          <c:idx val="39"/>
          <c:order val="37"/>
          <c:tx>
            <c:strRef>
              <c:f>'4_Yamazumi Chart (Mecánico 1)'!$M$49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1)'!$P$49:$R$49</c15:sqref>
                  </c15:fullRef>
                </c:ext>
              </c:extLst>
              <c:f>'4_Yamazumi Chart (Mecánico 1)'!$P$49</c:f>
              <c:numCache>
                <c:formatCode>General</c:formatCode>
                <c:ptCount val="1"/>
                <c:pt idx="0" formatCode="[$-F400]h:mm:ss\ AM/PM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63AC-4973-9804-6A7332B01CB7}"/>
            </c:ext>
          </c:extLst>
        </c:ser>
        <c:ser>
          <c:idx val="40"/>
          <c:order val="38"/>
          <c:tx>
            <c:strRef>
              <c:f>'4_Yamazumi Chart (Mecánico 1)'!$M$50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1)'!$P$50:$R$50</c15:sqref>
                  </c15:fullRef>
                </c:ext>
              </c:extLst>
              <c:f>'4_Yamazumi Chart (Mecánico 1)'!$P$50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63AC-4973-9804-6A7332B01CB7}"/>
            </c:ext>
          </c:extLst>
        </c:ser>
        <c:ser>
          <c:idx val="41"/>
          <c:order val="39"/>
          <c:tx>
            <c:strRef>
              <c:f>'4_Yamazumi Chart (Mecánico 1)'!$M$51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1)'!$P$51:$R$51</c15:sqref>
                  </c15:fullRef>
                </c:ext>
              </c:extLst>
              <c:f>'4_Yamazumi Chart (Mecánico 1)'!$P$51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63AC-4973-9804-6A7332B01CB7}"/>
            </c:ext>
          </c:extLst>
        </c:ser>
        <c:ser>
          <c:idx val="42"/>
          <c:order val="40"/>
          <c:tx>
            <c:strRef>
              <c:f>'4_Yamazumi Chart (Mecánico 1)'!$M$52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1)'!$P$52:$R$52</c15:sqref>
                  </c15:fullRef>
                </c:ext>
              </c:extLst>
              <c:f>'4_Yamazumi Chart (Mecánico 1)'!$P$52</c:f>
              <c:numCache>
                <c:formatCode>General</c:formatCode>
                <c:ptCount val="1"/>
                <c:pt idx="0" formatCode="[$-F400]h:mm:ss\ AM/PM">
                  <c:v>1.851851851851858E-4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3AC-4973-9804-6A7332B01CB7}"/>
            </c:ext>
          </c:extLst>
        </c:ser>
        <c:ser>
          <c:idx val="43"/>
          <c:order val="41"/>
          <c:tx>
            <c:strRef>
              <c:f>'4_Yamazumi Chart (Mecánico 1)'!$M$53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1)'!$P$53:$R$53</c15:sqref>
                  </c15:fullRef>
                </c:ext>
              </c:extLst>
              <c:f>'4_Yamazumi Chart (Mecánico 1)'!$P$53</c:f>
              <c:numCache>
                <c:formatCode>General</c:formatCode>
                <c:ptCount val="1"/>
                <c:pt idx="0" formatCode="[$-F400]h:mm:ss\ AM/PM">
                  <c:v>1.4814814814814812E-3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63AC-4973-9804-6A7332B01CB7}"/>
            </c:ext>
          </c:extLst>
        </c:ser>
        <c:ser>
          <c:idx val="44"/>
          <c:order val="42"/>
          <c:tx>
            <c:strRef>
              <c:f>'4_Yamazumi Chart (Mecánico 1)'!$M$54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1)'!$P$54:$R$54</c15:sqref>
                  </c15:fullRef>
                </c:ext>
              </c:extLst>
              <c:f>'4_Yamazumi Chart (Mecánico 1)'!$P$54</c:f>
              <c:numCache>
                <c:formatCode>General</c:formatCode>
                <c:ptCount val="1"/>
                <c:pt idx="0" formatCode="[$-F400]h:mm:ss\ AM/PM">
                  <c:v>5.3240740740740679E-4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63AC-4973-9804-6A7332B01CB7}"/>
            </c:ext>
          </c:extLst>
        </c:ser>
        <c:ser>
          <c:idx val="45"/>
          <c:order val="43"/>
          <c:tx>
            <c:strRef>
              <c:f>'4_Yamazumi Chart (Mecánico 1)'!$M$55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1)'!$P$55:$R$55</c15:sqref>
                  </c15:fullRef>
                </c:ext>
              </c:extLst>
              <c:f>'4_Yamazumi Chart (Mecánico 1)'!$P$55</c:f>
              <c:numCache>
                <c:formatCode>General</c:formatCode>
                <c:ptCount val="1"/>
                <c:pt idx="0" formatCode="[$-F400]h:mm:ss\ AM/PM">
                  <c:v>3.3564814814814915E-4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63AC-4973-9804-6A7332B01CB7}"/>
            </c:ext>
          </c:extLst>
        </c:ser>
        <c:ser>
          <c:idx val="46"/>
          <c:order val="44"/>
          <c:tx>
            <c:strRef>
              <c:f>'4_Yamazumi Chart (Mecánico 1)'!$M$56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1)'!$P$56:$R$56</c15:sqref>
                  </c15:fullRef>
                </c:ext>
              </c:extLst>
              <c:f>'4_Yamazumi Chart (Mecánico 1)'!$P$56</c:f>
              <c:numCache>
                <c:formatCode>General</c:formatCode>
                <c:ptCount val="1"/>
                <c:pt idx="0" formatCode="[$-F400]h:mm:ss\ AM/PM">
                  <c:v>3.4722222222222272E-4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3AC-4973-9804-6A7332B01CB7}"/>
            </c:ext>
          </c:extLst>
        </c:ser>
        <c:ser>
          <c:idx val="47"/>
          <c:order val="45"/>
          <c:tx>
            <c:strRef>
              <c:f>'4_Yamazumi Chart (Mecánico 1)'!$M$57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1)'!$P$57:$R$57</c15:sqref>
                  </c15:fullRef>
                </c:ext>
              </c:extLst>
              <c:f>'4_Yamazumi Chart (Mecánico 1)'!$P$57</c:f>
              <c:numCache>
                <c:formatCode>General</c:formatCode>
                <c:ptCount val="1"/>
                <c:pt idx="0" formatCode="[$-F400]h:mm:ss\ AM/PM">
                  <c:v>2.1990740740740651E-4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63AC-4973-9804-6A7332B01CB7}"/>
            </c:ext>
          </c:extLst>
        </c:ser>
        <c:ser>
          <c:idx val="48"/>
          <c:order val="46"/>
          <c:tx>
            <c:strRef>
              <c:f>'4_Yamazumi Chart (Mecánico 1)'!$M$58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1)'!$P$58:$R$58</c15:sqref>
                  </c15:fullRef>
                </c:ext>
              </c:extLst>
              <c:f>'4_Yamazumi Chart (Mecánico 1)'!$P$58</c:f>
              <c:numCache>
                <c:formatCode>General</c:formatCode>
                <c:ptCount val="1"/>
                <c:pt idx="0" formatCode="[$-F400]h:mm:ss\ AM/PM">
                  <c:v>3.8194444444444517E-4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3AC-4973-9804-6A7332B01CB7}"/>
            </c:ext>
          </c:extLst>
        </c:ser>
        <c:ser>
          <c:idx val="49"/>
          <c:order val="47"/>
          <c:tx>
            <c:strRef>
              <c:f>'4_Yamazumi Chart (Mecánico 1)'!$M$59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1)'!$P$59:$R$59</c15:sqref>
                  </c15:fullRef>
                </c:ext>
              </c:extLst>
              <c:f>'4_Yamazumi Chart (Mecánico 1)'!$P$59</c:f>
              <c:numCache>
                <c:formatCode>General</c:formatCode>
                <c:ptCount val="1"/>
                <c:pt idx="0" formatCode="[$-F400]h:mm:ss\ AM/PM">
                  <c:v>2.3148148148148008E-4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63AC-4973-9804-6A7332B01CB7}"/>
            </c:ext>
          </c:extLst>
        </c:ser>
        <c:ser>
          <c:idx val="50"/>
          <c:order val="48"/>
          <c:tx>
            <c:strRef>
              <c:f>'4_Yamazumi Chart (Mecánico 1)'!$M$60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1)'!$P$60:$R$60</c15:sqref>
                  </c15:fullRef>
                </c:ext>
              </c:extLst>
              <c:f>'4_Yamazumi Chart (Mecánico 1)'!$P$60</c:f>
              <c:numCache>
                <c:formatCode>General</c:formatCode>
                <c:ptCount val="1"/>
                <c:pt idx="0" formatCode="[$-F400]h:mm:ss\ AM/PM">
                  <c:v>4.1666666666666761E-4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63AC-4973-9804-6A7332B01CB7}"/>
            </c:ext>
          </c:extLst>
        </c:ser>
        <c:ser>
          <c:idx val="0"/>
          <c:order val="49"/>
          <c:tx>
            <c:strRef>
              <c:f>'4_Yamazumi Chart (Mecánico 1)'!$M$64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1)'!$P$64:$R$64</c15:sqref>
                  </c15:fullRef>
                </c:ext>
              </c:extLst>
              <c:f>'4_Yamazumi Chart (Mecánico 1)'!$P$64</c:f>
              <c:numCache>
                <c:formatCode>General</c:formatCode>
                <c:ptCount val="1"/>
                <c:pt idx="0" formatCode="[$-F400]h:mm:ss\ AM/PM">
                  <c:v>5.5555555555555566E-4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63AC-4973-9804-6A7332B01CB7}"/>
            </c:ext>
          </c:extLst>
        </c:ser>
        <c:ser>
          <c:idx val="1"/>
          <c:order val="50"/>
          <c:tx>
            <c:strRef>
              <c:f>'4_Yamazumi Chart (Mecánico 1)'!$M$65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1)'!$P$65:$R$65</c15:sqref>
                  </c15:fullRef>
                </c:ext>
              </c:extLst>
              <c:f>'4_Yamazumi Chart (Mecánico 1)'!$P$65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63AC-4973-9804-6A7332B01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(Operario 1)'!$M$12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1)'!$P$12:$R$12</c15:sqref>
                  </c15:fullRef>
                </c:ext>
              </c:extLst>
              <c:f>'4_Yamazumi Chart (Operario 1)'!$P$12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51-4E7B-9772-2E8C557B164A}"/>
            </c:ext>
          </c:extLst>
        </c:ser>
        <c:ser>
          <c:idx val="3"/>
          <c:order val="1"/>
          <c:tx>
            <c:strRef>
              <c:f>'4_Yamazumi Chart (Operario 1)'!$M$13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1)'!$P$13:$R$13</c15:sqref>
                  </c15:fullRef>
                </c:ext>
              </c:extLst>
              <c:f>'4_Yamazumi Chart (Operario 1)'!$P$13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51-4E7B-9772-2E8C557B164A}"/>
            </c:ext>
          </c:extLst>
        </c:ser>
        <c:ser>
          <c:idx val="4"/>
          <c:order val="2"/>
          <c:tx>
            <c:strRef>
              <c:f>'4_Yamazumi Chart (Operario 1)'!$M$14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1)'!$P$14:$R$14</c15:sqref>
                  </c15:fullRef>
                </c:ext>
              </c:extLst>
              <c:f>'4_Yamazumi Chart (Operario 1)'!$P$14</c:f>
              <c:numCache>
                <c:formatCode>General</c:formatCode>
                <c:ptCount val="1"/>
                <c:pt idx="0" formatCode="[$-F400]h:mm:ss\ AM/PM">
                  <c:v>3.4722222222222229E-4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51-4E7B-9772-2E8C557B164A}"/>
            </c:ext>
          </c:extLst>
        </c:ser>
        <c:ser>
          <c:idx val="5"/>
          <c:order val="3"/>
          <c:tx>
            <c:strRef>
              <c:f>'4_Yamazumi Chart (Operario 1)'!$M$15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1)'!$P$15:$R$15</c15:sqref>
                  </c15:fullRef>
                </c:ext>
              </c:extLst>
              <c:f>'4_Yamazumi Chart (Operario 1)'!$P$15</c:f>
              <c:numCache>
                <c:formatCode>General</c:formatCode>
                <c:ptCount val="1"/>
                <c:pt idx="0" formatCode="[$-F400]h:mm:ss\ AM/PM">
                  <c:v>1.2847222222222223E-3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51-4E7B-9772-2E8C557B164A}"/>
            </c:ext>
          </c:extLst>
        </c:ser>
        <c:ser>
          <c:idx val="6"/>
          <c:order val="4"/>
          <c:tx>
            <c:strRef>
              <c:f>'4_Yamazumi Chart (Operario 1)'!$M$16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1)'!$P$16:$R$16</c15:sqref>
                  </c15:fullRef>
                </c:ext>
              </c:extLst>
              <c:f>'4_Yamazumi Chart (Operario 1)'!$P$16</c:f>
              <c:numCache>
                <c:formatCode>General</c:formatCode>
                <c:ptCount val="1"/>
                <c:pt idx="0" formatCode="[$-F400]h:mm:ss\ AM/PM">
                  <c:v>3.4722222222222229E-4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51-4E7B-9772-2E8C557B164A}"/>
            </c:ext>
          </c:extLst>
        </c:ser>
        <c:ser>
          <c:idx val="7"/>
          <c:order val="5"/>
          <c:tx>
            <c:strRef>
              <c:f>'4_Yamazumi Chart (Operario 1)'!$M$17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1)'!$P$17:$R$17</c15:sqref>
                  </c15:fullRef>
                </c:ext>
              </c:extLst>
              <c:f>'4_Yamazumi Chart (Operario 1)'!$P$17</c:f>
              <c:numCache>
                <c:formatCode>General</c:formatCode>
                <c:ptCount val="1"/>
                <c:pt idx="0" formatCode="[$-F400]h:mm:ss\ AM/PM">
                  <c:v>1.0069444444444444E-3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51-4E7B-9772-2E8C557B164A}"/>
            </c:ext>
          </c:extLst>
        </c:ser>
        <c:ser>
          <c:idx val="8"/>
          <c:order val="6"/>
          <c:tx>
            <c:strRef>
              <c:f>'4_Yamazumi Chart (Operario 1)'!$M$18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1)'!$P$18:$R$18</c15:sqref>
                  </c15:fullRef>
                </c:ext>
              </c:extLst>
              <c:f>'4_Yamazumi Chart (Operario 1)'!$P$18</c:f>
              <c:numCache>
                <c:formatCode>General</c:formatCode>
                <c:ptCount val="1"/>
                <c:pt idx="0" formatCode="[$-F400]h:mm:ss\ AM/PM">
                  <c:v>1.7361111111111093E-4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51-4E7B-9772-2E8C557B164A}"/>
            </c:ext>
          </c:extLst>
        </c:ser>
        <c:ser>
          <c:idx val="9"/>
          <c:order val="7"/>
          <c:tx>
            <c:strRef>
              <c:f>'4_Yamazumi Chart (Operario 1)'!$M$19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1)'!$P$19:$R$19</c15:sqref>
                  </c15:fullRef>
                </c:ext>
              </c:extLst>
              <c:f>'4_Yamazumi Chart (Operario 1)'!$P$19</c:f>
              <c:numCache>
                <c:formatCode>General</c:formatCode>
                <c:ptCount val="1"/>
                <c:pt idx="0" formatCode="[$-F400]h:mm:ss\ AM/PM">
                  <c:v>2.6620370370370383E-4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51-4E7B-9772-2E8C557B164A}"/>
            </c:ext>
          </c:extLst>
        </c:ser>
        <c:ser>
          <c:idx val="10"/>
          <c:order val="8"/>
          <c:tx>
            <c:strRef>
              <c:f>'4_Yamazumi Chart (Operario 1)'!$M$20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1)'!$P$20:$R$20</c15:sqref>
                  </c15:fullRef>
                </c:ext>
              </c:extLst>
              <c:f>'4_Yamazumi Chart (Operario 1)'!$P$20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51-4E7B-9772-2E8C557B164A}"/>
            </c:ext>
          </c:extLst>
        </c:ser>
        <c:ser>
          <c:idx val="11"/>
          <c:order val="9"/>
          <c:tx>
            <c:strRef>
              <c:f>'4_Yamazumi Chart (Operario 1)'!$M$21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1)'!$P$21:$R$21</c15:sqref>
                  </c15:fullRef>
                </c:ext>
              </c:extLst>
              <c:f>'4_Yamazumi Chart (Operario 1)'!$P$21</c:f>
              <c:numCache>
                <c:formatCode>General</c:formatCode>
                <c:ptCount val="1"/>
                <c:pt idx="0" formatCode="[$-F400]h:mm:ss\ AM/PM">
                  <c:v>2.5462962962962939E-4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51-4E7B-9772-2E8C557B164A}"/>
            </c:ext>
          </c:extLst>
        </c:ser>
        <c:ser>
          <c:idx val="12"/>
          <c:order val="10"/>
          <c:tx>
            <c:strRef>
              <c:f>'4_Yamazumi Chart (Operario 1)'!$M$22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1)'!$P$22:$R$22</c15:sqref>
                  </c15:fullRef>
                </c:ext>
              </c:extLst>
              <c:f>'4_Yamazumi Chart (Operario 1)'!$P$22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151-4E7B-9772-2E8C557B164A}"/>
            </c:ext>
          </c:extLst>
        </c:ser>
        <c:ser>
          <c:idx val="13"/>
          <c:order val="11"/>
          <c:tx>
            <c:strRef>
              <c:f>'4_Yamazumi Chart (Operario 1)'!$M$23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1)'!$P$23:$R$23</c15:sqref>
                  </c15:fullRef>
                </c:ext>
              </c:extLst>
              <c:f>'4_Yamazumi Chart (Operario 1)'!$P$23</c:f>
              <c:numCache>
                <c:formatCode>General</c:formatCode>
                <c:ptCount val="1"/>
                <c:pt idx="0" formatCode="[$-F400]h:mm:ss\ AM/PM">
                  <c:v>7.6388888888888947E-4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151-4E7B-9772-2E8C557B164A}"/>
            </c:ext>
          </c:extLst>
        </c:ser>
        <c:ser>
          <c:idx val="14"/>
          <c:order val="12"/>
          <c:tx>
            <c:strRef>
              <c:f>'4_Yamazumi Chart (Operario 1)'!$M$24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1)'!$P$24:$R$24</c15:sqref>
                  </c15:fullRef>
                </c:ext>
              </c:extLst>
              <c:f>'4_Yamazumi Chart (Operario 1)'!$P$24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151-4E7B-9772-2E8C557B164A}"/>
            </c:ext>
          </c:extLst>
        </c:ser>
        <c:ser>
          <c:idx val="15"/>
          <c:order val="13"/>
          <c:tx>
            <c:strRef>
              <c:f>'4_Yamazumi Chart (Operario 1)'!$M$25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1)'!$P$25:$R$25</c15:sqref>
                  </c15:fullRef>
                </c:ext>
              </c:extLst>
              <c:f>'4_Yamazumi Chart (Operario 1)'!$P$25</c:f>
              <c:numCache>
                <c:formatCode>General</c:formatCode>
                <c:ptCount val="1"/>
                <c:pt idx="0" formatCode="[$-F400]h:mm:ss\ AM/PM">
                  <c:v>2.1990740740740738E-4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151-4E7B-9772-2E8C557B164A}"/>
            </c:ext>
          </c:extLst>
        </c:ser>
        <c:ser>
          <c:idx val="16"/>
          <c:order val="14"/>
          <c:tx>
            <c:strRef>
              <c:f>'4_Yamazumi Chart (Operario 1)'!$M$26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1)'!$P$26:$R$26</c15:sqref>
                  </c15:fullRef>
                </c:ext>
              </c:extLst>
              <c:f>'4_Yamazumi Chart (Operario 1)'!$P$26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151-4E7B-9772-2E8C557B164A}"/>
            </c:ext>
          </c:extLst>
        </c:ser>
        <c:ser>
          <c:idx val="17"/>
          <c:order val="15"/>
          <c:tx>
            <c:strRef>
              <c:f>'4_Yamazumi Chart (Operario 1)'!$M$27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1)'!$P$27:$R$27</c15:sqref>
                  </c15:fullRef>
                </c:ext>
              </c:extLst>
              <c:f>'4_Yamazumi Chart (Operario 1)'!$P$27</c:f>
              <c:numCache>
                <c:formatCode>General</c:formatCode>
                <c:ptCount val="1"/>
                <c:pt idx="0" formatCode="[$-F400]h:mm:ss\ AM/PM">
                  <c:v>8.1018518518518462E-5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151-4E7B-9772-2E8C557B164A}"/>
            </c:ext>
          </c:extLst>
        </c:ser>
        <c:ser>
          <c:idx val="18"/>
          <c:order val="16"/>
          <c:tx>
            <c:strRef>
              <c:f>'4_Yamazumi Chart (Operario 1)'!$M$28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1)'!$P$28:$R$28</c15:sqref>
                  </c15:fullRef>
                </c:ext>
              </c:extLst>
              <c:f>'4_Yamazumi Chart (Operario 1)'!$P$28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151-4E7B-9772-2E8C557B164A}"/>
            </c:ext>
          </c:extLst>
        </c:ser>
        <c:ser>
          <c:idx val="19"/>
          <c:order val="17"/>
          <c:tx>
            <c:strRef>
              <c:f>'4_Yamazumi Chart (Operario 1)'!$M$29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1)'!$P$29:$R$29</c15:sqref>
                  </c15:fullRef>
                </c:ext>
              </c:extLst>
              <c:f>'4_Yamazumi Chart (Operario 1)'!$P$29</c:f>
              <c:numCache>
                <c:formatCode>General</c:formatCode>
                <c:ptCount val="1"/>
                <c:pt idx="0" formatCode="[$-F400]h:mm:ss\ AM/PM">
                  <c:v>3.3564814814814829E-4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151-4E7B-9772-2E8C557B164A}"/>
            </c:ext>
          </c:extLst>
        </c:ser>
        <c:ser>
          <c:idx val="20"/>
          <c:order val="18"/>
          <c:tx>
            <c:strRef>
              <c:f>'4_Yamazumi Chart (Operario 1)'!$M$30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1)'!$P$30:$R$30</c15:sqref>
                  </c15:fullRef>
                </c:ext>
              </c:extLst>
              <c:f>'4_Yamazumi Chart (Operario 1)'!$P$30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151-4E7B-9772-2E8C557B164A}"/>
            </c:ext>
          </c:extLst>
        </c:ser>
        <c:ser>
          <c:idx val="21"/>
          <c:order val="19"/>
          <c:tx>
            <c:strRef>
              <c:f>'4_Yamazumi Chart (Operario 1)'!$M$31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1)'!$P$31:$R$31</c15:sqref>
                  </c15:fullRef>
                </c:ext>
              </c:extLst>
              <c:f>'4_Yamazumi Chart (Operario 1)'!$P$31</c:f>
              <c:numCache>
                <c:formatCode>General</c:formatCode>
                <c:ptCount val="1"/>
                <c:pt idx="0" formatCode="[$-F400]h:mm:ss\ AM/PM">
                  <c:v>1.7245370370370366E-3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151-4E7B-9772-2E8C557B164A}"/>
            </c:ext>
          </c:extLst>
        </c:ser>
        <c:ser>
          <c:idx val="22"/>
          <c:order val="20"/>
          <c:tx>
            <c:strRef>
              <c:f>'4_Yamazumi Chart (Operario 1)'!$M$32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1)'!$P$32:$R$32</c15:sqref>
                  </c15:fullRef>
                </c:ext>
              </c:extLst>
              <c:f>'4_Yamazumi Chart (Operario 1)'!$P$32</c:f>
              <c:numCache>
                <c:formatCode>General</c:formatCode>
                <c:ptCount val="1"/>
                <c:pt idx="0" formatCode="[$-F400]h:mm:ss\ AM/PM">
                  <c:v>9.8379629629629685E-4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151-4E7B-9772-2E8C557B164A}"/>
            </c:ext>
          </c:extLst>
        </c:ser>
        <c:ser>
          <c:idx val="23"/>
          <c:order val="21"/>
          <c:tx>
            <c:strRef>
              <c:f>'4_Yamazumi Chart (Operario 1)'!$M$33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1)'!$P$33:$R$33</c15:sqref>
                  </c15:fullRef>
                </c:ext>
              </c:extLst>
              <c:f>'4_Yamazumi Chart (Operario 1)'!$P$33</c:f>
              <c:numCache>
                <c:formatCode>General</c:formatCode>
                <c:ptCount val="1"/>
                <c:pt idx="0" formatCode="[$-F400]h:mm:ss\ AM/PM">
                  <c:v>6.9444444444444371E-4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151-4E7B-9772-2E8C557B164A}"/>
            </c:ext>
          </c:extLst>
        </c:ser>
        <c:ser>
          <c:idx val="24"/>
          <c:order val="22"/>
          <c:tx>
            <c:strRef>
              <c:f>'4_Yamazumi Chart (Operario 1)'!$M$34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1)'!$P$34:$R$34</c15:sqref>
                  </c15:fullRef>
                </c:ext>
              </c:extLst>
              <c:f>'4_Yamazumi Chart (Operario 1)'!$P$34</c:f>
              <c:numCache>
                <c:formatCode>General</c:formatCode>
                <c:ptCount val="1"/>
                <c:pt idx="0" formatCode="[$-F400]h:mm:ss\ AM/PM">
                  <c:v>2.4768518518518516E-3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151-4E7B-9772-2E8C557B164A}"/>
            </c:ext>
          </c:extLst>
        </c:ser>
        <c:ser>
          <c:idx val="25"/>
          <c:order val="23"/>
          <c:tx>
            <c:strRef>
              <c:f>'4_Yamazumi Chart (Operario 1)'!$M$35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1)'!$P$35:$R$35</c15:sqref>
                  </c15:fullRef>
                </c:ext>
              </c:extLst>
              <c:f>'4_Yamazumi Chart (Operario 1)'!$P$35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151-4E7B-9772-2E8C557B164A}"/>
            </c:ext>
          </c:extLst>
        </c:ser>
        <c:ser>
          <c:idx val="26"/>
          <c:order val="24"/>
          <c:tx>
            <c:strRef>
              <c:f>'4_Yamazumi Chart (Operario 1)'!$M$36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1)'!$P$36:$R$36</c15:sqref>
                  </c15:fullRef>
                </c:ext>
              </c:extLst>
              <c:f>'4_Yamazumi Chart (Operario 1)'!$P$36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151-4E7B-9772-2E8C557B164A}"/>
            </c:ext>
          </c:extLst>
        </c:ser>
        <c:ser>
          <c:idx val="27"/>
          <c:order val="25"/>
          <c:tx>
            <c:strRef>
              <c:f>'4_Yamazumi Chart (Operario 1)'!$M$37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1)'!$P$37:$R$37</c15:sqref>
                  </c15:fullRef>
                </c:ext>
              </c:extLst>
              <c:f>'4_Yamazumi Chart (Operario 1)'!$P$37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151-4E7B-9772-2E8C557B164A}"/>
            </c:ext>
          </c:extLst>
        </c:ser>
        <c:ser>
          <c:idx val="28"/>
          <c:order val="26"/>
          <c:tx>
            <c:strRef>
              <c:f>'4_Yamazumi Chart (Operario 1)'!$M$38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1)'!$P$38:$R$38</c15:sqref>
                  </c15:fullRef>
                </c:ext>
              </c:extLst>
              <c:f>'4_Yamazumi Chart (Operario 1)'!$P$38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151-4E7B-9772-2E8C557B164A}"/>
            </c:ext>
          </c:extLst>
        </c:ser>
        <c:ser>
          <c:idx val="29"/>
          <c:order val="27"/>
          <c:tx>
            <c:strRef>
              <c:f>'4_Yamazumi Chart (Operario 1)'!$M$39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1)'!$P$39:$R$39</c15:sqref>
                  </c15:fullRef>
                </c:ext>
              </c:extLst>
              <c:f>'4_Yamazumi Chart (Operario 1)'!$P$39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151-4E7B-9772-2E8C557B164A}"/>
            </c:ext>
          </c:extLst>
        </c:ser>
        <c:ser>
          <c:idx val="30"/>
          <c:order val="28"/>
          <c:tx>
            <c:strRef>
              <c:f>'4_Yamazumi Chart (Operario 1)'!$M$40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1)'!$P$40:$R$40</c15:sqref>
                  </c15:fullRef>
                </c:ext>
              </c:extLst>
              <c:f>'4_Yamazumi Chart (Operario 1)'!$P$40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151-4E7B-9772-2E8C557B164A}"/>
            </c:ext>
          </c:extLst>
        </c:ser>
        <c:ser>
          <c:idx val="31"/>
          <c:order val="29"/>
          <c:tx>
            <c:strRef>
              <c:f>'4_Yamazumi Chart (Operario 1)'!$M$41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1)'!$P$41:$R$41</c15:sqref>
                  </c15:fullRef>
                </c:ext>
              </c:extLst>
              <c:f>'4_Yamazumi Chart (Operario 1)'!$P$41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151-4E7B-9772-2E8C557B164A}"/>
            </c:ext>
          </c:extLst>
        </c:ser>
        <c:ser>
          <c:idx val="32"/>
          <c:order val="30"/>
          <c:tx>
            <c:strRef>
              <c:f>'4_Yamazumi Chart (Operario 1)'!$M$42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1)'!$P$42:$R$42</c15:sqref>
                  </c15:fullRef>
                </c:ext>
              </c:extLst>
              <c:f>'4_Yamazumi Chart (Operario 1)'!$P$42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151-4E7B-9772-2E8C557B164A}"/>
            </c:ext>
          </c:extLst>
        </c:ser>
        <c:ser>
          <c:idx val="33"/>
          <c:order val="31"/>
          <c:tx>
            <c:strRef>
              <c:f>'4_Yamazumi Chart (Operario 1)'!$M$43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1)'!$P$43:$R$43</c15:sqref>
                  </c15:fullRef>
                </c:ext>
              </c:extLst>
              <c:f>'4_Yamazumi Chart (Operario 1)'!$P$43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151-4E7B-9772-2E8C557B164A}"/>
            </c:ext>
          </c:extLst>
        </c:ser>
        <c:ser>
          <c:idx val="34"/>
          <c:order val="32"/>
          <c:tx>
            <c:strRef>
              <c:f>'4_Yamazumi Chart (Operario 1)'!$M$44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1)'!$P$44:$R$44</c15:sqref>
                  </c15:fullRef>
                </c:ext>
              </c:extLst>
              <c:f>'4_Yamazumi Chart (Operario 1)'!$P$44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151-4E7B-9772-2E8C557B164A}"/>
            </c:ext>
          </c:extLst>
        </c:ser>
        <c:ser>
          <c:idx val="35"/>
          <c:order val="33"/>
          <c:tx>
            <c:strRef>
              <c:f>'4_Yamazumi Chart (Operario 1)'!$M$45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1)'!$P$45:$R$45</c15:sqref>
                  </c15:fullRef>
                </c:ext>
              </c:extLst>
              <c:f>'4_Yamazumi Chart (Operario 1)'!$P$45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151-4E7B-9772-2E8C557B164A}"/>
            </c:ext>
          </c:extLst>
        </c:ser>
        <c:ser>
          <c:idx val="36"/>
          <c:order val="34"/>
          <c:tx>
            <c:strRef>
              <c:f>'4_Yamazumi Chart (Operario 1)'!$M$46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1)'!$P$46:$R$46</c15:sqref>
                  </c15:fullRef>
                </c:ext>
              </c:extLst>
              <c:f>'4_Yamazumi Chart (Operario 1)'!$P$46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151-4E7B-9772-2E8C557B164A}"/>
            </c:ext>
          </c:extLst>
        </c:ser>
        <c:ser>
          <c:idx val="37"/>
          <c:order val="35"/>
          <c:tx>
            <c:strRef>
              <c:f>'4_Yamazumi Chart (Operario 1)'!$M$47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1)'!$P$47:$R$47</c15:sqref>
                  </c15:fullRef>
                </c:ext>
              </c:extLst>
              <c:f>'4_Yamazumi Chart (Operario 1)'!$P$47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151-4E7B-9772-2E8C557B164A}"/>
            </c:ext>
          </c:extLst>
        </c:ser>
        <c:ser>
          <c:idx val="38"/>
          <c:order val="36"/>
          <c:tx>
            <c:strRef>
              <c:f>'4_Yamazumi Chart (Operario 1)'!$M$48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1)'!$P$48:$R$48</c15:sqref>
                  </c15:fullRef>
                </c:ext>
              </c:extLst>
              <c:f>'4_Yamazumi Chart (Operario 1)'!$P$48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151-4E7B-9772-2E8C557B164A}"/>
            </c:ext>
          </c:extLst>
        </c:ser>
        <c:ser>
          <c:idx val="39"/>
          <c:order val="37"/>
          <c:tx>
            <c:strRef>
              <c:f>'4_Yamazumi Chart (Operario 1)'!$M$49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1)'!$P$49:$R$49</c15:sqref>
                  </c15:fullRef>
                </c:ext>
              </c:extLst>
              <c:f>'4_Yamazumi Chart (Operario 1)'!$P$49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151-4E7B-9772-2E8C557B164A}"/>
            </c:ext>
          </c:extLst>
        </c:ser>
        <c:ser>
          <c:idx val="40"/>
          <c:order val="38"/>
          <c:tx>
            <c:strRef>
              <c:f>'4_Yamazumi Chart (Operario 1)'!$M$50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1)'!$P$50:$R$50</c15:sqref>
                  </c15:fullRef>
                </c:ext>
              </c:extLst>
              <c:f>'4_Yamazumi Chart (Operario 1)'!$P$50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151-4E7B-9772-2E8C557B164A}"/>
            </c:ext>
          </c:extLst>
        </c:ser>
        <c:ser>
          <c:idx val="41"/>
          <c:order val="39"/>
          <c:tx>
            <c:strRef>
              <c:f>'4_Yamazumi Chart (Operario 1)'!$M$51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1)'!$P$51:$R$51</c15:sqref>
                  </c15:fullRef>
                </c:ext>
              </c:extLst>
              <c:f>'4_Yamazumi Chart (Operario 1)'!$P$51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151-4E7B-9772-2E8C557B164A}"/>
            </c:ext>
          </c:extLst>
        </c:ser>
        <c:ser>
          <c:idx val="42"/>
          <c:order val="40"/>
          <c:tx>
            <c:strRef>
              <c:f>'4_Yamazumi Chart (Operario 1)'!$M$52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1)'!$P$52:$R$52</c15:sqref>
                  </c15:fullRef>
                </c:ext>
              </c:extLst>
              <c:f>'4_Yamazumi Chart (Operario 1)'!$P$52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151-4E7B-9772-2E8C557B164A}"/>
            </c:ext>
          </c:extLst>
        </c:ser>
        <c:ser>
          <c:idx val="43"/>
          <c:order val="41"/>
          <c:tx>
            <c:strRef>
              <c:f>'4_Yamazumi Chart (Operario 1)'!$M$53</c:f>
              <c:strCache>
                <c:ptCount val="1"/>
                <c:pt idx="0">
                  <c:v>#¡REF!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1)'!$P$53:$R$53</c15:sqref>
                  </c15:fullRef>
                </c:ext>
              </c:extLst>
              <c:f>'4_Yamazumi Chart (Operario 1)'!$P$53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F151-4E7B-9772-2E8C557B164A}"/>
            </c:ext>
          </c:extLst>
        </c:ser>
        <c:ser>
          <c:idx val="45"/>
          <c:order val="42"/>
          <c:tx>
            <c:strRef>
              <c:f>'4_Yamazumi Chart (Operario 1)'!$M$55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1)'!$P$55:$R$55</c15:sqref>
                  </c15:fullRef>
                </c:ext>
              </c:extLst>
              <c:f>'4_Yamazumi Chart (Operario 1)'!$P$55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F151-4E7B-9772-2E8C557B164A}"/>
            </c:ext>
          </c:extLst>
        </c:ser>
        <c:ser>
          <c:idx val="46"/>
          <c:order val="43"/>
          <c:tx>
            <c:strRef>
              <c:f>'4_Yamazumi Chart (Operario 1)'!$M$56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1)'!$P$56:$R$56</c15:sqref>
                  </c15:fullRef>
                </c:ext>
              </c:extLst>
              <c:f>'4_Yamazumi Chart (Operario 1)'!$P$56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F151-4E7B-9772-2E8C557B164A}"/>
            </c:ext>
          </c:extLst>
        </c:ser>
        <c:ser>
          <c:idx val="47"/>
          <c:order val="44"/>
          <c:tx>
            <c:strRef>
              <c:f>'4_Yamazumi Chart (Operario 1)'!$M$57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1)'!$P$57:$R$57</c15:sqref>
                  </c15:fullRef>
                </c:ext>
              </c:extLst>
              <c:f>'4_Yamazumi Chart (Operario 1)'!$P$57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F151-4E7B-9772-2E8C557B164A}"/>
            </c:ext>
          </c:extLst>
        </c:ser>
        <c:ser>
          <c:idx val="48"/>
          <c:order val="45"/>
          <c:tx>
            <c:strRef>
              <c:f>'4_Yamazumi Chart (Operario 1)'!$M$58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1)'!$P$58:$R$58</c15:sqref>
                  </c15:fullRef>
                </c:ext>
              </c:extLst>
              <c:f>'4_Yamazumi Chart (Operario 1)'!$P$58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F151-4E7B-9772-2E8C557B164A}"/>
            </c:ext>
          </c:extLst>
        </c:ser>
        <c:ser>
          <c:idx val="49"/>
          <c:order val="46"/>
          <c:tx>
            <c:strRef>
              <c:f>'4_Yamazumi Chart (Operario 1)'!$M$59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1)'!$P$59:$R$59</c15:sqref>
                  </c15:fullRef>
                </c:ext>
              </c:extLst>
              <c:f>'4_Yamazumi Chart (Operario 1)'!$P$59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F151-4E7B-9772-2E8C557B164A}"/>
            </c:ext>
          </c:extLst>
        </c:ser>
        <c:ser>
          <c:idx val="50"/>
          <c:order val="47"/>
          <c:tx>
            <c:strRef>
              <c:f>'4_Yamazumi Chart (Operario 1)'!$M$60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1)'!$P$60:$R$60</c15:sqref>
                  </c15:fullRef>
                </c:ext>
              </c:extLst>
              <c:f>'4_Yamazumi Chart (Operario 1)'!$P$60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F151-4E7B-9772-2E8C557B164A}"/>
            </c:ext>
          </c:extLst>
        </c:ser>
        <c:ser>
          <c:idx val="0"/>
          <c:order val="48"/>
          <c:tx>
            <c:strRef>
              <c:f>'4_Yamazumi Chart (Operario 1)'!$M$61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1)'!$P$61:$R$61</c15:sqref>
                  </c15:fullRef>
                </c:ext>
              </c:extLst>
              <c:f>'4_Yamazumi Chart (Operario 1)'!$P$61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F151-4E7B-9772-2E8C557B164A}"/>
            </c:ext>
          </c:extLst>
        </c:ser>
        <c:ser>
          <c:idx val="1"/>
          <c:order val="49"/>
          <c:tx>
            <c:strRef>
              <c:f>'4_Yamazumi Chart (Operario 1)'!$M$62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1)'!$P$62:$R$62</c15:sqref>
                  </c15:fullRef>
                </c:ext>
              </c:extLst>
              <c:f>'4_Yamazumi Chart (Operario 1)'!$P$62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F151-4E7B-9772-2E8C557B1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(Operario 2)'!$M$12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2)'!$P$12:$R$12</c15:sqref>
                  </c15:fullRef>
                </c:ext>
              </c:extLst>
              <c:f>'4_Yamazumi Chart (Operario 2)'!$P$12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AC-4315-AB0B-EFCC662E0E35}"/>
            </c:ext>
          </c:extLst>
        </c:ser>
        <c:ser>
          <c:idx val="3"/>
          <c:order val="1"/>
          <c:tx>
            <c:strRef>
              <c:f>'4_Yamazumi Chart (Operario 2)'!$M$13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2)'!$P$13:$R$13</c15:sqref>
                  </c15:fullRef>
                </c:ext>
              </c:extLst>
              <c:f>'4_Yamazumi Chart (Operario 2)'!$P$13</c:f>
              <c:numCache>
                <c:formatCode>General</c:formatCode>
                <c:ptCount val="1"/>
                <c:pt idx="0" formatCode="[$-F400]h:mm:ss\ AM/PM">
                  <c:v>6.3657407407407413E-4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AC-4315-AB0B-EFCC662E0E35}"/>
            </c:ext>
          </c:extLst>
        </c:ser>
        <c:ser>
          <c:idx val="4"/>
          <c:order val="2"/>
          <c:tx>
            <c:strRef>
              <c:f>'4_Yamazumi Chart (Operario 2)'!$M$14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2)'!$P$14:$R$14</c15:sqref>
                  </c15:fullRef>
                </c:ext>
              </c:extLst>
              <c:f>'4_Yamazumi Chart (Operario 2)'!$P$14</c:f>
              <c:numCache>
                <c:formatCode>General</c:formatCode>
                <c:ptCount val="1"/>
                <c:pt idx="0" formatCode="[$-F400]h:mm:ss\ AM/PM">
                  <c:v>1.7361111111111104E-4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AC-4315-AB0B-EFCC662E0E35}"/>
            </c:ext>
          </c:extLst>
        </c:ser>
        <c:ser>
          <c:idx val="5"/>
          <c:order val="3"/>
          <c:tx>
            <c:strRef>
              <c:f>'4_Yamazumi Chart (Operario 2)'!$M$15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2)'!$P$15:$R$15</c15:sqref>
                  </c15:fullRef>
                </c:ext>
              </c:extLst>
              <c:f>'4_Yamazumi Chart (Operario 2)'!$P$15</c:f>
              <c:numCache>
                <c:formatCode>General</c:formatCode>
                <c:ptCount val="1"/>
                <c:pt idx="0" formatCode="[$-F400]h:mm:ss\ AM/PM">
                  <c:v>5.7870370370370378E-4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AC-4315-AB0B-EFCC662E0E35}"/>
            </c:ext>
          </c:extLst>
        </c:ser>
        <c:ser>
          <c:idx val="6"/>
          <c:order val="4"/>
          <c:tx>
            <c:strRef>
              <c:f>'4_Yamazumi Chart (Operario 2)'!$M$16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2)'!$P$16:$R$16</c15:sqref>
                  </c15:fullRef>
                </c:ext>
              </c:extLst>
              <c:f>'4_Yamazumi Chart (Operario 2)'!$P$16</c:f>
              <c:numCache>
                <c:formatCode>General</c:formatCode>
                <c:ptCount val="1"/>
                <c:pt idx="0" formatCode="[$-F400]h:mm:ss\ AM/PM">
                  <c:v>1.5624999999999999E-3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AC-4315-AB0B-EFCC662E0E35}"/>
            </c:ext>
          </c:extLst>
        </c:ser>
        <c:ser>
          <c:idx val="7"/>
          <c:order val="5"/>
          <c:tx>
            <c:strRef>
              <c:f>'4_Yamazumi Chart (Operario 2)'!$M$17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2)'!$P$17:$R$17</c15:sqref>
                  </c15:fullRef>
                </c:ext>
              </c:extLst>
              <c:f>'4_Yamazumi Chart (Operario 2)'!$P$17</c:f>
              <c:numCache>
                <c:formatCode>General</c:formatCode>
                <c:ptCount val="1"/>
                <c:pt idx="0" formatCode="[$-F400]h:mm:ss\ AM/PM">
                  <c:v>1.2731481481481483E-3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AC-4315-AB0B-EFCC662E0E35}"/>
            </c:ext>
          </c:extLst>
        </c:ser>
        <c:ser>
          <c:idx val="8"/>
          <c:order val="6"/>
          <c:tx>
            <c:strRef>
              <c:f>'4_Yamazumi Chart (Operario 2)'!$M$18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2)'!$P$18:$R$18</c15:sqref>
                  </c15:fullRef>
                </c:ext>
              </c:extLst>
              <c:f>'4_Yamazumi Chart (Operario 2)'!$P$18</c:f>
              <c:numCache>
                <c:formatCode>General</c:formatCode>
                <c:ptCount val="1"/>
                <c:pt idx="0" formatCode="[$-F400]h:mm:ss\ AM/PM">
                  <c:v>6.9444444444444458E-4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AC-4315-AB0B-EFCC662E0E35}"/>
            </c:ext>
          </c:extLst>
        </c:ser>
        <c:ser>
          <c:idx val="9"/>
          <c:order val="7"/>
          <c:tx>
            <c:strRef>
              <c:f>'4_Yamazumi Chart (Operario 2)'!$M$19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2)'!$P$19:$R$19</c15:sqref>
                  </c15:fullRef>
                </c:ext>
              </c:extLst>
              <c:f>'4_Yamazumi Chart (Operario 2)'!$P$19</c:f>
              <c:numCache>
                <c:formatCode>General</c:formatCode>
                <c:ptCount val="1"/>
                <c:pt idx="0" formatCode="[$-F400]h:mm:ss\ AM/PM">
                  <c:v>9.8379629629629598E-4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AC-4315-AB0B-EFCC662E0E35}"/>
            </c:ext>
          </c:extLst>
        </c:ser>
        <c:ser>
          <c:idx val="10"/>
          <c:order val="8"/>
          <c:tx>
            <c:strRef>
              <c:f>'4_Yamazumi Chart (Operario 2)'!$M$20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2)'!$P$20:$R$20</c15:sqref>
                  </c15:fullRef>
                </c:ext>
              </c:extLst>
              <c:f>'4_Yamazumi Chart (Operario 2)'!$P$20</c:f>
              <c:numCache>
                <c:formatCode>General</c:formatCode>
                <c:ptCount val="1"/>
                <c:pt idx="0" formatCode="[$-F400]h:mm:ss\ AM/PM">
                  <c:v>2.8935185185185227E-4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AC-4315-AB0B-EFCC662E0E35}"/>
            </c:ext>
          </c:extLst>
        </c:ser>
        <c:ser>
          <c:idx val="11"/>
          <c:order val="9"/>
          <c:tx>
            <c:strRef>
              <c:f>'4_Yamazumi Chart (Operario 2)'!$M$21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2)'!$P$21:$R$21</c15:sqref>
                  </c15:fullRef>
                </c:ext>
              </c:extLst>
              <c:f>'4_Yamazumi Chart (Operario 2)'!$P$21</c:f>
              <c:numCache>
                <c:formatCode>General</c:formatCode>
                <c:ptCount val="1"/>
                <c:pt idx="0" formatCode="[$-F400]h:mm:ss\ AM/PM">
                  <c:v>4.6296296296296276E-4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AC-4315-AB0B-EFCC662E0E35}"/>
            </c:ext>
          </c:extLst>
        </c:ser>
        <c:ser>
          <c:idx val="12"/>
          <c:order val="10"/>
          <c:tx>
            <c:strRef>
              <c:f>'4_Yamazumi Chart (Operario 2)'!$M$22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2)'!$P$22:$R$22</c15:sqref>
                  </c15:fullRef>
                </c:ext>
              </c:extLst>
              <c:f>'4_Yamazumi Chart (Operario 2)'!$P$22</c:f>
              <c:numCache>
                <c:formatCode>General</c:formatCode>
                <c:ptCount val="1"/>
                <c:pt idx="0" formatCode="[$-F400]h:mm:ss\ AM/PM">
                  <c:v>1.0995370370370369E-3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AC-4315-AB0B-EFCC662E0E35}"/>
            </c:ext>
          </c:extLst>
        </c:ser>
        <c:ser>
          <c:idx val="13"/>
          <c:order val="11"/>
          <c:tx>
            <c:strRef>
              <c:f>'4_Yamazumi Chart (Operario 2)'!$M$23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2)'!$P$23:$R$23</c15:sqref>
                  </c15:fullRef>
                </c:ext>
              </c:extLst>
              <c:f>'4_Yamazumi Chart (Operario 2)'!$P$23</c:f>
              <c:numCache>
                <c:formatCode>General</c:formatCode>
                <c:ptCount val="1"/>
                <c:pt idx="0" formatCode="[$-F400]h:mm:ss\ AM/PM">
                  <c:v>3.9351851851851848E-3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AC-4315-AB0B-EFCC662E0E35}"/>
            </c:ext>
          </c:extLst>
        </c:ser>
        <c:ser>
          <c:idx val="14"/>
          <c:order val="12"/>
          <c:tx>
            <c:strRef>
              <c:f>'4_Yamazumi Chart (Operario 2)'!$M$24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2)'!$P$24:$R$24</c15:sqref>
                  </c15:fullRef>
                </c:ext>
              </c:extLst>
              <c:f>'4_Yamazumi Chart (Operario 2)'!$P$24</c:f>
              <c:numCache>
                <c:formatCode>General</c:formatCode>
                <c:ptCount val="1"/>
                <c:pt idx="0" formatCode="[$-F400]h:mm:ss\ AM/PM">
                  <c:v>1.3310185185185196E-3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AC-4315-AB0B-EFCC662E0E35}"/>
            </c:ext>
          </c:extLst>
        </c:ser>
        <c:ser>
          <c:idx val="15"/>
          <c:order val="13"/>
          <c:tx>
            <c:strRef>
              <c:f>'4_Yamazumi Chart (Operario 2)'!$M$25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2)'!$P$25:$R$25</c15:sqref>
                  </c15:fullRef>
                </c:ext>
              </c:extLst>
              <c:f>'4_Yamazumi Chart (Operario 2)'!$P$25</c:f>
              <c:numCache>
                <c:formatCode>General</c:formatCode>
                <c:ptCount val="1"/>
                <c:pt idx="0" formatCode="[$-F400]h:mm:ss\ AM/PM">
                  <c:v>1.967592592592592E-3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AC-4315-AB0B-EFCC662E0E35}"/>
            </c:ext>
          </c:extLst>
        </c:ser>
        <c:ser>
          <c:idx val="16"/>
          <c:order val="14"/>
          <c:tx>
            <c:strRef>
              <c:f>'4_Yamazumi Chart (Operario 2)'!$M$26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2)'!$P$26:$R$26</c15:sqref>
                  </c15:fullRef>
                </c:ext>
              </c:extLst>
              <c:f>'4_Yamazumi Chart (Operario 2)'!$P$26</c:f>
              <c:numCache>
                <c:formatCode>General</c:formatCode>
                <c:ptCount val="1"/>
                <c:pt idx="0" formatCode="[$-F400]h:mm:ss\ AM/PM">
                  <c:v>5.7870370370370454E-4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AC-4315-AB0B-EFCC662E0E35}"/>
            </c:ext>
          </c:extLst>
        </c:ser>
        <c:ser>
          <c:idx val="17"/>
          <c:order val="15"/>
          <c:tx>
            <c:strRef>
              <c:f>'4_Yamazumi Chart (Operario 2)'!$M$27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2)'!$P$27:$R$27</c15:sqref>
                  </c15:fullRef>
                </c:ext>
              </c:extLst>
              <c:f>'4_Yamazumi Chart (Operario 2)'!$P$27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F-42AC-4315-AB0B-EFCC662E0E35}"/>
            </c:ext>
          </c:extLst>
        </c:ser>
        <c:ser>
          <c:idx val="18"/>
          <c:order val="16"/>
          <c:tx>
            <c:strRef>
              <c:f>'4_Yamazumi Chart (Operario 2)'!$M$28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2)'!$P$28:$R$28</c15:sqref>
                  </c15:fullRef>
                </c:ext>
              </c:extLst>
              <c:f>'4_Yamazumi Chart (Operario 2)'!$P$28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2AC-4315-AB0B-EFCC662E0E35}"/>
            </c:ext>
          </c:extLst>
        </c:ser>
        <c:ser>
          <c:idx val="19"/>
          <c:order val="17"/>
          <c:tx>
            <c:strRef>
              <c:f>'4_Yamazumi Chart (Operario 2)'!$M$29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2)'!$P$29:$R$29</c15:sqref>
                  </c15:fullRef>
                </c:ext>
              </c:extLst>
              <c:f>'4_Yamazumi Chart (Operario 2)'!$P$29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2AC-4315-AB0B-EFCC662E0E35}"/>
            </c:ext>
          </c:extLst>
        </c:ser>
        <c:ser>
          <c:idx val="20"/>
          <c:order val="18"/>
          <c:tx>
            <c:strRef>
              <c:f>'4_Yamazumi Chart (Operario 2)'!$M$30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2)'!$P$30:$R$30</c15:sqref>
                  </c15:fullRef>
                </c:ext>
              </c:extLst>
              <c:f>'4_Yamazumi Chart (Operario 2)'!$P$30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2AC-4315-AB0B-EFCC662E0E35}"/>
            </c:ext>
          </c:extLst>
        </c:ser>
        <c:ser>
          <c:idx val="21"/>
          <c:order val="19"/>
          <c:tx>
            <c:strRef>
              <c:f>'4_Yamazumi Chart (Operario 2)'!$M$31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2)'!$P$31:$R$31</c15:sqref>
                  </c15:fullRef>
                </c:ext>
              </c:extLst>
              <c:f>'4_Yamazumi Chart (Operario 2)'!$P$31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2AC-4315-AB0B-EFCC662E0E35}"/>
            </c:ext>
          </c:extLst>
        </c:ser>
        <c:ser>
          <c:idx val="22"/>
          <c:order val="20"/>
          <c:tx>
            <c:strRef>
              <c:f>'4_Yamazumi Chart (Operario 2)'!$M$32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2)'!$P$32:$R$32</c15:sqref>
                  </c15:fullRef>
                </c:ext>
              </c:extLst>
              <c:f>'4_Yamazumi Chart (Operario 2)'!$P$32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2AC-4315-AB0B-EFCC662E0E35}"/>
            </c:ext>
          </c:extLst>
        </c:ser>
        <c:ser>
          <c:idx val="23"/>
          <c:order val="21"/>
          <c:tx>
            <c:strRef>
              <c:f>'4_Yamazumi Chart (Operario 2)'!$M$33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2)'!$P$33:$R$33</c15:sqref>
                  </c15:fullRef>
                </c:ext>
              </c:extLst>
              <c:f>'4_Yamazumi Chart (Operario 2)'!$P$33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2AC-4315-AB0B-EFCC662E0E35}"/>
            </c:ext>
          </c:extLst>
        </c:ser>
        <c:ser>
          <c:idx val="24"/>
          <c:order val="22"/>
          <c:tx>
            <c:strRef>
              <c:f>'4_Yamazumi Chart (Operario 2)'!$M$34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2)'!$P$34:$R$34</c15:sqref>
                  </c15:fullRef>
                </c:ext>
              </c:extLst>
              <c:f>'4_Yamazumi Chart (Operario 2)'!$P$34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2AC-4315-AB0B-EFCC662E0E35}"/>
            </c:ext>
          </c:extLst>
        </c:ser>
        <c:ser>
          <c:idx val="25"/>
          <c:order val="23"/>
          <c:tx>
            <c:strRef>
              <c:f>'4_Yamazumi Chart (Operario 2)'!$M$35</c:f>
              <c:strCache>
                <c:ptCount val="1"/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2)'!$P$35:$R$35</c15:sqref>
                  </c15:fullRef>
                </c:ext>
              </c:extLst>
              <c:f>'4_Yamazumi Chart (Operario 2)'!$P$35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17-42AC-4315-AB0B-EFCC662E0E35}"/>
            </c:ext>
          </c:extLst>
        </c:ser>
        <c:ser>
          <c:idx val="26"/>
          <c:order val="24"/>
          <c:tx>
            <c:strRef>
              <c:f>'4_Yamazumi Chart (Operario 2)'!$M$36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2)'!$P$36:$R$36</c15:sqref>
                  </c15:fullRef>
                </c:ext>
              </c:extLst>
              <c:f>'4_Yamazumi Chart (Operario 2)'!$P$36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2AC-4315-AB0B-EFCC662E0E35}"/>
            </c:ext>
          </c:extLst>
        </c:ser>
        <c:ser>
          <c:idx val="27"/>
          <c:order val="25"/>
          <c:tx>
            <c:strRef>
              <c:f>'4_Yamazumi Chart (Operario 2)'!$M$37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2)'!$P$37:$R$37</c15:sqref>
                  </c15:fullRef>
                </c:ext>
              </c:extLst>
              <c:f>'4_Yamazumi Chart (Operario 2)'!$P$37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2AC-4315-AB0B-EFCC662E0E35}"/>
            </c:ext>
          </c:extLst>
        </c:ser>
        <c:ser>
          <c:idx val="28"/>
          <c:order val="26"/>
          <c:tx>
            <c:strRef>
              <c:f>'4_Yamazumi Chart (Operario 2)'!$M$38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2)'!$P$38:$R$38</c15:sqref>
                  </c15:fullRef>
                </c:ext>
              </c:extLst>
              <c:f>'4_Yamazumi Chart (Operario 2)'!$P$38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2AC-4315-AB0B-EFCC662E0E35}"/>
            </c:ext>
          </c:extLst>
        </c:ser>
        <c:ser>
          <c:idx val="29"/>
          <c:order val="27"/>
          <c:tx>
            <c:strRef>
              <c:f>'4_Yamazumi Chart (Operario 2)'!$M$39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2)'!$P$39:$R$39</c15:sqref>
                  </c15:fullRef>
                </c:ext>
              </c:extLst>
              <c:f>'4_Yamazumi Chart (Operario 2)'!$P$39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2AC-4315-AB0B-EFCC662E0E35}"/>
            </c:ext>
          </c:extLst>
        </c:ser>
        <c:ser>
          <c:idx val="30"/>
          <c:order val="28"/>
          <c:tx>
            <c:strRef>
              <c:f>'4_Yamazumi Chart (Operario 2)'!$M$40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2)'!$P$40:$R$40</c15:sqref>
                  </c15:fullRef>
                </c:ext>
              </c:extLst>
              <c:f>'4_Yamazumi Chart (Operario 2)'!$P$40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2AC-4315-AB0B-EFCC662E0E35}"/>
            </c:ext>
          </c:extLst>
        </c:ser>
        <c:ser>
          <c:idx val="31"/>
          <c:order val="29"/>
          <c:tx>
            <c:strRef>
              <c:f>'4_Yamazumi Chart (Operario 2)'!$M$41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2)'!$P$41:$R$41</c15:sqref>
                  </c15:fullRef>
                </c:ext>
              </c:extLst>
              <c:f>'4_Yamazumi Chart (Operario 2)'!$P$41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2AC-4315-AB0B-EFCC662E0E35}"/>
            </c:ext>
          </c:extLst>
        </c:ser>
        <c:ser>
          <c:idx val="32"/>
          <c:order val="30"/>
          <c:tx>
            <c:strRef>
              <c:f>'4_Yamazumi Chart (Operario 2)'!$M$42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2)'!$P$42:$R$42</c15:sqref>
                  </c15:fullRef>
                </c:ext>
              </c:extLst>
              <c:f>'4_Yamazumi Chart (Operario 2)'!$P$42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2AC-4315-AB0B-EFCC662E0E35}"/>
            </c:ext>
          </c:extLst>
        </c:ser>
        <c:ser>
          <c:idx val="33"/>
          <c:order val="31"/>
          <c:tx>
            <c:strRef>
              <c:f>'4_Yamazumi Chart (Operario 2)'!$M$43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2)'!$P$43:$R$43</c15:sqref>
                  </c15:fullRef>
                </c:ext>
              </c:extLst>
              <c:f>'4_Yamazumi Chart (Operario 2)'!$P$43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2AC-4315-AB0B-EFCC662E0E35}"/>
            </c:ext>
          </c:extLst>
        </c:ser>
        <c:ser>
          <c:idx val="34"/>
          <c:order val="32"/>
          <c:tx>
            <c:strRef>
              <c:f>'4_Yamazumi Chart (Operario 2)'!$M$44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2)'!$P$44:$R$44</c15:sqref>
                  </c15:fullRef>
                </c:ext>
              </c:extLst>
              <c:f>'4_Yamazumi Chart (Operario 2)'!$P$44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2AC-4315-AB0B-EFCC662E0E35}"/>
            </c:ext>
          </c:extLst>
        </c:ser>
        <c:ser>
          <c:idx val="35"/>
          <c:order val="33"/>
          <c:tx>
            <c:strRef>
              <c:f>'4_Yamazumi Chart (Operario 2)'!$M$45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2)'!$P$45:$R$45</c15:sqref>
                  </c15:fullRef>
                </c:ext>
              </c:extLst>
              <c:f>'4_Yamazumi Chart (Operario 2)'!$P$45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2AC-4315-AB0B-EFCC662E0E35}"/>
            </c:ext>
          </c:extLst>
        </c:ser>
        <c:ser>
          <c:idx val="36"/>
          <c:order val="34"/>
          <c:tx>
            <c:strRef>
              <c:f>'4_Yamazumi Chart (Operario 2)'!$M$46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2)'!$P$46:$R$46</c15:sqref>
                  </c15:fullRef>
                </c:ext>
              </c:extLst>
              <c:f>'4_Yamazumi Chart (Operario 2)'!$P$46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2AC-4315-AB0B-EFCC662E0E35}"/>
            </c:ext>
          </c:extLst>
        </c:ser>
        <c:ser>
          <c:idx val="37"/>
          <c:order val="35"/>
          <c:tx>
            <c:strRef>
              <c:f>'4_Yamazumi Chart (Operario 2)'!$M$47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2)'!$P$47:$R$47</c15:sqref>
                  </c15:fullRef>
                </c:ext>
              </c:extLst>
              <c:f>'4_Yamazumi Chart (Operario 2)'!$P$47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2AC-4315-AB0B-EFCC662E0E35}"/>
            </c:ext>
          </c:extLst>
        </c:ser>
        <c:ser>
          <c:idx val="38"/>
          <c:order val="36"/>
          <c:tx>
            <c:strRef>
              <c:f>'4_Yamazumi Chart (Operario 2)'!$M$48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2)'!$P$48:$R$48</c15:sqref>
                  </c15:fullRef>
                </c:ext>
              </c:extLst>
              <c:f>'4_Yamazumi Chart (Operario 2)'!$P$48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2AC-4315-AB0B-EFCC662E0E35}"/>
            </c:ext>
          </c:extLst>
        </c:ser>
        <c:ser>
          <c:idx val="39"/>
          <c:order val="37"/>
          <c:tx>
            <c:strRef>
              <c:f>'4_Yamazumi Chart (Operario 2)'!$M$49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2)'!$P$49:$R$49</c15:sqref>
                  </c15:fullRef>
                </c:ext>
              </c:extLst>
              <c:f>'4_Yamazumi Chart (Operario 2)'!$P$49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2AC-4315-AB0B-EFCC662E0E35}"/>
            </c:ext>
          </c:extLst>
        </c:ser>
        <c:ser>
          <c:idx val="40"/>
          <c:order val="38"/>
          <c:tx>
            <c:strRef>
              <c:f>'4_Yamazumi Chart (Operario 2)'!$M$50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2)'!$P$50:$R$50</c15:sqref>
                  </c15:fullRef>
                </c:ext>
              </c:extLst>
              <c:f>'4_Yamazumi Chart (Operario 2)'!$P$50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2AC-4315-AB0B-EFCC662E0E35}"/>
            </c:ext>
          </c:extLst>
        </c:ser>
        <c:ser>
          <c:idx val="41"/>
          <c:order val="39"/>
          <c:tx>
            <c:strRef>
              <c:f>'4_Yamazumi Chart (Operario 2)'!$M$51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2)'!$P$51:$R$51</c15:sqref>
                  </c15:fullRef>
                </c:ext>
              </c:extLst>
              <c:f>'4_Yamazumi Chart (Operario 2)'!$P$51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2AC-4315-AB0B-EFCC662E0E35}"/>
            </c:ext>
          </c:extLst>
        </c:ser>
        <c:ser>
          <c:idx val="42"/>
          <c:order val="40"/>
          <c:tx>
            <c:strRef>
              <c:f>'4_Yamazumi Chart (Operario 2)'!$M$52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2)'!$P$52:$R$52</c15:sqref>
                  </c15:fullRef>
                </c:ext>
              </c:extLst>
              <c:f>'4_Yamazumi Chart (Operario 2)'!$P$52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2AC-4315-AB0B-EFCC662E0E35}"/>
            </c:ext>
          </c:extLst>
        </c:ser>
        <c:ser>
          <c:idx val="43"/>
          <c:order val="41"/>
          <c:tx>
            <c:strRef>
              <c:f>'4_Yamazumi Chart (Operario 2)'!$M$53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2)'!$P$53:$R$53</c15:sqref>
                  </c15:fullRef>
                </c:ext>
              </c:extLst>
              <c:f>'4_Yamazumi Chart (Operario 2)'!$P$53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2AC-4315-AB0B-EFCC662E0E35}"/>
            </c:ext>
          </c:extLst>
        </c:ser>
        <c:ser>
          <c:idx val="44"/>
          <c:order val="42"/>
          <c:tx>
            <c:strRef>
              <c:f>'4_Yamazumi Chart (Operario 2)'!$M$54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2)'!$P$54:$R$54</c15:sqref>
                  </c15:fullRef>
                </c:ext>
              </c:extLst>
              <c:f>'4_Yamazumi Chart (Operario 2)'!$P$54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2AC-4315-AB0B-EFCC662E0E35}"/>
            </c:ext>
          </c:extLst>
        </c:ser>
        <c:ser>
          <c:idx val="45"/>
          <c:order val="43"/>
          <c:tx>
            <c:strRef>
              <c:f>'4_Yamazumi Chart (Operario 2)'!$M$55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2)'!$P$55:$R$55</c15:sqref>
                  </c15:fullRef>
                </c:ext>
              </c:extLst>
              <c:f>'4_Yamazumi Chart (Operario 2)'!$P$55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2AC-4315-AB0B-EFCC662E0E35}"/>
            </c:ext>
          </c:extLst>
        </c:ser>
        <c:ser>
          <c:idx val="46"/>
          <c:order val="44"/>
          <c:tx>
            <c:strRef>
              <c:f>'4_Yamazumi Chart (Operario 2)'!$M$56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2)'!$P$56:$R$56</c15:sqref>
                  </c15:fullRef>
                </c:ext>
              </c:extLst>
              <c:f>'4_Yamazumi Chart (Operario 2)'!$P$56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2AC-4315-AB0B-EFCC662E0E35}"/>
            </c:ext>
          </c:extLst>
        </c:ser>
        <c:ser>
          <c:idx val="47"/>
          <c:order val="45"/>
          <c:tx>
            <c:strRef>
              <c:f>'4_Yamazumi Chart (Operario 2)'!$M$57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2)'!$P$57:$R$57</c15:sqref>
                  </c15:fullRef>
                </c:ext>
              </c:extLst>
              <c:f>'4_Yamazumi Chart (Operario 2)'!$P$57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2AC-4315-AB0B-EFCC662E0E35}"/>
            </c:ext>
          </c:extLst>
        </c:ser>
        <c:ser>
          <c:idx val="48"/>
          <c:order val="46"/>
          <c:tx>
            <c:strRef>
              <c:f>'4_Yamazumi Chart (Operario 2)'!$M$58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2)'!$P$58:$R$58</c15:sqref>
                  </c15:fullRef>
                </c:ext>
              </c:extLst>
              <c:f>'4_Yamazumi Chart (Operario 2)'!$P$58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2AC-4315-AB0B-EFCC662E0E35}"/>
            </c:ext>
          </c:extLst>
        </c:ser>
        <c:ser>
          <c:idx val="49"/>
          <c:order val="47"/>
          <c:tx>
            <c:strRef>
              <c:f>'4_Yamazumi Chart (Operario 2)'!$M$59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2)'!$P$59:$R$59</c15:sqref>
                  </c15:fullRef>
                </c:ext>
              </c:extLst>
              <c:f>'4_Yamazumi Chart (Operario 2)'!$P$59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2AC-4315-AB0B-EFCC662E0E35}"/>
            </c:ext>
          </c:extLst>
        </c:ser>
        <c:ser>
          <c:idx val="50"/>
          <c:order val="48"/>
          <c:tx>
            <c:strRef>
              <c:f>'4_Yamazumi Chart (Operario 2)'!$M$60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2)'!$P$60:$R$60</c15:sqref>
                  </c15:fullRef>
                </c:ext>
              </c:extLst>
              <c:f>'4_Yamazumi Chart (Operario 2)'!$P$60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2AC-4315-AB0B-EFCC662E0E35}"/>
            </c:ext>
          </c:extLst>
        </c:ser>
        <c:ser>
          <c:idx val="0"/>
          <c:order val="49"/>
          <c:tx>
            <c:strRef>
              <c:f>'4_Yamazumi Chart (Operario 2)'!$M$61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2)'!$P$61:$R$61</c15:sqref>
                  </c15:fullRef>
                </c:ext>
              </c:extLst>
              <c:f>'4_Yamazumi Chart (Operario 2)'!$P$61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2AC-4315-AB0B-EFCC662E0E35}"/>
            </c:ext>
          </c:extLst>
        </c:ser>
        <c:ser>
          <c:idx val="1"/>
          <c:order val="50"/>
          <c:tx>
            <c:strRef>
              <c:f>'4_Yamazumi Chart (Operario 2)'!$M$82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(Operario 2)'!$P$82:$R$82</c15:sqref>
                  </c15:fullRef>
                </c:ext>
              </c:extLst>
              <c:f>'4_Yamazumi Chart (Operario 2)'!$P$82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2AC-4315-AB0B-EFCC662E0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520373060163596E-2"/>
          <c:y val="4.1887943412593593E-3"/>
          <c:w val="0.906996916647555"/>
          <c:h val="0.9786776520238579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'4_Yamazumi Chart (Operario 3)'!$M$13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3)'!$P$13</c:f>
              <c:numCache>
                <c:formatCode>[h]:mm:ss;@</c:formatCode>
                <c:ptCount val="1"/>
                <c:pt idx="0">
                  <c:v>3.9351851851851852E-4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E-4C9E-9AD4-3B0738AC584F}"/>
            </c:ext>
          </c:extLst>
        </c:ser>
        <c:ser>
          <c:idx val="3"/>
          <c:order val="1"/>
          <c:tx>
            <c:strRef>
              <c:f>'4_Yamazumi Chart (Operario 3)'!$M$14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3)'!$P$14</c:f>
              <c:numCache>
                <c:formatCode>[h]:mm:ss;@</c:formatCode>
                <c:ptCount val="1"/>
                <c:pt idx="0">
                  <c:v>5.7870370370370367E-4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E-4C9E-9AD4-3B0738AC584F}"/>
            </c:ext>
          </c:extLst>
        </c:ser>
        <c:ser>
          <c:idx val="4"/>
          <c:order val="2"/>
          <c:tx>
            <c:strRef>
              <c:f>'4_Yamazumi Chart (Operario 3)'!$M$15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3)'!$P$15</c:f>
              <c:numCache>
                <c:formatCode>[h]:mm:ss;@</c:formatCode>
                <c:ptCount val="1"/>
                <c:pt idx="0">
                  <c:v>1.4814814814814814E-3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DE-4C9E-9AD4-3B0738AC584F}"/>
            </c:ext>
          </c:extLst>
        </c:ser>
        <c:ser>
          <c:idx val="5"/>
          <c:order val="3"/>
          <c:tx>
            <c:strRef>
              <c:f>'4_Yamazumi Chart (Operario 3)'!$M$16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3)'!$P$16</c:f>
              <c:numCache>
                <c:formatCode>[h]:mm:ss;@</c:formatCode>
                <c:ptCount val="1"/>
                <c:pt idx="0">
                  <c:v>1.5046296296296292E-4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DE-4C9E-9AD4-3B0738AC584F}"/>
            </c:ext>
          </c:extLst>
        </c:ser>
        <c:ser>
          <c:idx val="6"/>
          <c:order val="4"/>
          <c:tx>
            <c:strRef>
              <c:f>'4_Yamazumi Chart (Operario 3)'!$M$17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3)'!$P$17</c:f>
              <c:numCache>
                <c:formatCode>[h]:mm:ss;@</c:formatCode>
                <c:ptCount val="1"/>
                <c:pt idx="0">
                  <c:v>6.0185185185185211E-4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DE-4C9E-9AD4-3B0738AC584F}"/>
            </c:ext>
          </c:extLst>
        </c:ser>
        <c:ser>
          <c:idx val="7"/>
          <c:order val="5"/>
          <c:tx>
            <c:strRef>
              <c:f>'4_Yamazumi Chart (Operario 3)'!$M$18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3)'!$P$18</c:f>
              <c:numCache>
                <c:formatCode>[h]:mm:ss;@</c:formatCode>
                <c:ptCount val="1"/>
                <c:pt idx="0">
                  <c:v>2.3148148148148138E-4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DE-4C9E-9AD4-3B0738AC584F}"/>
            </c:ext>
          </c:extLst>
        </c:ser>
        <c:ser>
          <c:idx val="8"/>
          <c:order val="6"/>
          <c:tx>
            <c:strRef>
              <c:f>'4_Yamazumi Chart (Operario 3)'!$M$19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3)'!$P$19</c:f>
              <c:numCache>
                <c:formatCode>[h]:mm:ss;@</c:formatCode>
                <c:ptCount val="1"/>
                <c:pt idx="0">
                  <c:v>2.0138888888888893E-3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6DE-4C9E-9AD4-3B0738AC584F}"/>
            </c:ext>
          </c:extLst>
        </c:ser>
        <c:ser>
          <c:idx val="9"/>
          <c:order val="7"/>
          <c:tx>
            <c:strRef>
              <c:f>'4_Yamazumi Chart (Operario 3)'!$M$20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3)'!$P$20</c:f>
              <c:numCache>
                <c:formatCode>[h]:mm:ss;@</c:formatCode>
                <c:ptCount val="1"/>
                <c:pt idx="0">
                  <c:v>2.3148148148148095E-4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6DE-4C9E-9AD4-3B0738AC584F}"/>
            </c:ext>
          </c:extLst>
        </c:ser>
        <c:ser>
          <c:idx val="10"/>
          <c:order val="8"/>
          <c:tx>
            <c:strRef>
              <c:f>'4_Yamazumi Chart (Operario 3)'!$M$21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3)'!$P$21</c:f>
              <c:numCache>
                <c:formatCode>[h]:mm:ss;@</c:formatCode>
                <c:ptCount val="1"/>
                <c:pt idx="0">
                  <c:v>1.4699074074074076E-3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6DE-4C9E-9AD4-3B0738AC584F}"/>
            </c:ext>
          </c:extLst>
        </c:ser>
        <c:ser>
          <c:idx val="11"/>
          <c:order val="9"/>
          <c:tx>
            <c:strRef>
              <c:f>'4_Yamazumi Chart (Operario 3)'!$M$22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3)'!$P$22</c:f>
              <c:numCache>
                <c:formatCode>[h]:mm:ss;@</c:formatCode>
                <c:ptCount val="1"/>
                <c:pt idx="0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6DE-4C9E-9AD4-3B0738AC584F}"/>
            </c:ext>
          </c:extLst>
        </c:ser>
        <c:ser>
          <c:idx val="12"/>
          <c:order val="10"/>
          <c:tx>
            <c:strRef>
              <c:f>'4_Yamazumi Chart (Operario 3)'!$M$23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3)'!$P$23</c:f>
              <c:numCache>
                <c:formatCode>[h]:mm:ss;@</c:formatCode>
                <c:ptCount val="1"/>
                <c:pt idx="0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DE-4C9E-9AD4-3B0738AC584F}"/>
            </c:ext>
          </c:extLst>
        </c:ser>
        <c:ser>
          <c:idx val="13"/>
          <c:order val="11"/>
          <c:tx>
            <c:strRef>
              <c:f>'4_Yamazumi Chart (Operario 3)'!$M$24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3)'!$P$24</c:f>
              <c:numCache>
                <c:formatCode>[h]:mm:ss;@</c:formatCode>
                <c:ptCount val="1"/>
                <c:pt idx="0">
                  <c:v>6.7129629629629657E-4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DE-4C9E-9AD4-3B0738AC584F}"/>
            </c:ext>
          </c:extLst>
        </c:ser>
        <c:ser>
          <c:idx val="14"/>
          <c:order val="12"/>
          <c:tx>
            <c:strRef>
              <c:f>'4_Yamazumi Chart (Operario 3)'!$M$25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3)'!$P$25</c:f>
              <c:numCache>
                <c:formatCode>[h]:mm:ss;@</c:formatCode>
                <c:ptCount val="1"/>
                <c:pt idx="0">
                  <c:v>6.7129629629629657E-4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6DE-4C9E-9AD4-3B0738AC584F}"/>
            </c:ext>
          </c:extLst>
        </c:ser>
        <c:ser>
          <c:idx val="15"/>
          <c:order val="13"/>
          <c:tx>
            <c:strRef>
              <c:f>'4_Yamazumi Chart (Operario 3)'!$M$26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3)'!$P$26</c:f>
              <c:numCache>
                <c:formatCode>[h]:mm:ss;@</c:formatCode>
                <c:ptCount val="1"/>
                <c:pt idx="0">
                  <c:v>4.1666666666666588E-4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6DE-4C9E-9AD4-3B0738AC584F}"/>
            </c:ext>
          </c:extLst>
        </c:ser>
        <c:ser>
          <c:idx val="16"/>
          <c:order val="14"/>
          <c:tx>
            <c:strRef>
              <c:f>'4_Yamazumi Chart (Operario 3)'!$M$27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3)'!$P$27</c:f>
              <c:numCache>
                <c:formatCode>[h]:mm:ss;@</c:formatCode>
                <c:ptCount val="1"/>
                <c:pt idx="0">
                  <c:v>3.3564814814814915E-4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6DE-4C9E-9AD4-3B0738AC584F}"/>
            </c:ext>
          </c:extLst>
        </c:ser>
        <c:ser>
          <c:idx val="17"/>
          <c:order val="15"/>
          <c:tx>
            <c:strRef>
              <c:f>'4_Yamazumi Chart (Operario 3)'!$M$28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3)'!$P$28</c:f>
              <c:numCache>
                <c:formatCode>[h]:mm:ss;@</c:formatCode>
                <c:ptCount val="1"/>
                <c:pt idx="0">
                  <c:v>4.8611111111111077E-4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6DE-4C9E-9AD4-3B0738AC584F}"/>
            </c:ext>
          </c:extLst>
        </c:ser>
        <c:ser>
          <c:idx val="18"/>
          <c:order val="16"/>
          <c:tx>
            <c:strRef>
              <c:f>'4_Yamazumi Chart (Operario 3)'!$M$29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3)'!$P$29</c:f>
              <c:numCache>
                <c:formatCode>[h]:mm:ss;@</c:formatCode>
                <c:ptCount val="1"/>
                <c:pt idx="0">
                  <c:v>1.5856481481481485E-3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6DE-4C9E-9AD4-3B0738AC584F}"/>
            </c:ext>
          </c:extLst>
        </c:ser>
        <c:ser>
          <c:idx val="19"/>
          <c:order val="17"/>
          <c:tx>
            <c:strRef>
              <c:f>'4_Yamazumi Chart (Operario 3)'!$M$30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3)'!$P$30</c:f>
              <c:numCache>
                <c:formatCode>[h]:mm:ss;@</c:formatCode>
                <c:ptCount val="1"/>
                <c:pt idx="0">
                  <c:v>2.0833333333333294E-4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6DE-4C9E-9AD4-3B0738AC584F}"/>
            </c:ext>
          </c:extLst>
        </c:ser>
        <c:ser>
          <c:idx val="20"/>
          <c:order val="18"/>
          <c:tx>
            <c:strRef>
              <c:f>'4_Yamazumi Chart (Operario 3)'!$M$31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3)'!$P$31</c:f>
              <c:numCache>
                <c:formatCode>[h]:mm:ss;@</c:formatCode>
                <c:ptCount val="1"/>
                <c:pt idx="0">
                  <c:v>1.1689814814814809E-3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6DE-4C9E-9AD4-3B0738AC584F}"/>
            </c:ext>
          </c:extLst>
        </c:ser>
        <c:ser>
          <c:idx val="21"/>
          <c:order val="19"/>
          <c:tx>
            <c:strRef>
              <c:f>'4_Yamazumi Chart (Operario 3)'!$M$32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3)'!$P$32</c:f>
              <c:numCache>
                <c:formatCode>[h]:mm:ss;@</c:formatCode>
                <c:ptCount val="1"/>
                <c:pt idx="0">
                  <c:v>5.9027777777777811E-4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6DE-4C9E-9AD4-3B0738AC584F}"/>
            </c:ext>
          </c:extLst>
        </c:ser>
        <c:ser>
          <c:idx val="22"/>
          <c:order val="20"/>
          <c:tx>
            <c:strRef>
              <c:f>'4_Yamazumi Chart (Operario 3)'!$M$33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3)'!$P$33</c:f>
              <c:numCache>
                <c:formatCode>[h]:mm:ss;@</c:formatCode>
                <c:ptCount val="1"/>
                <c:pt idx="0">
                  <c:v>9.2592592592592032E-5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6DE-4C9E-9AD4-3B0738AC584F}"/>
            </c:ext>
          </c:extLst>
        </c:ser>
        <c:ser>
          <c:idx val="23"/>
          <c:order val="21"/>
          <c:tx>
            <c:strRef>
              <c:f>'4_Yamazumi Chart (Operario 3)'!$M$34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3)'!$P$34</c:f>
              <c:numCache>
                <c:formatCode>[h]:mm:ss;@</c:formatCode>
                <c:ptCount val="1"/>
                <c:pt idx="0">
                  <c:v>4.9768518518518608E-4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6DE-4C9E-9AD4-3B0738AC584F}"/>
            </c:ext>
          </c:extLst>
        </c:ser>
        <c:ser>
          <c:idx val="24"/>
          <c:order val="22"/>
          <c:tx>
            <c:strRef>
              <c:f>'4_Yamazumi Chart (Operario 3)'!$M$35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3)'!$P$35</c:f>
              <c:numCache>
                <c:formatCode>[h]:mm:ss;@</c:formatCode>
                <c:ptCount val="1"/>
                <c:pt idx="0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6DE-4C9E-9AD4-3B0738AC584F}"/>
            </c:ext>
          </c:extLst>
        </c:ser>
        <c:ser>
          <c:idx val="25"/>
          <c:order val="23"/>
          <c:tx>
            <c:strRef>
              <c:f>'4_Yamazumi Chart (Operario 3)'!$M$36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3)'!$P$36</c:f>
              <c:numCache>
                <c:formatCode>[h]:mm:ss;@</c:formatCode>
                <c:ptCount val="1"/>
                <c:pt idx="0">
                  <c:v>9.490740740740744E-4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6DE-4C9E-9AD4-3B0738AC584F}"/>
            </c:ext>
          </c:extLst>
        </c:ser>
        <c:ser>
          <c:idx val="26"/>
          <c:order val="24"/>
          <c:tx>
            <c:strRef>
              <c:f>'4_Yamazumi Chart (Operario 3)'!$M$37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3)'!$P$37</c:f>
              <c:numCache>
                <c:formatCode>[h]:mm:ss;@</c:formatCode>
                <c:ptCount val="1"/>
                <c:pt idx="0">
                  <c:v>3.0092592592592497E-4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6DE-4C9E-9AD4-3B0738AC584F}"/>
            </c:ext>
          </c:extLst>
        </c:ser>
        <c:ser>
          <c:idx val="27"/>
          <c:order val="25"/>
          <c:tx>
            <c:strRef>
              <c:f>'4_Yamazumi Chart (Operario 3)'!$M$38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3)'!$P$38</c:f>
              <c:numCache>
                <c:formatCode>[h]:mm:ss;@</c:formatCode>
                <c:ptCount val="1"/>
                <c:pt idx="0">
                  <c:v>7.6388888888889034E-4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6DE-4C9E-9AD4-3B0738AC584F}"/>
            </c:ext>
          </c:extLst>
        </c:ser>
        <c:ser>
          <c:idx val="28"/>
          <c:order val="26"/>
          <c:tx>
            <c:strRef>
              <c:f>'4_Yamazumi Chart (Operario 3)'!$M$39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3)'!$P$39</c:f>
              <c:numCache>
                <c:formatCode>[h]:mm:ss;@</c:formatCode>
                <c:ptCount val="1"/>
                <c:pt idx="0">
                  <c:v>2.8935185185184967E-4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6DE-4C9E-9AD4-3B0738AC584F}"/>
            </c:ext>
          </c:extLst>
        </c:ser>
        <c:ser>
          <c:idx val="29"/>
          <c:order val="27"/>
          <c:tx>
            <c:strRef>
              <c:f>'4_Yamazumi Chart (Operario 3)'!$M$40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3)'!$P$40</c:f>
              <c:numCache>
                <c:formatCode>[h]:mm:ss;@</c:formatCode>
                <c:ptCount val="1"/>
                <c:pt idx="0">
                  <c:v>8.6805555555555594E-4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6DE-4C9E-9AD4-3B0738AC584F}"/>
            </c:ext>
          </c:extLst>
        </c:ser>
        <c:ser>
          <c:idx val="30"/>
          <c:order val="28"/>
          <c:tx>
            <c:strRef>
              <c:f>'4_Yamazumi Chart (Operario 3)'!$M$41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3)'!$P$41</c:f>
              <c:numCache>
                <c:formatCode>[h]:mm:ss;@</c:formatCode>
                <c:ptCount val="1"/>
                <c:pt idx="0">
                  <c:v>9.490740740740744E-4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6DE-4C9E-9AD4-3B0738AC584F}"/>
            </c:ext>
          </c:extLst>
        </c:ser>
        <c:ser>
          <c:idx val="31"/>
          <c:order val="29"/>
          <c:tx>
            <c:strRef>
              <c:f>'4_Yamazumi Chart (Operario 3)'!$M$42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3)'!$P$42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6DE-4C9E-9AD4-3B0738AC584F}"/>
            </c:ext>
          </c:extLst>
        </c:ser>
        <c:ser>
          <c:idx val="32"/>
          <c:order val="30"/>
          <c:tx>
            <c:strRef>
              <c:f>'4_Yamazumi Chart (Operario 3)'!$M$43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3)'!$P$43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6DE-4C9E-9AD4-3B0738AC584F}"/>
            </c:ext>
          </c:extLst>
        </c:ser>
        <c:ser>
          <c:idx val="33"/>
          <c:order val="31"/>
          <c:tx>
            <c:strRef>
              <c:f>'4_Yamazumi Chart (Operario 3)'!$M$44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6DE-4C9E-9AD4-3B0738AC584F}"/>
            </c:ext>
          </c:extLst>
        </c:ser>
        <c:ser>
          <c:idx val="34"/>
          <c:order val="32"/>
          <c:tx>
            <c:strRef>
              <c:f>'4_Yamazumi Chart (Operario 3)'!$M$45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3)'!$P$45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6DE-4C9E-9AD4-3B0738AC584F}"/>
            </c:ext>
          </c:extLst>
        </c:ser>
        <c:ser>
          <c:idx val="35"/>
          <c:order val="33"/>
          <c:tx>
            <c:strRef>
              <c:f>'4_Yamazumi Chart (Operario 3)'!$M$46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3)'!$P$46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6DE-4C9E-9AD4-3B0738AC584F}"/>
            </c:ext>
          </c:extLst>
        </c:ser>
        <c:ser>
          <c:idx val="36"/>
          <c:order val="34"/>
          <c:tx>
            <c:strRef>
              <c:f>'4_Yamazumi Chart (Operario 3)'!$M$47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3)'!$P$47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6DE-4C9E-9AD4-3B0738AC584F}"/>
            </c:ext>
          </c:extLst>
        </c:ser>
        <c:ser>
          <c:idx val="37"/>
          <c:order val="35"/>
          <c:tx>
            <c:strRef>
              <c:f>'4_Yamazumi Chart (Operario 3)'!$M$48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3)'!$P$48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6DE-4C9E-9AD4-3B0738AC584F}"/>
            </c:ext>
          </c:extLst>
        </c:ser>
        <c:ser>
          <c:idx val="38"/>
          <c:order val="36"/>
          <c:tx>
            <c:strRef>
              <c:f>'4_Yamazumi Chart (Operario 3)'!$M$49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3)'!$P$49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6DE-4C9E-9AD4-3B0738AC584F}"/>
            </c:ext>
          </c:extLst>
        </c:ser>
        <c:ser>
          <c:idx val="39"/>
          <c:order val="37"/>
          <c:tx>
            <c:strRef>
              <c:f>'4_Yamazumi Chart (Operario 3)'!$M$50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3)'!$P$50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6DE-4C9E-9AD4-3B0738AC584F}"/>
            </c:ext>
          </c:extLst>
        </c:ser>
        <c:ser>
          <c:idx val="40"/>
          <c:order val="38"/>
          <c:tx>
            <c:strRef>
              <c:f>'4_Yamazumi Chart (Operario 3)'!$M$51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3)'!$P$51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16DE-4C9E-9AD4-3B0738AC584F}"/>
            </c:ext>
          </c:extLst>
        </c:ser>
        <c:ser>
          <c:idx val="41"/>
          <c:order val="39"/>
          <c:tx>
            <c:strRef>
              <c:f>'4_Yamazumi Chart (Operario 3)'!$M$52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3)'!$P$52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16DE-4C9E-9AD4-3B0738AC584F}"/>
            </c:ext>
          </c:extLst>
        </c:ser>
        <c:ser>
          <c:idx val="42"/>
          <c:order val="40"/>
          <c:tx>
            <c:strRef>
              <c:f>'4_Yamazumi Chart (Operario 3)'!$M$53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3)'!$P$53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6DE-4C9E-9AD4-3B0738AC584F}"/>
            </c:ext>
          </c:extLst>
        </c:ser>
        <c:ser>
          <c:idx val="43"/>
          <c:order val="41"/>
          <c:tx>
            <c:strRef>
              <c:f>'4_Yamazumi Chart (Operario 3)'!$M$54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3)'!$P$54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16DE-4C9E-9AD4-3B0738AC584F}"/>
            </c:ext>
          </c:extLst>
        </c:ser>
        <c:ser>
          <c:idx val="44"/>
          <c:order val="42"/>
          <c:tx>
            <c:strRef>
              <c:f>'4_Yamazumi Chart (Operario 3)'!$M$55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3)'!$P$55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16DE-4C9E-9AD4-3B0738AC584F}"/>
            </c:ext>
          </c:extLst>
        </c:ser>
        <c:ser>
          <c:idx val="45"/>
          <c:order val="43"/>
          <c:tx>
            <c:strRef>
              <c:f>'4_Yamazumi Chart (Operario 3)'!$M$56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3)'!$P$56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16DE-4C9E-9AD4-3B0738AC584F}"/>
            </c:ext>
          </c:extLst>
        </c:ser>
        <c:ser>
          <c:idx val="46"/>
          <c:order val="44"/>
          <c:tx>
            <c:strRef>
              <c:f>'4_Yamazumi Chart (Operario 3)'!$M$57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3)'!$P$57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6DE-4C9E-9AD4-3B0738AC584F}"/>
            </c:ext>
          </c:extLst>
        </c:ser>
        <c:ser>
          <c:idx val="47"/>
          <c:order val="45"/>
          <c:tx>
            <c:strRef>
              <c:f>'4_Yamazumi Chart (Operario 3)'!$M$58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3)'!$P$58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16DE-4C9E-9AD4-3B0738AC584F}"/>
            </c:ext>
          </c:extLst>
        </c:ser>
        <c:ser>
          <c:idx val="48"/>
          <c:order val="46"/>
          <c:tx>
            <c:strRef>
              <c:f>'4_Yamazumi Chart (Operario 3)'!$M$59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3)'!$P$59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6DE-4C9E-9AD4-3B0738AC584F}"/>
            </c:ext>
          </c:extLst>
        </c:ser>
        <c:ser>
          <c:idx val="49"/>
          <c:order val="47"/>
          <c:tx>
            <c:strRef>
              <c:f>'4_Yamazumi Chart (Operario 3)'!$M$60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3)'!$P$60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16DE-4C9E-9AD4-3B0738AC584F}"/>
            </c:ext>
          </c:extLst>
        </c:ser>
        <c:ser>
          <c:idx val="50"/>
          <c:order val="48"/>
          <c:tx>
            <c:strRef>
              <c:f>'4_Yamazumi Chart (Operario 3)'!$M$61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3)'!$P$61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16DE-4C9E-9AD4-3B0738AC584F}"/>
            </c:ext>
          </c:extLst>
        </c:ser>
        <c:ser>
          <c:idx val="0"/>
          <c:order val="49"/>
          <c:tx>
            <c:strRef>
              <c:f>'4_Yamazumi Chart (Operario 3)'!$M$62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3)'!$P$62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16DE-4C9E-9AD4-3B0738AC584F}"/>
            </c:ext>
          </c:extLst>
        </c:ser>
        <c:ser>
          <c:idx val="1"/>
          <c:order val="50"/>
          <c:tx>
            <c:strRef>
              <c:f>'4_Yamazumi Chart (Operario 3)'!$M$63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3)'!$P$63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6DE-4C9E-9AD4-3B0738AC584F}"/>
            </c:ext>
          </c:extLst>
        </c:ser>
        <c:ser>
          <c:idx val="51"/>
          <c:order val="51"/>
          <c:tx>
            <c:strRef>
              <c:f>'4_Yamazumi Chart (Operario 3)'!$M$64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6DE-4C9E-9AD4-3B0738AC584F}"/>
            </c:ext>
          </c:extLst>
        </c:ser>
        <c:ser>
          <c:idx val="52"/>
          <c:order val="52"/>
          <c:tx>
            <c:strRef>
              <c:f>'4_Yamazumi Chart (Operario 3)'!$M$65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3)'!$P$65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6DE-4C9E-9AD4-3B0738AC584F}"/>
            </c:ext>
          </c:extLst>
        </c:ser>
        <c:ser>
          <c:idx val="53"/>
          <c:order val="53"/>
          <c:tx>
            <c:strRef>
              <c:f>'4_Yamazumi Chart (Operario 3)'!$M$66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3)'!$P$66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6DE-4C9E-9AD4-3B0738AC584F}"/>
            </c:ext>
          </c:extLst>
        </c:ser>
        <c:ser>
          <c:idx val="54"/>
          <c:order val="54"/>
          <c:tx>
            <c:strRef>
              <c:f>'4_Yamazumi Chart (Operario 3)'!$M$67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3)'!$P$67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16DE-4C9E-9AD4-3B0738AC584F}"/>
            </c:ext>
          </c:extLst>
        </c:ser>
        <c:ser>
          <c:idx val="55"/>
          <c:order val="55"/>
          <c:tx>
            <c:strRef>
              <c:f>'4_Yamazumi Chart (Operario 3)'!$M$68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3)'!$P$68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16DE-4C9E-9AD4-3B0738AC584F}"/>
            </c:ext>
          </c:extLst>
        </c:ser>
        <c:ser>
          <c:idx val="56"/>
          <c:order val="56"/>
          <c:tx>
            <c:strRef>
              <c:f>'4_Yamazumi Chart (Operario 3)'!$M$69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3)'!$P$69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16DE-4C9E-9AD4-3B0738AC584F}"/>
            </c:ext>
          </c:extLst>
        </c:ser>
        <c:ser>
          <c:idx val="57"/>
          <c:order val="57"/>
          <c:tx>
            <c:strRef>
              <c:f>'4_Yamazumi Chart (Operario 3)'!$M$70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3)'!$P$70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6DE-4C9E-9AD4-3B0738AC584F}"/>
            </c:ext>
          </c:extLst>
        </c:ser>
        <c:ser>
          <c:idx val="58"/>
          <c:order val="58"/>
          <c:tx>
            <c:strRef>
              <c:f>'4_Yamazumi Chart (Operario 3)'!$M$71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3)'!$P$71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16DE-4C9E-9AD4-3B0738AC584F}"/>
            </c:ext>
          </c:extLst>
        </c:ser>
        <c:ser>
          <c:idx val="59"/>
          <c:order val="59"/>
          <c:tx>
            <c:strRef>
              <c:f>'4_Yamazumi Chart (Operario 3)'!$M$72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3)'!$P$72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16DE-4C9E-9AD4-3B0738AC584F}"/>
            </c:ext>
          </c:extLst>
        </c:ser>
        <c:ser>
          <c:idx val="60"/>
          <c:order val="60"/>
          <c:tx>
            <c:strRef>
              <c:f>'4_Yamazumi Chart (Operario 3)'!$M$73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3)'!$P$73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16DE-4C9E-9AD4-3B0738AC584F}"/>
            </c:ext>
          </c:extLst>
        </c:ser>
        <c:ser>
          <c:idx val="61"/>
          <c:order val="61"/>
          <c:tx>
            <c:strRef>
              <c:f>'4_Yamazumi Chart (Operario 3)'!$M$74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val>
            <c:numRef>
              <c:f>'4_Yamazumi Chart (Operario 3)'!$P$74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16DE-4C9E-9AD4-3B0738AC584F}"/>
            </c:ext>
          </c:extLst>
        </c:ser>
        <c:ser>
          <c:idx val="62"/>
          <c:order val="62"/>
          <c:tx>
            <c:strRef>
              <c:f>'4_Yamazumi Chart (Operario 3)'!$M$75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'4_Yamazumi Chart (Operario 3)'!$P$75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16DE-4C9E-9AD4-3B0738AC584F}"/>
            </c:ext>
          </c:extLst>
        </c:ser>
        <c:ser>
          <c:idx val="63"/>
          <c:order val="63"/>
          <c:tx>
            <c:strRef>
              <c:f>'4_Yamazumi Chart (Operario 3)'!$M$76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3)'!$P$76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16DE-4C9E-9AD4-3B0738AC584F}"/>
            </c:ext>
          </c:extLst>
        </c:ser>
        <c:ser>
          <c:idx val="64"/>
          <c:order val="64"/>
          <c:tx>
            <c:strRef>
              <c:f>'4_Yamazumi Chart (Operario 3)'!$M$77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'4_Yamazumi Chart (Operario 3)'!$P$77</c:f>
              <c:numCache>
                <c:formatCode>[h]:mm:ss;@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16DE-4C9E-9AD4-3B0738AC5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h]:mm:ss;@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'4_Yamazumi Chart (Mecánico 2)'!$M$12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2)'!$P$12:$R$12</c15:sqref>
                  </c15:fullRef>
                </c:ext>
              </c:extLst>
              <c:f>'4_Yamazumi Chart (Mecánico 2)'!$P$12</c:f>
              <c:numCache>
                <c:formatCode>General</c:formatCode>
                <c:ptCount val="1"/>
                <c:pt idx="0" formatCode="[$-F400]h:mm:ss\ AM/PM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76-4351-9349-6C395E32EFA2}"/>
            </c:ext>
          </c:extLst>
        </c:ser>
        <c:ser>
          <c:idx val="3"/>
          <c:order val="1"/>
          <c:tx>
            <c:strRef>
              <c:f>'4_Yamazumi Chart (Mecánico 2)'!$M$13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2)'!$P$13:$R$13</c15:sqref>
                  </c15:fullRef>
                </c:ext>
              </c:extLst>
              <c:f>'4_Yamazumi Chart (Mecánico 2)'!$P$13</c:f>
              <c:numCache>
                <c:formatCode>General</c:formatCode>
                <c:ptCount val="1"/>
                <c:pt idx="0" formatCode="[$-F400]h:mm:ss\ AM/PM">
                  <c:v>9.2592592592592588E-5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76-4351-9349-6C395E32EFA2}"/>
            </c:ext>
          </c:extLst>
        </c:ser>
        <c:ser>
          <c:idx val="4"/>
          <c:order val="2"/>
          <c:tx>
            <c:strRef>
              <c:f>'4_Yamazumi Chart (Mecánico 2)'!$M$14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2)'!$P$14:$R$14</c15:sqref>
                  </c15:fullRef>
                </c:ext>
              </c:extLst>
              <c:f>'4_Yamazumi Chart (Mecánico 2)'!$P$14</c:f>
              <c:numCache>
                <c:formatCode>General</c:formatCode>
                <c:ptCount val="1"/>
                <c:pt idx="0" formatCode="[$-F400]h:mm:ss\ AM/PM">
                  <c:v>1.9675925925925926E-4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76-4351-9349-6C395E32EFA2}"/>
            </c:ext>
          </c:extLst>
        </c:ser>
        <c:ser>
          <c:idx val="5"/>
          <c:order val="3"/>
          <c:tx>
            <c:strRef>
              <c:f>'4_Yamazumi Chart (Mecánico 2)'!$M$15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2)'!$P$15:$R$15</c15:sqref>
                  </c15:fullRef>
                </c:ext>
              </c:extLst>
              <c:f>'4_Yamazumi Chart (Mecánico 2)'!$P$15</c:f>
              <c:numCache>
                <c:formatCode>General</c:formatCode>
                <c:ptCount val="1"/>
                <c:pt idx="0" formatCode="[$-F400]h:mm:ss\ AM/PM">
                  <c:v>3.4722222222222229E-4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776-4351-9349-6C395E32EFA2}"/>
            </c:ext>
          </c:extLst>
        </c:ser>
        <c:ser>
          <c:idx val="6"/>
          <c:order val="4"/>
          <c:tx>
            <c:strRef>
              <c:f>'4_Yamazumi Chart (Mecánico 2)'!$M$16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2)'!$P$16:$R$16</c15:sqref>
                  </c15:fullRef>
                </c:ext>
              </c:extLst>
              <c:f>'4_Yamazumi Chart (Mecánico 2)'!$P$16</c:f>
              <c:numCache>
                <c:formatCode>General</c:formatCode>
                <c:ptCount val="1"/>
                <c:pt idx="0" formatCode="[$-F400]h:mm:ss\ AM/PM">
                  <c:v>1.273148148148148E-4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76-4351-9349-6C395E32EFA2}"/>
            </c:ext>
          </c:extLst>
        </c:ser>
        <c:ser>
          <c:idx val="7"/>
          <c:order val="5"/>
          <c:tx>
            <c:strRef>
              <c:f>'4_Yamazumi Chart (Mecánico 2)'!$M$17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2)'!$P$17:$R$17</c15:sqref>
                  </c15:fullRef>
                </c:ext>
              </c:extLst>
              <c:f>'4_Yamazumi Chart (Mecánico 2)'!$P$17</c:f>
              <c:numCache>
                <c:formatCode>General</c:formatCode>
                <c:ptCount val="1"/>
                <c:pt idx="0" formatCode="[$-F400]h:mm:ss\ AM/PM">
                  <c:v>4.3981481481481486E-4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76-4351-9349-6C395E32EFA2}"/>
            </c:ext>
          </c:extLst>
        </c:ser>
        <c:ser>
          <c:idx val="8"/>
          <c:order val="6"/>
          <c:tx>
            <c:strRef>
              <c:f>'4_Yamazumi Chart (Mecánico 2)'!$M$18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2)'!$P$18:$R$18</c15:sqref>
                  </c15:fullRef>
                </c:ext>
              </c:extLst>
              <c:f>'4_Yamazumi Chart (Mecánico 2)'!$P$18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76-4351-9349-6C395E32EFA2}"/>
            </c:ext>
          </c:extLst>
        </c:ser>
        <c:ser>
          <c:idx val="9"/>
          <c:order val="7"/>
          <c:tx>
            <c:strRef>
              <c:f>'4_Yamazumi Chart (Mecánico 2)'!$M$19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2)'!$P$19:$R$19</c15:sqref>
                  </c15:fullRef>
                </c:ext>
              </c:extLst>
              <c:f>'4_Yamazumi Chart (Mecánico 2)'!$P$19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76-4351-9349-6C395E32EFA2}"/>
            </c:ext>
          </c:extLst>
        </c:ser>
        <c:ser>
          <c:idx val="10"/>
          <c:order val="8"/>
          <c:tx>
            <c:strRef>
              <c:f>'4_Yamazumi Chart (Mecánico 2)'!$M$20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2)'!$P$20:$R$20</c15:sqref>
                  </c15:fullRef>
                </c:ext>
              </c:extLst>
              <c:f>'4_Yamazumi Chart (Mecánico 2)'!$P$20</c:f>
              <c:numCache>
                <c:formatCode>General</c:formatCode>
                <c:ptCount val="1"/>
                <c:pt idx="0" formatCode="[$-F400]h:mm:ss\ AM/PM">
                  <c:v>3.0092592592592584E-4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76-4351-9349-6C395E32EFA2}"/>
            </c:ext>
          </c:extLst>
        </c:ser>
        <c:ser>
          <c:idx val="11"/>
          <c:order val="9"/>
          <c:tx>
            <c:strRef>
              <c:f>'4_Yamazumi Chart (Mecánico 2)'!$M$21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2)'!$P$21:$R$21</c15:sqref>
                  </c15:fullRef>
                </c:ext>
              </c:extLst>
              <c:f>'4_Yamazumi Chart (Mecánico 2)'!$P$21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776-4351-9349-6C395E32EFA2}"/>
            </c:ext>
          </c:extLst>
        </c:ser>
        <c:ser>
          <c:idx val="12"/>
          <c:order val="10"/>
          <c:tx>
            <c:strRef>
              <c:f>'4_Yamazumi Chart (Mecánico 2)'!$M$22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2)'!$P$22:$R$22</c15:sqref>
                  </c15:fullRef>
                </c:ext>
              </c:extLst>
              <c:f>'4_Yamazumi Chart (Mecánico 2)'!$P$22</c:f>
              <c:numCache>
                <c:formatCode>General</c:formatCode>
                <c:ptCount val="1"/>
                <c:pt idx="0" formatCode="[$-F400]h:mm:ss\ AM/PM">
                  <c:v>3.3564814814814785E-4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76-4351-9349-6C395E32EFA2}"/>
            </c:ext>
          </c:extLst>
        </c:ser>
        <c:ser>
          <c:idx val="13"/>
          <c:order val="11"/>
          <c:tx>
            <c:strRef>
              <c:f>'4_Yamazumi Chart (Mecánico 2)'!$M$23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2)'!$P$23:$R$23</c15:sqref>
                  </c15:fullRef>
                </c:ext>
              </c:extLst>
              <c:f>'4_Yamazumi Chart (Mecánico 2)'!$P$23</c:f>
              <c:numCache>
                <c:formatCode>General</c:formatCode>
                <c:ptCount val="1"/>
                <c:pt idx="0" formatCode="[$-F400]h:mm:ss\ AM/PM">
                  <c:v>1.5046296296296335E-4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776-4351-9349-6C395E32EFA2}"/>
            </c:ext>
          </c:extLst>
        </c:ser>
        <c:ser>
          <c:idx val="14"/>
          <c:order val="12"/>
          <c:tx>
            <c:strRef>
              <c:f>'4_Yamazumi Chart (Mecánico 2)'!$M$24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2)'!$P$24:$R$24</c15:sqref>
                  </c15:fullRef>
                </c:ext>
              </c:extLst>
              <c:f>'4_Yamazumi Chart (Mecánico 2)'!$P$24</c:f>
              <c:numCache>
                <c:formatCode>General</c:formatCode>
                <c:ptCount val="1"/>
                <c:pt idx="0" formatCode="[$-F400]h:mm:ss\ AM/PM">
                  <c:v>3.2407407407407385E-4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776-4351-9349-6C395E32EFA2}"/>
            </c:ext>
          </c:extLst>
        </c:ser>
        <c:ser>
          <c:idx val="15"/>
          <c:order val="13"/>
          <c:tx>
            <c:strRef>
              <c:f>'4_Yamazumi Chart (Mecánico 2)'!$M$25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2)'!$P$25:$R$25</c15:sqref>
                  </c15:fullRef>
                </c:ext>
              </c:extLst>
              <c:f>'4_Yamazumi Chart (Mecánico 2)'!$P$25</c:f>
              <c:numCache>
                <c:formatCode>General</c:formatCode>
                <c:ptCount val="1"/>
                <c:pt idx="0" formatCode="[$-F400]h:mm:ss\ AM/PM">
                  <c:v>1.5046296296296292E-4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776-4351-9349-6C395E32EFA2}"/>
            </c:ext>
          </c:extLst>
        </c:ser>
        <c:ser>
          <c:idx val="16"/>
          <c:order val="14"/>
          <c:tx>
            <c:strRef>
              <c:f>'4_Yamazumi Chart (Mecánico 2)'!$M$26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2)'!$P$26:$R$26</c15:sqref>
                  </c15:fullRef>
                </c:ext>
              </c:extLst>
              <c:f>'4_Yamazumi Chart (Mecánico 2)'!$P$26</c:f>
              <c:numCache>
                <c:formatCode>General</c:formatCode>
                <c:ptCount val="1"/>
                <c:pt idx="0" formatCode="[$-F400]h:mm:ss\ AM/PM">
                  <c:v>2.8935185185185184E-4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776-4351-9349-6C395E32EFA2}"/>
            </c:ext>
          </c:extLst>
        </c:ser>
        <c:ser>
          <c:idx val="17"/>
          <c:order val="15"/>
          <c:tx>
            <c:strRef>
              <c:f>'4_Yamazumi Chart (Mecánico 2)'!$M$27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2)'!$P$27:$R$27</c15:sqref>
                  </c15:fullRef>
                </c:ext>
              </c:extLst>
              <c:f>'4_Yamazumi Chart (Mecánico 2)'!$P$27</c:f>
              <c:numCache>
                <c:formatCode>General</c:formatCode>
                <c:ptCount val="1"/>
                <c:pt idx="0" formatCode="[$-F400]h:mm:ss\ AM/PM">
                  <c:v>1.2731481481481491E-4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776-4351-9349-6C395E32EFA2}"/>
            </c:ext>
          </c:extLst>
        </c:ser>
        <c:ser>
          <c:idx val="18"/>
          <c:order val="16"/>
          <c:tx>
            <c:strRef>
              <c:f>'4_Yamazumi Chart (Mecánico 2)'!$M$28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2)'!$P$28:$R$28</c15:sqref>
                  </c15:fullRef>
                </c:ext>
              </c:extLst>
              <c:f>'4_Yamazumi Chart (Mecánico 2)'!$P$28</c:f>
              <c:numCache>
                <c:formatCode>General</c:formatCode>
                <c:ptCount val="1"/>
                <c:pt idx="0" formatCode="[$-F400]h:mm:ss\ AM/PM">
                  <c:v>3.3564814814814829E-4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776-4351-9349-6C395E32EFA2}"/>
            </c:ext>
          </c:extLst>
        </c:ser>
        <c:ser>
          <c:idx val="19"/>
          <c:order val="17"/>
          <c:tx>
            <c:strRef>
              <c:f>'4_Yamazumi Chart (Mecánico 2)'!$M$29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2)'!$P$29:$R$29</c15:sqref>
                  </c15:fullRef>
                </c:ext>
              </c:extLst>
              <c:f>'4_Yamazumi Chart (Mecánico 2)'!$P$29</c:f>
              <c:numCache>
                <c:formatCode>General</c:formatCode>
                <c:ptCount val="1"/>
                <c:pt idx="0" formatCode="[$-F400]h:mm:ss\ AM/PM">
                  <c:v>1.5046296296296292E-4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776-4351-9349-6C395E32EFA2}"/>
            </c:ext>
          </c:extLst>
        </c:ser>
        <c:ser>
          <c:idx val="20"/>
          <c:order val="18"/>
          <c:tx>
            <c:strRef>
              <c:f>'4_Yamazumi Chart (Mecánico 2)'!$M$30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2)'!$P$30:$R$30</c15:sqref>
                  </c15:fullRef>
                </c:ext>
              </c:extLst>
              <c:f>'4_Yamazumi Chart (Mecánico 2)'!$P$30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776-4351-9349-6C395E32EFA2}"/>
            </c:ext>
          </c:extLst>
        </c:ser>
        <c:ser>
          <c:idx val="21"/>
          <c:order val="19"/>
          <c:tx>
            <c:strRef>
              <c:f>'4_Yamazumi Chart (Mecánico 2)'!$M$31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2)'!$P$31:$R$31</c15:sqref>
                  </c15:fullRef>
                </c:ext>
              </c:extLst>
              <c:f>'4_Yamazumi Chart (Mecánico 2)'!$P$31</c:f>
              <c:numCache>
                <c:formatCode>General</c:formatCode>
                <c:ptCount val="1"/>
                <c:pt idx="0" formatCode="[$-F400]h:mm:ss\ AM/PM">
                  <c:v>1.5046296296296249E-4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776-4351-9349-6C395E32EFA2}"/>
            </c:ext>
          </c:extLst>
        </c:ser>
        <c:ser>
          <c:idx val="22"/>
          <c:order val="20"/>
          <c:tx>
            <c:strRef>
              <c:f>'4_Yamazumi Chart (Mecánico 2)'!$M$32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2)'!$P$32:$R$32</c15:sqref>
                  </c15:fullRef>
                </c:ext>
              </c:extLst>
              <c:f>'4_Yamazumi Chart (Mecánico 2)'!$P$32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776-4351-9349-6C395E32EFA2}"/>
            </c:ext>
          </c:extLst>
        </c:ser>
        <c:ser>
          <c:idx val="23"/>
          <c:order val="21"/>
          <c:tx>
            <c:strRef>
              <c:f>'4_Yamazumi Chart (Mecánico 2)'!$M$33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2)'!$P$33:$R$33</c15:sqref>
                  </c15:fullRef>
                </c:ext>
              </c:extLst>
              <c:f>'4_Yamazumi Chart (Mecánico 2)'!$P$33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776-4351-9349-6C395E32EFA2}"/>
            </c:ext>
          </c:extLst>
        </c:ser>
        <c:ser>
          <c:idx val="24"/>
          <c:order val="22"/>
          <c:tx>
            <c:strRef>
              <c:f>'4_Yamazumi Chart (Mecánico 2)'!$M$34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2)'!$P$34:$R$34</c15:sqref>
                  </c15:fullRef>
                </c:ext>
              </c:extLst>
              <c:f>'4_Yamazumi Chart (Mecánico 2)'!$P$34</c:f>
              <c:numCache>
                <c:formatCode>General</c:formatCode>
                <c:ptCount val="1"/>
                <c:pt idx="0" formatCode="[$-F400]h:mm:ss\ AM/PM">
                  <c:v>3.1249999999999941E-4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776-4351-9349-6C395E32EFA2}"/>
            </c:ext>
          </c:extLst>
        </c:ser>
        <c:ser>
          <c:idx val="25"/>
          <c:order val="23"/>
          <c:tx>
            <c:strRef>
              <c:f>'4_Yamazumi Chart (Mecánico 2)'!$M$35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2)'!$P$35:$R$35</c15:sqref>
                  </c15:fullRef>
                </c:ext>
              </c:extLst>
              <c:f>'4_Yamazumi Chart (Mecánico 2)'!$P$35</c:f>
              <c:numCache>
                <c:formatCode>General</c:formatCode>
                <c:ptCount val="1"/>
                <c:pt idx="0" formatCode="[$-F400]h:mm:ss\ AM/PM">
                  <c:v>1.2731481481481535E-4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776-4351-9349-6C395E32EFA2}"/>
            </c:ext>
          </c:extLst>
        </c:ser>
        <c:ser>
          <c:idx val="26"/>
          <c:order val="24"/>
          <c:tx>
            <c:strRef>
              <c:f>'4_Yamazumi Chart (Mecánico 2)'!$M$36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2)'!$P$36:$R$36</c15:sqref>
                  </c15:fullRef>
                </c:ext>
              </c:extLst>
              <c:f>'4_Yamazumi Chart (Mecánico 2)'!$P$36</c:f>
              <c:numCache>
                <c:formatCode>General</c:formatCode>
                <c:ptCount val="1"/>
                <c:pt idx="0" formatCode="[$-F400]h:mm:ss\ AM/PM">
                  <c:v>3.5879629629629629E-4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776-4351-9349-6C395E32EFA2}"/>
            </c:ext>
          </c:extLst>
        </c:ser>
        <c:ser>
          <c:idx val="27"/>
          <c:order val="25"/>
          <c:tx>
            <c:strRef>
              <c:f>'4_Yamazumi Chart (Mecánico 2)'!$M$37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2)'!$P$37:$R$37</c15:sqref>
                  </c15:fullRef>
                </c:ext>
              </c:extLst>
              <c:f>'4_Yamazumi Chart (Mecánico 2)'!$P$37</c:f>
              <c:numCache>
                <c:formatCode>General</c:formatCode>
                <c:ptCount val="1"/>
                <c:pt idx="0" formatCode="[$-F400]h:mm:ss\ AM/PM">
                  <c:v>1.3888888888888892E-4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776-4351-9349-6C395E32EFA2}"/>
            </c:ext>
          </c:extLst>
        </c:ser>
        <c:ser>
          <c:idx val="28"/>
          <c:order val="26"/>
          <c:tx>
            <c:strRef>
              <c:f>'4_Yamazumi Chart (Mecánico 2)'!$M$38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2)'!$P$38:$R$38</c15:sqref>
                  </c15:fullRef>
                </c:ext>
              </c:extLst>
              <c:f>'4_Yamazumi Chart (Mecánico 2)'!$P$38</c:f>
              <c:numCache>
                <c:formatCode>General</c:formatCode>
                <c:ptCount val="1"/>
                <c:pt idx="0" formatCode="[$-F400]h:mm:ss\ AM/PM">
                  <c:v>3.3564814814814829E-4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776-4351-9349-6C395E32EFA2}"/>
            </c:ext>
          </c:extLst>
        </c:ser>
        <c:ser>
          <c:idx val="29"/>
          <c:order val="27"/>
          <c:tx>
            <c:strRef>
              <c:f>'4_Yamazumi Chart (Mecánico 2)'!$M$39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2)'!$P$39:$R$39</c15:sqref>
                  </c15:fullRef>
                </c:ext>
              </c:extLst>
              <c:f>'4_Yamazumi Chart (Mecánico 2)'!$P$39</c:f>
              <c:numCache>
                <c:formatCode>General</c:formatCode>
                <c:ptCount val="1"/>
                <c:pt idx="0" formatCode="[$-F400]h:mm:ss\ AM/PM">
                  <c:v>1.1574074074074004E-4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776-4351-9349-6C395E32EFA2}"/>
            </c:ext>
          </c:extLst>
        </c:ser>
        <c:ser>
          <c:idx val="30"/>
          <c:order val="28"/>
          <c:tx>
            <c:strRef>
              <c:f>'4_Yamazumi Chart (Mecánico 2)'!$M$40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2)'!$P$40:$R$40</c15:sqref>
                  </c15:fullRef>
                </c:ext>
              </c:extLst>
              <c:f>'4_Yamazumi Chart (Mecánico 2)'!$P$40</c:f>
              <c:numCache>
                <c:formatCode>General</c:formatCode>
                <c:ptCount val="1"/>
                <c:pt idx="0" formatCode="[$-F400]h:mm:ss\ AM/PM">
                  <c:v>3.1250000000000028E-4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776-4351-9349-6C395E32EFA2}"/>
            </c:ext>
          </c:extLst>
        </c:ser>
        <c:ser>
          <c:idx val="31"/>
          <c:order val="29"/>
          <c:tx>
            <c:strRef>
              <c:f>'4_Yamazumi Chart (Mecánico 2)'!$M$41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2)'!$P$41:$R$41</c15:sqref>
                  </c15:fullRef>
                </c:ext>
              </c:extLst>
              <c:f>'4_Yamazumi Chart (Mecánico 2)'!$P$41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776-4351-9349-6C395E32EFA2}"/>
            </c:ext>
          </c:extLst>
        </c:ser>
        <c:ser>
          <c:idx val="32"/>
          <c:order val="30"/>
          <c:tx>
            <c:strRef>
              <c:f>'4_Yamazumi Chart (Mecánico 2)'!$M$42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2)'!$P$42:$R$42</c15:sqref>
                  </c15:fullRef>
                </c:ext>
              </c:extLst>
              <c:f>'4_Yamazumi Chart (Mecánico 2)'!$P$42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776-4351-9349-6C395E32EFA2}"/>
            </c:ext>
          </c:extLst>
        </c:ser>
        <c:ser>
          <c:idx val="33"/>
          <c:order val="31"/>
          <c:tx>
            <c:strRef>
              <c:f>'4_Yamazumi Chart (Mecánico 2)'!$M$43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2)'!$P$43:$R$43</c15:sqref>
                  </c15:fullRef>
                </c:ext>
              </c:extLst>
              <c:f>'4_Yamazumi Chart (Mecánico 2)'!$P$43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776-4351-9349-6C395E32EFA2}"/>
            </c:ext>
          </c:extLst>
        </c:ser>
        <c:ser>
          <c:idx val="34"/>
          <c:order val="32"/>
          <c:tx>
            <c:strRef>
              <c:f>'4_Yamazumi Chart (Mecánico 2)'!$M$44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2)'!$P$44:$R$44</c15:sqref>
                  </c15:fullRef>
                </c:ext>
              </c:extLst>
              <c:f>'4_Yamazumi Chart (Mecánico 2)'!$P$44</c:f>
              <c:numCache>
                <c:formatCode>General</c:formatCode>
                <c:ptCount val="1"/>
                <c:pt idx="0" formatCode="[$-F400]h:mm:ss\ AM/PM">
                  <c:v>1.1574074074074004E-4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776-4351-9349-6C395E32EFA2}"/>
            </c:ext>
          </c:extLst>
        </c:ser>
        <c:ser>
          <c:idx val="35"/>
          <c:order val="33"/>
          <c:tx>
            <c:strRef>
              <c:f>'4_Yamazumi Chart (Mecánico 2)'!$M$45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2)'!$P$45:$R$45</c15:sqref>
                  </c15:fullRef>
                </c:ext>
              </c:extLst>
              <c:f>'4_Yamazumi Chart (Mecánico 2)'!$P$45</c:f>
              <c:numCache>
                <c:formatCode>General</c:formatCode>
                <c:ptCount val="1"/>
                <c:pt idx="0" formatCode="[$-F400]h:mm:ss\ AM/PM">
                  <c:v>1.9675925925925937E-4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776-4351-9349-6C395E32EFA2}"/>
            </c:ext>
          </c:extLst>
        </c:ser>
        <c:ser>
          <c:idx val="36"/>
          <c:order val="34"/>
          <c:tx>
            <c:strRef>
              <c:f>'4_Yamazumi Chart (Mecánico 2)'!$M$46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2)'!$P$46:$R$46</c15:sqref>
                  </c15:fullRef>
                </c:ext>
              </c:extLst>
              <c:f>'4_Yamazumi Chart (Mecánico 2)'!$P$46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776-4351-9349-6C395E32EFA2}"/>
            </c:ext>
          </c:extLst>
        </c:ser>
        <c:ser>
          <c:idx val="37"/>
          <c:order val="35"/>
          <c:tx>
            <c:strRef>
              <c:f>'4_Yamazumi Chart (Mecánico 2)'!$M$47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2)'!$P$47:$R$47</c15:sqref>
                  </c15:fullRef>
                </c:ext>
              </c:extLst>
              <c:f>'4_Yamazumi Chart (Mecánico 2)'!$P$47</c:f>
              <c:numCache>
                <c:formatCode>General</c:formatCode>
                <c:ptCount val="1"/>
                <c:pt idx="0" formatCode="[$-F400]h:mm:ss\ AM/PM">
                  <c:v>6.0185185185185255E-4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776-4351-9349-6C395E32EFA2}"/>
            </c:ext>
          </c:extLst>
        </c:ser>
        <c:ser>
          <c:idx val="38"/>
          <c:order val="36"/>
          <c:tx>
            <c:strRef>
              <c:f>'4_Yamazumi Chart (Mecánico 2)'!$M$48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2)'!$P$48:$R$48</c15:sqref>
                  </c15:fullRef>
                </c:ext>
              </c:extLst>
              <c:f>'4_Yamazumi Chart (Mecánico 2)'!$P$48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776-4351-9349-6C395E32EFA2}"/>
            </c:ext>
          </c:extLst>
        </c:ser>
        <c:ser>
          <c:idx val="39"/>
          <c:order val="37"/>
          <c:tx>
            <c:strRef>
              <c:f>'4_Yamazumi Chart (Mecánico 2)'!$M$49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2)'!$P$49:$R$49</c15:sqref>
                  </c15:fullRef>
                </c:ext>
              </c:extLst>
              <c:f>'4_Yamazumi Chart (Mecánico 2)'!$P$49</c:f>
              <c:numCache>
                <c:formatCode>General</c:formatCode>
                <c:ptCount val="1"/>
                <c:pt idx="0" formatCode="[$-F400]h:mm:ss\ AM/PM">
                  <c:v>3.8194444444444343E-4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776-4351-9349-6C395E32EFA2}"/>
            </c:ext>
          </c:extLst>
        </c:ser>
        <c:ser>
          <c:idx val="40"/>
          <c:order val="38"/>
          <c:tx>
            <c:strRef>
              <c:f>'4_Yamazumi Chart (Mecánico 2)'!$M$50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2)'!$P$50:$R$50</c15:sqref>
                  </c15:fullRef>
                </c:ext>
              </c:extLst>
              <c:f>'4_Yamazumi Chart (Mecánico 2)'!$P$50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D776-4351-9349-6C395E32EFA2}"/>
            </c:ext>
          </c:extLst>
        </c:ser>
        <c:ser>
          <c:idx val="41"/>
          <c:order val="39"/>
          <c:tx>
            <c:strRef>
              <c:f>'4_Yamazumi Chart (Mecánico 2)'!$M$51</c:f>
              <c:strCache>
                <c:ptCount val="1"/>
                <c:pt idx="0">
                  <c:v>NVA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2)'!$P$51:$R$51</c15:sqref>
                  </c15:fullRef>
                </c:ext>
              </c:extLst>
              <c:f>'4_Yamazumi Chart (Mecánico 2)'!$P$51</c:f>
              <c:numCache>
                <c:formatCode>General</c:formatCode>
                <c:ptCount val="1"/>
                <c:pt idx="0" formatCode="[$-F400]h:mm:ss\ AM/PM">
                  <c:v>2.0833333333333467E-4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D776-4351-9349-6C395E32EFA2}"/>
            </c:ext>
          </c:extLst>
        </c:ser>
        <c:ser>
          <c:idx val="42"/>
          <c:order val="40"/>
          <c:tx>
            <c:strRef>
              <c:f>'4_Yamazumi Chart (Mecánico 2)'!$M$52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2)'!$P$52:$R$52</c15:sqref>
                  </c15:fullRef>
                </c:ext>
              </c:extLst>
              <c:f>'4_Yamazumi Chart (Mecánico 2)'!$P$52</c:f>
              <c:numCache>
                <c:formatCode>General</c:formatCode>
                <c:ptCount val="1"/>
                <c:pt idx="0" formatCode="[$-F400]h:mm:ss\ AM/PM">
                  <c:v>3.4722222222222099E-4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D776-4351-9349-6C395E32EFA2}"/>
            </c:ext>
          </c:extLst>
        </c:ser>
        <c:ser>
          <c:idx val="43"/>
          <c:order val="41"/>
          <c:tx>
            <c:strRef>
              <c:f>'4_Yamazumi Chart (Mecánico 2)'!$M$53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2)'!$P$53:$R$53</c15:sqref>
                  </c15:fullRef>
                </c:ext>
              </c:extLst>
              <c:f>'4_Yamazumi Chart (Mecánico 2)'!$P$53</c:f>
              <c:numCache>
                <c:formatCode>General</c:formatCode>
                <c:ptCount val="1"/>
                <c:pt idx="0" formatCode="[$-F400]h:mm:ss\ AM/PM">
                  <c:v>4.6296296296296363E-4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D776-4351-9349-6C395E32EFA2}"/>
            </c:ext>
          </c:extLst>
        </c:ser>
        <c:ser>
          <c:idx val="44"/>
          <c:order val="42"/>
          <c:tx>
            <c:strRef>
              <c:f>'4_Yamazumi Chart (Mecánico 2)'!$M$54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2)'!$P$54:$R$54</c15:sqref>
                  </c15:fullRef>
                </c:ext>
              </c:extLst>
              <c:f>'4_Yamazumi Chart (Mecánico 2)'!$P$54</c:f>
              <c:numCache>
                <c:formatCode>General</c:formatCode>
                <c:ptCount val="1"/>
                <c:pt idx="0" formatCode="[$-F400]h:mm:ss\ AM/PM">
                  <c:v>3.7037037037036986E-4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D776-4351-9349-6C395E32EFA2}"/>
            </c:ext>
          </c:extLst>
        </c:ser>
        <c:ser>
          <c:idx val="45"/>
          <c:order val="43"/>
          <c:tx>
            <c:strRef>
              <c:f>'4_Yamazumi Chart (Mecánico 2)'!$M$55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2)'!$P$55:$R$55</c15:sqref>
                  </c15:fullRef>
                </c:ext>
              </c:extLst>
              <c:f>'4_Yamazumi Chart (Mecánico 2)'!$P$55</c:f>
              <c:numCache>
                <c:formatCode>General</c:formatCode>
                <c:ptCount val="1"/>
                <c:pt idx="0" formatCode="[$-F400]h:mm:ss\ AM/PM">
                  <c:v>2.4305555555555539E-4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776-4351-9349-6C395E32EFA2}"/>
            </c:ext>
          </c:extLst>
        </c:ser>
        <c:ser>
          <c:idx val="46"/>
          <c:order val="44"/>
          <c:tx>
            <c:strRef>
              <c:f>'4_Yamazumi Chart (Mecánico 2)'!$M$56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2)'!$P$56:$R$56</c15:sqref>
                  </c15:fullRef>
                </c:ext>
              </c:extLst>
              <c:f>'4_Yamazumi Chart (Mecánico 2)'!$P$56</c:f>
              <c:numCache>
                <c:formatCode>General</c:formatCode>
                <c:ptCount val="1"/>
                <c:pt idx="0" formatCode="[$-F400]h:mm:ss\ AM/PM">
                  <c:v>4.9768518518518608E-4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776-4351-9349-6C395E32EFA2}"/>
            </c:ext>
          </c:extLst>
        </c:ser>
        <c:ser>
          <c:idx val="47"/>
          <c:order val="45"/>
          <c:tx>
            <c:strRef>
              <c:f>'4_Yamazumi Chart (Mecánico 2)'!$M$57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2)'!$P$57:$R$57</c15:sqref>
                  </c15:fullRef>
                </c:ext>
              </c:extLst>
              <c:f>'4_Yamazumi Chart (Mecánico 2)'!$P$57</c:f>
              <c:numCache>
                <c:formatCode>General</c:formatCode>
                <c:ptCount val="1"/>
                <c:pt idx="0" formatCode="[$-F400]h:mm:ss\ AM/PM">
                  <c:v>5.7870370370369587E-5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D776-4351-9349-6C395E32EFA2}"/>
            </c:ext>
          </c:extLst>
        </c:ser>
        <c:ser>
          <c:idx val="48"/>
          <c:order val="46"/>
          <c:tx>
            <c:strRef>
              <c:f>'4_Yamazumi Chart (Mecánico 2)'!$M$58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2)'!$P$58:$R$58</c15:sqref>
                  </c15:fullRef>
                </c:ext>
              </c:extLst>
              <c:f>'4_Yamazumi Chart (Mecánico 2)'!$P$58</c:f>
              <c:numCache>
                <c:formatCode>General</c:formatCode>
                <c:ptCount val="1"/>
                <c:pt idx="0" formatCode="[$-F400]h:mm:ss\ AM/PM">
                  <c:v>2.1990740740740825E-4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D776-4351-9349-6C395E32EFA2}"/>
            </c:ext>
          </c:extLst>
        </c:ser>
        <c:ser>
          <c:idx val="49"/>
          <c:order val="47"/>
          <c:tx>
            <c:strRef>
              <c:f>'4_Yamazumi Chart (Mecánico 2)'!$M$59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D776-4351-9349-6C395E32EFA2}"/>
              </c:ext>
            </c:extLst>
          </c:dPt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2)'!$P$59:$R$59</c15:sqref>
                  </c15:fullRef>
                </c:ext>
              </c:extLst>
              <c:f>'4_Yamazumi Chart (Mecánico 2)'!$P$59</c:f>
              <c:numCache>
                <c:formatCode>General</c:formatCode>
                <c:ptCount val="1"/>
                <c:pt idx="0" formatCode="[$-F400]h:mm:ss\ AM/PM">
                  <c:v>1.6203703703703692E-4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D776-4351-9349-6C395E32EFA2}"/>
            </c:ext>
          </c:extLst>
        </c:ser>
        <c:ser>
          <c:idx val="50"/>
          <c:order val="48"/>
          <c:tx>
            <c:strRef>
              <c:f>'4_Yamazumi Chart (Mecánico 2)'!$M$60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2)'!$P$60:$R$60</c15:sqref>
                  </c15:fullRef>
                </c:ext>
              </c:extLst>
              <c:f>'4_Yamazumi Chart (Mecánico 2)'!$P$60</c:f>
              <c:numCache>
                <c:formatCode>General</c:formatCode>
                <c:ptCount val="1"/>
                <c:pt idx="0" formatCode="[$-F400]h:mm:ss\ AM/PM">
                  <c:v>1.7361111111111049E-4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D776-4351-9349-6C395E32EFA2}"/>
            </c:ext>
          </c:extLst>
        </c:ser>
        <c:ser>
          <c:idx val="0"/>
          <c:order val="49"/>
          <c:tx>
            <c:strRef>
              <c:f>'4_Yamazumi Chart (Mecánico 2)'!$M$61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2)'!$P$61:$R$61</c15:sqref>
                  </c15:fullRef>
                </c:ext>
              </c:extLst>
              <c:f>'4_Yamazumi Chart (Mecánico 2)'!$P$61</c:f>
              <c:numCache>
                <c:formatCode>General</c:formatCode>
                <c:ptCount val="1"/>
                <c:pt idx="0" formatCode="[$-F400]h:mm:ss\ AM/PM">
                  <c:v>1.0416666666666734E-4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D776-4351-9349-6C395E32EFA2}"/>
            </c:ext>
          </c:extLst>
        </c:ser>
        <c:ser>
          <c:idx val="1"/>
          <c:order val="50"/>
          <c:tx>
            <c:strRef>
              <c:f>'4_Yamazumi Chart (Mecánico 2)'!$M$62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2)'!$P$62:$R$62</c15:sqref>
                  </c15:fullRef>
                </c:ext>
              </c:extLst>
              <c:f>'4_Yamazumi Chart (Mecánico 2)'!$P$62</c:f>
              <c:numCache>
                <c:formatCode>General</c:formatCode>
                <c:ptCount val="1"/>
                <c:pt idx="0" formatCode="[$-F400]h:mm:ss\ AM/PM">
                  <c:v>1.3888888888888805E-4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D776-4351-9349-6C395E32EFA2}"/>
            </c:ext>
          </c:extLst>
        </c:ser>
        <c:ser>
          <c:idx val="51"/>
          <c:order val="51"/>
          <c:tx>
            <c:strRef>
              <c:f>'4_Yamazumi Chart (Mecánico 2)'!$M$63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2)'!$P$63:$R$63</c15:sqref>
                  </c15:fullRef>
                </c:ext>
              </c:extLst>
              <c:f>'4_Yamazumi Chart (Mecánico 2)'!$P$63</c:f>
              <c:numCache>
                <c:formatCode>General</c:formatCode>
                <c:ptCount val="1"/>
                <c:pt idx="0" formatCode="[$-F400]h:mm:ss\ AM/PM">
                  <c:v>3.2407407407407385E-4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D776-4351-9349-6C395E32EFA2}"/>
            </c:ext>
          </c:extLst>
        </c:ser>
        <c:ser>
          <c:idx val="52"/>
          <c:order val="52"/>
          <c:tx>
            <c:strRef>
              <c:f>'4_Yamazumi Chart (Mecánico 2)'!$M$64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2)'!$P$64:$R$64</c15:sqref>
                  </c15:fullRef>
                </c:ext>
              </c:extLst>
              <c:f>'4_Yamazumi Chart (Mecánico 2)'!$P$64</c:f>
              <c:numCache>
                <c:formatCode>General</c:formatCode>
                <c:ptCount val="1"/>
                <c:pt idx="0" formatCode="[$-F400]h:mm:ss\ AM/PM">
                  <c:v>6.3657407407407413E-4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D776-4351-9349-6C395E32EFA2}"/>
            </c:ext>
          </c:extLst>
        </c:ser>
        <c:ser>
          <c:idx val="53"/>
          <c:order val="53"/>
          <c:tx>
            <c:strRef>
              <c:f>'4_Yamazumi Chart (Mecánico 2)'!$M$65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2)'!$P$65:$R$65</c15:sqref>
                  </c15:fullRef>
                </c:ext>
              </c:extLst>
              <c:f>'4_Yamazumi Chart (Mecánico 2)'!$P$65</c:f>
              <c:numCache>
                <c:formatCode>General</c:formatCode>
                <c:ptCount val="1"/>
                <c:pt idx="0" formatCode="[$-F400]h:mm:ss\ AM/PM">
                  <c:v>1.2731481481481621E-4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D776-4351-9349-6C395E32EFA2}"/>
            </c:ext>
          </c:extLst>
        </c:ser>
        <c:ser>
          <c:idx val="54"/>
          <c:order val="54"/>
          <c:tx>
            <c:strRef>
              <c:f>'4_Yamazumi Chart (Mecánico 2)'!$M$66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2)'!$P$66:$R$66</c15:sqref>
                  </c15:fullRef>
                </c:ext>
              </c:extLst>
              <c:f>'4_Yamazumi Chart (Mecánico 2)'!$P$66</c:f>
              <c:numCache>
                <c:formatCode>General</c:formatCode>
                <c:ptCount val="1"/>
                <c:pt idx="0" formatCode="[$-F400]h:mm:ss\ AM/PM">
                  <c:v>3.0092592592592497E-4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D776-4351-9349-6C395E32EFA2}"/>
            </c:ext>
          </c:extLst>
        </c:ser>
        <c:ser>
          <c:idx val="55"/>
          <c:order val="55"/>
          <c:tx>
            <c:strRef>
              <c:f>'4_Yamazumi Chart (Mecánico 2)'!$M$67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2)'!$P$67:$R$67</c15:sqref>
                  </c15:fullRef>
                </c:ext>
              </c:extLst>
              <c:f>'4_Yamazumi Chart (Mecánico 2)'!$P$67</c:f>
              <c:numCache>
                <c:formatCode>General</c:formatCode>
                <c:ptCount val="1"/>
                <c:pt idx="0" formatCode="[$-F400]h:mm:ss\ AM/PM">
                  <c:v>5.2083333333333322E-4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D776-4351-9349-6C395E32EFA2}"/>
            </c:ext>
          </c:extLst>
        </c:ser>
        <c:ser>
          <c:idx val="56"/>
          <c:order val="56"/>
          <c:tx>
            <c:strRef>
              <c:f>'4_Yamazumi Chart (Mecánico 2)'!$M$68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2)'!$P$68:$R$68</c15:sqref>
                  </c15:fullRef>
                </c:ext>
              </c:extLst>
              <c:f>'4_Yamazumi Chart (Mecánico 2)'!$P$68</c:f>
              <c:numCache>
                <c:formatCode>General</c:formatCode>
                <c:ptCount val="1"/>
                <c:pt idx="0" formatCode="[$-F400]h:mm:ss\ AM/PM">
                  <c:v>6.8287037037037014E-4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D776-4351-9349-6C395E32EFA2}"/>
            </c:ext>
          </c:extLst>
        </c:ser>
        <c:ser>
          <c:idx val="57"/>
          <c:order val="57"/>
          <c:tx>
            <c:strRef>
              <c:f>'4_Yamazumi Chart (Mecánico 2)'!$M$69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2)'!$P$69:$R$69</c15:sqref>
                  </c15:fullRef>
                </c:ext>
              </c:extLst>
              <c:f>'4_Yamazumi Chart (Mecánico 2)'!$P$69</c:f>
              <c:numCache>
                <c:formatCode>General</c:formatCode>
                <c:ptCount val="1"/>
                <c:pt idx="0" formatCode="[$-F400]h:mm:ss\ AM/PM">
                  <c:v>1.1574074074074091E-4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D776-4351-9349-6C395E32EFA2}"/>
            </c:ext>
          </c:extLst>
        </c:ser>
        <c:ser>
          <c:idx val="58"/>
          <c:order val="58"/>
          <c:tx>
            <c:strRef>
              <c:f>'4_Yamazumi Chart (Mecánico 2)'!$M$70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2)'!$P$70:$R$70</c15:sqref>
                  </c15:fullRef>
                </c:ext>
              </c:extLst>
              <c:f>'4_Yamazumi Chart (Mecánico 2)'!$P$70</c:f>
              <c:numCache>
                <c:formatCode>General</c:formatCode>
                <c:ptCount val="1"/>
                <c:pt idx="0" formatCode="[$-F400]h:mm:ss\ AM/PM">
                  <c:v>1.851851851851858E-4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D776-4351-9349-6C395E32EFA2}"/>
            </c:ext>
          </c:extLst>
        </c:ser>
        <c:ser>
          <c:idx val="59"/>
          <c:order val="59"/>
          <c:tx>
            <c:strRef>
              <c:f>'4_Yamazumi Chart (Mecánico 2)'!$M$71</c:f>
              <c:strCache>
                <c:ptCount val="1"/>
                <c:pt idx="0">
                  <c:v>VA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2)'!$P$71:$R$71</c15:sqref>
                  </c15:fullRef>
                </c:ext>
              </c:extLst>
              <c:f>'4_Yamazumi Chart (Mecánico 2)'!$P$71</c:f>
              <c:numCache>
                <c:formatCode>General</c:formatCode>
                <c:ptCount val="1"/>
                <c:pt idx="0" formatCode="[$-F400]h:mm:ss\ AM/PM">
                  <c:v>4.629629629629619E-4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D776-4351-9349-6C395E32EFA2}"/>
            </c:ext>
          </c:extLst>
        </c:ser>
        <c:ser>
          <c:idx val="60"/>
          <c:order val="60"/>
          <c:tx>
            <c:strRef>
              <c:f>'4_Yamazumi Chart (Mecánico 2)'!$M$72</c:f>
              <c:strCache>
                <c:ptCount val="1"/>
              </c:strCache>
            </c:strRef>
          </c:tx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2)'!$P$72:$R$72</c15:sqref>
                  </c15:fullRef>
                </c:ext>
              </c:extLst>
              <c:f>'4_Yamazumi Chart (Mecánico 2)'!$P$72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D-D776-4351-9349-6C395E32EFA2}"/>
            </c:ext>
          </c:extLst>
        </c:ser>
        <c:ser>
          <c:idx val="61"/>
          <c:order val="61"/>
          <c:tx>
            <c:strRef>
              <c:f>'4_Yamazumi Chart (Mecánico 2)'!$M$73</c:f>
              <c:strCache>
                <c:ptCount val="1"/>
              </c:strCache>
            </c:strRef>
          </c:tx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2)'!$P$73:$R$73</c15:sqref>
                  </c15:fullRef>
                </c:ext>
              </c:extLst>
              <c:f>'4_Yamazumi Chart (Mecánico 2)'!$P$73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E-D776-4351-9349-6C395E32EFA2}"/>
            </c:ext>
          </c:extLst>
        </c:ser>
        <c:ser>
          <c:idx val="62"/>
          <c:order val="62"/>
          <c:tx>
            <c:strRef>
              <c:f>'4_Yamazumi Chart (Mecánico 2)'!$M$74</c:f>
              <c:strCache>
                <c:ptCount val="1"/>
              </c:strCache>
            </c:strRef>
          </c:tx>
          <c:invertIfNegative val="0"/>
          <c:cat>
            <c:strLit>
              <c:ptCount val="1"/>
              <c:pt idx="0">
                <c:v>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'4_Yamazumi Chart (Mecánico 2)'!$P$74:$R$74</c15:sqref>
                  </c15:fullRef>
                </c:ext>
              </c:extLst>
              <c:f>'4_Yamazumi Chart (Mecánico 2)'!$P$74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3F-D776-4351-9349-6C395E32E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2091136"/>
        <c:axId val="112093056"/>
      </c:barChart>
      <c:catAx>
        <c:axId val="11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2093056"/>
        <c:crosses val="autoZero"/>
        <c:auto val="1"/>
        <c:lblAlgn val="ctr"/>
        <c:lblOffset val="100"/>
        <c:noMultiLvlLbl val="0"/>
      </c:catAx>
      <c:valAx>
        <c:axId val="112093056"/>
        <c:scaling>
          <c:orientation val="minMax"/>
          <c:max val="2.0830000000000001E-2"/>
          <c:min val="0"/>
        </c:scaling>
        <c:delete val="0"/>
        <c:axPos val="l"/>
        <c:majorGridlines/>
        <c:numFmt formatCode="[$-F400]h:mm:ss\ AM/PM" sourceLinked="1"/>
        <c:majorTickMark val="out"/>
        <c:minorTickMark val="none"/>
        <c:tickLblPos val="nextTo"/>
        <c:crossAx val="112091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svg"/><Relationship Id="rId4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png"/><Relationship Id="rId7" Type="http://schemas.openxmlformats.org/officeDocument/2006/relationships/image" Target="../media/image17.emf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21772</xdr:colOff>
      <xdr:row>4</xdr:row>
      <xdr:rowOff>97972</xdr:rowOff>
    </xdr:from>
    <xdr:to>
      <xdr:col>29</xdr:col>
      <xdr:colOff>53491</xdr:colOff>
      <xdr:row>38</xdr:row>
      <xdr:rowOff>119743</xdr:rowOff>
    </xdr:to>
    <xdr:pic>
      <xdr:nvPicPr>
        <xdr:cNvPr id="76" name="Pictur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2743" y="838201"/>
          <a:ext cx="16784834" cy="64334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75415" cy="546949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5415" cy="546949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75415" cy="546949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5415" cy="546949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75415" cy="546949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5415" cy="546949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75415" cy="546949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5415" cy="546949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75415" cy="546949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5415" cy="546949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0</xdr:rowOff>
    </xdr:from>
    <xdr:ext cx="975415" cy="546949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5415" cy="546949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75415" cy="546949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5415" cy="546949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975415" cy="546949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75415" cy="54694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47625</xdr:rowOff>
    </xdr:from>
    <xdr:ext cx="898525" cy="4889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4385" y="47625"/>
          <a:ext cx="898525" cy="4889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oneCellAnchor>
  <xdr:oneCellAnchor>
    <xdr:from>
      <xdr:col>0</xdr:col>
      <xdr:colOff>0</xdr:colOff>
      <xdr:row>7</xdr:row>
      <xdr:rowOff>73583</xdr:rowOff>
    </xdr:from>
    <xdr:ext cx="8636933" cy="3925939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>
          <a:off x="2355497" y="-1001754"/>
          <a:ext cx="3925939" cy="8636933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5</xdr:row>
      <xdr:rowOff>0</xdr:rowOff>
    </xdr:from>
    <xdr:to>
      <xdr:col>28</xdr:col>
      <xdr:colOff>558800</xdr:colOff>
      <xdr:row>61</xdr:row>
      <xdr:rowOff>228600</xdr:rowOff>
    </xdr:to>
    <xdr:graphicFrame macro="">
      <xdr:nvGraphicFramePr>
        <xdr:cNvPr id="27" name="Chart 1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12700</xdr:colOff>
      <xdr:row>0</xdr:row>
      <xdr:rowOff>76200</xdr:rowOff>
    </xdr:from>
    <xdr:ext cx="975415" cy="546949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76200"/>
          <a:ext cx="975415" cy="54694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480060</xdr:colOff>
          <xdr:row>11</xdr:row>
          <xdr:rowOff>0</xdr:rowOff>
        </xdr:from>
        <xdr:to>
          <xdr:col>41</xdr:col>
          <xdr:colOff>114300</xdr:colOff>
          <xdr:row>14</xdr:row>
          <xdr:rowOff>114300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C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a-E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5</xdr:row>
      <xdr:rowOff>0</xdr:rowOff>
    </xdr:from>
    <xdr:to>
      <xdr:col>28</xdr:col>
      <xdr:colOff>558800</xdr:colOff>
      <xdr:row>64</xdr:row>
      <xdr:rowOff>228600</xdr:rowOff>
    </xdr:to>
    <xdr:graphicFrame macro="">
      <xdr:nvGraphicFramePr>
        <xdr:cNvPr id="57369" name="Chart 1">
          <a:extLst>
            <a:ext uri="{FF2B5EF4-FFF2-40B4-BE49-F238E27FC236}">
              <a16:creationId xmlns:a16="http://schemas.microsoft.com/office/drawing/2014/main" id="{00000000-0008-0000-0D00-000019E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25400</xdr:colOff>
      <xdr:row>5</xdr:row>
      <xdr:rowOff>0</xdr:rowOff>
    </xdr:from>
    <xdr:to>
      <xdr:col>28</xdr:col>
      <xdr:colOff>558800</xdr:colOff>
      <xdr:row>64</xdr:row>
      <xdr:rowOff>228600</xdr:rowOff>
    </xdr:to>
    <xdr:graphicFrame macro="">
      <xdr:nvGraphicFramePr>
        <xdr:cNvPr id="57403" name="Chart 1">
          <a:extLst>
            <a:ext uri="{FF2B5EF4-FFF2-40B4-BE49-F238E27FC236}">
              <a16:creationId xmlns:a16="http://schemas.microsoft.com/office/drawing/2014/main" id="{00000000-0008-0000-0D00-00003BE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12700</xdr:colOff>
      <xdr:row>0</xdr:row>
      <xdr:rowOff>76200</xdr:rowOff>
    </xdr:from>
    <xdr:ext cx="975415" cy="546949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76200"/>
          <a:ext cx="975415" cy="54694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480060</xdr:colOff>
          <xdr:row>11</xdr:row>
          <xdr:rowOff>0</xdr:rowOff>
        </xdr:from>
        <xdr:to>
          <xdr:col>41</xdr:col>
          <xdr:colOff>114300</xdr:colOff>
          <xdr:row>14</xdr:row>
          <xdr:rowOff>114300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D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a-E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5</xdr:row>
      <xdr:rowOff>0</xdr:rowOff>
    </xdr:from>
    <xdr:to>
      <xdr:col>28</xdr:col>
      <xdr:colOff>558800</xdr:colOff>
      <xdr:row>76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60CD04-4C56-4755-B54C-B0740915EE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25400</xdr:colOff>
      <xdr:row>5</xdr:row>
      <xdr:rowOff>0</xdr:rowOff>
    </xdr:from>
    <xdr:to>
      <xdr:col>28</xdr:col>
      <xdr:colOff>558800</xdr:colOff>
      <xdr:row>76</xdr:row>
      <xdr:rowOff>228600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5E8D3E8-F26C-4B95-A826-9534751F2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12700</xdr:colOff>
      <xdr:row>0</xdr:row>
      <xdr:rowOff>76200</xdr:rowOff>
    </xdr:from>
    <xdr:ext cx="975415" cy="546949"/>
    <xdr:pic>
      <xdr:nvPicPr>
        <xdr:cNvPr id="4" name="Picture 3">
          <a:extLst>
            <a:ext uri="{FF2B5EF4-FFF2-40B4-BE49-F238E27FC236}">
              <a16:creationId xmlns:a16="http://schemas.microsoft.com/office/drawing/2014/main" id="{6F334888-CC7F-40A6-B08B-D5B6093F6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76200"/>
          <a:ext cx="975415" cy="54694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480060</xdr:colOff>
          <xdr:row>11</xdr:row>
          <xdr:rowOff>0</xdr:rowOff>
        </xdr:from>
        <xdr:to>
          <xdr:col>41</xdr:col>
          <xdr:colOff>114300</xdr:colOff>
          <xdr:row>14</xdr:row>
          <xdr:rowOff>114300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  <a:ext uri="{FF2B5EF4-FFF2-40B4-BE49-F238E27FC236}">
                  <a16:creationId xmlns:a16="http://schemas.microsoft.com/office/drawing/2014/main" id="{00000000-0008-0000-0E00-0000019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a-E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5</xdr:row>
      <xdr:rowOff>0</xdr:rowOff>
    </xdr:from>
    <xdr:to>
      <xdr:col>28</xdr:col>
      <xdr:colOff>558800</xdr:colOff>
      <xdr:row>61</xdr:row>
      <xdr:rowOff>228600</xdr:rowOff>
    </xdr:to>
    <xdr:graphicFrame macro="">
      <xdr:nvGraphicFramePr>
        <xdr:cNvPr id="51" name="Chart 1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25400</xdr:colOff>
      <xdr:row>5</xdr:row>
      <xdr:rowOff>0</xdr:rowOff>
    </xdr:from>
    <xdr:to>
      <xdr:col>28</xdr:col>
      <xdr:colOff>558800</xdr:colOff>
      <xdr:row>61</xdr:row>
      <xdr:rowOff>228600</xdr:rowOff>
    </xdr:to>
    <xdr:graphicFrame macro="">
      <xdr:nvGraphicFramePr>
        <xdr:cNvPr id="30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12700</xdr:colOff>
      <xdr:row>0</xdr:row>
      <xdr:rowOff>76200</xdr:rowOff>
    </xdr:from>
    <xdr:ext cx="975415" cy="546949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76200"/>
          <a:ext cx="975415" cy="54694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480060</xdr:colOff>
          <xdr:row>11</xdr:row>
          <xdr:rowOff>0</xdr:rowOff>
        </xdr:from>
        <xdr:to>
          <xdr:col>41</xdr:col>
          <xdr:colOff>114300</xdr:colOff>
          <xdr:row>14</xdr:row>
          <xdr:rowOff>114300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F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a-E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5</xdr:row>
      <xdr:rowOff>0</xdr:rowOff>
    </xdr:from>
    <xdr:to>
      <xdr:col>28</xdr:col>
      <xdr:colOff>558800</xdr:colOff>
      <xdr:row>81</xdr:row>
      <xdr:rowOff>228600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25400</xdr:colOff>
      <xdr:row>5</xdr:row>
      <xdr:rowOff>0</xdr:rowOff>
    </xdr:from>
    <xdr:to>
      <xdr:col>28</xdr:col>
      <xdr:colOff>558800</xdr:colOff>
      <xdr:row>81</xdr:row>
      <xdr:rowOff>228600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12700</xdr:colOff>
      <xdr:row>0</xdr:row>
      <xdr:rowOff>76200</xdr:rowOff>
    </xdr:from>
    <xdr:ext cx="975415" cy="546949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76200"/>
          <a:ext cx="975415" cy="54694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480060</xdr:colOff>
          <xdr:row>11</xdr:row>
          <xdr:rowOff>0</xdr:rowOff>
        </xdr:from>
        <xdr:to>
          <xdr:col>41</xdr:col>
          <xdr:colOff>114300</xdr:colOff>
          <xdr:row>14</xdr:row>
          <xdr:rowOff>114300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0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a-E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5</xdr:row>
      <xdr:rowOff>0</xdr:rowOff>
    </xdr:from>
    <xdr:to>
      <xdr:col>28</xdr:col>
      <xdr:colOff>558800</xdr:colOff>
      <xdr:row>89</xdr:row>
      <xdr:rowOff>228600</xdr:rowOff>
    </xdr:to>
    <xdr:graphicFrame macro="">
      <xdr:nvGraphicFramePr>
        <xdr:cNvPr id="42" name="Chart 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25400</xdr:colOff>
      <xdr:row>5</xdr:row>
      <xdr:rowOff>0</xdr:rowOff>
    </xdr:from>
    <xdr:to>
      <xdr:col>28</xdr:col>
      <xdr:colOff>558800</xdr:colOff>
      <xdr:row>89</xdr:row>
      <xdr:rowOff>228600</xdr:rowOff>
    </xdr:to>
    <xdr:graphicFrame macro="">
      <xdr:nvGraphicFramePr>
        <xdr:cNvPr id="60510" name="Chart 1">
          <a:extLst>
            <a:ext uri="{FF2B5EF4-FFF2-40B4-BE49-F238E27FC236}">
              <a16:creationId xmlns:a16="http://schemas.microsoft.com/office/drawing/2014/main" id="{00000000-0008-0000-1100-00005EEC0000}"/>
            </a:ext>
            <a:ext uri="{147F2762-F138-4A5C-976F-8EAC2B608ADB}">
              <a16:predDERef xmlns:a16="http://schemas.microsoft.com/office/drawing/2014/main" pred="{00000000-0008-0000-1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12700</xdr:colOff>
      <xdr:row>0</xdr:row>
      <xdr:rowOff>76200</xdr:rowOff>
    </xdr:from>
    <xdr:ext cx="975415" cy="546949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76200"/>
          <a:ext cx="975415" cy="54694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480060</xdr:colOff>
          <xdr:row>11</xdr:row>
          <xdr:rowOff>0</xdr:rowOff>
        </xdr:from>
        <xdr:to>
          <xdr:col>41</xdr:col>
          <xdr:colOff>114300</xdr:colOff>
          <xdr:row>14</xdr:row>
          <xdr:rowOff>114300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1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a-E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25400</xdr:colOff>
      <xdr:row>5</xdr:row>
      <xdr:rowOff>0</xdr:rowOff>
    </xdr:from>
    <xdr:to>
      <xdr:col>28</xdr:col>
      <xdr:colOff>558800</xdr:colOff>
      <xdr:row>110</xdr:row>
      <xdr:rowOff>228600</xdr:rowOff>
    </xdr:to>
    <xdr:graphicFrame macro="">
      <xdr:nvGraphicFramePr>
        <xdr:cNvPr id="44" name="Chart 1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25400</xdr:colOff>
      <xdr:row>5</xdr:row>
      <xdr:rowOff>0</xdr:rowOff>
    </xdr:from>
    <xdr:to>
      <xdr:col>28</xdr:col>
      <xdr:colOff>558800</xdr:colOff>
      <xdr:row>110</xdr:row>
      <xdr:rowOff>228600</xdr:rowOff>
    </xdr:to>
    <xdr:graphicFrame macro="">
      <xdr:nvGraphicFramePr>
        <xdr:cNvPr id="45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12700</xdr:colOff>
      <xdr:row>0</xdr:row>
      <xdr:rowOff>76200</xdr:rowOff>
    </xdr:from>
    <xdr:ext cx="975415" cy="546949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76200"/>
          <a:ext cx="975415" cy="54694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480060</xdr:colOff>
          <xdr:row>11</xdr:row>
          <xdr:rowOff>0</xdr:rowOff>
        </xdr:from>
        <xdr:to>
          <xdr:col>41</xdr:col>
          <xdr:colOff>114300</xdr:colOff>
          <xdr:row>14</xdr:row>
          <xdr:rowOff>114300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2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ca-ES" sz="2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Color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89</xdr:col>
      <xdr:colOff>0</xdr:colOff>
      <xdr:row>4</xdr:row>
      <xdr:rowOff>0</xdr:rowOff>
    </xdr:from>
    <xdr:to>
      <xdr:col>98</xdr:col>
      <xdr:colOff>500743</xdr:colOff>
      <xdr:row>118</xdr:row>
      <xdr:rowOff>108857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A16A99E2-4DF7-47A3-ADC3-D1ADBF54B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60</xdr:col>
      <xdr:colOff>272142</xdr:colOff>
      <xdr:row>2</xdr:row>
      <xdr:rowOff>0</xdr:rowOff>
    </xdr:from>
    <xdr:to>
      <xdr:col>72</xdr:col>
      <xdr:colOff>54428</xdr:colOff>
      <xdr:row>119</xdr:row>
      <xdr:rowOff>54428</xdr:rowOff>
    </xdr:to>
    <xdr:graphicFrame macro="">
      <xdr:nvGraphicFramePr>
        <xdr:cNvPr id="23" name="Chart 5">
          <a:extLst>
            <a:ext uri="{FF2B5EF4-FFF2-40B4-BE49-F238E27FC236}">
              <a16:creationId xmlns:a16="http://schemas.microsoft.com/office/drawing/2014/main" id="{53AF4261-A0F9-4DB6-BBB4-6FD1400F3B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707572</xdr:colOff>
      <xdr:row>24</xdr:row>
      <xdr:rowOff>108857</xdr:rowOff>
    </xdr:from>
    <xdr:to>
      <xdr:col>99</xdr:col>
      <xdr:colOff>272142</xdr:colOff>
      <xdr:row>25</xdr:row>
      <xdr:rowOff>0</xdr:rowOff>
    </xdr:to>
    <xdr:cxnSp macro="">
      <xdr:nvCxnSpPr>
        <xdr:cNvPr id="27" name="Straight Connector 7">
          <a:extLst>
            <a:ext uri="{FF2B5EF4-FFF2-40B4-BE49-F238E27FC236}">
              <a16:creationId xmlns:a16="http://schemas.microsoft.com/office/drawing/2014/main" id="{738ED66D-FA79-C885-83D8-A2795EBC88A4}"/>
            </a:ext>
          </a:extLst>
        </xdr:cNvPr>
        <xdr:cNvCxnSpPr/>
      </xdr:nvCxnSpPr>
      <xdr:spPr>
        <a:xfrm>
          <a:off x="2340429" y="4027714"/>
          <a:ext cx="78758142" cy="54429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</xdr:colOff>
      <xdr:row>2</xdr:row>
      <xdr:rowOff>45720</xdr:rowOff>
    </xdr:from>
    <xdr:to>
      <xdr:col>16</xdr:col>
      <xdr:colOff>505870</xdr:colOff>
      <xdr:row>119</xdr:row>
      <xdr:rowOff>167640</xdr:rowOff>
    </xdr:to>
    <xdr:graphicFrame macro="">
      <xdr:nvGraphicFramePr>
        <xdr:cNvPr id="16" name="Chart 3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2</xdr:row>
      <xdr:rowOff>0</xdr:rowOff>
    </xdr:from>
    <xdr:to>
      <xdr:col>44</xdr:col>
      <xdr:colOff>533400</xdr:colOff>
      <xdr:row>119</xdr:row>
      <xdr:rowOff>152400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46</xdr:col>
      <xdr:colOff>0</xdr:colOff>
      <xdr:row>2</xdr:row>
      <xdr:rowOff>0</xdr:rowOff>
    </xdr:from>
    <xdr:to>
      <xdr:col>58</xdr:col>
      <xdr:colOff>533400</xdr:colOff>
      <xdr:row>119</xdr:row>
      <xdr:rowOff>137160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2</xdr:row>
      <xdr:rowOff>15240</xdr:rowOff>
    </xdr:from>
    <xdr:to>
      <xdr:col>30</xdr:col>
      <xdr:colOff>533400</xdr:colOff>
      <xdr:row>119</xdr:row>
      <xdr:rowOff>152400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00000000-0008-0000-1300-00001C000000}"/>
            </a:ext>
            <a:ext uri="{147F2762-F138-4A5C-976F-8EAC2B608ADB}">
              <a16:predDERef xmlns:a16="http://schemas.microsoft.com/office/drawing/2014/main" pred="{00000000-0008-0000-1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75</xdr:col>
      <xdr:colOff>0</xdr:colOff>
      <xdr:row>4</xdr:row>
      <xdr:rowOff>0</xdr:rowOff>
    </xdr:from>
    <xdr:to>
      <xdr:col>84</xdr:col>
      <xdr:colOff>453851</xdr:colOff>
      <xdr:row>119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C73CB6-F025-4D34-94E6-C20D9C2DBC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38101</xdr:colOff>
      <xdr:row>0</xdr:row>
      <xdr:rowOff>47625</xdr:rowOff>
    </xdr:from>
    <xdr:ext cx="1003300" cy="466203"/>
    <xdr:pic>
      <xdr:nvPicPr>
        <xdr:cNvPr id="2" name="Picture 1" descr="Logo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gray">
        <a:xfrm>
          <a:off x="38101" y="47625"/>
          <a:ext cx="1003300" cy="4662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275167</xdr:colOff>
      <xdr:row>22</xdr:row>
      <xdr:rowOff>169334</xdr:rowOff>
    </xdr:from>
    <xdr:ext cx="3481118" cy="3493653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5167" y="3857414"/>
          <a:ext cx="3481118" cy="3493653"/>
        </a:xfrm>
        <a:prstGeom prst="rect">
          <a:avLst/>
        </a:prstGeom>
      </xdr:spPr>
    </xdr:pic>
    <xdr:clientData/>
  </xdr:oneCellAnchor>
  <xdr:twoCellAnchor>
    <xdr:from>
      <xdr:col>7</xdr:col>
      <xdr:colOff>314476</xdr:colOff>
      <xdr:row>31</xdr:row>
      <xdr:rowOff>110066</xdr:rowOff>
    </xdr:from>
    <xdr:to>
      <xdr:col>9</xdr:col>
      <xdr:colOff>394677</xdr:colOff>
      <xdr:row>35</xdr:row>
      <xdr:rowOff>171551</xdr:rowOff>
    </xdr:to>
    <xdr:sp macro="" textlink="">
      <xdr:nvSpPr>
        <xdr:cNvPr id="4" name="TextBox 24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5093305" y="7838923"/>
          <a:ext cx="2104943" cy="758171"/>
        </a:xfrm>
        <a:prstGeom prst="rect">
          <a:avLst/>
        </a:prstGeom>
        <a:noFill/>
      </xdr:spPr>
      <xdr:txBody>
        <a:bodyPr wrap="square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1193412">
            <a:buClr>
              <a:srgbClr val="E1000F"/>
            </a:buClr>
          </a:pPr>
          <a:r>
            <a:rPr lang="en-US" sz="1466" b="1">
              <a:latin typeface="Segoe UI" panose="020B0502040204020203" pitchFamily="34" charset="0"/>
              <a:cs typeface="Segoe UI" panose="020B0502040204020203" pitchFamily="34" charset="0"/>
            </a:rPr>
            <a:t>Work Smart, you can use the Action Tracker app</a:t>
          </a:r>
        </a:p>
      </xdr:txBody>
    </xdr:sp>
    <xdr:clientData/>
  </xdr:twoCellAnchor>
  <xdr:twoCellAnchor editAs="oneCell">
    <xdr:from>
      <xdr:col>9</xdr:col>
      <xdr:colOff>325143</xdr:colOff>
      <xdr:row>26</xdr:row>
      <xdr:rowOff>90713</xdr:rowOff>
    </xdr:from>
    <xdr:to>
      <xdr:col>11</xdr:col>
      <xdr:colOff>206160</xdr:colOff>
      <xdr:row>34</xdr:row>
      <xdr:rowOff>47931</xdr:rowOff>
    </xdr:to>
    <xdr:pic>
      <xdr:nvPicPr>
        <xdr:cNvPr id="5" name="Picture 4" descr="Scatter chart, qr code&#10;&#10;Description automatically generated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28714" y="6948713"/>
          <a:ext cx="1328817" cy="1350589"/>
        </a:xfrm>
        <a:prstGeom prst="rect">
          <a:avLst/>
        </a:prstGeom>
      </xdr:spPr>
    </xdr:pic>
    <xdr:clientData/>
  </xdr:twoCellAnchor>
  <xdr:twoCellAnchor editAs="oneCell">
    <xdr:from>
      <xdr:col>7</xdr:col>
      <xdr:colOff>922669</xdr:colOff>
      <xdr:row>25</xdr:row>
      <xdr:rowOff>72799</xdr:rowOff>
    </xdr:from>
    <xdr:to>
      <xdr:col>8</xdr:col>
      <xdr:colOff>864169</xdr:colOff>
      <xdr:row>30</xdr:row>
      <xdr:rowOff>82032</xdr:rowOff>
    </xdr:to>
    <xdr:pic>
      <xdr:nvPicPr>
        <xdr:cNvPr id="6" name="Graphic 27" descr="Lightbulb and gear with solid fill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701498" y="6756628"/>
          <a:ext cx="866785" cy="88009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58392</xdr:colOff>
      <xdr:row>1</xdr:row>
      <xdr:rowOff>161925</xdr:rowOff>
    </xdr:from>
    <xdr:to>
      <xdr:col>8</xdr:col>
      <xdr:colOff>304800</xdr:colOff>
      <xdr:row>34</xdr:row>
      <xdr:rowOff>160608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1407"/>
        <a:stretch/>
      </xdr:blipFill>
      <xdr:spPr>
        <a:xfrm>
          <a:off x="58392" y="352425"/>
          <a:ext cx="5123208" cy="69709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468407</xdr:colOff>
      <xdr:row>26</xdr:row>
      <xdr:rowOff>76200</xdr:rowOff>
    </xdr:from>
    <xdr:to>
      <xdr:col>17</xdr:col>
      <xdr:colOff>483315</xdr:colOff>
      <xdr:row>34</xdr:row>
      <xdr:rowOff>168088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45207" y="5581650"/>
          <a:ext cx="5501308" cy="1749238"/>
        </a:xfrm>
        <a:prstGeom prst="rect">
          <a:avLst/>
        </a:prstGeom>
      </xdr:spPr>
    </xdr:pic>
    <xdr:clientData/>
  </xdr:twoCellAnchor>
  <xdr:twoCellAnchor editAs="oneCell">
    <xdr:from>
      <xdr:col>8</xdr:col>
      <xdr:colOff>443797</xdr:colOff>
      <xdr:row>36</xdr:row>
      <xdr:rowOff>152399</xdr:rowOff>
    </xdr:from>
    <xdr:to>
      <xdr:col>17</xdr:col>
      <xdr:colOff>410744</xdr:colOff>
      <xdr:row>59</xdr:row>
      <xdr:rowOff>47624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17071"/>
        <a:stretch/>
      </xdr:blipFill>
      <xdr:spPr>
        <a:xfrm>
          <a:off x="5320597" y="7696199"/>
          <a:ext cx="5453347" cy="4276725"/>
        </a:xfrm>
        <a:prstGeom prst="rect">
          <a:avLst/>
        </a:prstGeom>
        <a:ln w="3175">
          <a:solidFill>
            <a:schemeClr val="tx1"/>
          </a:solidFill>
        </a:ln>
      </xdr:spPr>
    </xdr:pic>
    <xdr:clientData/>
  </xdr:twoCellAnchor>
  <xdr:twoCellAnchor editAs="oneCell">
    <xdr:from>
      <xdr:col>8</xdr:col>
      <xdr:colOff>443120</xdr:colOff>
      <xdr:row>59</xdr:row>
      <xdr:rowOff>53082</xdr:rowOff>
    </xdr:from>
    <xdr:to>
      <xdr:col>17</xdr:col>
      <xdr:colOff>411060</xdr:colOff>
      <xdr:row>76</xdr:row>
      <xdr:rowOff>67162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19920" y="11978382"/>
          <a:ext cx="5454340" cy="32811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149086</xdr:rowOff>
    </xdr:from>
    <xdr:to>
      <xdr:col>8</xdr:col>
      <xdr:colOff>301258</xdr:colOff>
      <xdr:row>70</xdr:row>
      <xdr:rowOff>127311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1098695"/>
          <a:ext cx="5204562" cy="3026225"/>
        </a:xfrm>
        <a:prstGeom prst="rect">
          <a:avLst/>
        </a:prstGeom>
      </xdr:spPr>
    </xdr:pic>
    <xdr:clientData/>
  </xdr:twoCellAnchor>
  <xdr:twoCellAnchor editAs="oneCell">
    <xdr:from>
      <xdr:col>11</xdr:col>
      <xdr:colOff>96282</xdr:colOff>
      <xdr:row>77</xdr:row>
      <xdr:rowOff>76200</xdr:rowOff>
    </xdr:from>
    <xdr:to>
      <xdr:col>17</xdr:col>
      <xdr:colOff>377273</xdr:colOff>
      <xdr:row>81</xdr:row>
      <xdr:rowOff>59389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01882" y="15459075"/>
          <a:ext cx="3938591" cy="74518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140805</xdr:rowOff>
    </xdr:from>
    <xdr:to>
      <xdr:col>8</xdr:col>
      <xdr:colOff>295275</xdr:colOff>
      <xdr:row>81</xdr:row>
      <xdr:rowOff>173934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4161605"/>
          <a:ext cx="5172075" cy="215720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381000</xdr:colOff>
      <xdr:row>0</xdr:row>
      <xdr:rowOff>16565</xdr:rowOff>
    </xdr:from>
    <xdr:to>
      <xdr:col>8</xdr:col>
      <xdr:colOff>381000</xdr:colOff>
      <xdr:row>35</xdr:row>
      <xdr:rowOff>49695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CxnSpPr/>
      </xdr:nvCxnSpPr>
      <xdr:spPr>
        <a:xfrm>
          <a:off x="5284304" y="16565"/>
          <a:ext cx="0" cy="7363239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35</xdr:row>
      <xdr:rowOff>34225</xdr:rowOff>
    </xdr:from>
    <xdr:to>
      <xdr:col>8</xdr:col>
      <xdr:colOff>381000</xdr:colOff>
      <xdr:row>35</xdr:row>
      <xdr:rowOff>42508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1700-000020000000}"/>
            </a:ext>
          </a:extLst>
        </xdr:cNvPr>
        <xdr:cNvCxnSpPr/>
      </xdr:nvCxnSpPr>
      <xdr:spPr>
        <a:xfrm flipV="1">
          <a:off x="0" y="7381055"/>
          <a:ext cx="5269302" cy="8283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391887</xdr:colOff>
      <xdr:row>24</xdr:row>
      <xdr:rowOff>188116</xdr:rowOff>
    </xdr:from>
    <xdr:to>
      <xdr:col>18</xdr:col>
      <xdr:colOff>0</xdr:colOff>
      <xdr:row>24</xdr:row>
      <xdr:rowOff>188117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1700-000023000000}"/>
            </a:ext>
          </a:extLst>
        </xdr:cNvPr>
        <xdr:cNvCxnSpPr/>
      </xdr:nvCxnSpPr>
      <xdr:spPr>
        <a:xfrm flipV="1">
          <a:off x="5232828" y="5286792"/>
          <a:ext cx="5659290" cy="1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387405</xdr:colOff>
      <xdr:row>35</xdr:row>
      <xdr:rowOff>37957</xdr:rowOff>
    </xdr:from>
    <xdr:to>
      <xdr:col>17</xdr:col>
      <xdr:colOff>600636</xdr:colOff>
      <xdr:row>35</xdr:row>
      <xdr:rowOff>37958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1700-000025000000}"/>
            </a:ext>
          </a:extLst>
        </xdr:cNvPr>
        <xdr:cNvCxnSpPr/>
      </xdr:nvCxnSpPr>
      <xdr:spPr>
        <a:xfrm flipV="1">
          <a:off x="5228346" y="7422633"/>
          <a:ext cx="5659290" cy="1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11206</xdr:colOff>
      <xdr:row>53</xdr:row>
      <xdr:rowOff>90859</xdr:rowOff>
    </xdr:from>
    <xdr:to>
      <xdr:col>8</xdr:col>
      <xdr:colOff>375047</xdr:colOff>
      <xdr:row>53</xdr:row>
      <xdr:rowOff>91680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1700-000026000000}"/>
            </a:ext>
          </a:extLst>
        </xdr:cNvPr>
        <xdr:cNvCxnSpPr/>
      </xdr:nvCxnSpPr>
      <xdr:spPr>
        <a:xfrm>
          <a:off x="11206" y="10873159"/>
          <a:ext cx="5240641" cy="821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376127</xdr:colOff>
      <xdr:row>53</xdr:row>
      <xdr:rowOff>89297</xdr:rowOff>
    </xdr:from>
    <xdr:to>
      <xdr:col>8</xdr:col>
      <xdr:colOff>376127</xdr:colOff>
      <xdr:row>76</xdr:row>
      <xdr:rowOff>133350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1700-000028000000}"/>
            </a:ext>
          </a:extLst>
        </xdr:cNvPr>
        <xdr:cNvCxnSpPr/>
      </xdr:nvCxnSpPr>
      <xdr:spPr>
        <a:xfrm>
          <a:off x="5252927" y="10871597"/>
          <a:ext cx="0" cy="4454128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371717</xdr:colOff>
      <xdr:row>76</xdr:row>
      <xdr:rowOff>123122</xdr:rowOff>
    </xdr:from>
    <xdr:to>
      <xdr:col>17</xdr:col>
      <xdr:colOff>584948</xdr:colOff>
      <xdr:row>76</xdr:row>
      <xdr:rowOff>123123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1700-00002B000000}"/>
            </a:ext>
          </a:extLst>
        </xdr:cNvPr>
        <xdr:cNvCxnSpPr/>
      </xdr:nvCxnSpPr>
      <xdr:spPr>
        <a:xfrm flipV="1">
          <a:off x="5212658" y="15351916"/>
          <a:ext cx="5659290" cy="1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0</xdr:row>
      <xdr:rowOff>38100</xdr:rowOff>
    </xdr:from>
    <xdr:to>
      <xdr:col>6</xdr:col>
      <xdr:colOff>295275</xdr:colOff>
      <xdr:row>1</xdr:row>
      <xdr:rowOff>133350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1700-00002F000000}"/>
            </a:ext>
          </a:extLst>
        </xdr:cNvPr>
        <xdr:cNvSpPr/>
      </xdr:nvSpPr>
      <xdr:spPr>
        <a:xfrm>
          <a:off x="1133475" y="38100"/>
          <a:ext cx="28194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1. PROBLEM DESCRIPTION</a:t>
          </a:r>
          <a:endParaRPr lang="ru-RU" sz="14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304800</xdr:colOff>
      <xdr:row>0</xdr:row>
      <xdr:rowOff>28575</xdr:rowOff>
    </xdr:from>
    <xdr:to>
      <xdr:col>16</xdr:col>
      <xdr:colOff>95250</xdr:colOff>
      <xdr:row>1</xdr:row>
      <xdr:rowOff>123825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1700-000030000000}"/>
            </a:ext>
          </a:extLst>
        </xdr:cNvPr>
        <xdr:cNvSpPr/>
      </xdr:nvSpPr>
      <xdr:spPr>
        <a:xfrm>
          <a:off x="6400800" y="28575"/>
          <a:ext cx="34480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 BASIC CONDITION RESTORATION</a:t>
          </a:r>
          <a:endParaRPr lang="ru-RU" sz="14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10</xdr:col>
      <xdr:colOff>409574</xdr:colOff>
      <xdr:row>25</xdr:row>
      <xdr:rowOff>0</xdr:rowOff>
    </xdr:from>
    <xdr:to>
      <xdr:col>15</xdr:col>
      <xdr:colOff>571499</xdr:colOff>
      <xdr:row>26</xdr:row>
      <xdr:rowOff>76200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1700-000031000000}"/>
            </a:ext>
          </a:extLst>
        </xdr:cNvPr>
        <xdr:cNvSpPr/>
      </xdr:nvSpPr>
      <xdr:spPr>
        <a:xfrm>
          <a:off x="6505574" y="5295900"/>
          <a:ext cx="3209925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 PHENOMENA IDENTIFICATION</a:t>
          </a:r>
          <a:endParaRPr lang="ru-RU" sz="14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304800</xdr:colOff>
      <xdr:row>35</xdr:row>
      <xdr:rowOff>47625</xdr:rowOff>
    </xdr:from>
    <xdr:to>
      <xdr:col>11</xdr:col>
      <xdr:colOff>76200</xdr:colOff>
      <xdr:row>36</xdr:row>
      <xdr:rowOff>142875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1700-000032000000}"/>
            </a:ext>
          </a:extLst>
        </xdr:cNvPr>
        <xdr:cNvSpPr/>
      </xdr:nvSpPr>
      <xdr:spPr>
        <a:xfrm>
          <a:off x="3962400" y="7400925"/>
          <a:ext cx="28194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 PROCESS</a:t>
          </a:r>
          <a:r>
            <a:rPr lang="en-US" sz="1400" b="1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POINT ANALYSIS</a:t>
          </a:r>
          <a:endParaRPr lang="ru-RU" sz="14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28575</xdr:colOff>
      <xdr:row>53</xdr:row>
      <xdr:rowOff>76200</xdr:rowOff>
    </xdr:from>
    <xdr:to>
      <xdr:col>6</xdr:col>
      <xdr:colOff>409575</xdr:colOff>
      <xdr:row>54</xdr:row>
      <xdr:rowOff>171450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0000000-0008-0000-1700-000033000000}"/>
            </a:ext>
          </a:extLst>
        </xdr:cNvPr>
        <xdr:cNvSpPr/>
      </xdr:nvSpPr>
      <xdr:spPr>
        <a:xfrm>
          <a:off x="1247775" y="10858500"/>
          <a:ext cx="28194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5. STANDARDIZATION</a:t>
          </a:r>
          <a:endParaRPr lang="ru-RU" sz="14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361950</xdr:colOff>
      <xdr:row>77</xdr:row>
      <xdr:rowOff>123824</xdr:rowOff>
    </xdr:from>
    <xdr:to>
      <xdr:col>11</xdr:col>
      <xdr:colOff>180975</xdr:colOff>
      <xdr:row>80</xdr:row>
      <xdr:rowOff>171449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1700-000035000000}"/>
            </a:ext>
          </a:extLst>
        </xdr:cNvPr>
        <xdr:cNvSpPr/>
      </xdr:nvSpPr>
      <xdr:spPr>
        <a:xfrm>
          <a:off x="5238750" y="15506699"/>
          <a:ext cx="16478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Problem Monitoring</a:t>
          </a:r>
          <a:endParaRPr lang="ru-RU" sz="1400" b="1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390526</xdr:colOff>
      <xdr:row>30</xdr:row>
      <xdr:rowOff>19050</xdr:rowOff>
    </xdr:from>
    <xdr:to>
      <xdr:col>10</xdr:col>
      <xdr:colOff>285751</xdr:colOff>
      <xdr:row>44</xdr:row>
      <xdr:rowOff>36222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1700-00003A000000}"/>
            </a:ext>
          </a:extLst>
        </xdr:cNvPr>
        <xdr:cNvGrpSpPr/>
      </xdr:nvGrpSpPr>
      <xdr:grpSpPr>
        <a:xfrm>
          <a:off x="3895726" y="6292850"/>
          <a:ext cx="2232025" cy="2531772"/>
          <a:chOff x="4060158" y="6420853"/>
          <a:chExt cx="2341646" cy="2704224"/>
        </a:xfrm>
      </xdr:grpSpPr>
      <xdr:sp macro="" textlink="">
        <xdr:nvSpPr>
          <xdr:cNvPr id="56" name="Block Arc 55">
            <a:extLst>
              <a:ext uri="{FF2B5EF4-FFF2-40B4-BE49-F238E27FC236}">
                <a16:creationId xmlns:a16="http://schemas.microsoft.com/office/drawing/2014/main" id="{00000000-0008-0000-1700-000038000000}"/>
              </a:ext>
            </a:extLst>
          </xdr:cNvPr>
          <xdr:cNvSpPr/>
        </xdr:nvSpPr>
        <xdr:spPr>
          <a:xfrm rot="2199351">
            <a:off x="4060158" y="6420853"/>
            <a:ext cx="2341646" cy="2334627"/>
          </a:xfrm>
          <a:prstGeom prst="blockArc">
            <a:avLst>
              <a:gd name="adj1" fmla="val 10800000"/>
              <a:gd name="adj2" fmla="val 2755238"/>
              <a:gd name="adj3" fmla="val 24105"/>
            </a:avLst>
          </a:prstGeom>
          <a:solidFill>
            <a:srgbClr val="BFBFBF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solidFill>
                <a:schemeClr val="tx1"/>
              </a:solidFill>
            </a:endParaRPr>
          </a:p>
        </xdr:txBody>
      </xdr:sp>
      <xdr:sp macro="" textlink="">
        <xdr:nvSpPr>
          <xdr:cNvPr id="57" name="Isosceles Triangle 56">
            <a:extLst>
              <a:ext uri="{FF2B5EF4-FFF2-40B4-BE49-F238E27FC236}">
                <a16:creationId xmlns:a16="http://schemas.microsoft.com/office/drawing/2014/main" id="{00000000-0008-0000-1700-000039000000}"/>
              </a:ext>
            </a:extLst>
          </xdr:cNvPr>
          <xdr:cNvSpPr/>
        </xdr:nvSpPr>
        <xdr:spPr>
          <a:xfrm rot="15834472">
            <a:off x="4426599" y="8196854"/>
            <a:ext cx="1241158" cy="615287"/>
          </a:xfrm>
          <a:prstGeom prst="triangle">
            <a:avLst/>
          </a:prstGeom>
          <a:solidFill>
            <a:srgbClr val="BFBFBF">
              <a:alpha val="50196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 editAs="oneCell">
    <xdr:from>
      <xdr:col>8</xdr:col>
      <xdr:colOff>435430</xdr:colOff>
      <xdr:row>1</xdr:row>
      <xdr:rowOff>169385</xdr:rowOff>
    </xdr:from>
    <xdr:to>
      <xdr:col>17</xdr:col>
      <xdr:colOff>479535</xdr:colOff>
      <xdr:row>24</xdr:row>
      <xdr:rowOff>144233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17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22740" y="359885"/>
          <a:ext cx="5542329" cy="4862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152400</xdr:rowOff>
    </xdr:from>
    <xdr:to>
      <xdr:col>8</xdr:col>
      <xdr:colOff>344773</xdr:colOff>
      <xdr:row>52</xdr:row>
      <xdr:rowOff>133350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1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7696200"/>
          <a:ext cx="5221573" cy="30289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219075</xdr:colOff>
      <xdr:row>60</xdr:row>
      <xdr:rowOff>76201</xdr:rowOff>
    </xdr:from>
    <xdr:to>
      <xdr:col>54</xdr:col>
      <xdr:colOff>28575</xdr:colOff>
      <xdr:row>66</xdr:row>
      <xdr:rowOff>85726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CxnSpPr/>
      </xdr:nvCxnSpPr>
      <xdr:spPr>
        <a:xfrm flipH="1" flipV="1">
          <a:off x="5095875" y="11315701"/>
          <a:ext cx="2247900" cy="1152525"/>
        </a:xfrm>
        <a:prstGeom prst="line">
          <a:avLst/>
        </a:prstGeom>
        <a:ln w="28575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533400</xdr:colOff>
      <xdr:row>60</xdr:row>
      <xdr:rowOff>95251</xdr:rowOff>
    </xdr:from>
    <xdr:to>
      <xdr:col>48</xdr:col>
      <xdr:colOff>419100</xdr:colOff>
      <xdr:row>66</xdr:row>
      <xdr:rowOff>114301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CxnSpPr/>
      </xdr:nvCxnSpPr>
      <xdr:spPr>
        <a:xfrm flipV="1">
          <a:off x="1752600" y="11334751"/>
          <a:ext cx="2324100" cy="1162050"/>
        </a:xfrm>
        <a:prstGeom prst="line">
          <a:avLst/>
        </a:prstGeom>
        <a:ln w="28575">
          <a:solidFill>
            <a:schemeClr val="accent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371475</xdr:colOff>
      <xdr:row>56</xdr:row>
      <xdr:rowOff>57151</xdr:rowOff>
    </xdr:from>
    <xdr:to>
      <xdr:col>50</xdr:col>
      <xdr:colOff>247650</xdr:colOff>
      <xdr:row>62</xdr:row>
      <xdr:rowOff>9526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029075" y="10534651"/>
          <a:ext cx="1095375" cy="1095375"/>
        </a:xfrm>
        <a:prstGeom prst="ellipse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chemeClr val="tx1"/>
              </a:solidFill>
            </a:rPr>
            <a:t>PP</a:t>
          </a:r>
          <a:endParaRPr lang="ru-RU" sz="36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419099</xdr:colOff>
      <xdr:row>58</xdr:row>
      <xdr:rowOff>19050</xdr:rowOff>
    </xdr:from>
    <xdr:to>
      <xdr:col>48</xdr:col>
      <xdr:colOff>257174</xdr:colOff>
      <xdr:row>64</xdr:row>
      <xdr:rowOff>171450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 rot="9072893">
          <a:off x="3467099" y="10877550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1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64</xdr:row>
      <xdr:rowOff>171451</xdr:rowOff>
    </xdr:from>
    <xdr:to>
      <xdr:col>44</xdr:col>
      <xdr:colOff>542925</xdr:colOff>
      <xdr:row>70</xdr:row>
      <xdr:rowOff>123826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666750" y="12172951"/>
          <a:ext cx="1095375" cy="1095375"/>
        </a:xfrm>
        <a:prstGeom prst="ellipse">
          <a:avLst/>
        </a:prstGeom>
        <a:noFill/>
        <a:ln w="38100"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System 1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457199</xdr:colOff>
      <xdr:row>59</xdr:row>
      <xdr:rowOff>133352</xdr:rowOff>
    </xdr:from>
    <xdr:to>
      <xdr:col>47</xdr:col>
      <xdr:colOff>295274</xdr:colOff>
      <xdr:row>66</xdr:row>
      <xdr:rowOff>95252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 rot="9072893">
          <a:off x="2895599" y="11182352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2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561974</xdr:colOff>
      <xdr:row>61</xdr:row>
      <xdr:rowOff>19052</xdr:rowOff>
    </xdr:from>
    <xdr:to>
      <xdr:col>46</xdr:col>
      <xdr:colOff>400049</xdr:colOff>
      <xdr:row>67</xdr:row>
      <xdr:rowOff>171452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 rot="9072893">
          <a:off x="2390774" y="11449052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3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47625</xdr:colOff>
      <xdr:row>62</xdr:row>
      <xdr:rowOff>95252</xdr:rowOff>
    </xdr:from>
    <xdr:to>
      <xdr:col>45</xdr:col>
      <xdr:colOff>495300</xdr:colOff>
      <xdr:row>69</xdr:row>
      <xdr:rowOff>57152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 rot="9072893">
          <a:off x="1876425" y="11715752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N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53</xdr:col>
      <xdr:colOff>552450</xdr:colOff>
      <xdr:row>64</xdr:row>
      <xdr:rowOff>171451</xdr:rowOff>
    </xdr:from>
    <xdr:to>
      <xdr:col>55</xdr:col>
      <xdr:colOff>428625</xdr:colOff>
      <xdr:row>70</xdr:row>
      <xdr:rowOff>123826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7258050" y="12172951"/>
          <a:ext cx="1095375" cy="1095375"/>
        </a:xfrm>
        <a:prstGeom prst="ellipse">
          <a:avLst/>
        </a:prstGeom>
        <a:noFill/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System 2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333374</xdr:colOff>
      <xdr:row>57</xdr:row>
      <xdr:rowOff>161925</xdr:rowOff>
    </xdr:from>
    <xdr:to>
      <xdr:col>51</xdr:col>
      <xdr:colOff>171449</xdr:colOff>
      <xdr:row>64</xdr:row>
      <xdr:rowOff>123825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SpPr/>
      </xdr:nvSpPr>
      <xdr:spPr>
        <a:xfrm rot="1830595">
          <a:off x="5210174" y="10829925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1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247648</xdr:colOff>
      <xdr:row>59</xdr:row>
      <xdr:rowOff>85725</xdr:rowOff>
    </xdr:from>
    <xdr:to>
      <xdr:col>52</xdr:col>
      <xdr:colOff>85723</xdr:colOff>
      <xdr:row>66</xdr:row>
      <xdr:rowOff>47625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 rot="1830595">
          <a:off x="5734048" y="11134725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2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161923</xdr:colOff>
      <xdr:row>60</xdr:row>
      <xdr:rowOff>180975</xdr:rowOff>
    </xdr:from>
    <xdr:to>
      <xdr:col>52</xdr:col>
      <xdr:colOff>609598</xdr:colOff>
      <xdr:row>67</xdr:row>
      <xdr:rowOff>142875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/>
      </xdr:nvSpPr>
      <xdr:spPr>
        <a:xfrm rot="1830595">
          <a:off x="6257923" y="11420475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3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53</xdr:col>
      <xdr:colOff>66673</xdr:colOff>
      <xdr:row>62</xdr:row>
      <xdr:rowOff>47625</xdr:rowOff>
    </xdr:from>
    <xdr:to>
      <xdr:col>53</xdr:col>
      <xdr:colOff>514348</xdr:colOff>
      <xdr:row>69</xdr:row>
      <xdr:rowOff>9525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/>
      </xdr:nvSpPr>
      <xdr:spPr>
        <a:xfrm rot="1830595">
          <a:off x="6772273" y="11668125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N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352425</xdr:colOff>
      <xdr:row>44</xdr:row>
      <xdr:rowOff>85726</xdr:rowOff>
    </xdr:from>
    <xdr:to>
      <xdr:col>50</xdr:col>
      <xdr:colOff>228600</xdr:colOff>
      <xdr:row>50</xdr:row>
      <xdr:rowOff>38101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SpPr/>
      </xdr:nvSpPr>
      <xdr:spPr>
        <a:xfrm>
          <a:off x="4010025" y="8277226"/>
          <a:ext cx="1095375" cy="1095375"/>
        </a:xfrm>
        <a:prstGeom prst="ellipse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System 3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290513</xdr:colOff>
      <xdr:row>50</xdr:row>
      <xdr:rowOff>38101</xdr:rowOff>
    </xdr:from>
    <xdr:to>
      <xdr:col>49</xdr:col>
      <xdr:colOff>309563</xdr:colOff>
      <xdr:row>56</xdr:row>
      <xdr:rowOff>57151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CxnSpPr>
          <a:stCxn id="15" idx="4"/>
          <a:endCxn id="4" idx="0"/>
        </xdr:cNvCxnSpPr>
      </xdr:nvCxnSpPr>
      <xdr:spPr>
        <a:xfrm>
          <a:off x="4557713" y="9372601"/>
          <a:ext cx="19050" cy="1162050"/>
        </a:xfrm>
        <a:prstGeom prst="line">
          <a:avLst/>
        </a:prstGeom>
        <a:ln w="28575">
          <a:solidFill>
            <a:schemeClr val="accent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261937</xdr:colOff>
      <xdr:row>53</xdr:row>
      <xdr:rowOff>71438</xdr:rowOff>
    </xdr:from>
    <xdr:to>
      <xdr:col>50</xdr:col>
      <xdr:colOff>338137</xdr:colOff>
      <xdr:row>55</xdr:row>
      <xdr:rowOff>138113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1800-000011000000}"/>
            </a:ext>
          </a:extLst>
        </xdr:cNvPr>
        <xdr:cNvSpPr/>
      </xdr:nvSpPr>
      <xdr:spPr>
        <a:xfrm rot="5400000">
          <a:off x="4343399" y="9553576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1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271462</xdr:colOff>
      <xdr:row>50</xdr:row>
      <xdr:rowOff>109539</xdr:rowOff>
    </xdr:from>
    <xdr:to>
      <xdr:col>50</xdr:col>
      <xdr:colOff>347662</xdr:colOff>
      <xdr:row>52</xdr:row>
      <xdr:rowOff>176214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1800-000012000000}"/>
            </a:ext>
          </a:extLst>
        </xdr:cNvPr>
        <xdr:cNvSpPr/>
      </xdr:nvSpPr>
      <xdr:spPr>
        <a:xfrm rot="5400000">
          <a:off x="4352924" y="9020177"/>
          <a:ext cx="447675" cy="1295400"/>
        </a:xfrm>
        <a:prstGeom prst="roundRect">
          <a:avLst/>
        </a:prstGeom>
        <a:solidFill>
          <a:schemeClr val="bg1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400">
              <a:solidFill>
                <a:schemeClr val="tx1"/>
              </a:solidFill>
            </a:rPr>
            <a:t>Sub System 2</a:t>
          </a:r>
          <a:endParaRPr lang="ru-RU" sz="1400">
            <a:solidFill>
              <a:schemeClr val="tx1"/>
            </a:solidFill>
          </a:endParaRPr>
        </a:p>
      </xdr:txBody>
    </xdr:sp>
    <xdr:clientData/>
  </xdr:twoCellAnchor>
  <xdr:twoCellAnchor>
    <xdr:from>
      <xdr:col>62</xdr:col>
      <xdr:colOff>371475</xdr:colOff>
      <xdr:row>11</xdr:row>
      <xdr:rowOff>57150</xdr:rowOff>
    </xdr:from>
    <xdr:to>
      <xdr:col>63</xdr:col>
      <xdr:colOff>190500</xdr:colOff>
      <xdr:row>14</xdr:row>
      <xdr:rowOff>180975</xdr:rowOff>
    </xdr:to>
    <xdr:sp macro="" textlink="">
      <xdr:nvSpPr>
        <xdr:cNvPr id="19" name="Arrow: Curved Right 18">
          <a:extLst>
            <a:ext uri="{FF2B5EF4-FFF2-40B4-BE49-F238E27FC236}">
              <a16:creationId xmlns:a16="http://schemas.microsoft.com/office/drawing/2014/main" id="{00000000-0008-0000-1800-000013000000}"/>
            </a:ext>
          </a:extLst>
        </xdr:cNvPr>
        <xdr:cNvSpPr/>
      </xdr:nvSpPr>
      <xdr:spPr>
        <a:xfrm>
          <a:off x="4029075" y="1962150"/>
          <a:ext cx="428625" cy="695325"/>
        </a:xfrm>
        <a:prstGeom prst="curvedRightArrow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381000</xdr:colOff>
      <xdr:row>11</xdr:row>
      <xdr:rowOff>19050</xdr:rowOff>
    </xdr:from>
    <xdr:to>
      <xdr:col>64</xdr:col>
      <xdr:colOff>200025</xdr:colOff>
      <xdr:row>14</xdr:row>
      <xdr:rowOff>142875</xdr:rowOff>
    </xdr:to>
    <xdr:sp macro="" textlink="">
      <xdr:nvSpPr>
        <xdr:cNvPr id="20" name="Arrow: Curved Right 19">
          <a:extLst>
            <a:ext uri="{FF2B5EF4-FFF2-40B4-BE49-F238E27FC236}">
              <a16:creationId xmlns:a16="http://schemas.microsoft.com/office/drawing/2014/main" id="{00000000-0008-0000-1800-000014000000}"/>
            </a:ext>
          </a:extLst>
        </xdr:cNvPr>
        <xdr:cNvSpPr/>
      </xdr:nvSpPr>
      <xdr:spPr>
        <a:xfrm rot="10800000">
          <a:off x="4648200" y="1924050"/>
          <a:ext cx="428625" cy="695325"/>
        </a:xfrm>
        <a:prstGeom prst="curvedRightArrow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A84A4-1B85-4824-AB18-B527621EA724}">
  <sheetPr codeName="Sheet4">
    <tabColor rgb="FFFF0000"/>
  </sheetPr>
  <dimension ref="C6:W64"/>
  <sheetViews>
    <sheetView showGridLines="0" topLeftCell="C7" zoomScale="70" zoomScaleNormal="70" workbookViewId="0">
      <selection activeCell="AD14" sqref="AD14"/>
    </sheetView>
  </sheetViews>
  <sheetFormatPr baseColWidth="10" defaultColWidth="8.44140625" defaultRowHeight="14.4" x14ac:dyDescent="0.3"/>
  <cols>
    <col min="1" max="42" width="9.109375" customWidth="1"/>
    <col min="62" max="66" width="9.109375" customWidth="1"/>
    <col min="67" max="67" width="2.44140625" customWidth="1"/>
    <col min="68" max="72" width="9.109375" customWidth="1"/>
    <col min="73" max="73" width="3.109375" customWidth="1"/>
    <col min="74" max="78" width="9.109375" customWidth="1"/>
    <col min="79" max="79" width="3.44140625" customWidth="1"/>
    <col min="80" max="84" width="9.109375" customWidth="1"/>
  </cols>
  <sheetData>
    <row r="6" spans="3:23" x14ac:dyDescent="0.3"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</row>
    <row r="7" spans="3:23" x14ac:dyDescent="0.3">
      <c r="C7" s="152"/>
      <c r="D7" s="152"/>
      <c r="E7" s="152"/>
      <c r="F7" s="152"/>
      <c r="G7" s="152"/>
      <c r="H7" s="152"/>
      <c r="I7" s="152"/>
      <c r="J7" s="152"/>
      <c r="K7" s="152"/>
      <c r="L7" s="152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2"/>
    </row>
    <row r="8" spans="3:23" ht="15" customHeight="1" x14ac:dyDescent="0.3">
      <c r="C8" s="152"/>
      <c r="D8" s="152"/>
      <c r="E8" s="152"/>
      <c r="F8" s="152"/>
      <c r="G8" s="152"/>
      <c r="H8" s="152"/>
      <c r="I8" s="152"/>
      <c r="J8" s="152"/>
      <c r="K8" s="152"/>
      <c r="L8" s="152"/>
      <c r="M8" s="152"/>
      <c r="N8" s="152"/>
      <c r="O8" s="152"/>
      <c r="P8" s="152"/>
      <c r="Q8" s="152"/>
      <c r="R8" s="152"/>
      <c r="S8" s="152"/>
      <c r="T8" s="152"/>
      <c r="U8" s="152"/>
      <c r="V8" s="152"/>
      <c r="W8" s="152"/>
    </row>
    <row r="9" spans="3:23" ht="15" customHeight="1" x14ac:dyDescent="0.3"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</row>
    <row r="10" spans="3:23" ht="15" customHeight="1" x14ac:dyDescent="0.3">
      <c r="C10" s="152"/>
      <c r="D10" s="152"/>
      <c r="E10" s="152"/>
      <c r="F10" s="152"/>
      <c r="G10" s="152"/>
      <c r="H10" s="152"/>
      <c r="I10" s="152"/>
      <c r="J10" s="152"/>
      <c r="K10" s="152"/>
      <c r="L10" s="152"/>
      <c r="M10" s="152"/>
      <c r="N10" s="152"/>
      <c r="O10" s="152"/>
      <c r="P10" s="152"/>
      <c r="Q10" s="152"/>
      <c r="R10" s="152"/>
      <c r="S10" s="152"/>
      <c r="T10" s="152"/>
      <c r="U10" s="152"/>
      <c r="V10" s="152"/>
      <c r="W10" s="152"/>
    </row>
    <row r="11" spans="3:23" ht="15" customHeight="1" x14ac:dyDescent="0.3"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Q11" s="152"/>
      <c r="R11" s="152"/>
      <c r="S11" s="152"/>
      <c r="T11" s="152"/>
      <c r="U11" s="152"/>
      <c r="V11" s="152"/>
      <c r="W11" s="152"/>
    </row>
    <row r="12" spans="3:23" ht="15" customHeight="1" x14ac:dyDescent="0.3"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</row>
    <row r="13" spans="3:23" ht="15" customHeight="1" x14ac:dyDescent="0.3"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</row>
    <row r="14" spans="3:23" ht="15" customHeight="1" x14ac:dyDescent="0.3"/>
    <row r="15" spans="3:23" ht="15" customHeight="1" x14ac:dyDescent="0.3"/>
    <row r="22" ht="15" customHeight="1" x14ac:dyDescent="0.3"/>
    <row r="23" ht="15" customHeight="1" x14ac:dyDescent="0.3"/>
    <row r="32" ht="15" customHeight="1" x14ac:dyDescent="0.3"/>
    <row r="39" ht="15" customHeight="1" x14ac:dyDescent="0.3"/>
    <row r="40" ht="15" customHeight="1" x14ac:dyDescent="0.3"/>
    <row r="63" ht="15" customHeight="1" x14ac:dyDescent="0.3"/>
    <row r="64" ht="15" customHeight="1" x14ac:dyDescent="0.3"/>
  </sheetData>
  <mergeCells count="1">
    <mergeCell ref="C6:W13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0B90-E162-438A-A594-65F45C122526}">
  <sheetPr codeName="Sheet5">
    <tabColor rgb="FFFF0000"/>
  </sheetPr>
  <dimension ref="B3:N24"/>
  <sheetViews>
    <sheetView showGridLines="0" zoomScaleNormal="100" workbookViewId="0">
      <selection activeCell="L4" sqref="L4:N4"/>
    </sheetView>
  </sheetViews>
  <sheetFormatPr baseColWidth="10" defaultColWidth="8.44140625" defaultRowHeight="14.4" x14ac:dyDescent="0.3"/>
  <cols>
    <col min="2" max="8" width="6.88671875" customWidth="1"/>
    <col min="9" max="13" width="10.109375" customWidth="1"/>
    <col min="14" max="14" width="15.44140625" customWidth="1"/>
  </cols>
  <sheetData>
    <row r="3" spans="2:14" ht="26.25" customHeight="1" x14ac:dyDescent="0.3">
      <c r="B3" s="161" t="s">
        <v>0</v>
      </c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</row>
    <row r="4" spans="2:14" ht="19.2" x14ac:dyDescent="0.45">
      <c r="B4" s="162" t="s">
        <v>1</v>
      </c>
      <c r="C4" s="162"/>
      <c r="D4" s="162"/>
      <c r="E4" s="162"/>
      <c r="F4" s="162"/>
      <c r="G4" s="162"/>
      <c r="H4" s="162"/>
      <c r="I4" s="169" t="s">
        <v>2</v>
      </c>
      <c r="J4" s="169"/>
      <c r="K4" s="169"/>
      <c r="L4" s="169" t="s">
        <v>3</v>
      </c>
      <c r="M4" s="169"/>
      <c r="N4" s="169"/>
    </row>
    <row r="5" spans="2:14" ht="16.8" x14ac:dyDescent="0.4">
      <c r="B5" s="162"/>
      <c r="C5" s="162"/>
      <c r="D5" s="162"/>
      <c r="E5" s="162"/>
      <c r="F5" s="162"/>
      <c r="G5" s="162"/>
      <c r="H5" s="162"/>
      <c r="I5" s="153"/>
      <c r="J5" s="153"/>
      <c r="K5" s="153"/>
      <c r="L5" s="158" t="s">
        <v>4</v>
      </c>
      <c r="M5" s="159"/>
      <c r="N5" s="160"/>
    </row>
    <row r="6" spans="2:14" ht="16.8" x14ac:dyDescent="0.4">
      <c r="B6" s="162"/>
      <c r="C6" s="162"/>
      <c r="D6" s="162"/>
      <c r="E6" s="162"/>
      <c r="F6" s="162"/>
      <c r="G6" s="162"/>
      <c r="H6" s="162"/>
      <c r="I6" s="153"/>
      <c r="J6" s="153"/>
      <c r="K6" s="153"/>
      <c r="L6" s="158" t="s">
        <v>5</v>
      </c>
      <c r="M6" s="159"/>
      <c r="N6" s="160"/>
    </row>
    <row r="7" spans="2:14" ht="16.8" x14ac:dyDescent="0.4">
      <c r="B7" s="162"/>
      <c r="C7" s="162"/>
      <c r="D7" s="162"/>
      <c r="E7" s="162"/>
      <c r="F7" s="162"/>
      <c r="G7" s="162"/>
      <c r="H7" s="162"/>
      <c r="I7" s="153"/>
      <c r="J7" s="153"/>
      <c r="K7" s="153"/>
      <c r="L7" s="158" t="s">
        <v>6</v>
      </c>
      <c r="M7" s="159"/>
      <c r="N7" s="160"/>
    </row>
    <row r="8" spans="2:14" ht="16.8" x14ac:dyDescent="0.4">
      <c r="B8" s="162"/>
      <c r="C8" s="162"/>
      <c r="D8" s="162"/>
      <c r="E8" s="162"/>
      <c r="F8" s="162"/>
      <c r="G8" s="162"/>
      <c r="H8" s="162"/>
      <c r="I8" s="153"/>
      <c r="J8" s="153"/>
      <c r="K8" s="153"/>
      <c r="L8" s="158" t="s">
        <v>7</v>
      </c>
      <c r="M8" s="159"/>
      <c r="N8" s="160"/>
    </row>
    <row r="9" spans="2:14" ht="16.8" x14ac:dyDescent="0.4">
      <c r="B9" s="162"/>
      <c r="C9" s="162"/>
      <c r="D9" s="162"/>
      <c r="E9" s="162"/>
      <c r="F9" s="162"/>
      <c r="G9" s="162"/>
      <c r="H9" s="162"/>
      <c r="I9" s="153"/>
      <c r="J9" s="153"/>
      <c r="K9" s="153"/>
      <c r="L9" s="158" t="s">
        <v>8</v>
      </c>
      <c r="M9" s="159"/>
      <c r="N9" s="160"/>
    </row>
    <row r="10" spans="2:14" ht="16.8" x14ac:dyDescent="0.4">
      <c r="B10" s="162"/>
      <c r="C10" s="162"/>
      <c r="D10" s="162"/>
      <c r="E10" s="162"/>
      <c r="F10" s="162"/>
      <c r="G10" s="162"/>
      <c r="H10" s="162"/>
      <c r="I10" s="153"/>
      <c r="J10" s="153"/>
      <c r="K10" s="153"/>
      <c r="L10" s="158" t="s">
        <v>9</v>
      </c>
      <c r="M10" s="159"/>
      <c r="N10" s="160"/>
    </row>
    <row r="11" spans="2:14" ht="16.8" x14ac:dyDescent="0.4">
      <c r="B11" s="162"/>
      <c r="C11" s="162"/>
      <c r="D11" s="162"/>
      <c r="E11" s="162"/>
      <c r="F11" s="162"/>
      <c r="G11" s="162"/>
      <c r="H11" s="162"/>
      <c r="I11" s="153"/>
      <c r="J11" s="153"/>
      <c r="K11" s="153"/>
      <c r="L11" s="158" t="s">
        <v>10</v>
      </c>
      <c r="M11" s="159"/>
      <c r="N11" s="160"/>
    </row>
    <row r="12" spans="2:14" ht="16.8" x14ac:dyDescent="0.4">
      <c r="B12" s="162"/>
      <c r="C12" s="162"/>
      <c r="D12" s="162"/>
      <c r="E12" s="162"/>
      <c r="F12" s="162"/>
      <c r="G12" s="162"/>
      <c r="H12" s="162"/>
      <c r="I12" s="153"/>
      <c r="J12" s="153"/>
      <c r="K12" s="153"/>
      <c r="L12" s="158" t="s">
        <v>11</v>
      </c>
      <c r="M12" s="159"/>
      <c r="N12" s="160"/>
    </row>
    <row r="13" spans="2:14" ht="16.8" x14ac:dyDescent="0.4">
      <c r="B13" s="162"/>
      <c r="C13" s="162"/>
      <c r="D13" s="162"/>
      <c r="E13" s="162"/>
      <c r="F13" s="162"/>
      <c r="G13" s="162"/>
      <c r="H13" s="162"/>
      <c r="I13" s="153"/>
      <c r="J13" s="153"/>
      <c r="K13" s="153"/>
      <c r="L13" s="158" t="s">
        <v>12</v>
      </c>
      <c r="M13" s="159"/>
      <c r="N13" s="160"/>
    </row>
    <row r="14" spans="2:14" ht="16.8" x14ac:dyDescent="0.4">
      <c r="B14" s="162"/>
      <c r="C14" s="162"/>
      <c r="D14" s="162"/>
      <c r="E14" s="162"/>
      <c r="F14" s="162"/>
      <c r="G14" s="162"/>
      <c r="H14" s="162"/>
      <c r="I14" s="153"/>
      <c r="J14" s="153"/>
      <c r="K14" s="153"/>
      <c r="L14" s="174" t="s">
        <v>13</v>
      </c>
      <c r="M14" s="174"/>
      <c r="N14" s="174"/>
    </row>
    <row r="15" spans="2:14" ht="16.8" x14ac:dyDescent="0.4">
      <c r="B15" s="162"/>
      <c r="C15" s="162"/>
      <c r="D15" s="162"/>
      <c r="E15" s="162"/>
      <c r="F15" s="162"/>
      <c r="G15" s="162"/>
      <c r="H15" s="162"/>
      <c r="I15" s="153"/>
      <c r="J15" s="153"/>
      <c r="K15" s="153"/>
      <c r="L15" s="41" t="s">
        <v>14</v>
      </c>
      <c r="M15" s="42"/>
      <c r="N15" s="43"/>
    </row>
    <row r="16" spans="2:14" ht="16.8" x14ac:dyDescent="0.4">
      <c r="B16" s="162"/>
      <c r="C16" s="162"/>
      <c r="D16" s="162"/>
      <c r="E16" s="162"/>
      <c r="F16" s="162"/>
      <c r="G16" s="162"/>
      <c r="H16" s="162"/>
      <c r="I16" s="153"/>
      <c r="J16" s="153"/>
      <c r="K16" s="153"/>
      <c r="L16" s="41" t="s">
        <v>15</v>
      </c>
      <c r="M16" s="42"/>
      <c r="N16" s="43"/>
    </row>
    <row r="17" spans="2:14" ht="25.5" customHeight="1" x14ac:dyDescent="0.3">
      <c r="B17" s="161" t="s">
        <v>16</v>
      </c>
      <c r="C17" s="161"/>
      <c r="D17" s="161"/>
      <c r="E17" s="161"/>
      <c r="F17" s="161"/>
      <c r="G17" s="161"/>
      <c r="H17" s="161"/>
      <c r="I17" s="161"/>
      <c r="J17" s="161"/>
      <c r="K17" s="161"/>
      <c r="L17" s="161"/>
      <c r="M17" s="161"/>
      <c r="N17" s="161"/>
    </row>
    <row r="18" spans="2:14" ht="16.5" customHeight="1" x14ac:dyDescent="0.4">
      <c r="B18" s="163" t="s">
        <v>17</v>
      </c>
      <c r="C18" s="163"/>
      <c r="D18" s="163"/>
      <c r="E18" s="163"/>
      <c r="F18" s="163"/>
      <c r="G18" s="163"/>
      <c r="H18" s="163"/>
      <c r="I18" s="164" t="s">
        <v>18</v>
      </c>
      <c r="J18" s="164"/>
      <c r="K18" s="164"/>
      <c r="L18" s="164"/>
      <c r="M18" s="165" t="s">
        <v>19</v>
      </c>
      <c r="N18" s="165" t="s">
        <v>20</v>
      </c>
    </row>
    <row r="19" spans="2:14" ht="16.8" x14ac:dyDescent="0.4">
      <c r="B19" s="163"/>
      <c r="C19" s="163"/>
      <c r="D19" s="163"/>
      <c r="E19" s="163"/>
      <c r="F19" s="163"/>
      <c r="G19" s="163"/>
      <c r="H19" s="163"/>
      <c r="I19" s="167" t="s">
        <v>21</v>
      </c>
      <c r="J19" s="168"/>
      <c r="K19" s="167" t="s">
        <v>22</v>
      </c>
      <c r="L19" s="168"/>
      <c r="M19" s="166"/>
      <c r="N19" s="171"/>
    </row>
    <row r="20" spans="2:14" ht="15" customHeight="1" x14ac:dyDescent="0.4">
      <c r="B20" s="153"/>
      <c r="C20" s="153"/>
      <c r="D20" s="153"/>
      <c r="E20" s="153"/>
      <c r="F20" s="153"/>
      <c r="G20" s="153"/>
      <c r="H20" s="153"/>
      <c r="I20" s="156"/>
      <c r="J20" s="157"/>
      <c r="K20" s="156"/>
      <c r="L20" s="157"/>
      <c r="M20" s="45"/>
      <c r="N20" s="47"/>
    </row>
    <row r="21" spans="2:14" ht="15" customHeight="1" x14ac:dyDescent="0.4">
      <c r="B21" s="153"/>
      <c r="C21" s="153"/>
      <c r="D21" s="153"/>
      <c r="E21" s="153"/>
      <c r="F21" s="153"/>
      <c r="G21" s="153"/>
      <c r="H21" s="170"/>
      <c r="I21" s="154" t="s">
        <v>23</v>
      </c>
      <c r="J21" s="155"/>
      <c r="K21" s="154" t="s">
        <v>24</v>
      </c>
      <c r="L21" s="155"/>
      <c r="M21" s="46" t="s">
        <v>19</v>
      </c>
      <c r="N21" s="48" t="s">
        <v>20</v>
      </c>
    </row>
    <row r="22" spans="2:14" ht="15" customHeight="1" x14ac:dyDescent="0.4">
      <c r="B22" s="153"/>
      <c r="C22" s="153"/>
      <c r="D22" s="153"/>
      <c r="E22" s="153"/>
      <c r="F22" s="153"/>
      <c r="G22" s="153"/>
      <c r="H22" s="153"/>
      <c r="I22" s="172"/>
      <c r="J22" s="173"/>
      <c r="K22" s="172"/>
      <c r="L22" s="173"/>
      <c r="M22" s="40"/>
      <c r="N22" s="44"/>
    </row>
    <row r="23" spans="2:14" ht="15" customHeight="1" x14ac:dyDescent="0.4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</row>
    <row r="24" spans="2:14" ht="15" customHeight="1" x14ac:dyDescent="0.4"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</row>
  </sheetData>
  <mergeCells count="40">
    <mergeCell ref="L11:N11"/>
    <mergeCell ref="I12:K12"/>
    <mergeCell ref="B20:H22"/>
    <mergeCell ref="N18:N19"/>
    <mergeCell ref="I20:J20"/>
    <mergeCell ref="I22:J22"/>
    <mergeCell ref="K22:L22"/>
    <mergeCell ref="L14:N14"/>
    <mergeCell ref="B3:N3"/>
    <mergeCell ref="B4:H16"/>
    <mergeCell ref="I16:K16"/>
    <mergeCell ref="B18:H19"/>
    <mergeCell ref="I18:L18"/>
    <mergeCell ref="M18:M19"/>
    <mergeCell ref="I19:J19"/>
    <mergeCell ref="K19:L19"/>
    <mergeCell ref="I14:K14"/>
    <mergeCell ref="I15:K15"/>
    <mergeCell ref="I4:K4"/>
    <mergeCell ref="L4:N4"/>
    <mergeCell ref="L12:N12"/>
    <mergeCell ref="I13:K13"/>
    <mergeCell ref="L13:N13"/>
    <mergeCell ref="B17:N17"/>
    <mergeCell ref="I5:K5"/>
    <mergeCell ref="I11:K11"/>
    <mergeCell ref="I21:J21"/>
    <mergeCell ref="K21:L21"/>
    <mergeCell ref="K20:L20"/>
    <mergeCell ref="L5:N5"/>
    <mergeCell ref="I6:K6"/>
    <mergeCell ref="L6:N6"/>
    <mergeCell ref="I10:K10"/>
    <mergeCell ref="L10:N10"/>
    <mergeCell ref="I7:K7"/>
    <mergeCell ref="L7:N7"/>
    <mergeCell ref="I8:K8"/>
    <mergeCell ref="L8:N8"/>
    <mergeCell ref="I9:K9"/>
    <mergeCell ref="L9:N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37427-6BE5-4EB8-81F2-DFB22E3BA86A}">
  <sheetPr codeName="Sheet6">
    <tabColor rgb="FF00B0F0"/>
  </sheetPr>
  <dimension ref="B1:O26"/>
  <sheetViews>
    <sheetView showGridLines="0" topLeftCell="A3" zoomScale="70" zoomScaleNormal="70" zoomScaleSheetLayoutView="70" workbookViewId="0">
      <selection activeCell="I16" sqref="I16:O20"/>
    </sheetView>
  </sheetViews>
  <sheetFormatPr baseColWidth="10" defaultColWidth="9.109375" defaultRowHeight="14.4" x14ac:dyDescent="0.3"/>
  <cols>
    <col min="1" max="14" width="9.109375" style="20"/>
    <col min="15" max="15" width="9.44140625" style="20" customWidth="1"/>
    <col min="16" max="16384" width="9.109375" style="20"/>
  </cols>
  <sheetData>
    <row r="1" spans="2:15" ht="15" thickBot="1" x14ac:dyDescent="0.35"/>
    <row r="2" spans="2:15" ht="29.4" x14ac:dyDescent="0.65">
      <c r="B2" s="187" t="s">
        <v>25</v>
      </c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9"/>
    </row>
    <row r="3" spans="2:15" ht="24.6" x14ac:dyDescent="0.3">
      <c r="B3" s="175" t="s">
        <v>26</v>
      </c>
      <c r="C3" s="176"/>
      <c r="D3" s="176"/>
      <c r="E3" s="176"/>
      <c r="F3" s="176"/>
      <c r="G3" s="176"/>
      <c r="H3" s="176"/>
      <c r="I3" s="176" t="s">
        <v>27</v>
      </c>
      <c r="J3" s="176"/>
      <c r="K3" s="176"/>
      <c r="L3" s="176"/>
      <c r="M3" s="176"/>
      <c r="N3" s="176"/>
      <c r="O3" s="177"/>
    </row>
    <row r="4" spans="2:15" ht="25.5" customHeight="1" x14ac:dyDescent="0.3">
      <c r="B4" s="178"/>
      <c r="C4" s="179"/>
      <c r="D4" s="179"/>
      <c r="E4" s="179"/>
      <c r="F4" s="179"/>
      <c r="G4" s="179"/>
      <c r="H4" s="180"/>
      <c r="I4" s="190"/>
      <c r="J4" s="191"/>
      <c r="K4" s="191"/>
      <c r="L4" s="191"/>
      <c r="M4" s="191"/>
      <c r="N4" s="191"/>
      <c r="O4" s="192"/>
    </row>
    <row r="5" spans="2:15" ht="25.5" customHeight="1" x14ac:dyDescent="0.3">
      <c r="B5" s="181"/>
      <c r="C5" s="182"/>
      <c r="D5" s="182"/>
      <c r="E5" s="182"/>
      <c r="F5" s="182"/>
      <c r="G5" s="182"/>
      <c r="H5" s="183"/>
      <c r="I5" s="193"/>
      <c r="J5" s="194"/>
      <c r="K5" s="194"/>
      <c r="L5" s="194"/>
      <c r="M5" s="194"/>
      <c r="N5" s="194"/>
      <c r="O5" s="195"/>
    </row>
    <row r="6" spans="2:15" ht="25.5" customHeight="1" x14ac:dyDescent="0.3">
      <c r="B6" s="181"/>
      <c r="C6" s="182"/>
      <c r="D6" s="182"/>
      <c r="E6" s="182"/>
      <c r="F6" s="182"/>
      <c r="G6" s="182"/>
      <c r="H6" s="183"/>
      <c r="I6" s="193"/>
      <c r="J6" s="194"/>
      <c r="K6" s="194"/>
      <c r="L6" s="194"/>
      <c r="M6" s="194"/>
      <c r="N6" s="194"/>
      <c r="O6" s="195"/>
    </row>
    <row r="7" spans="2:15" ht="25.5" customHeight="1" x14ac:dyDescent="0.3">
      <c r="B7" s="181"/>
      <c r="C7" s="182"/>
      <c r="D7" s="182"/>
      <c r="E7" s="182"/>
      <c r="F7" s="182"/>
      <c r="G7" s="182"/>
      <c r="H7" s="183"/>
      <c r="I7" s="193"/>
      <c r="J7" s="194"/>
      <c r="K7" s="194"/>
      <c r="L7" s="194"/>
      <c r="M7" s="194"/>
      <c r="N7" s="194"/>
      <c r="O7" s="195"/>
    </row>
    <row r="8" spans="2:15" ht="25.5" customHeight="1" x14ac:dyDescent="0.3">
      <c r="B8" s="184"/>
      <c r="C8" s="185"/>
      <c r="D8" s="185"/>
      <c r="E8" s="185"/>
      <c r="F8" s="185"/>
      <c r="G8" s="185"/>
      <c r="H8" s="186"/>
      <c r="I8" s="196"/>
      <c r="J8" s="197"/>
      <c r="K8" s="197"/>
      <c r="L8" s="197"/>
      <c r="M8" s="197"/>
      <c r="N8" s="197"/>
      <c r="O8" s="198"/>
    </row>
    <row r="9" spans="2:15" ht="21" customHeight="1" x14ac:dyDescent="0.3">
      <c r="B9" s="175" t="s">
        <v>28</v>
      </c>
      <c r="C9" s="176"/>
      <c r="D9" s="176"/>
      <c r="E9" s="176"/>
      <c r="F9" s="176"/>
      <c r="G9" s="176"/>
      <c r="H9" s="176"/>
      <c r="I9" s="176" t="s">
        <v>29</v>
      </c>
      <c r="J9" s="176"/>
      <c r="K9" s="176"/>
      <c r="L9" s="176"/>
      <c r="M9" s="176"/>
      <c r="N9" s="176"/>
      <c r="O9" s="177"/>
    </row>
    <row r="10" spans="2:15" ht="26.25" customHeight="1" x14ac:dyDescent="0.3">
      <c r="B10" s="178"/>
      <c r="C10" s="179"/>
      <c r="D10" s="179"/>
      <c r="E10" s="179"/>
      <c r="F10" s="179"/>
      <c r="G10" s="179"/>
      <c r="H10" s="180"/>
      <c r="I10" s="199"/>
      <c r="J10" s="200"/>
      <c r="K10" s="200"/>
      <c r="L10" s="200"/>
      <c r="M10" s="200"/>
      <c r="N10" s="200"/>
      <c r="O10" s="201"/>
    </row>
    <row r="11" spans="2:15" ht="26.25" customHeight="1" x14ac:dyDescent="0.3">
      <c r="B11" s="181"/>
      <c r="C11" s="182"/>
      <c r="D11" s="182"/>
      <c r="E11" s="182"/>
      <c r="F11" s="182"/>
      <c r="G11" s="182"/>
      <c r="H11" s="183"/>
      <c r="I11" s="202"/>
      <c r="J11" s="203"/>
      <c r="K11" s="203"/>
      <c r="L11" s="203"/>
      <c r="M11" s="203"/>
      <c r="N11" s="203"/>
      <c r="O11" s="204"/>
    </row>
    <row r="12" spans="2:15" ht="26.25" customHeight="1" x14ac:dyDescent="0.3">
      <c r="B12" s="181"/>
      <c r="C12" s="182"/>
      <c r="D12" s="182"/>
      <c r="E12" s="182"/>
      <c r="F12" s="182"/>
      <c r="G12" s="182"/>
      <c r="H12" s="183"/>
      <c r="I12" s="202"/>
      <c r="J12" s="203"/>
      <c r="K12" s="203"/>
      <c r="L12" s="203"/>
      <c r="M12" s="203"/>
      <c r="N12" s="203"/>
      <c r="O12" s="204"/>
    </row>
    <row r="13" spans="2:15" ht="26.25" customHeight="1" x14ac:dyDescent="0.3">
      <c r="B13" s="181"/>
      <c r="C13" s="182"/>
      <c r="D13" s="182"/>
      <c r="E13" s="182"/>
      <c r="F13" s="182"/>
      <c r="G13" s="182"/>
      <c r="H13" s="183"/>
      <c r="I13" s="202"/>
      <c r="J13" s="203"/>
      <c r="K13" s="203"/>
      <c r="L13" s="203"/>
      <c r="M13" s="203"/>
      <c r="N13" s="203"/>
      <c r="O13" s="204"/>
    </row>
    <row r="14" spans="2:15" ht="26.25" customHeight="1" x14ac:dyDescent="0.3">
      <c r="B14" s="184"/>
      <c r="C14" s="185"/>
      <c r="D14" s="185"/>
      <c r="E14" s="185"/>
      <c r="F14" s="185"/>
      <c r="G14" s="185"/>
      <c r="H14" s="186"/>
      <c r="I14" s="205"/>
      <c r="J14" s="206"/>
      <c r="K14" s="206"/>
      <c r="L14" s="206"/>
      <c r="M14" s="206"/>
      <c r="N14" s="206"/>
      <c r="O14" s="207"/>
    </row>
    <row r="15" spans="2:15" ht="21" customHeight="1" x14ac:dyDescent="0.3">
      <c r="B15" s="175" t="s">
        <v>30</v>
      </c>
      <c r="C15" s="176"/>
      <c r="D15" s="176"/>
      <c r="E15" s="176"/>
      <c r="F15" s="176"/>
      <c r="G15" s="176"/>
      <c r="H15" s="176"/>
      <c r="I15" s="176" t="s">
        <v>31</v>
      </c>
      <c r="J15" s="176"/>
      <c r="K15" s="176"/>
      <c r="L15" s="176"/>
      <c r="M15" s="176"/>
      <c r="N15" s="176"/>
      <c r="O15" s="177"/>
    </row>
    <row r="16" spans="2:15" ht="30" customHeight="1" x14ac:dyDescent="0.3">
      <c r="B16" s="178"/>
      <c r="C16" s="179"/>
      <c r="D16" s="179"/>
      <c r="E16" s="179"/>
      <c r="F16" s="179"/>
      <c r="G16" s="179"/>
      <c r="H16" s="180"/>
      <c r="I16" s="208"/>
      <c r="J16" s="179"/>
      <c r="K16" s="179"/>
      <c r="L16" s="179"/>
      <c r="M16" s="179"/>
      <c r="N16" s="179"/>
      <c r="O16" s="209"/>
    </row>
    <row r="17" spans="2:15" ht="30" customHeight="1" x14ac:dyDescent="0.3">
      <c r="B17" s="181"/>
      <c r="C17" s="182"/>
      <c r="D17" s="182"/>
      <c r="E17" s="182"/>
      <c r="F17" s="182"/>
      <c r="G17" s="182"/>
      <c r="H17" s="183"/>
      <c r="I17" s="210"/>
      <c r="J17" s="182"/>
      <c r="K17" s="182"/>
      <c r="L17" s="182"/>
      <c r="M17" s="182"/>
      <c r="N17" s="182"/>
      <c r="O17" s="211"/>
    </row>
    <row r="18" spans="2:15" ht="30" customHeight="1" x14ac:dyDescent="0.3">
      <c r="B18" s="181"/>
      <c r="C18" s="182"/>
      <c r="D18" s="182"/>
      <c r="E18" s="182"/>
      <c r="F18" s="182"/>
      <c r="G18" s="182"/>
      <c r="H18" s="183"/>
      <c r="I18" s="210"/>
      <c r="J18" s="182"/>
      <c r="K18" s="182"/>
      <c r="L18" s="182"/>
      <c r="M18" s="182"/>
      <c r="N18" s="182"/>
      <c r="O18" s="211"/>
    </row>
    <row r="19" spans="2:15" ht="30" customHeight="1" x14ac:dyDescent="0.3">
      <c r="B19" s="181"/>
      <c r="C19" s="182"/>
      <c r="D19" s="182"/>
      <c r="E19" s="182"/>
      <c r="F19" s="182"/>
      <c r="G19" s="182"/>
      <c r="H19" s="183"/>
      <c r="I19" s="210"/>
      <c r="J19" s="182"/>
      <c r="K19" s="182"/>
      <c r="L19" s="182"/>
      <c r="M19" s="182"/>
      <c r="N19" s="182"/>
      <c r="O19" s="211"/>
    </row>
    <row r="20" spans="2:15" ht="30" customHeight="1" x14ac:dyDescent="0.3">
      <c r="B20" s="184"/>
      <c r="C20" s="185"/>
      <c r="D20" s="185"/>
      <c r="E20" s="185"/>
      <c r="F20" s="185"/>
      <c r="G20" s="185"/>
      <c r="H20" s="186"/>
      <c r="I20" s="212"/>
      <c r="J20" s="185"/>
      <c r="K20" s="185"/>
      <c r="L20" s="185"/>
      <c r="M20" s="185"/>
      <c r="N20" s="185"/>
      <c r="O20" s="213"/>
    </row>
    <row r="21" spans="2:15" ht="21" customHeight="1" x14ac:dyDescent="0.55000000000000004">
      <c r="B21" s="214" t="s">
        <v>32</v>
      </c>
      <c r="C21" s="215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6"/>
    </row>
    <row r="22" spans="2:15" ht="31.5" customHeight="1" x14ac:dyDescent="0.3">
      <c r="B22" s="217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9"/>
    </row>
    <row r="23" spans="2:15" ht="31.5" customHeight="1" x14ac:dyDescent="0.3">
      <c r="B23" s="217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9"/>
    </row>
    <row r="24" spans="2:15" ht="31.5" customHeight="1" x14ac:dyDescent="0.3">
      <c r="B24" s="217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9"/>
    </row>
    <row r="25" spans="2:15" ht="24.6" x14ac:dyDescent="0.55000000000000004">
      <c r="B25" s="214" t="s">
        <v>33</v>
      </c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6"/>
    </row>
    <row r="26" spans="2:15" ht="334.5" customHeight="1" thickBot="1" x14ac:dyDescent="0.45">
      <c r="B26" s="31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3"/>
    </row>
  </sheetData>
  <mergeCells count="16">
    <mergeCell ref="B16:H20"/>
    <mergeCell ref="I16:O20"/>
    <mergeCell ref="B21:O21"/>
    <mergeCell ref="B22:O24"/>
    <mergeCell ref="B25:O25"/>
    <mergeCell ref="B15:H15"/>
    <mergeCell ref="I15:O15"/>
    <mergeCell ref="B10:H14"/>
    <mergeCell ref="B2:O2"/>
    <mergeCell ref="B3:H3"/>
    <mergeCell ref="I3:O3"/>
    <mergeCell ref="B9:H9"/>
    <mergeCell ref="I9:O9"/>
    <mergeCell ref="B4:H8"/>
    <mergeCell ref="I4:O8"/>
    <mergeCell ref="I10:O14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D31FB-6EAE-4E01-8318-1E677F926ADC}">
  <sheetPr codeName="Sheet7">
    <tabColor rgb="FFFF7C80"/>
    <pageSetUpPr fitToPage="1"/>
  </sheetPr>
  <dimension ref="B2:R44"/>
  <sheetViews>
    <sheetView showGridLines="0" topLeftCell="A21" zoomScale="60" zoomScaleNormal="60" zoomScaleSheetLayoutView="145" workbookViewId="0">
      <selection activeCell="M43" sqref="M43"/>
    </sheetView>
  </sheetViews>
  <sheetFormatPr baseColWidth="10" defaultColWidth="9.109375" defaultRowHeight="14.4" x14ac:dyDescent="0.3"/>
  <cols>
    <col min="1" max="1" width="9.109375" style="19"/>
    <col min="2" max="2" width="5.44140625" style="19" customWidth="1"/>
    <col min="3" max="7" width="9.109375" style="19"/>
    <col min="8" max="8" width="24.88671875" style="19" customWidth="1"/>
    <col min="9" max="9" width="9.109375" style="19"/>
    <col min="10" max="10" width="12.44140625" style="19" customWidth="1"/>
    <col min="11" max="16384" width="9.109375" style="19"/>
  </cols>
  <sheetData>
    <row r="2" spans="2:18" ht="29.4" x14ac:dyDescent="0.65">
      <c r="B2" s="252" t="s">
        <v>34</v>
      </c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</row>
    <row r="3" spans="2:18" ht="24.6" x14ac:dyDescent="0.3">
      <c r="B3" s="241" t="s">
        <v>35</v>
      </c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</row>
    <row r="4" spans="2:18" ht="24.6" x14ac:dyDescent="0.55000000000000004">
      <c r="B4" s="22">
        <v>1</v>
      </c>
      <c r="C4" s="236" t="s">
        <v>36</v>
      </c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8"/>
      <c r="O4" s="223" t="s">
        <v>37</v>
      </c>
      <c r="P4" s="223"/>
      <c r="Q4" s="223" t="s">
        <v>38</v>
      </c>
      <c r="R4" s="223"/>
    </row>
    <row r="5" spans="2:18" ht="20.399999999999999" x14ac:dyDescent="0.3">
      <c r="B5" s="235" t="s">
        <v>39</v>
      </c>
      <c r="C5" s="235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</row>
    <row r="6" spans="2:18" ht="24.6" x14ac:dyDescent="0.55000000000000004">
      <c r="B6" s="22">
        <v>2</v>
      </c>
      <c r="C6" s="236" t="s">
        <v>40</v>
      </c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8"/>
      <c r="O6" s="223" t="s">
        <v>37</v>
      </c>
      <c r="P6" s="223"/>
      <c r="Q6" s="223" t="s">
        <v>38</v>
      </c>
      <c r="R6" s="223"/>
    </row>
    <row r="7" spans="2:18" ht="24.6" x14ac:dyDescent="0.55000000000000004">
      <c r="B7" s="22">
        <v>3</v>
      </c>
      <c r="C7" s="36" t="s">
        <v>41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8"/>
      <c r="O7" s="223" t="s">
        <v>37</v>
      </c>
      <c r="P7" s="223"/>
      <c r="Q7" s="223" t="s">
        <v>38</v>
      </c>
      <c r="R7" s="223"/>
    </row>
    <row r="8" spans="2:18" ht="24.6" x14ac:dyDescent="0.55000000000000004">
      <c r="B8" s="22">
        <v>4</v>
      </c>
      <c r="C8" s="36" t="s">
        <v>42</v>
      </c>
      <c r="D8" s="37"/>
      <c r="E8" s="37"/>
      <c r="F8" s="37"/>
      <c r="G8" s="37"/>
      <c r="H8" s="37"/>
      <c r="I8" s="37"/>
      <c r="J8" s="37"/>
      <c r="K8" s="37"/>
      <c r="L8" s="37"/>
      <c r="M8" s="37"/>
      <c r="N8" s="38"/>
      <c r="O8" s="223" t="s">
        <v>37</v>
      </c>
      <c r="P8" s="223"/>
      <c r="Q8" s="223" t="s">
        <v>38</v>
      </c>
      <c r="R8" s="223"/>
    </row>
    <row r="9" spans="2:18" ht="24.6" x14ac:dyDescent="0.55000000000000004">
      <c r="B9" s="22">
        <v>5</v>
      </c>
      <c r="C9" s="36" t="s">
        <v>43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8"/>
      <c r="O9" s="239" t="s">
        <v>37</v>
      </c>
      <c r="P9" s="240"/>
      <c r="Q9" s="239" t="s">
        <v>38</v>
      </c>
      <c r="R9" s="240"/>
    </row>
    <row r="10" spans="2:18" ht="20.399999999999999" x14ac:dyDescent="0.3">
      <c r="B10" s="235" t="s">
        <v>44</v>
      </c>
      <c r="C10" s="235"/>
      <c r="D10" s="235"/>
      <c r="E10" s="235"/>
      <c r="F10" s="235"/>
      <c r="G10" s="235"/>
      <c r="H10" s="235"/>
      <c r="I10" s="235"/>
      <c r="J10" s="235"/>
      <c r="K10" s="235"/>
      <c r="L10" s="235"/>
      <c r="M10" s="235"/>
      <c r="N10" s="235"/>
      <c r="O10" s="235"/>
      <c r="P10" s="235"/>
      <c r="Q10" s="235"/>
      <c r="R10" s="235"/>
    </row>
    <row r="11" spans="2:18" ht="24.6" x14ac:dyDescent="0.3">
      <c r="B11" s="241" t="s">
        <v>45</v>
      </c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</row>
    <row r="12" spans="2:18" ht="24.6" x14ac:dyDescent="0.55000000000000004">
      <c r="B12" s="22">
        <v>1</v>
      </c>
      <c r="C12" s="236" t="s">
        <v>46</v>
      </c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8"/>
      <c r="O12" s="223" t="s">
        <v>37</v>
      </c>
      <c r="P12" s="223"/>
      <c r="Q12" s="223" t="s">
        <v>38</v>
      </c>
      <c r="R12" s="223"/>
    </row>
    <row r="13" spans="2:18" ht="24.6" x14ac:dyDescent="0.55000000000000004">
      <c r="B13" s="22">
        <v>2</v>
      </c>
      <c r="C13" s="236" t="s">
        <v>47</v>
      </c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8"/>
      <c r="O13" s="223" t="s">
        <v>37</v>
      </c>
      <c r="P13" s="223"/>
      <c r="Q13" s="223" t="s">
        <v>38</v>
      </c>
      <c r="R13" s="223"/>
    </row>
    <row r="14" spans="2:18" ht="24.6" x14ac:dyDescent="0.55000000000000004">
      <c r="B14" s="22">
        <v>3</v>
      </c>
      <c r="C14" s="236" t="s">
        <v>48</v>
      </c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8"/>
      <c r="O14" s="223" t="s">
        <v>37</v>
      </c>
      <c r="P14" s="223"/>
      <c r="Q14" s="223" t="s">
        <v>38</v>
      </c>
      <c r="R14" s="223"/>
    </row>
    <row r="15" spans="2:18" ht="20.399999999999999" x14ac:dyDescent="0.3">
      <c r="B15" s="235" t="s">
        <v>44</v>
      </c>
      <c r="C15" s="235"/>
      <c r="D15" s="235"/>
      <c r="E15" s="235"/>
      <c r="F15" s="235"/>
      <c r="G15" s="235"/>
      <c r="H15" s="235"/>
      <c r="I15" s="235"/>
      <c r="J15" s="235"/>
      <c r="K15" s="235"/>
      <c r="L15" s="235"/>
      <c r="M15" s="235"/>
      <c r="N15" s="235"/>
      <c r="O15" s="235"/>
      <c r="P15" s="235"/>
      <c r="Q15" s="235"/>
      <c r="R15" s="235"/>
    </row>
    <row r="16" spans="2:18" ht="24.6" x14ac:dyDescent="0.3">
      <c r="B16" s="241" t="s">
        <v>49</v>
      </c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1"/>
    </row>
    <row r="17" spans="2:18" ht="32.25" customHeight="1" x14ac:dyDescent="0.3">
      <c r="B17" s="254" t="s">
        <v>50</v>
      </c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23" t="s">
        <v>37</v>
      </c>
      <c r="P17" s="223"/>
      <c r="Q17" s="223" t="s">
        <v>38</v>
      </c>
      <c r="R17" s="223"/>
    </row>
    <row r="18" spans="2:18" ht="20.399999999999999" x14ac:dyDescent="0.3">
      <c r="B18" s="235" t="s">
        <v>51</v>
      </c>
      <c r="C18" s="235"/>
      <c r="D18" s="235"/>
      <c r="E18" s="235"/>
      <c r="F18" s="235"/>
      <c r="G18" s="235"/>
      <c r="H18" s="235"/>
      <c r="I18" s="235"/>
      <c r="J18" s="235"/>
      <c r="K18" s="235"/>
      <c r="L18" s="235"/>
      <c r="M18" s="235"/>
      <c r="N18" s="235"/>
      <c r="O18" s="235"/>
      <c r="P18" s="235"/>
      <c r="Q18" s="235"/>
      <c r="R18" s="235"/>
    </row>
    <row r="19" spans="2:18" ht="24.6" x14ac:dyDescent="0.3">
      <c r="B19" s="255" t="s">
        <v>52</v>
      </c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6"/>
      <c r="N19" s="256"/>
      <c r="O19" s="256"/>
      <c r="P19" s="256"/>
      <c r="Q19" s="256"/>
      <c r="R19" s="257"/>
    </row>
    <row r="20" spans="2:18" ht="24.6" x14ac:dyDescent="0.55000000000000004">
      <c r="B20" s="22">
        <v>1</v>
      </c>
      <c r="C20" s="236" t="s">
        <v>53</v>
      </c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238"/>
      <c r="O20" s="239" t="s">
        <v>37</v>
      </c>
      <c r="P20" s="240"/>
      <c r="Q20" s="239" t="s">
        <v>38</v>
      </c>
      <c r="R20" s="240"/>
    </row>
    <row r="21" spans="2:18" ht="24.6" x14ac:dyDescent="0.55000000000000004">
      <c r="B21" s="22">
        <v>2</v>
      </c>
      <c r="C21" s="236" t="s">
        <v>54</v>
      </c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8"/>
      <c r="O21" s="223" t="s">
        <v>37</v>
      </c>
      <c r="P21" s="223"/>
      <c r="Q21" s="223" t="s">
        <v>38</v>
      </c>
      <c r="R21" s="223"/>
    </row>
    <row r="22" spans="2:18" ht="24.6" x14ac:dyDescent="0.55000000000000004">
      <c r="B22" s="22">
        <v>3</v>
      </c>
      <c r="C22" s="236" t="s">
        <v>55</v>
      </c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8"/>
      <c r="O22" s="223" t="s">
        <v>37</v>
      </c>
      <c r="P22" s="223"/>
      <c r="Q22" s="223" t="s">
        <v>38</v>
      </c>
      <c r="R22" s="223"/>
    </row>
    <row r="23" spans="2:18" ht="24.6" x14ac:dyDescent="0.55000000000000004">
      <c r="B23" s="22">
        <v>4</v>
      </c>
      <c r="C23" s="236" t="s">
        <v>56</v>
      </c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8"/>
      <c r="O23" s="223" t="s">
        <v>37</v>
      </c>
      <c r="P23" s="223"/>
      <c r="Q23" s="223" t="s">
        <v>38</v>
      </c>
      <c r="R23" s="223"/>
    </row>
    <row r="24" spans="2:18" ht="24.6" x14ac:dyDescent="0.55000000000000004">
      <c r="B24" s="22">
        <v>5</v>
      </c>
      <c r="C24" s="236" t="s">
        <v>57</v>
      </c>
      <c r="D24" s="237"/>
      <c r="E24" s="237"/>
      <c r="F24" s="237"/>
      <c r="G24" s="237"/>
      <c r="H24" s="237"/>
      <c r="I24" s="237"/>
      <c r="J24" s="237"/>
      <c r="K24" s="237"/>
      <c r="L24" s="237"/>
      <c r="M24" s="237"/>
      <c r="N24" s="238"/>
      <c r="O24" s="223" t="s">
        <v>37</v>
      </c>
      <c r="P24" s="223"/>
      <c r="Q24" s="223" t="s">
        <v>38</v>
      </c>
      <c r="R24" s="223"/>
    </row>
    <row r="25" spans="2:18" ht="20.399999999999999" x14ac:dyDescent="0.3">
      <c r="B25" s="235" t="s">
        <v>44</v>
      </c>
      <c r="C25" s="235"/>
      <c r="D25" s="235"/>
      <c r="E25" s="235"/>
      <c r="F25" s="235"/>
      <c r="G25" s="235"/>
      <c r="H25" s="235"/>
      <c r="I25" s="235"/>
      <c r="J25" s="235"/>
      <c r="K25" s="235"/>
      <c r="L25" s="235"/>
      <c r="M25" s="235"/>
      <c r="N25" s="235"/>
      <c r="O25" s="235"/>
      <c r="P25" s="235"/>
      <c r="Q25" s="235"/>
      <c r="R25" s="235"/>
    </row>
    <row r="26" spans="2:18" ht="24.6" x14ac:dyDescent="0.3">
      <c r="B26" s="241" t="s">
        <v>58</v>
      </c>
      <c r="C26" s="241"/>
      <c r="D26" s="241"/>
      <c r="E26" s="241"/>
      <c r="F26" s="241"/>
      <c r="G26" s="241"/>
      <c r="H26" s="241"/>
      <c r="I26" s="241"/>
      <c r="J26" s="241"/>
      <c r="K26" s="241"/>
      <c r="L26" s="241"/>
      <c r="M26" s="241"/>
      <c r="N26" s="241"/>
      <c r="O26" s="241"/>
      <c r="P26" s="241"/>
      <c r="Q26" s="241"/>
      <c r="R26" s="241"/>
    </row>
    <row r="27" spans="2:18" ht="24.6" x14ac:dyDescent="0.3">
      <c r="B27" s="243" t="s">
        <v>59</v>
      </c>
      <c r="C27" s="244"/>
      <c r="D27" s="244"/>
      <c r="E27" s="244"/>
      <c r="F27" s="244"/>
      <c r="G27" s="244"/>
      <c r="H27" s="244"/>
      <c r="I27" s="244"/>
      <c r="J27" s="244"/>
      <c r="K27" s="244"/>
      <c r="L27" s="245"/>
      <c r="M27" s="258" t="s">
        <v>60</v>
      </c>
      <c r="N27" s="258"/>
      <c r="O27" s="258"/>
      <c r="P27" s="258"/>
      <c r="Q27" s="258"/>
      <c r="R27" s="259"/>
    </row>
    <row r="28" spans="2:18" ht="45" customHeight="1" x14ac:dyDescent="0.3">
      <c r="B28" s="246"/>
      <c r="C28" s="247"/>
      <c r="D28" s="247"/>
      <c r="E28" s="247"/>
      <c r="F28" s="247"/>
      <c r="G28" s="247"/>
      <c r="H28" s="247"/>
      <c r="I28" s="247"/>
      <c r="J28" s="247"/>
      <c r="K28" s="247"/>
      <c r="L28" s="248"/>
      <c r="M28" s="242" t="s">
        <v>61</v>
      </c>
      <c r="N28" s="242"/>
      <c r="O28" s="242" t="s">
        <v>62</v>
      </c>
      <c r="P28" s="242"/>
      <c r="Q28" s="242" t="s">
        <v>63</v>
      </c>
      <c r="R28" s="242"/>
    </row>
    <row r="29" spans="2:18" ht="24.6" x14ac:dyDescent="0.3">
      <c r="B29" s="22">
        <v>1</v>
      </c>
      <c r="C29" s="249" t="s">
        <v>64</v>
      </c>
      <c r="D29" s="250"/>
      <c r="E29" s="250"/>
      <c r="F29" s="250"/>
      <c r="G29" s="250"/>
      <c r="H29" s="250"/>
      <c r="I29" s="250"/>
      <c r="J29" s="251"/>
      <c r="K29" s="22" t="s">
        <v>37</v>
      </c>
      <c r="L29" s="22" t="s">
        <v>38</v>
      </c>
      <c r="M29" s="233"/>
      <c r="N29" s="234"/>
      <c r="O29" s="231"/>
      <c r="P29" s="232"/>
      <c r="Q29" s="231"/>
      <c r="R29" s="232"/>
    </row>
    <row r="30" spans="2:18" ht="24.6" x14ac:dyDescent="0.3">
      <c r="B30" s="22">
        <v>2</v>
      </c>
      <c r="C30" s="249" t="s">
        <v>65</v>
      </c>
      <c r="D30" s="250"/>
      <c r="E30" s="250"/>
      <c r="F30" s="250"/>
      <c r="G30" s="250"/>
      <c r="H30" s="250"/>
      <c r="I30" s="250"/>
      <c r="J30" s="251"/>
      <c r="K30" s="22" t="s">
        <v>37</v>
      </c>
      <c r="L30" s="22" t="s">
        <v>38</v>
      </c>
      <c r="M30" s="231"/>
      <c r="N30" s="232"/>
      <c r="O30" s="233"/>
      <c r="P30" s="234"/>
      <c r="Q30" s="231"/>
      <c r="R30" s="232"/>
    </row>
    <row r="31" spans="2:18" ht="24.6" x14ac:dyDescent="0.3">
      <c r="B31" s="22">
        <v>3</v>
      </c>
      <c r="C31" s="249" t="s">
        <v>66</v>
      </c>
      <c r="D31" s="250"/>
      <c r="E31" s="250"/>
      <c r="F31" s="250"/>
      <c r="G31" s="250"/>
      <c r="H31" s="250"/>
      <c r="I31" s="250"/>
      <c r="J31" s="251"/>
      <c r="K31" s="22" t="s">
        <v>37</v>
      </c>
      <c r="L31" s="22" t="s">
        <v>38</v>
      </c>
      <c r="M31" s="231"/>
      <c r="N31" s="232"/>
      <c r="O31" s="231"/>
      <c r="P31" s="232"/>
      <c r="Q31" s="233"/>
      <c r="R31" s="234"/>
    </row>
    <row r="32" spans="2:18" ht="24.6" x14ac:dyDescent="0.3">
      <c r="B32" s="22">
        <v>4</v>
      </c>
      <c r="C32" s="249" t="s">
        <v>67</v>
      </c>
      <c r="D32" s="250"/>
      <c r="E32" s="250"/>
      <c r="F32" s="250"/>
      <c r="G32" s="250"/>
      <c r="H32" s="250"/>
      <c r="I32" s="250"/>
      <c r="J32" s="251"/>
      <c r="K32" s="22" t="s">
        <v>37</v>
      </c>
      <c r="L32" s="22" t="s">
        <v>38</v>
      </c>
      <c r="M32" s="231"/>
      <c r="N32" s="232"/>
      <c r="O32" s="231"/>
      <c r="P32" s="232"/>
      <c r="Q32" s="233"/>
      <c r="R32" s="234"/>
    </row>
    <row r="33" spans="2:18" ht="24.6" x14ac:dyDescent="0.3">
      <c r="B33" s="22">
        <v>5</v>
      </c>
      <c r="C33" s="220" t="s">
        <v>68</v>
      </c>
      <c r="D33" s="221"/>
      <c r="E33" s="221"/>
      <c r="F33" s="221"/>
      <c r="G33" s="221"/>
      <c r="H33" s="221"/>
      <c r="I33" s="221"/>
      <c r="J33" s="222"/>
      <c r="K33" s="22" t="s">
        <v>37</v>
      </c>
      <c r="L33" s="22" t="s">
        <v>38</v>
      </c>
      <c r="M33" s="231"/>
      <c r="N33" s="232"/>
      <c r="O33" s="231"/>
      <c r="P33" s="232"/>
      <c r="Q33" s="233"/>
      <c r="R33" s="234"/>
    </row>
    <row r="34" spans="2:18" ht="24.6" x14ac:dyDescent="0.3">
      <c r="B34" s="22">
        <v>6</v>
      </c>
      <c r="C34" s="249" t="s">
        <v>69</v>
      </c>
      <c r="D34" s="250"/>
      <c r="E34" s="250"/>
      <c r="F34" s="250"/>
      <c r="G34" s="250"/>
      <c r="H34" s="250"/>
      <c r="I34" s="250"/>
      <c r="J34" s="251"/>
      <c r="K34" s="22" t="s">
        <v>37</v>
      </c>
      <c r="L34" s="22" t="s">
        <v>38</v>
      </c>
      <c r="M34" s="233"/>
      <c r="N34" s="234"/>
      <c r="O34" s="231"/>
      <c r="P34" s="232"/>
      <c r="Q34" s="231"/>
      <c r="R34" s="232"/>
    </row>
    <row r="35" spans="2:18" ht="24.6" x14ac:dyDescent="0.3">
      <c r="B35" s="22">
        <v>7</v>
      </c>
      <c r="C35" s="249" t="s">
        <v>70</v>
      </c>
      <c r="D35" s="250"/>
      <c r="E35" s="250"/>
      <c r="F35" s="250"/>
      <c r="G35" s="250"/>
      <c r="H35" s="250"/>
      <c r="I35" s="250"/>
      <c r="J35" s="251"/>
      <c r="K35" s="22" t="s">
        <v>37</v>
      </c>
      <c r="L35" s="22" t="s">
        <v>38</v>
      </c>
      <c r="M35" s="233"/>
      <c r="N35" s="234"/>
      <c r="O35" s="231"/>
      <c r="P35" s="232"/>
      <c r="Q35" s="231"/>
      <c r="R35" s="232"/>
    </row>
    <row r="36" spans="2:18" ht="20.399999999999999" x14ac:dyDescent="0.3">
      <c r="B36" s="235" t="s">
        <v>44</v>
      </c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</row>
    <row r="37" spans="2:18" ht="24.6" x14ac:dyDescent="0.3">
      <c r="B37" s="241" t="s">
        <v>71</v>
      </c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41"/>
    </row>
    <row r="38" spans="2:18" ht="25.5" customHeight="1" x14ac:dyDescent="0.3">
      <c r="B38" s="227" t="s">
        <v>72</v>
      </c>
      <c r="C38" s="228"/>
      <c r="D38" s="228"/>
      <c r="E38" s="228"/>
      <c r="F38" s="228"/>
      <c r="G38" s="228"/>
      <c r="H38" s="228"/>
      <c r="I38" s="228"/>
      <c r="J38" s="228"/>
      <c r="K38" s="228"/>
      <c r="L38" s="228"/>
      <c r="M38" s="228"/>
      <c r="N38" s="228"/>
      <c r="O38" s="224" t="s">
        <v>60</v>
      </c>
      <c r="P38" s="225"/>
      <c r="Q38" s="225"/>
      <c r="R38" s="226"/>
    </row>
    <row r="39" spans="2:18" ht="88.2" x14ac:dyDescent="0.3">
      <c r="B39" s="229"/>
      <c r="C39" s="230"/>
      <c r="D39" s="230"/>
      <c r="E39" s="230"/>
      <c r="F39" s="230"/>
      <c r="G39" s="230"/>
      <c r="H39" s="230"/>
      <c r="I39" s="230"/>
      <c r="J39" s="230"/>
      <c r="K39" s="230"/>
      <c r="L39" s="230"/>
      <c r="M39" s="230"/>
      <c r="N39" s="230"/>
      <c r="O39" s="21" t="s">
        <v>73</v>
      </c>
      <c r="P39" s="21" t="s">
        <v>74</v>
      </c>
      <c r="Q39" s="21" t="s">
        <v>75</v>
      </c>
      <c r="R39" s="21" t="s">
        <v>76</v>
      </c>
    </row>
    <row r="40" spans="2:18" ht="25.5" customHeight="1" x14ac:dyDescent="0.3">
      <c r="B40" s="22">
        <v>1</v>
      </c>
      <c r="C40" s="220" t="s">
        <v>77</v>
      </c>
      <c r="D40" s="221"/>
      <c r="E40" s="221"/>
      <c r="F40" s="221"/>
      <c r="G40" s="221"/>
      <c r="H40" s="221"/>
      <c r="I40" s="221"/>
      <c r="J40" s="221"/>
      <c r="K40" s="221"/>
      <c r="L40" s="222"/>
      <c r="M40" s="22" t="s">
        <v>37</v>
      </c>
      <c r="N40" s="22" t="s">
        <v>38</v>
      </c>
      <c r="O40" s="34"/>
      <c r="P40" s="35"/>
      <c r="Q40" s="35"/>
      <c r="R40" s="34"/>
    </row>
    <row r="41" spans="2:18" ht="25.5" customHeight="1" x14ac:dyDescent="0.3">
      <c r="B41" s="22">
        <v>2</v>
      </c>
      <c r="C41" s="220" t="s">
        <v>78</v>
      </c>
      <c r="D41" s="221"/>
      <c r="E41" s="221"/>
      <c r="F41" s="221"/>
      <c r="G41" s="221"/>
      <c r="H41" s="221"/>
      <c r="I41" s="221"/>
      <c r="J41" s="221"/>
      <c r="K41" s="221"/>
      <c r="L41" s="222"/>
      <c r="M41" s="22" t="s">
        <v>37</v>
      </c>
      <c r="N41" s="22" t="s">
        <v>38</v>
      </c>
      <c r="O41" s="34"/>
      <c r="P41" s="35"/>
      <c r="Q41" s="35"/>
      <c r="R41" s="34"/>
    </row>
    <row r="42" spans="2:18" ht="25.5" customHeight="1" x14ac:dyDescent="0.3">
      <c r="B42" s="22">
        <v>3</v>
      </c>
      <c r="C42" s="220" t="s">
        <v>79</v>
      </c>
      <c r="D42" s="221"/>
      <c r="E42" s="221"/>
      <c r="F42" s="221"/>
      <c r="G42" s="221"/>
      <c r="H42" s="221"/>
      <c r="I42" s="221"/>
      <c r="J42" s="221"/>
      <c r="K42" s="221"/>
      <c r="L42" s="222"/>
      <c r="M42" s="22" t="s">
        <v>37</v>
      </c>
      <c r="N42" s="22" t="s">
        <v>38</v>
      </c>
      <c r="O42" s="35"/>
      <c r="P42" s="34"/>
      <c r="Q42" s="35"/>
      <c r="R42" s="34"/>
    </row>
    <row r="43" spans="2:18" ht="25.5" customHeight="1" x14ac:dyDescent="0.3">
      <c r="B43" s="22">
        <v>4</v>
      </c>
      <c r="C43" s="220" t="s">
        <v>80</v>
      </c>
      <c r="D43" s="221"/>
      <c r="E43" s="221"/>
      <c r="F43" s="221"/>
      <c r="G43" s="221"/>
      <c r="H43" s="221"/>
      <c r="I43" s="221"/>
      <c r="J43" s="221"/>
      <c r="K43" s="221"/>
      <c r="L43" s="222"/>
      <c r="M43" s="22" t="s">
        <v>37</v>
      </c>
      <c r="N43" s="22" t="s">
        <v>38</v>
      </c>
      <c r="O43" s="35"/>
      <c r="P43" s="35"/>
      <c r="Q43" s="34"/>
      <c r="R43" s="34"/>
    </row>
    <row r="44" spans="2:18" ht="20.399999999999999" x14ac:dyDescent="0.3">
      <c r="B44" s="235" t="s">
        <v>44</v>
      </c>
      <c r="C44" s="235"/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</row>
  </sheetData>
  <mergeCells count="92">
    <mergeCell ref="Q21:R21"/>
    <mergeCell ref="B36:R36"/>
    <mergeCell ref="O22:P22"/>
    <mergeCell ref="Q22:R22"/>
    <mergeCell ref="C21:N21"/>
    <mergeCell ref="C22:N22"/>
    <mergeCell ref="O21:P21"/>
    <mergeCell ref="M30:N30"/>
    <mergeCell ref="B25:R25"/>
    <mergeCell ref="B26:R26"/>
    <mergeCell ref="M27:R27"/>
    <mergeCell ref="C23:N23"/>
    <mergeCell ref="C34:J34"/>
    <mergeCell ref="M34:N34"/>
    <mergeCell ref="O34:P34"/>
    <mergeCell ref="Q34:R34"/>
    <mergeCell ref="O23:P23"/>
    <mergeCell ref="Q24:R24"/>
    <mergeCell ref="Q23:R23"/>
    <mergeCell ref="C24:N24"/>
    <mergeCell ref="B2:R2"/>
    <mergeCell ref="O20:P20"/>
    <mergeCell ref="B17:N17"/>
    <mergeCell ref="O17:P17"/>
    <mergeCell ref="Q17:R17"/>
    <mergeCell ref="B18:R18"/>
    <mergeCell ref="B19:R19"/>
    <mergeCell ref="B16:R16"/>
    <mergeCell ref="O9:P9"/>
    <mergeCell ref="B5:R5"/>
    <mergeCell ref="Q20:R20"/>
    <mergeCell ref="O24:P24"/>
    <mergeCell ref="B44:R44"/>
    <mergeCell ref="Q28:R28"/>
    <mergeCell ref="O28:P28"/>
    <mergeCell ref="M28:N28"/>
    <mergeCell ref="B27:L28"/>
    <mergeCell ref="C29:J29"/>
    <mergeCell ref="C30:J30"/>
    <mergeCell ref="C31:J31"/>
    <mergeCell ref="C32:J32"/>
    <mergeCell ref="C33:J33"/>
    <mergeCell ref="M29:N29"/>
    <mergeCell ref="M31:N31"/>
    <mergeCell ref="C35:J35"/>
    <mergeCell ref="M35:N35"/>
    <mergeCell ref="O35:P35"/>
    <mergeCell ref="Q35:R35"/>
    <mergeCell ref="Q32:R32"/>
    <mergeCell ref="O33:P33"/>
    <mergeCell ref="Q33:R33"/>
    <mergeCell ref="B37:R37"/>
    <mergeCell ref="M32:N32"/>
    <mergeCell ref="B3:R3"/>
    <mergeCell ref="C4:N4"/>
    <mergeCell ref="O4:P4"/>
    <mergeCell ref="Q4:R4"/>
    <mergeCell ref="C6:N6"/>
    <mergeCell ref="O6:P6"/>
    <mergeCell ref="Q6:R6"/>
    <mergeCell ref="Q7:R7"/>
    <mergeCell ref="O8:P8"/>
    <mergeCell ref="Q8:R8"/>
    <mergeCell ref="B10:R10"/>
    <mergeCell ref="C20:N20"/>
    <mergeCell ref="Q9:R9"/>
    <mergeCell ref="C14:N14"/>
    <mergeCell ref="O14:P14"/>
    <mergeCell ref="Q14:R14"/>
    <mergeCell ref="B15:R15"/>
    <mergeCell ref="B11:R11"/>
    <mergeCell ref="C12:N12"/>
    <mergeCell ref="O12:P12"/>
    <mergeCell ref="Q12:R12"/>
    <mergeCell ref="C13:N13"/>
    <mergeCell ref="O13:P13"/>
    <mergeCell ref="C40:L40"/>
    <mergeCell ref="C41:L41"/>
    <mergeCell ref="C42:L42"/>
    <mergeCell ref="C43:L43"/>
    <mergeCell ref="O7:P7"/>
    <mergeCell ref="O38:R38"/>
    <mergeCell ref="B38:N39"/>
    <mergeCell ref="Q13:R13"/>
    <mergeCell ref="M33:N33"/>
    <mergeCell ref="O29:P29"/>
    <mergeCell ref="O32:P32"/>
    <mergeCell ref="Q29:R29"/>
    <mergeCell ref="O30:P30"/>
    <mergeCell ref="Q30:R30"/>
    <mergeCell ref="O31:P31"/>
    <mergeCell ref="Q31:R31"/>
  </mergeCells>
  <phoneticPr fontId="4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65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BE01E-0706-438B-9476-961C1ED868BD}">
  <sheetPr codeName="Hoja1">
    <tabColor rgb="FFFFFF00"/>
    <pageSetUpPr fitToPage="1"/>
  </sheetPr>
  <dimension ref="A1:AE63"/>
  <sheetViews>
    <sheetView showGridLines="0" topLeftCell="A37" zoomScale="57" zoomScaleNormal="57" zoomScalePageLayoutView="40" workbookViewId="0">
      <selection activeCell="AG10" sqref="AG10"/>
    </sheetView>
  </sheetViews>
  <sheetFormatPr baseColWidth="10" defaultColWidth="11.44140625" defaultRowHeight="13.2" x14ac:dyDescent="0.25"/>
  <cols>
    <col min="1" max="11" width="6.44140625" style="49" customWidth="1"/>
    <col min="12" max="12" width="12" style="49" customWidth="1"/>
    <col min="13" max="14" width="16.109375" style="49" customWidth="1"/>
    <col min="15" max="15" width="16.88671875" style="50" customWidth="1"/>
    <col min="16" max="16" width="16.6640625" style="50" customWidth="1"/>
    <col min="17" max="17" width="6.109375" style="49" customWidth="1"/>
    <col min="18" max="18" width="6.44140625" style="49" customWidth="1"/>
    <col min="19" max="19" width="7.44140625" style="49" customWidth="1"/>
    <col min="20" max="21" width="7" style="49" customWidth="1"/>
    <col min="22" max="25" width="7.44140625" style="49" customWidth="1"/>
    <col min="26" max="27" width="6.44140625" style="49" customWidth="1"/>
    <col min="28" max="28" width="17.44140625" style="49" customWidth="1"/>
    <col min="29" max="29" width="8.44140625" style="49" customWidth="1"/>
    <col min="30" max="30" width="21.33203125" style="49" customWidth="1"/>
    <col min="31" max="31" width="5.88671875" style="49" customWidth="1"/>
    <col min="32" max="16384" width="11.44140625" style="49"/>
  </cols>
  <sheetData>
    <row r="1" spans="1:31" ht="45.75" customHeight="1" x14ac:dyDescent="0.5">
      <c r="A1" s="269" t="s">
        <v>11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</row>
    <row r="2" spans="1:31" ht="22.5" customHeight="1" x14ac:dyDescent="0.25">
      <c r="A2" s="270" t="s">
        <v>81</v>
      </c>
      <c r="B2" s="271"/>
      <c r="C2" s="271"/>
      <c r="D2" s="271"/>
      <c r="E2" s="271"/>
      <c r="F2" s="271"/>
      <c r="G2" s="271"/>
      <c r="H2" s="272" t="s">
        <v>82</v>
      </c>
      <c r="I2" s="273"/>
      <c r="J2" s="273"/>
      <c r="K2" s="273"/>
      <c r="L2" s="273"/>
      <c r="M2" s="273"/>
      <c r="N2" s="274"/>
      <c r="O2" s="270" t="s">
        <v>83</v>
      </c>
      <c r="P2" s="271"/>
      <c r="Q2" s="271"/>
      <c r="R2" s="272" t="s">
        <v>84</v>
      </c>
      <c r="S2" s="278"/>
      <c r="T2" s="278"/>
      <c r="U2" s="278"/>
      <c r="V2" s="278"/>
      <c r="W2" s="278"/>
      <c r="X2" s="279"/>
      <c r="Y2" s="271" t="s">
        <v>85</v>
      </c>
      <c r="Z2" s="271"/>
      <c r="AA2" s="271"/>
      <c r="AB2" s="270"/>
      <c r="AC2" s="270" t="s">
        <v>86</v>
      </c>
      <c r="AD2" s="270"/>
    </row>
    <row r="3" spans="1:31" ht="22.5" customHeight="1" x14ac:dyDescent="0.25">
      <c r="A3" s="271"/>
      <c r="B3" s="271"/>
      <c r="C3" s="271"/>
      <c r="D3" s="271"/>
      <c r="E3" s="271"/>
      <c r="F3" s="271"/>
      <c r="G3" s="271"/>
      <c r="H3" s="275"/>
      <c r="I3" s="276"/>
      <c r="J3" s="276"/>
      <c r="K3" s="276"/>
      <c r="L3" s="276"/>
      <c r="M3" s="276"/>
      <c r="N3" s="277"/>
      <c r="O3" s="271"/>
      <c r="P3" s="271"/>
      <c r="Q3" s="271"/>
      <c r="R3" s="280"/>
      <c r="S3" s="281"/>
      <c r="T3" s="281"/>
      <c r="U3" s="281"/>
      <c r="V3" s="281"/>
      <c r="W3" s="281"/>
      <c r="X3" s="282"/>
      <c r="Y3" s="271"/>
      <c r="Z3" s="271"/>
      <c r="AA3" s="271"/>
      <c r="AB3" s="270"/>
      <c r="AC3" s="270"/>
      <c r="AD3" s="270"/>
    </row>
    <row r="4" spans="1:31" ht="22.5" customHeight="1" x14ac:dyDescent="0.25">
      <c r="A4" s="270" t="s">
        <v>87</v>
      </c>
      <c r="B4" s="270"/>
      <c r="C4" s="270"/>
      <c r="D4" s="270"/>
      <c r="E4" s="270"/>
      <c r="F4" s="270"/>
      <c r="G4" s="270"/>
      <c r="H4" s="272" t="s">
        <v>88</v>
      </c>
      <c r="I4" s="273"/>
      <c r="J4" s="273"/>
      <c r="K4" s="273"/>
      <c r="L4" s="273"/>
      <c r="M4" s="273"/>
      <c r="N4" s="274"/>
      <c r="O4" s="270" t="s">
        <v>89</v>
      </c>
      <c r="P4" s="270"/>
      <c r="Q4" s="270"/>
      <c r="R4" s="272" t="s">
        <v>90</v>
      </c>
      <c r="S4" s="273"/>
      <c r="T4" s="273"/>
      <c r="U4" s="273"/>
      <c r="V4" s="273"/>
      <c r="W4" s="273"/>
      <c r="X4" s="273"/>
      <c r="Y4" s="273"/>
      <c r="Z4" s="273"/>
      <c r="AA4" s="273"/>
      <c r="AB4" s="274"/>
      <c r="AC4" s="311" t="s">
        <v>91</v>
      </c>
      <c r="AD4" s="312"/>
    </row>
    <row r="5" spans="1:31" ht="22.5" customHeight="1" x14ac:dyDescent="0.25">
      <c r="A5" s="270"/>
      <c r="B5" s="270"/>
      <c r="C5" s="270"/>
      <c r="D5" s="270"/>
      <c r="E5" s="270"/>
      <c r="F5" s="270"/>
      <c r="G5" s="270"/>
      <c r="H5" s="275"/>
      <c r="I5" s="276"/>
      <c r="J5" s="276"/>
      <c r="K5" s="276"/>
      <c r="L5" s="276"/>
      <c r="M5" s="276"/>
      <c r="N5" s="277"/>
      <c r="O5" s="270"/>
      <c r="P5" s="270"/>
      <c r="Q5" s="270"/>
      <c r="R5" s="275"/>
      <c r="S5" s="276"/>
      <c r="T5" s="276"/>
      <c r="U5" s="276"/>
      <c r="V5" s="276"/>
      <c r="W5" s="276"/>
      <c r="X5" s="276"/>
      <c r="Y5" s="276"/>
      <c r="Z5" s="276"/>
      <c r="AA5" s="276"/>
      <c r="AB5" s="277"/>
      <c r="AC5" s="313"/>
      <c r="AD5" s="314"/>
    </row>
    <row r="6" spans="1:31" ht="15" customHeight="1" x14ac:dyDescent="0.25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3" t="s">
        <v>94</v>
      </c>
      <c r="N6" s="283" t="s">
        <v>95</v>
      </c>
      <c r="O6" s="286" t="s">
        <v>96</v>
      </c>
      <c r="P6" s="283" t="s">
        <v>97</v>
      </c>
      <c r="Q6" s="289" t="s">
        <v>98</v>
      </c>
      <c r="R6" s="290"/>
      <c r="S6" s="291"/>
      <c r="T6" s="295" t="s">
        <v>99</v>
      </c>
      <c r="U6" s="298" t="s">
        <v>100</v>
      </c>
      <c r="V6" s="301" t="s">
        <v>101</v>
      </c>
      <c r="W6" s="302"/>
      <c r="X6" s="302"/>
      <c r="Y6" s="303"/>
      <c r="Z6" s="299" t="s">
        <v>102</v>
      </c>
      <c r="AA6" s="307" t="s">
        <v>103</v>
      </c>
      <c r="AB6" s="307"/>
      <c r="AC6" s="307"/>
      <c r="AD6" s="307"/>
    </row>
    <row r="7" spans="1:31" ht="14.25" customHeight="1" x14ac:dyDescent="0.25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84"/>
      <c r="N7" s="284"/>
      <c r="O7" s="287"/>
      <c r="P7" s="284"/>
      <c r="Q7" s="292"/>
      <c r="R7" s="293"/>
      <c r="S7" s="294"/>
      <c r="T7" s="296"/>
      <c r="U7" s="299"/>
      <c r="V7" s="304"/>
      <c r="W7" s="305"/>
      <c r="X7" s="305"/>
      <c r="Y7" s="306"/>
      <c r="Z7" s="299"/>
      <c r="AA7" s="307"/>
      <c r="AB7" s="307"/>
      <c r="AC7" s="307"/>
      <c r="AD7" s="307"/>
    </row>
    <row r="8" spans="1:31" ht="15" customHeight="1" x14ac:dyDescent="0.25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4"/>
      <c r="N8" s="284"/>
      <c r="O8" s="287"/>
      <c r="P8" s="284"/>
      <c r="Q8" s="308" t="s">
        <v>104</v>
      </c>
      <c r="R8" s="308" t="s">
        <v>105</v>
      </c>
      <c r="S8" s="308" t="s">
        <v>106</v>
      </c>
      <c r="T8" s="296"/>
      <c r="U8" s="299"/>
      <c r="V8" s="298" t="s">
        <v>107</v>
      </c>
      <c r="W8" s="298" t="s">
        <v>108</v>
      </c>
      <c r="X8" s="298" t="s">
        <v>109</v>
      </c>
      <c r="Y8" s="298" t="s">
        <v>110</v>
      </c>
      <c r="Z8" s="299"/>
      <c r="AA8" s="307"/>
      <c r="AB8" s="307"/>
      <c r="AC8" s="307"/>
      <c r="AD8" s="307"/>
    </row>
    <row r="9" spans="1:31" ht="15" customHeight="1" x14ac:dyDescent="0.25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284"/>
      <c r="N9" s="284"/>
      <c r="O9" s="287"/>
      <c r="P9" s="284"/>
      <c r="Q9" s="309"/>
      <c r="R9" s="309"/>
      <c r="S9" s="309"/>
      <c r="T9" s="296"/>
      <c r="U9" s="299"/>
      <c r="V9" s="299"/>
      <c r="W9" s="299"/>
      <c r="X9" s="299"/>
      <c r="Y9" s="299"/>
      <c r="Z9" s="299"/>
      <c r="AA9" s="307"/>
      <c r="AB9" s="307"/>
      <c r="AC9" s="307"/>
      <c r="AD9" s="307"/>
    </row>
    <row r="10" spans="1:31" ht="59.4" customHeight="1" x14ac:dyDescent="0.25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284"/>
      <c r="N10" s="284"/>
      <c r="O10" s="287"/>
      <c r="P10" s="284"/>
      <c r="Q10" s="309"/>
      <c r="R10" s="309"/>
      <c r="S10" s="309"/>
      <c r="T10" s="296"/>
      <c r="U10" s="299"/>
      <c r="V10" s="299"/>
      <c r="W10" s="299"/>
      <c r="X10" s="299"/>
      <c r="Y10" s="299"/>
      <c r="Z10" s="299"/>
      <c r="AA10" s="307"/>
      <c r="AB10" s="307"/>
      <c r="AC10" s="307"/>
      <c r="AD10" s="307"/>
    </row>
    <row r="11" spans="1:31" ht="15" customHeight="1" x14ac:dyDescent="0.25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85"/>
      <c r="N11" s="285"/>
      <c r="O11" s="288"/>
      <c r="P11" s="285"/>
      <c r="Q11" s="310"/>
      <c r="R11" s="310" t="s">
        <v>105</v>
      </c>
      <c r="S11" s="310" t="s">
        <v>106</v>
      </c>
      <c r="T11" s="297"/>
      <c r="U11" s="300"/>
      <c r="V11" s="300"/>
      <c r="W11" s="300"/>
      <c r="X11" s="300"/>
      <c r="Y11" s="300"/>
      <c r="Z11" s="300"/>
      <c r="AA11" s="307"/>
      <c r="AB11" s="307"/>
      <c r="AC11" s="307"/>
      <c r="AD11" s="307"/>
    </row>
    <row r="12" spans="1:31" ht="30.75" customHeight="1" x14ac:dyDescent="0.25">
      <c r="A12" s="54" t="s">
        <v>111</v>
      </c>
      <c r="B12" s="315" t="s">
        <v>112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56"/>
      <c r="N12" s="56"/>
      <c r="O12" s="138">
        <v>0</v>
      </c>
      <c r="P12" s="55"/>
      <c r="Q12" s="53" t="s">
        <v>113</v>
      </c>
      <c r="R12" s="53" t="s">
        <v>114</v>
      </c>
      <c r="S12" s="53" t="s">
        <v>115</v>
      </c>
      <c r="T12" s="53" t="s">
        <v>116</v>
      </c>
      <c r="U12" s="52" t="s">
        <v>117</v>
      </c>
      <c r="V12" s="52" t="s">
        <v>118</v>
      </c>
      <c r="W12" s="52" t="s">
        <v>119</v>
      </c>
      <c r="X12" s="52" t="s">
        <v>120</v>
      </c>
      <c r="Y12" s="52" t="s">
        <v>121</v>
      </c>
      <c r="Z12" s="53" t="s">
        <v>118</v>
      </c>
      <c r="AA12" s="330" t="s">
        <v>122</v>
      </c>
      <c r="AB12" s="330"/>
      <c r="AC12" s="330"/>
      <c r="AD12" s="330"/>
    </row>
    <row r="13" spans="1:31" ht="30.75" customHeight="1" x14ac:dyDescent="0.25">
      <c r="A13" s="54">
        <v>1</v>
      </c>
      <c r="B13" s="315" t="s">
        <v>123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7"/>
      <c r="M13" s="56">
        <v>0.43402777777777779</v>
      </c>
      <c r="N13" s="56">
        <f>M13+P13</f>
        <v>0.43420138888888893</v>
      </c>
      <c r="O13" s="56">
        <v>1.7361111111111112E-4</v>
      </c>
      <c r="P13" s="56">
        <f t="shared" ref="P13:P53" si="0">O13-O12</f>
        <v>1.7361111111111112E-4</v>
      </c>
      <c r="Q13" s="53" t="s">
        <v>113</v>
      </c>
      <c r="R13" s="53"/>
      <c r="S13" s="53"/>
      <c r="T13" s="53"/>
      <c r="U13" s="52"/>
      <c r="V13" s="52"/>
      <c r="W13" s="52"/>
      <c r="X13" s="52"/>
      <c r="Y13" s="52"/>
      <c r="Z13" s="53"/>
      <c r="AA13" s="54"/>
      <c r="AB13" s="54"/>
      <c r="AC13" s="54"/>
      <c r="AD13" s="54"/>
    </row>
    <row r="14" spans="1:31" ht="33.75" customHeight="1" x14ac:dyDescent="0.25">
      <c r="A14" s="54">
        <v>1</v>
      </c>
      <c r="B14" s="261" t="s">
        <v>124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3"/>
      <c r="M14" s="56">
        <f>N13</f>
        <v>0.43420138888888893</v>
      </c>
      <c r="N14" s="56">
        <f>M14+P14</f>
        <v>0.43422453703703706</v>
      </c>
      <c r="O14" s="56">
        <v>1.9675925925925926E-4</v>
      </c>
      <c r="P14" s="56">
        <f t="shared" si="0"/>
        <v>2.3148148148148144E-5</v>
      </c>
      <c r="Q14" s="53" t="s">
        <v>113</v>
      </c>
      <c r="R14" s="53"/>
      <c r="S14" s="53"/>
      <c r="T14" s="53"/>
      <c r="U14" s="52"/>
      <c r="V14" s="52"/>
      <c r="W14" s="52"/>
      <c r="X14" s="52"/>
      <c r="Y14" s="52"/>
      <c r="Z14" s="51"/>
      <c r="AA14" s="260"/>
      <c r="AB14" s="260"/>
      <c r="AC14" s="260"/>
      <c r="AD14" s="260"/>
      <c r="AE14" s="49" t="str">
        <f>Q14&amp;R14&amp;S14</f>
        <v>VA</v>
      </c>
    </row>
    <row r="15" spans="1:31" ht="33.75" customHeight="1" x14ac:dyDescent="0.25">
      <c r="A15" s="54">
        <v>2</v>
      </c>
      <c r="B15" s="261" t="s">
        <v>125</v>
      </c>
      <c r="C15" s="262"/>
      <c r="D15" s="262"/>
      <c r="E15" s="262"/>
      <c r="F15" s="262"/>
      <c r="G15" s="262"/>
      <c r="H15" s="262"/>
      <c r="I15" s="262"/>
      <c r="J15" s="262"/>
      <c r="K15" s="262"/>
      <c r="L15" s="263"/>
      <c r="M15" s="56">
        <f>N14</f>
        <v>0.43422453703703706</v>
      </c>
      <c r="N15" s="56">
        <f t="shared" ref="N15:N54" si="1">M15+P15</f>
        <v>0.4343981481481482</v>
      </c>
      <c r="O15" s="56">
        <v>3.7037037037037035E-4</v>
      </c>
      <c r="P15" s="56">
        <f t="shared" si="0"/>
        <v>1.7361111111111109E-4</v>
      </c>
      <c r="Q15" s="53" t="s">
        <v>113</v>
      </c>
      <c r="R15" s="53"/>
      <c r="S15" s="53"/>
      <c r="T15" s="53"/>
      <c r="U15" s="52"/>
      <c r="V15" s="52"/>
      <c r="W15" s="52"/>
      <c r="X15" s="52"/>
      <c r="Y15" s="52"/>
      <c r="Z15" s="51"/>
      <c r="AA15" s="260"/>
      <c r="AB15" s="260"/>
      <c r="AC15" s="260"/>
      <c r="AD15" s="260"/>
      <c r="AE15" s="49" t="str">
        <f t="shared" ref="AE15:AE62" si="2">Q15&amp;R15&amp;S15</f>
        <v>VA</v>
      </c>
    </row>
    <row r="16" spans="1:31" ht="33.75" customHeight="1" x14ac:dyDescent="0.25">
      <c r="A16" s="54">
        <v>3</v>
      </c>
      <c r="B16" s="261" t="s">
        <v>126</v>
      </c>
      <c r="C16" s="262"/>
      <c r="D16" s="262"/>
      <c r="E16" s="262"/>
      <c r="F16" s="262"/>
      <c r="G16" s="262"/>
      <c r="H16" s="262"/>
      <c r="I16" s="262"/>
      <c r="J16" s="262"/>
      <c r="K16" s="262"/>
      <c r="L16" s="263"/>
      <c r="M16" s="56">
        <f t="shared" ref="M16:M53" si="3">N15</f>
        <v>0.4343981481481482</v>
      </c>
      <c r="N16" s="56">
        <f t="shared" si="1"/>
        <v>0.43451388888888892</v>
      </c>
      <c r="O16" s="56">
        <v>4.861111111111111E-4</v>
      </c>
      <c r="P16" s="56">
        <f>O16-O15</f>
        <v>1.1574074074074075E-4</v>
      </c>
      <c r="Q16" s="53" t="s">
        <v>113</v>
      </c>
      <c r="R16" s="53"/>
      <c r="S16" s="53"/>
      <c r="T16" s="53"/>
      <c r="U16" s="52"/>
      <c r="V16" s="52"/>
      <c r="W16" s="52"/>
      <c r="X16" s="52"/>
      <c r="Y16" s="52"/>
      <c r="Z16" s="51"/>
      <c r="AA16" s="260"/>
      <c r="AB16" s="260"/>
      <c r="AC16" s="260"/>
      <c r="AD16" s="260"/>
      <c r="AE16" s="49" t="str">
        <f t="shared" si="2"/>
        <v>VA</v>
      </c>
    </row>
    <row r="17" spans="1:31" ht="29.25" customHeight="1" x14ac:dyDescent="0.25">
      <c r="A17" s="54">
        <v>4</v>
      </c>
      <c r="B17" s="261" t="s">
        <v>127</v>
      </c>
      <c r="C17" s="262"/>
      <c r="D17" s="262"/>
      <c r="E17" s="262"/>
      <c r="F17" s="262"/>
      <c r="G17" s="262"/>
      <c r="H17" s="262"/>
      <c r="I17" s="262"/>
      <c r="J17" s="262"/>
      <c r="K17" s="262"/>
      <c r="L17" s="263"/>
      <c r="M17" s="56">
        <f t="shared" si="3"/>
        <v>0.43451388888888892</v>
      </c>
      <c r="N17" s="56">
        <f t="shared" si="1"/>
        <v>0.43504629629629632</v>
      </c>
      <c r="O17" s="56">
        <v>1.0185185185185184E-3</v>
      </c>
      <c r="P17" s="56">
        <f t="shared" si="0"/>
        <v>5.3240740740740733E-4</v>
      </c>
      <c r="Q17" s="53" t="s">
        <v>113</v>
      </c>
      <c r="R17" s="53"/>
      <c r="S17" s="53"/>
      <c r="T17" s="53"/>
      <c r="U17" s="52"/>
      <c r="V17" s="52"/>
      <c r="W17" s="52"/>
      <c r="X17" s="52"/>
      <c r="Y17" s="52"/>
      <c r="Z17" s="51"/>
      <c r="AA17" s="260"/>
      <c r="AB17" s="260"/>
      <c r="AC17" s="260"/>
      <c r="AD17" s="260"/>
      <c r="AE17" s="49" t="str">
        <f t="shared" si="2"/>
        <v>VA</v>
      </c>
    </row>
    <row r="18" spans="1:31" ht="33.75" customHeight="1" x14ac:dyDescent="0.25">
      <c r="A18" s="54">
        <v>5</v>
      </c>
      <c r="B18" s="261" t="s">
        <v>128</v>
      </c>
      <c r="C18" s="262"/>
      <c r="D18" s="262"/>
      <c r="E18" s="262"/>
      <c r="F18" s="262"/>
      <c r="G18" s="262"/>
      <c r="H18" s="262"/>
      <c r="I18" s="262"/>
      <c r="J18" s="262"/>
      <c r="K18" s="262"/>
      <c r="L18" s="263"/>
      <c r="M18" s="56">
        <f t="shared" si="3"/>
        <v>0.43504629629629632</v>
      </c>
      <c r="N18" s="56">
        <f t="shared" si="1"/>
        <v>0.43530092592592595</v>
      </c>
      <c r="O18" s="56">
        <v>1.2731481481481483E-3</v>
      </c>
      <c r="P18" s="56">
        <f t="shared" si="0"/>
        <v>2.5462962962962982E-4</v>
      </c>
      <c r="Q18" s="53"/>
      <c r="R18" s="53"/>
      <c r="S18" s="53" t="s">
        <v>115</v>
      </c>
      <c r="T18" s="53"/>
      <c r="U18" s="52"/>
      <c r="V18" s="52"/>
      <c r="W18" s="52"/>
      <c r="X18" s="52"/>
      <c r="Y18" s="52"/>
      <c r="Z18" s="51"/>
      <c r="AA18" s="260"/>
      <c r="AB18" s="260"/>
      <c r="AC18" s="260"/>
      <c r="AD18" s="260"/>
      <c r="AE18" s="49" t="str">
        <f t="shared" si="2"/>
        <v>W</v>
      </c>
    </row>
    <row r="19" spans="1:31" ht="33.75" customHeight="1" x14ac:dyDescent="0.25">
      <c r="A19" s="54">
        <v>6</v>
      </c>
      <c r="B19" s="261" t="s">
        <v>129</v>
      </c>
      <c r="C19" s="262"/>
      <c r="D19" s="262"/>
      <c r="E19" s="262"/>
      <c r="F19" s="262"/>
      <c r="G19" s="262"/>
      <c r="H19" s="262"/>
      <c r="I19" s="262"/>
      <c r="J19" s="262"/>
      <c r="K19" s="262"/>
      <c r="L19" s="263"/>
      <c r="M19" s="56">
        <f t="shared" si="3"/>
        <v>0.43530092592592595</v>
      </c>
      <c r="N19" s="56">
        <f t="shared" si="1"/>
        <v>0.4356828703703704</v>
      </c>
      <c r="O19" s="56">
        <v>1.6550925925925926E-3</v>
      </c>
      <c r="P19" s="56">
        <f t="shared" si="0"/>
        <v>3.819444444444443E-4</v>
      </c>
      <c r="Q19" s="53" t="s">
        <v>113</v>
      </c>
      <c r="R19" s="53"/>
      <c r="S19" s="53"/>
      <c r="T19" s="53"/>
      <c r="U19" s="52"/>
      <c r="V19" s="52"/>
      <c r="W19" s="52"/>
      <c r="X19" s="52"/>
      <c r="Y19" s="52"/>
      <c r="Z19" s="51"/>
      <c r="AA19" s="260"/>
      <c r="AB19" s="260"/>
      <c r="AC19" s="260"/>
      <c r="AD19" s="260"/>
      <c r="AE19" s="49" t="str">
        <f t="shared" si="2"/>
        <v>VA</v>
      </c>
    </row>
    <row r="20" spans="1:31" ht="33.75" customHeight="1" x14ac:dyDescent="0.25">
      <c r="A20" s="54">
        <v>7</v>
      </c>
      <c r="B20" s="266" t="s">
        <v>130</v>
      </c>
      <c r="C20" s="267"/>
      <c r="D20" s="267"/>
      <c r="E20" s="267"/>
      <c r="F20" s="267"/>
      <c r="G20" s="267"/>
      <c r="H20" s="267"/>
      <c r="I20" s="267"/>
      <c r="J20" s="267"/>
      <c r="K20" s="267"/>
      <c r="L20" s="268"/>
      <c r="M20" s="56">
        <f t="shared" si="3"/>
        <v>0.4356828703703704</v>
      </c>
      <c r="N20" s="56">
        <f t="shared" si="1"/>
        <v>0.43582175925925931</v>
      </c>
      <c r="O20" s="140">
        <v>1.7939814814814815E-3</v>
      </c>
      <c r="P20" s="56">
        <f>O20-O19</f>
        <v>1.3888888888888892E-4</v>
      </c>
      <c r="Q20" s="53"/>
      <c r="R20" s="53"/>
      <c r="S20" s="53" t="s">
        <v>115</v>
      </c>
      <c r="T20" s="53"/>
      <c r="U20" s="52"/>
      <c r="V20" s="52"/>
      <c r="W20" s="52"/>
      <c r="X20" s="52"/>
      <c r="Y20" s="52"/>
      <c r="Z20" s="51"/>
      <c r="AA20" s="260"/>
      <c r="AB20" s="260"/>
      <c r="AC20" s="260"/>
      <c r="AD20" s="260"/>
      <c r="AE20" s="49" t="str">
        <f t="shared" si="2"/>
        <v>W</v>
      </c>
    </row>
    <row r="21" spans="1:31" ht="33.75" customHeight="1" x14ac:dyDescent="0.25">
      <c r="A21" s="54">
        <v>8</v>
      </c>
      <c r="B21" s="261" t="s">
        <v>131</v>
      </c>
      <c r="C21" s="262"/>
      <c r="D21" s="262"/>
      <c r="E21" s="262"/>
      <c r="F21" s="262"/>
      <c r="G21" s="262"/>
      <c r="H21" s="262"/>
      <c r="I21" s="262"/>
      <c r="J21" s="262"/>
      <c r="K21" s="262"/>
      <c r="L21" s="263"/>
      <c r="M21" s="56">
        <f t="shared" si="3"/>
        <v>0.43582175925925931</v>
      </c>
      <c r="N21" s="56">
        <f t="shared" si="1"/>
        <v>0.43605324074074081</v>
      </c>
      <c r="O21" s="56">
        <v>2.0254629629629629E-3</v>
      </c>
      <c r="P21" s="56">
        <f t="shared" si="0"/>
        <v>2.3148148148148138E-4</v>
      </c>
      <c r="Q21" s="53" t="s">
        <v>113</v>
      </c>
      <c r="R21" s="53"/>
      <c r="S21" s="53"/>
      <c r="T21" s="53"/>
      <c r="U21" s="52"/>
      <c r="V21" s="52"/>
      <c r="W21" s="52"/>
      <c r="X21" s="52"/>
      <c r="Y21" s="52"/>
      <c r="Z21" s="51"/>
      <c r="AA21" s="260"/>
      <c r="AB21" s="260"/>
      <c r="AC21" s="260"/>
      <c r="AD21" s="260"/>
      <c r="AE21" s="49" t="str">
        <f t="shared" si="2"/>
        <v>VA</v>
      </c>
    </row>
    <row r="22" spans="1:31" ht="33.75" customHeight="1" x14ac:dyDescent="0.25">
      <c r="A22" s="54">
        <v>9</v>
      </c>
      <c r="B22" s="261" t="s">
        <v>132</v>
      </c>
      <c r="C22" s="262"/>
      <c r="D22" s="262"/>
      <c r="E22" s="262"/>
      <c r="F22" s="262"/>
      <c r="G22" s="262"/>
      <c r="H22" s="262"/>
      <c r="I22" s="262"/>
      <c r="J22" s="262"/>
      <c r="K22" s="262"/>
      <c r="L22" s="263"/>
      <c r="M22" s="56">
        <f t="shared" si="3"/>
        <v>0.43605324074074081</v>
      </c>
      <c r="N22" s="56">
        <f t="shared" si="1"/>
        <v>0.43622685185185195</v>
      </c>
      <c r="O22" s="56">
        <v>2.1990740740740742E-3</v>
      </c>
      <c r="P22" s="56">
        <f t="shared" si="0"/>
        <v>1.7361111111111136E-4</v>
      </c>
      <c r="Q22" s="53" t="s">
        <v>113</v>
      </c>
      <c r="R22" s="53"/>
      <c r="S22" s="53"/>
      <c r="T22" s="53"/>
      <c r="U22" s="52"/>
      <c r="V22" s="52"/>
      <c r="W22" s="52"/>
      <c r="X22" s="52"/>
      <c r="Y22" s="52"/>
      <c r="Z22" s="51"/>
      <c r="AA22" s="260"/>
      <c r="AB22" s="260"/>
      <c r="AC22" s="260"/>
      <c r="AD22" s="260"/>
      <c r="AE22" s="49" t="str">
        <f t="shared" si="2"/>
        <v>VA</v>
      </c>
    </row>
    <row r="23" spans="1:31" ht="33.75" customHeight="1" x14ac:dyDescent="0.25">
      <c r="A23" s="54">
        <v>10</v>
      </c>
      <c r="B23" s="261" t="s">
        <v>133</v>
      </c>
      <c r="C23" s="262"/>
      <c r="D23" s="262"/>
      <c r="E23" s="262"/>
      <c r="F23" s="262"/>
      <c r="G23" s="262"/>
      <c r="H23" s="262"/>
      <c r="I23" s="262"/>
      <c r="J23" s="262"/>
      <c r="K23" s="262"/>
      <c r="L23" s="263"/>
      <c r="M23" s="56">
        <f>N22</f>
        <v>0.43622685185185195</v>
      </c>
      <c r="N23" s="56">
        <f t="shared" si="1"/>
        <v>0.43658564814814826</v>
      </c>
      <c r="O23" s="56">
        <v>2.5578703703703705E-3</v>
      </c>
      <c r="P23" s="56">
        <f t="shared" si="0"/>
        <v>3.5879629629629629E-4</v>
      </c>
      <c r="Q23" s="53" t="s">
        <v>113</v>
      </c>
      <c r="R23" s="53"/>
      <c r="S23" s="53"/>
      <c r="T23" s="53"/>
      <c r="U23" s="52"/>
      <c r="V23" s="52"/>
      <c r="W23" s="52"/>
      <c r="X23" s="52"/>
      <c r="Y23" s="52"/>
      <c r="Z23" s="51"/>
      <c r="AA23" s="260"/>
      <c r="AB23" s="260"/>
      <c r="AC23" s="260"/>
      <c r="AD23" s="260"/>
      <c r="AE23" s="49" t="str">
        <f t="shared" si="2"/>
        <v>VA</v>
      </c>
    </row>
    <row r="24" spans="1:31" ht="33.75" customHeight="1" x14ac:dyDescent="0.25">
      <c r="A24" s="54">
        <v>11</v>
      </c>
      <c r="B24" s="261" t="s">
        <v>134</v>
      </c>
      <c r="C24" s="262"/>
      <c r="D24" s="262"/>
      <c r="E24" s="262"/>
      <c r="F24" s="262"/>
      <c r="G24" s="262"/>
      <c r="H24" s="262"/>
      <c r="I24" s="262"/>
      <c r="J24" s="262"/>
      <c r="K24" s="262"/>
      <c r="L24" s="263"/>
      <c r="M24" s="56">
        <f t="shared" si="3"/>
        <v>0.43658564814814826</v>
      </c>
      <c r="N24" s="56">
        <f t="shared" si="1"/>
        <v>0.43692129629629639</v>
      </c>
      <c r="O24" s="56">
        <v>2.8935185185185184E-3</v>
      </c>
      <c r="P24" s="56">
        <f t="shared" si="0"/>
        <v>3.3564814814814785E-4</v>
      </c>
      <c r="Q24" s="53"/>
      <c r="R24" s="53"/>
      <c r="S24" s="53" t="s">
        <v>115</v>
      </c>
      <c r="T24" s="53"/>
      <c r="U24" s="52"/>
      <c r="V24" s="52"/>
      <c r="W24" s="52"/>
      <c r="X24" s="52"/>
      <c r="Y24" s="52"/>
      <c r="Z24" s="51"/>
      <c r="AA24" s="260"/>
      <c r="AB24" s="260"/>
      <c r="AC24" s="260"/>
      <c r="AD24" s="260"/>
      <c r="AE24" s="49" t="str">
        <f t="shared" si="2"/>
        <v>W</v>
      </c>
    </row>
    <row r="25" spans="1:31" ht="33.75" customHeight="1" x14ac:dyDescent="0.25">
      <c r="A25" s="54">
        <v>12</v>
      </c>
      <c r="B25" s="261" t="s">
        <v>135</v>
      </c>
      <c r="C25" s="262"/>
      <c r="D25" s="262"/>
      <c r="E25" s="262"/>
      <c r="F25" s="262"/>
      <c r="G25" s="262"/>
      <c r="H25" s="262"/>
      <c r="I25" s="262"/>
      <c r="J25" s="262"/>
      <c r="K25" s="262"/>
      <c r="L25" s="263"/>
      <c r="M25" s="56">
        <f t="shared" si="3"/>
        <v>0.43692129629629639</v>
      </c>
      <c r="N25" s="56">
        <f t="shared" si="1"/>
        <v>0.43729166666666675</v>
      </c>
      <c r="O25" s="56">
        <v>3.2638888888888891E-3</v>
      </c>
      <c r="P25" s="56">
        <f t="shared" si="0"/>
        <v>3.7037037037037073E-4</v>
      </c>
      <c r="Q25" s="53" t="s">
        <v>113</v>
      </c>
      <c r="R25" s="53"/>
      <c r="S25" s="53"/>
      <c r="T25" s="53"/>
      <c r="U25" s="52"/>
      <c r="V25" s="52"/>
      <c r="W25" s="52"/>
      <c r="X25" s="52"/>
      <c r="Y25" s="52"/>
      <c r="Z25" s="51"/>
      <c r="AA25" s="260"/>
      <c r="AB25" s="260"/>
      <c r="AC25" s="260"/>
      <c r="AD25" s="260"/>
      <c r="AE25" s="49" t="str">
        <f t="shared" si="2"/>
        <v>VA</v>
      </c>
    </row>
    <row r="26" spans="1:31" ht="33.75" customHeight="1" x14ac:dyDescent="0.25">
      <c r="A26" s="54">
        <v>13</v>
      </c>
      <c r="B26" s="134" t="s">
        <v>136</v>
      </c>
      <c r="C26" s="135"/>
      <c r="D26" s="135"/>
      <c r="E26" s="135"/>
      <c r="F26" s="135"/>
      <c r="G26" s="135"/>
      <c r="H26" s="135"/>
      <c r="I26" s="135"/>
      <c r="J26" s="135"/>
      <c r="K26" s="135"/>
      <c r="L26" s="136"/>
      <c r="M26" s="56">
        <f t="shared" si="3"/>
        <v>0.43729166666666675</v>
      </c>
      <c r="N26" s="56">
        <f t="shared" si="1"/>
        <v>0.43743055555555566</v>
      </c>
      <c r="O26" s="56">
        <v>3.4027777777777776E-3</v>
      </c>
      <c r="P26" s="56">
        <f t="shared" si="0"/>
        <v>1.3888888888888848E-4</v>
      </c>
      <c r="Q26" s="53" t="s">
        <v>113</v>
      </c>
      <c r="R26" s="53"/>
      <c r="S26" s="53"/>
      <c r="T26" s="53"/>
      <c r="U26" s="52"/>
      <c r="V26" s="52"/>
      <c r="W26" s="52"/>
      <c r="X26" s="52"/>
      <c r="Y26" s="52"/>
      <c r="Z26" s="51"/>
      <c r="AA26" s="260"/>
      <c r="AB26" s="260"/>
      <c r="AC26" s="260"/>
      <c r="AD26" s="260"/>
      <c r="AE26" s="49" t="str">
        <f t="shared" si="2"/>
        <v>VA</v>
      </c>
    </row>
    <row r="27" spans="1:31" ht="33.75" customHeight="1" x14ac:dyDescent="0.25">
      <c r="A27" s="54">
        <v>14</v>
      </c>
      <c r="B27" s="134" t="s">
        <v>137</v>
      </c>
      <c r="C27" s="135"/>
      <c r="D27" s="135"/>
      <c r="E27" s="135"/>
      <c r="F27" s="135"/>
      <c r="G27" s="135"/>
      <c r="H27" s="135"/>
      <c r="I27" s="135"/>
      <c r="J27" s="135"/>
      <c r="K27" s="135"/>
      <c r="L27" s="136"/>
      <c r="M27" s="56">
        <f t="shared" si="3"/>
        <v>0.43743055555555566</v>
      </c>
      <c r="N27" s="56">
        <f t="shared" si="1"/>
        <v>0.43754629629629638</v>
      </c>
      <c r="O27" s="56">
        <v>3.5185185185185185E-3</v>
      </c>
      <c r="P27" s="56">
        <f t="shared" si="0"/>
        <v>1.1574074074074091E-4</v>
      </c>
      <c r="Q27" s="53" t="s">
        <v>113</v>
      </c>
      <c r="R27" s="53"/>
      <c r="S27" s="53"/>
      <c r="T27" s="53"/>
      <c r="U27" s="52"/>
      <c r="V27" s="52"/>
      <c r="W27" s="52"/>
      <c r="X27" s="52"/>
      <c r="Y27" s="52"/>
      <c r="Z27" s="51"/>
      <c r="AA27" s="260"/>
      <c r="AB27" s="260"/>
      <c r="AC27" s="260"/>
      <c r="AD27" s="260"/>
      <c r="AE27" s="49" t="str">
        <f t="shared" si="2"/>
        <v>VA</v>
      </c>
    </row>
    <row r="28" spans="1:31" ht="33.75" customHeight="1" x14ac:dyDescent="0.25">
      <c r="A28" s="54">
        <v>15</v>
      </c>
      <c r="B28" s="134" t="s">
        <v>138</v>
      </c>
      <c r="C28" s="135"/>
      <c r="D28" s="135"/>
      <c r="E28" s="135"/>
      <c r="F28" s="135"/>
      <c r="G28" s="135"/>
      <c r="H28" s="135"/>
      <c r="I28" s="135"/>
      <c r="J28" s="135"/>
      <c r="K28" s="135"/>
      <c r="L28" s="136"/>
      <c r="M28" s="56">
        <f t="shared" si="3"/>
        <v>0.43754629629629638</v>
      </c>
      <c r="N28" s="56">
        <f t="shared" si="1"/>
        <v>0.43776620370370378</v>
      </c>
      <c r="O28" s="56">
        <v>3.7384259259259259E-3</v>
      </c>
      <c r="P28" s="56">
        <f t="shared" si="0"/>
        <v>2.1990740740740738E-4</v>
      </c>
      <c r="Q28" s="53" t="s">
        <v>139</v>
      </c>
      <c r="R28" s="53"/>
      <c r="S28" s="53"/>
      <c r="T28" s="53"/>
      <c r="U28" s="52"/>
      <c r="V28" s="52"/>
      <c r="W28" s="52"/>
      <c r="X28" s="52"/>
      <c r="Y28" s="52"/>
      <c r="Z28" s="51"/>
      <c r="AA28" s="260"/>
      <c r="AB28" s="260"/>
      <c r="AC28" s="260"/>
      <c r="AD28" s="260"/>
      <c r="AE28" s="49" t="str">
        <f t="shared" si="2"/>
        <v>Va</v>
      </c>
    </row>
    <row r="29" spans="1:31" ht="33.75" customHeight="1" x14ac:dyDescent="0.25">
      <c r="A29" s="54">
        <v>16</v>
      </c>
      <c r="B29" s="261" t="s">
        <v>140</v>
      </c>
      <c r="C29" s="262"/>
      <c r="D29" s="262"/>
      <c r="E29" s="262"/>
      <c r="F29" s="262"/>
      <c r="G29" s="262"/>
      <c r="H29" s="262"/>
      <c r="I29" s="262"/>
      <c r="J29" s="262"/>
      <c r="K29" s="262"/>
      <c r="L29" s="263"/>
      <c r="M29" s="56">
        <f>N28</f>
        <v>0.43776620370370378</v>
      </c>
      <c r="N29" s="56">
        <f t="shared" si="1"/>
        <v>0.43785879629629637</v>
      </c>
      <c r="O29" s="56">
        <v>3.8310185185185183E-3</v>
      </c>
      <c r="P29" s="56">
        <f t="shared" si="0"/>
        <v>9.2592592592592466E-5</v>
      </c>
      <c r="Q29" s="53" t="s">
        <v>113</v>
      </c>
      <c r="R29" s="53"/>
      <c r="S29" s="53"/>
      <c r="T29" s="53"/>
      <c r="U29" s="52"/>
      <c r="V29" s="52"/>
      <c r="W29" s="52"/>
      <c r="X29" s="52"/>
      <c r="Y29" s="52"/>
      <c r="Z29" s="51"/>
      <c r="AA29" s="260"/>
      <c r="AB29" s="260"/>
      <c r="AC29" s="260"/>
      <c r="AD29" s="260"/>
      <c r="AE29" s="49" t="str">
        <f t="shared" si="2"/>
        <v>VA</v>
      </c>
    </row>
    <row r="30" spans="1:31" ht="33.75" customHeight="1" x14ac:dyDescent="0.25">
      <c r="A30" s="54">
        <v>17</v>
      </c>
      <c r="B30" s="261" t="s">
        <v>141</v>
      </c>
      <c r="C30" s="262"/>
      <c r="D30" s="262"/>
      <c r="E30" s="262"/>
      <c r="F30" s="262"/>
      <c r="G30" s="262"/>
      <c r="H30" s="262"/>
      <c r="I30" s="262"/>
      <c r="J30" s="262"/>
      <c r="K30" s="262"/>
      <c r="L30" s="263"/>
      <c r="M30" s="56">
        <f>N29</f>
        <v>0.43785879629629637</v>
      </c>
      <c r="N30" s="56">
        <f t="shared" si="1"/>
        <v>0.43797453703703709</v>
      </c>
      <c r="O30" s="56">
        <v>3.9467592592592592E-3</v>
      </c>
      <c r="P30" s="56">
        <f t="shared" si="0"/>
        <v>1.1574074074074091E-4</v>
      </c>
      <c r="Q30" s="53"/>
      <c r="R30" s="53" t="s">
        <v>114</v>
      </c>
      <c r="S30" s="53"/>
      <c r="T30" s="53"/>
      <c r="U30" s="52"/>
      <c r="V30" s="52"/>
      <c r="W30" s="52"/>
      <c r="X30" s="52"/>
      <c r="Y30" s="52"/>
      <c r="Z30" s="51"/>
      <c r="AA30" s="260"/>
      <c r="AB30" s="260"/>
      <c r="AC30" s="260"/>
      <c r="AD30" s="260"/>
      <c r="AE30" s="49" t="str">
        <f t="shared" si="2"/>
        <v>NVA</v>
      </c>
    </row>
    <row r="31" spans="1:31" ht="33.9" customHeight="1" x14ac:dyDescent="0.25">
      <c r="A31" s="54">
        <v>18</v>
      </c>
      <c r="B31" s="261" t="s">
        <v>142</v>
      </c>
      <c r="C31" s="262"/>
      <c r="D31" s="262"/>
      <c r="E31" s="262"/>
      <c r="F31" s="262"/>
      <c r="G31" s="262"/>
      <c r="H31" s="262"/>
      <c r="I31" s="262"/>
      <c r="J31" s="262"/>
      <c r="K31" s="262"/>
      <c r="L31" s="263"/>
      <c r="M31" s="56">
        <f t="shared" si="3"/>
        <v>0.43797453703703709</v>
      </c>
      <c r="N31" s="56">
        <f t="shared" si="1"/>
        <v>0.43815972222222227</v>
      </c>
      <c r="O31" s="56">
        <v>4.1319444444444442E-3</v>
      </c>
      <c r="P31" s="56">
        <f t="shared" si="0"/>
        <v>1.8518518518518493E-4</v>
      </c>
      <c r="Q31" s="53" t="s">
        <v>113</v>
      </c>
      <c r="R31" s="53"/>
      <c r="S31" s="53"/>
      <c r="T31" s="53"/>
      <c r="U31" s="52"/>
      <c r="V31" s="52"/>
      <c r="W31" s="52"/>
      <c r="X31" s="52"/>
      <c r="Y31" s="52"/>
      <c r="Z31" s="51"/>
      <c r="AA31" s="260"/>
      <c r="AB31" s="260"/>
      <c r="AC31" s="260"/>
      <c r="AD31" s="260"/>
      <c r="AE31" s="49" t="str">
        <f t="shared" si="2"/>
        <v>VA</v>
      </c>
    </row>
    <row r="32" spans="1:31" ht="33.9" customHeight="1" x14ac:dyDescent="0.25">
      <c r="A32" s="54">
        <v>19</v>
      </c>
      <c r="B32" s="261" t="s">
        <v>143</v>
      </c>
      <c r="C32" s="262"/>
      <c r="D32" s="262"/>
      <c r="E32" s="262"/>
      <c r="F32" s="262"/>
      <c r="G32" s="262"/>
      <c r="H32" s="262"/>
      <c r="I32" s="262"/>
      <c r="J32" s="262"/>
      <c r="K32" s="262"/>
      <c r="L32" s="263"/>
      <c r="M32" s="56">
        <f t="shared" si="3"/>
        <v>0.43815972222222227</v>
      </c>
      <c r="N32" s="56">
        <f t="shared" si="1"/>
        <v>0.43829861111111118</v>
      </c>
      <c r="O32" s="56">
        <v>4.2708333333333331E-3</v>
      </c>
      <c r="P32" s="56">
        <f t="shared" si="0"/>
        <v>1.3888888888888892E-4</v>
      </c>
      <c r="Q32" s="53" t="s">
        <v>144</v>
      </c>
      <c r="R32" s="53"/>
      <c r="S32" s="53"/>
      <c r="T32" s="53"/>
      <c r="U32" s="52"/>
      <c r="V32" s="52"/>
      <c r="W32" s="52"/>
      <c r="X32" s="52"/>
      <c r="Y32" s="52"/>
      <c r="Z32" s="51"/>
      <c r="AA32" s="260"/>
      <c r="AB32" s="260"/>
      <c r="AC32" s="260"/>
      <c r="AD32" s="260"/>
      <c r="AE32" s="49" t="str">
        <f t="shared" si="2"/>
        <v>va</v>
      </c>
    </row>
    <row r="33" spans="1:31" ht="33.9" customHeight="1" x14ac:dyDescent="0.25">
      <c r="A33" s="54">
        <v>20</v>
      </c>
      <c r="B33" s="261" t="s">
        <v>145</v>
      </c>
      <c r="C33" s="262"/>
      <c r="D33" s="262"/>
      <c r="E33" s="262"/>
      <c r="F33" s="262"/>
      <c r="G33" s="262"/>
      <c r="H33" s="262"/>
      <c r="I33" s="262"/>
      <c r="J33" s="262"/>
      <c r="K33" s="262"/>
      <c r="L33" s="263"/>
      <c r="M33" s="56">
        <f t="shared" si="3"/>
        <v>0.43829861111111118</v>
      </c>
      <c r="N33" s="56">
        <f t="shared" si="1"/>
        <v>0.43853009259259268</v>
      </c>
      <c r="O33" s="56">
        <v>4.5023148148148149E-3</v>
      </c>
      <c r="P33" s="56">
        <f t="shared" si="0"/>
        <v>2.3148148148148182E-4</v>
      </c>
      <c r="Q33" s="53"/>
      <c r="R33" s="53"/>
      <c r="S33" s="53" t="s">
        <v>146</v>
      </c>
      <c r="T33" s="53"/>
      <c r="U33" s="52"/>
      <c r="V33" s="52"/>
      <c r="W33" s="52"/>
      <c r="X33" s="52"/>
      <c r="Y33" s="52"/>
      <c r="Z33" s="51"/>
      <c r="AA33" s="260"/>
      <c r="AB33" s="260"/>
      <c r="AC33" s="260"/>
      <c r="AD33" s="260"/>
      <c r="AE33" s="49" t="str">
        <f t="shared" si="2"/>
        <v>w</v>
      </c>
    </row>
    <row r="34" spans="1:31" ht="33.9" customHeight="1" x14ac:dyDescent="0.25">
      <c r="A34" s="54">
        <v>21</v>
      </c>
      <c r="B34" s="261" t="s">
        <v>147</v>
      </c>
      <c r="C34" s="262"/>
      <c r="D34" s="262"/>
      <c r="E34" s="262"/>
      <c r="F34" s="262"/>
      <c r="G34" s="262"/>
      <c r="H34" s="262"/>
      <c r="I34" s="262"/>
      <c r="J34" s="262"/>
      <c r="K34" s="262"/>
      <c r="L34" s="263"/>
      <c r="M34" s="56">
        <f t="shared" si="3"/>
        <v>0.43853009259259268</v>
      </c>
      <c r="N34" s="56">
        <f t="shared" si="1"/>
        <v>0.4386574074074075</v>
      </c>
      <c r="O34" s="56">
        <v>4.6296296296296294E-3</v>
      </c>
      <c r="P34" s="56">
        <f t="shared" si="0"/>
        <v>1.2731481481481448E-4</v>
      </c>
      <c r="Q34" s="53"/>
      <c r="R34" s="53" t="s">
        <v>148</v>
      </c>
      <c r="S34" s="53"/>
      <c r="T34" s="53"/>
      <c r="U34" s="52"/>
      <c r="V34" s="52"/>
      <c r="W34" s="52"/>
      <c r="X34" s="52"/>
      <c r="Y34" s="52"/>
      <c r="Z34" s="51"/>
      <c r="AA34" s="260"/>
      <c r="AB34" s="260"/>
      <c r="AC34" s="260"/>
      <c r="AD34" s="260"/>
      <c r="AE34" s="49" t="str">
        <f t="shared" si="2"/>
        <v>nva</v>
      </c>
    </row>
    <row r="35" spans="1:31" ht="33.9" customHeight="1" x14ac:dyDescent="0.25">
      <c r="A35" s="54">
        <v>22</v>
      </c>
      <c r="B35" s="261" t="s">
        <v>149</v>
      </c>
      <c r="C35" s="262"/>
      <c r="D35" s="262"/>
      <c r="E35" s="262"/>
      <c r="F35" s="262"/>
      <c r="G35" s="262"/>
      <c r="H35" s="262"/>
      <c r="I35" s="262"/>
      <c r="J35" s="262"/>
      <c r="K35" s="262"/>
      <c r="L35" s="263"/>
      <c r="M35" s="56">
        <f t="shared" si="3"/>
        <v>0.4386574074074075</v>
      </c>
      <c r="N35" s="56">
        <f t="shared" si="1"/>
        <v>0.43876157407407418</v>
      </c>
      <c r="O35" s="56">
        <v>4.7337962962962967E-3</v>
      </c>
      <c r="P35" s="56">
        <f t="shared" si="0"/>
        <v>1.0416666666666734E-4</v>
      </c>
      <c r="Q35" s="53"/>
      <c r="R35" s="53"/>
      <c r="S35" s="53" t="s">
        <v>146</v>
      </c>
      <c r="T35" s="53"/>
      <c r="U35" s="52"/>
      <c r="V35" s="52"/>
      <c r="W35" s="52"/>
      <c r="X35" s="52"/>
      <c r="Y35" s="52"/>
      <c r="Z35" s="51"/>
      <c r="AA35" s="260"/>
      <c r="AB35" s="260"/>
      <c r="AC35" s="260"/>
      <c r="AD35" s="260"/>
      <c r="AE35" s="49" t="str">
        <f t="shared" si="2"/>
        <v>w</v>
      </c>
    </row>
    <row r="36" spans="1:31" ht="33.9" customHeight="1" x14ac:dyDescent="0.25">
      <c r="A36" s="54">
        <v>23</v>
      </c>
      <c r="B36" s="261" t="s">
        <v>150</v>
      </c>
      <c r="C36" s="262"/>
      <c r="D36" s="262"/>
      <c r="E36" s="262"/>
      <c r="F36" s="262"/>
      <c r="G36" s="262"/>
      <c r="H36" s="262"/>
      <c r="I36" s="262"/>
      <c r="J36" s="262"/>
      <c r="K36" s="262"/>
      <c r="L36" s="263"/>
      <c r="M36" s="56">
        <f t="shared" si="3"/>
        <v>0.43876157407407418</v>
      </c>
      <c r="N36" s="56">
        <f t="shared" si="1"/>
        <v>0.43912037037037049</v>
      </c>
      <c r="O36" s="56">
        <v>5.092592592592593E-3</v>
      </c>
      <c r="P36" s="56">
        <f t="shared" si="0"/>
        <v>3.5879629629629629E-4</v>
      </c>
      <c r="Q36" s="53" t="s">
        <v>144</v>
      </c>
      <c r="R36" s="53"/>
      <c r="S36" s="53"/>
      <c r="T36" s="53"/>
      <c r="U36" s="52"/>
      <c r="V36" s="52"/>
      <c r="W36" s="52"/>
      <c r="X36" s="52"/>
      <c r="Y36" s="52"/>
      <c r="Z36" s="51"/>
      <c r="AA36" s="260"/>
      <c r="AB36" s="260"/>
      <c r="AC36" s="260"/>
      <c r="AD36" s="260"/>
      <c r="AE36" s="49" t="str">
        <f t="shared" si="2"/>
        <v>va</v>
      </c>
    </row>
    <row r="37" spans="1:31" ht="33.9" customHeight="1" x14ac:dyDescent="0.25">
      <c r="A37" s="54">
        <v>24</v>
      </c>
      <c r="B37" s="261" t="s">
        <v>151</v>
      </c>
      <c r="C37" s="262"/>
      <c r="D37" s="262"/>
      <c r="E37" s="262"/>
      <c r="F37" s="262"/>
      <c r="G37" s="262"/>
      <c r="H37" s="262"/>
      <c r="I37" s="262"/>
      <c r="J37" s="262"/>
      <c r="K37" s="262"/>
      <c r="L37" s="263"/>
      <c r="M37" s="56">
        <f t="shared" si="3"/>
        <v>0.43912037037037049</v>
      </c>
      <c r="N37" s="56">
        <f t="shared" si="1"/>
        <v>0.43944444444444458</v>
      </c>
      <c r="O37" s="56">
        <v>5.4166666666666669E-3</v>
      </c>
      <c r="P37" s="56">
        <f t="shared" si="0"/>
        <v>3.2407407407407385E-4</v>
      </c>
      <c r="Q37" s="53" t="s">
        <v>144</v>
      </c>
      <c r="R37" s="53"/>
      <c r="S37" s="53"/>
      <c r="T37" s="53"/>
      <c r="U37" s="52"/>
      <c r="V37" s="52"/>
      <c r="W37" s="52"/>
      <c r="X37" s="52"/>
      <c r="Y37" s="52"/>
      <c r="Z37" s="51"/>
      <c r="AA37" s="260"/>
      <c r="AB37" s="260"/>
      <c r="AC37" s="260"/>
      <c r="AD37" s="260"/>
      <c r="AE37" s="49" t="str">
        <f t="shared" si="2"/>
        <v>va</v>
      </c>
    </row>
    <row r="38" spans="1:31" ht="33.9" customHeight="1" x14ac:dyDescent="0.25">
      <c r="A38" s="54">
        <v>25</v>
      </c>
      <c r="B38" s="261" t="s">
        <v>152</v>
      </c>
      <c r="C38" s="262"/>
      <c r="D38" s="262"/>
      <c r="E38" s="262"/>
      <c r="F38" s="262"/>
      <c r="G38" s="262"/>
      <c r="H38" s="262"/>
      <c r="I38" s="262"/>
      <c r="J38" s="262"/>
      <c r="K38" s="262"/>
      <c r="L38" s="263"/>
      <c r="M38" s="56">
        <f t="shared" si="3"/>
        <v>0.43944444444444458</v>
      </c>
      <c r="N38" s="56">
        <f t="shared" si="1"/>
        <v>0.4395601851851853</v>
      </c>
      <c r="O38" s="56">
        <v>5.5324074074074078E-3</v>
      </c>
      <c r="P38" s="56">
        <f t="shared" si="0"/>
        <v>1.1574074074074091E-4</v>
      </c>
      <c r="Q38" s="53" t="s">
        <v>144</v>
      </c>
      <c r="R38" s="53"/>
      <c r="S38" s="53"/>
      <c r="T38" s="53"/>
      <c r="U38" s="52"/>
      <c r="V38" s="52"/>
      <c r="W38" s="52"/>
      <c r="X38" s="52"/>
      <c r="Y38" s="52"/>
      <c r="Z38" s="51"/>
      <c r="AA38" s="264"/>
      <c r="AB38" s="264"/>
      <c r="AC38" s="264"/>
      <c r="AD38" s="264"/>
      <c r="AE38" s="49" t="str">
        <f t="shared" si="2"/>
        <v>va</v>
      </c>
    </row>
    <row r="39" spans="1:31" ht="33.9" customHeight="1" x14ac:dyDescent="0.25">
      <c r="A39" s="54">
        <v>26</v>
      </c>
      <c r="B39" s="261" t="s">
        <v>153</v>
      </c>
      <c r="C39" s="262"/>
      <c r="D39" s="262"/>
      <c r="E39" s="262"/>
      <c r="F39" s="262"/>
      <c r="G39" s="262"/>
      <c r="H39" s="262"/>
      <c r="I39" s="262"/>
      <c r="J39" s="262"/>
      <c r="K39" s="262"/>
      <c r="L39" s="263"/>
      <c r="M39" s="56">
        <f t="shared" si="3"/>
        <v>0.4395601851851853</v>
      </c>
      <c r="N39" s="56">
        <f t="shared" si="1"/>
        <v>0.43960648148148163</v>
      </c>
      <c r="O39" s="56">
        <v>5.5787037037037038E-3</v>
      </c>
      <c r="P39" s="56">
        <f t="shared" si="0"/>
        <v>4.6296296296296016E-5</v>
      </c>
      <c r="Q39" s="53"/>
      <c r="R39" s="53"/>
      <c r="S39" s="53" t="s">
        <v>146</v>
      </c>
      <c r="T39" s="53"/>
      <c r="U39" s="52"/>
      <c r="V39" s="52"/>
      <c r="W39" s="52"/>
      <c r="X39" s="52"/>
      <c r="Y39" s="52"/>
      <c r="Z39" s="51"/>
      <c r="AA39" s="260"/>
      <c r="AB39" s="260"/>
      <c r="AC39" s="260"/>
      <c r="AD39" s="260"/>
      <c r="AE39" s="49" t="str">
        <f t="shared" si="2"/>
        <v>w</v>
      </c>
    </row>
    <row r="40" spans="1:31" ht="33.9" customHeight="1" x14ac:dyDescent="0.25">
      <c r="A40" s="54">
        <v>27</v>
      </c>
      <c r="B40" s="261" t="s">
        <v>154</v>
      </c>
      <c r="C40" s="262"/>
      <c r="D40" s="262"/>
      <c r="E40" s="262"/>
      <c r="F40" s="262"/>
      <c r="G40" s="262"/>
      <c r="H40" s="262"/>
      <c r="I40" s="262"/>
      <c r="J40" s="262"/>
      <c r="K40" s="262"/>
      <c r="L40" s="263"/>
      <c r="M40" s="56">
        <f t="shared" si="3"/>
        <v>0.43960648148148163</v>
      </c>
      <c r="N40" s="56">
        <f t="shared" si="1"/>
        <v>0.44017361111111125</v>
      </c>
      <c r="O40" s="56">
        <v>6.145833333333333E-3</v>
      </c>
      <c r="P40" s="56">
        <f t="shared" si="0"/>
        <v>5.6712962962962923E-4</v>
      </c>
      <c r="Q40" s="53" t="s">
        <v>144</v>
      </c>
      <c r="R40" s="53"/>
      <c r="S40" s="53"/>
      <c r="T40" s="53"/>
      <c r="U40" s="52"/>
      <c r="V40" s="52"/>
      <c r="W40" s="52"/>
      <c r="X40" s="52"/>
      <c r="Y40" s="52"/>
      <c r="Z40" s="51"/>
      <c r="AA40" s="260"/>
      <c r="AB40" s="260"/>
      <c r="AC40" s="260"/>
      <c r="AD40" s="260"/>
      <c r="AE40" s="49" t="str">
        <f t="shared" si="2"/>
        <v>va</v>
      </c>
    </row>
    <row r="41" spans="1:31" ht="33.9" customHeight="1" x14ac:dyDescent="0.25">
      <c r="A41" s="54">
        <v>28</v>
      </c>
      <c r="B41" s="261" t="s">
        <v>155</v>
      </c>
      <c r="C41" s="262"/>
      <c r="D41" s="262"/>
      <c r="E41" s="262"/>
      <c r="F41" s="262"/>
      <c r="G41" s="262"/>
      <c r="H41" s="262"/>
      <c r="I41" s="262"/>
      <c r="J41" s="262"/>
      <c r="K41" s="262"/>
      <c r="L41" s="263"/>
      <c r="M41" s="56">
        <f t="shared" si="3"/>
        <v>0.44017361111111125</v>
      </c>
      <c r="N41" s="56">
        <f t="shared" si="1"/>
        <v>0.44060185185185197</v>
      </c>
      <c r="O41" s="56">
        <v>6.5740740740740742E-3</v>
      </c>
      <c r="P41" s="56">
        <f t="shared" si="0"/>
        <v>4.2824074074074119E-4</v>
      </c>
      <c r="Q41" s="53" t="s">
        <v>144</v>
      </c>
      <c r="R41" s="53"/>
      <c r="S41" s="53"/>
      <c r="T41" s="53"/>
      <c r="U41" s="52"/>
      <c r="V41" s="52"/>
      <c r="W41" s="52"/>
      <c r="X41" s="52"/>
      <c r="Y41" s="52"/>
      <c r="Z41" s="51"/>
      <c r="AA41" s="260"/>
      <c r="AB41" s="260"/>
      <c r="AC41" s="260"/>
      <c r="AD41" s="260"/>
      <c r="AE41" s="49" t="str">
        <f t="shared" si="2"/>
        <v>va</v>
      </c>
    </row>
    <row r="42" spans="1:31" ht="33.9" customHeight="1" x14ac:dyDescent="0.25">
      <c r="A42" s="54">
        <v>29</v>
      </c>
      <c r="B42" s="261" t="s">
        <v>156</v>
      </c>
      <c r="C42" s="262"/>
      <c r="D42" s="262"/>
      <c r="E42" s="262"/>
      <c r="F42" s="262"/>
      <c r="G42" s="262"/>
      <c r="H42" s="262"/>
      <c r="I42" s="262"/>
      <c r="J42" s="262"/>
      <c r="K42" s="262"/>
      <c r="L42" s="263"/>
      <c r="M42" s="56">
        <f t="shared" si="3"/>
        <v>0.44060185185185197</v>
      </c>
      <c r="N42" s="56">
        <f t="shared" si="1"/>
        <v>0.44082175925925937</v>
      </c>
      <c r="O42" s="140">
        <v>6.7939814814814816E-3</v>
      </c>
      <c r="P42" s="56">
        <f t="shared" si="0"/>
        <v>2.1990740740740738E-4</v>
      </c>
      <c r="Q42" s="53" t="s">
        <v>144</v>
      </c>
      <c r="R42" s="53"/>
      <c r="S42" s="53"/>
      <c r="T42" s="53"/>
      <c r="U42" s="52"/>
      <c r="V42" s="52"/>
      <c r="W42" s="52"/>
      <c r="X42" s="52"/>
      <c r="Y42" s="52"/>
      <c r="Z42" s="51"/>
      <c r="AA42" s="260"/>
      <c r="AB42" s="260"/>
      <c r="AC42" s="260"/>
      <c r="AD42" s="260"/>
      <c r="AE42" s="49" t="str">
        <f t="shared" si="2"/>
        <v>va</v>
      </c>
    </row>
    <row r="43" spans="1:31" ht="33.9" customHeight="1" x14ac:dyDescent="0.25">
      <c r="A43" s="54">
        <v>30</v>
      </c>
      <c r="B43" s="261" t="s">
        <v>157</v>
      </c>
      <c r="C43" s="262"/>
      <c r="D43" s="262"/>
      <c r="E43" s="262"/>
      <c r="F43" s="262"/>
      <c r="G43" s="262"/>
      <c r="H43" s="262"/>
      <c r="I43" s="262"/>
      <c r="J43" s="262"/>
      <c r="K43" s="262"/>
      <c r="L43" s="263"/>
      <c r="M43" s="56">
        <f t="shared" si="3"/>
        <v>0.44082175925925937</v>
      </c>
      <c r="N43" s="56">
        <f t="shared" si="1"/>
        <v>0.441076388888889</v>
      </c>
      <c r="O43" s="56">
        <v>7.0486111111111114E-3</v>
      </c>
      <c r="P43" s="56">
        <f t="shared" si="0"/>
        <v>2.5462962962962982E-4</v>
      </c>
      <c r="Q43" s="53" t="s">
        <v>144</v>
      </c>
      <c r="R43" s="53"/>
      <c r="S43" s="53"/>
      <c r="T43" s="53"/>
      <c r="U43" s="52"/>
      <c r="V43" s="52"/>
      <c r="W43" s="52"/>
      <c r="X43" s="52"/>
      <c r="Y43" s="52"/>
      <c r="Z43" s="51"/>
      <c r="AA43" s="260"/>
      <c r="AB43" s="260"/>
      <c r="AC43" s="260"/>
      <c r="AD43" s="260"/>
      <c r="AE43" s="49" t="str">
        <f t="shared" si="2"/>
        <v>va</v>
      </c>
    </row>
    <row r="44" spans="1:31" ht="33.9" customHeight="1" x14ac:dyDescent="0.25">
      <c r="A44" s="54">
        <v>31</v>
      </c>
      <c r="B44" s="261" t="s">
        <v>158</v>
      </c>
      <c r="C44" s="262"/>
      <c r="D44" s="262"/>
      <c r="E44" s="262"/>
      <c r="F44" s="262"/>
      <c r="G44" s="262"/>
      <c r="H44" s="262"/>
      <c r="I44" s="262"/>
      <c r="J44" s="262"/>
      <c r="K44" s="262"/>
      <c r="L44" s="263"/>
      <c r="M44" s="56">
        <f t="shared" si="3"/>
        <v>0.441076388888889</v>
      </c>
      <c r="N44" s="56">
        <f t="shared" si="1"/>
        <v>0.44180555555555567</v>
      </c>
      <c r="O44" s="56">
        <v>7.7777777777777776E-3</v>
      </c>
      <c r="P44" s="56">
        <f t="shared" si="0"/>
        <v>7.2916666666666616E-4</v>
      </c>
      <c r="Q44" s="53" t="s">
        <v>144</v>
      </c>
      <c r="R44" s="53"/>
      <c r="S44" s="53"/>
      <c r="T44" s="53"/>
      <c r="U44" s="52"/>
      <c r="V44" s="52"/>
      <c r="W44" s="52"/>
      <c r="X44" s="52"/>
      <c r="Y44" s="52"/>
      <c r="Z44" s="51"/>
      <c r="AA44" s="260"/>
      <c r="AB44" s="260"/>
      <c r="AC44" s="260"/>
      <c r="AD44" s="260"/>
      <c r="AE44" s="49" t="str">
        <f t="shared" si="2"/>
        <v>va</v>
      </c>
    </row>
    <row r="45" spans="1:31" ht="33.9" customHeight="1" x14ac:dyDescent="0.25">
      <c r="A45" s="54">
        <v>32</v>
      </c>
      <c r="B45" s="261" t="s">
        <v>159</v>
      </c>
      <c r="C45" s="262"/>
      <c r="D45" s="262"/>
      <c r="E45" s="262"/>
      <c r="F45" s="262"/>
      <c r="G45" s="262"/>
      <c r="H45" s="262"/>
      <c r="I45" s="262"/>
      <c r="J45" s="262"/>
      <c r="K45" s="262"/>
      <c r="L45" s="263"/>
      <c r="M45" s="56">
        <f t="shared" si="3"/>
        <v>0.44180555555555567</v>
      </c>
      <c r="N45" s="56">
        <f t="shared" si="1"/>
        <v>0.44230324074074084</v>
      </c>
      <c r="O45" s="56">
        <v>8.2754629629629636E-3</v>
      </c>
      <c r="P45" s="56">
        <f t="shared" si="0"/>
        <v>4.9768518518518608E-4</v>
      </c>
      <c r="Q45" s="53" t="s">
        <v>144</v>
      </c>
      <c r="R45" s="53"/>
      <c r="S45" s="53"/>
      <c r="T45" s="53"/>
      <c r="U45" s="52"/>
      <c r="V45" s="52"/>
      <c r="W45" s="52"/>
      <c r="X45" s="52"/>
      <c r="Y45" s="52"/>
      <c r="Z45" s="51"/>
      <c r="AA45" s="260"/>
      <c r="AB45" s="260"/>
      <c r="AC45" s="260"/>
      <c r="AD45" s="260"/>
      <c r="AE45" s="49" t="str">
        <f t="shared" si="2"/>
        <v>va</v>
      </c>
    </row>
    <row r="46" spans="1:31" ht="33.9" customHeight="1" x14ac:dyDescent="0.25">
      <c r="A46" s="54">
        <v>33</v>
      </c>
      <c r="B46" s="261" t="s">
        <v>160</v>
      </c>
      <c r="C46" s="262"/>
      <c r="D46" s="262"/>
      <c r="E46" s="262"/>
      <c r="F46" s="262"/>
      <c r="G46" s="262"/>
      <c r="H46" s="262"/>
      <c r="I46" s="262"/>
      <c r="J46" s="262"/>
      <c r="K46" s="262"/>
      <c r="L46" s="263"/>
      <c r="M46" s="56">
        <f t="shared" si="3"/>
        <v>0.44230324074074084</v>
      </c>
      <c r="N46" s="56">
        <f t="shared" si="1"/>
        <v>0.44285879629629638</v>
      </c>
      <c r="O46" s="56">
        <v>8.8310185185185193E-3</v>
      </c>
      <c r="P46" s="56">
        <f t="shared" si="0"/>
        <v>5.5555555555555566E-4</v>
      </c>
      <c r="Q46" s="53" t="s">
        <v>144</v>
      </c>
      <c r="R46" s="53"/>
      <c r="S46" s="53"/>
      <c r="T46" s="53"/>
      <c r="U46" s="52"/>
      <c r="V46" s="52"/>
      <c r="W46" s="52"/>
      <c r="X46" s="52"/>
      <c r="Y46" s="52"/>
      <c r="Z46" s="51"/>
      <c r="AA46" s="260"/>
      <c r="AB46" s="260"/>
      <c r="AC46" s="260"/>
      <c r="AD46" s="260"/>
      <c r="AE46" s="49" t="str">
        <f t="shared" si="2"/>
        <v>va</v>
      </c>
    </row>
    <row r="47" spans="1:31" ht="33.9" customHeight="1" x14ac:dyDescent="0.25">
      <c r="A47" s="54">
        <v>34</v>
      </c>
      <c r="B47" s="261" t="s">
        <v>161</v>
      </c>
      <c r="C47" s="262"/>
      <c r="D47" s="262"/>
      <c r="E47" s="262"/>
      <c r="F47" s="262"/>
      <c r="G47" s="262"/>
      <c r="H47" s="262"/>
      <c r="I47" s="262"/>
      <c r="J47" s="262"/>
      <c r="K47" s="262"/>
      <c r="L47" s="263"/>
      <c r="M47" s="56">
        <f t="shared" si="3"/>
        <v>0.44285879629629638</v>
      </c>
      <c r="N47" s="56">
        <f t="shared" si="1"/>
        <v>0.44344907407407413</v>
      </c>
      <c r="O47" s="56">
        <v>9.4212962962962957E-3</v>
      </c>
      <c r="P47" s="56">
        <f t="shared" si="0"/>
        <v>5.9027777777777637E-4</v>
      </c>
      <c r="Q47" s="53" t="s">
        <v>144</v>
      </c>
      <c r="R47" s="53"/>
      <c r="S47" s="53"/>
      <c r="T47" s="53"/>
      <c r="U47" s="52"/>
      <c r="V47" s="52"/>
      <c r="W47" s="52"/>
      <c r="X47" s="52"/>
      <c r="Y47" s="52"/>
      <c r="Z47" s="51"/>
      <c r="AA47" s="260"/>
      <c r="AB47" s="260"/>
      <c r="AC47" s="260"/>
      <c r="AD47" s="260"/>
      <c r="AE47" s="49" t="str">
        <f t="shared" si="2"/>
        <v>va</v>
      </c>
    </row>
    <row r="48" spans="1:31" ht="33.9" customHeight="1" x14ac:dyDescent="0.25">
      <c r="A48" s="54">
        <v>35</v>
      </c>
      <c r="B48" s="261" t="s">
        <v>162</v>
      </c>
      <c r="C48" s="262"/>
      <c r="D48" s="262"/>
      <c r="E48" s="262"/>
      <c r="F48" s="262"/>
      <c r="G48" s="262"/>
      <c r="H48" s="262"/>
      <c r="I48" s="262"/>
      <c r="J48" s="262"/>
      <c r="K48" s="262"/>
      <c r="L48" s="263"/>
      <c r="M48" s="56">
        <f t="shared" si="3"/>
        <v>0.44344907407407413</v>
      </c>
      <c r="N48" s="56">
        <f t="shared" si="1"/>
        <v>0.44391203703703708</v>
      </c>
      <c r="O48" s="56">
        <v>9.8842592592592593E-3</v>
      </c>
      <c r="P48" s="56">
        <f t="shared" si="0"/>
        <v>4.6296296296296363E-4</v>
      </c>
      <c r="Q48" s="53" t="s">
        <v>144</v>
      </c>
      <c r="R48" s="53"/>
      <c r="S48" s="53"/>
      <c r="T48" s="53"/>
      <c r="U48" s="52"/>
      <c r="V48" s="52"/>
      <c r="W48" s="52"/>
      <c r="X48" s="52"/>
      <c r="Y48" s="52"/>
      <c r="Z48" s="51"/>
      <c r="AA48" s="260"/>
      <c r="AB48" s="260"/>
      <c r="AC48" s="260"/>
      <c r="AD48" s="260"/>
      <c r="AE48" s="49" t="str">
        <f t="shared" si="2"/>
        <v>va</v>
      </c>
    </row>
    <row r="49" spans="1:31" ht="33.9" customHeight="1" x14ac:dyDescent="0.25">
      <c r="A49" s="54">
        <v>36</v>
      </c>
      <c r="B49" s="261" t="s">
        <v>163</v>
      </c>
      <c r="C49" s="262"/>
      <c r="D49" s="262"/>
      <c r="E49" s="262"/>
      <c r="F49" s="262"/>
      <c r="G49" s="262"/>
      <c r="H49" s="262"/>
      <c r="I49" s="262"/>
      <c r="J49" s="262"/>
      <c r="K49" s="262"/>
      <c r="L49" s="263"/>
      <c r="M49" s="56">
        <f t="shared" si="3"/>
        <v>0.44391203703703708</v>
      </c>
      <c r="N49" s="56">
        <f t="shared" si="1"/>
        <v>0.44484953703703706</v>
      </c>
      <c r="O49" s="56">
        <v>1.0821759259259258E-2</v>
      </c>
      <c r="P49" s="56">
        <f t="shared" si="0"/>
        <v>9.374999999999991E-4</v>
      </c>
      <c r="Q49" s="53" t="s">
        <v>144</v>
      </c>
      <c r="R49" s="53"/>
      <c r="S49" s="53"/>
      <c r="T49" s="53"/>
      <c r="U49" s="52"/>
      <c r="V49" s="52"/>
      <c r="W49" s="52"/>
      <c r="X49" s="52"/>
      <c r="Y49" s="52"/>
      <c r="Z49" s="51"/>
      <c r="AA49" s="260"/>
      <c r="AB49" s="260"/>
      <c r="AC49" s="260"/>
      <c r="AD49" s="260"/>
      <c r="AE49" s="49" t="str">
        <f t="shared" si="2"/>
        <v>va</v>
      </c>
    </row>
    <row r="50" spans="1:31" ht="33.9" customHeight="1" x14ac:dyDescent="0.25">
      <c r="A50" s="54">
        <v>37</v>
      </c>
      <c r="B50" s="261" t="s">
        <v>164</v>
      </c>
      <c r="C50" s="262"/>
      <c r="D50" s="262"/>
      <c r="E50" s="262"/>
      <c r="F50" s="262"/>
      <c r="G50" s="262"/>
      <c r="H50" s="262"/>
      <c r="I50" s="262"/>
      <c r="J50" s="262"/>
      <c r="K50" s="262"/>
      <c r="L50" s="263"/>
      <c r="M50" s="56">
        <f t="shared" si="3"/>
        <v>0.44484953703703706</v>
      </c>
      <c r="N50" s="56">
        <f t="shared" si="1"/>
        <v>0.44493055555555555</v>
      </c>
      <c r="O50" s="56">
        <v>1.0902777777777779E-2</v>
      </c>
      <c r="P50" s="56">
        <f t="shared" si="0"/>
        <v>8.1018518518520197E-5</v>
      </c>
      <c r="Q50" s="53" t="s">
        <v>144</v>
      </c>
      <c r="R50" s="53"/>
      <c r="S50" s="53"/>
      <c r="T50" s="53"/>
      <c r="U50" s="52"/>
      <c r="V50" s="52"/>
      <c r="W50" s="52"/>
      <c r="X50" s="52"/>
      <c r="Y50" s="52"/>
      <c r="Z50" s="51"/>
      <c r="AA50" s="260"/>
      <c r="AB50" s="260"/>
      <c r="AC50" s="260"/>
      <c r="AD50" s="260"/>
      <c r="AE50" s="49" t="str">
        <f t="shared" si="2"/>
        <v>va</v>
      </c>
    </row>
    <row r="51" spans="1:31" ht="33.9" customHeight="1" x14ac:dyDescent="0.25">
      <c r="A51" s="54">
        <v>38</v>
      </c>
      <c r="B51" s="261" t="s">
        <v>165</v>
      </c>
      <c r="C51" s="262"/>
      <c r="D51" s="262"/>
      <c r="E51" s="262"/>
      <c r="F51" s="262"/>
      <c r="G51" s="262"/>
      <c r="H51" s="262"/>
      <c r="I51" s="262"/>
      <c r="J51" s="262"/>
      <c r="K51" s="262"/>
      <c r="L51" s="263"/>
      <c r="M51" s="56">
        <f t="shared" si="3"/>
        <v>0.44493055555555555</v>
      </c>
      <c r="N51" s="56">
        <f t="shared" si="1"/>
        <v>0.44523148148148145</v>
      </c>
      <c r="O51" s="56">
        <v>1.1203703703703704E-2</v>
      </c>
      <c r="P51" s="56">
        <f t="shared" si="0"/>
        <v>3.0092592592592497E-4</v>
      </c>
      <c r="Q51" s="53" t="s">
        <v>144</v>
      </c>
      <c r="R51" s="53"/>
      <c r="S51" s="53"/>
      <c r="T51" s="53"/>
      <c r="U51" s="52"/>
      <c r="V51" s="52"/>
      <c r="W51" s="52"/>
      <c r="X51" s="52"/>
      <c r="Y51" s="52"/>
      <c r="Z51" s="51"/>
      <c r="AA51" s="260"/>
      <c r="AB51" s="260"/>
      <c r="AC51" s="260"/>
      <c r="AD51" s="260"/>
      <c r="AE51" s="49" t="str">
        <f t="shared" si="2"/>
        <v>va</v>
      </c>
    </row>
    <row r="52" spans="1:31" ht="33.9" customHeight="1" x14ac:dyDescent="0.35">
      <c r="A52" s="54">
        <v>39</v>
      </c>
      <c r="B52" s="261" t="s">
        <v>166</v>
      </c>
      <c r="C52" s="262"/>
      <c r="D52" s="262"/>
      <c r="E52" s="262"/>
      <c r="F52" s="262"/>
      <c r="G52" s="262"/>
      <c r="H52" s="262"/>
      <c r="I52" s="262"/>
      <c r="J52" s="262"/>
      <c r="K52" s="262"/>
      <c r="L52" s="263"/>
      <c r="M52" s="56">
        <f t="shared" si="3"/>
        <v>0.44523148148148145</v>
      </c>
      <c r="N52" s="56">
        <f t="shared" si="1"/>
        <v>0.44570601851851849</v>
      </c>
      <c r="O52" s="56">
        <v>1.1678240740740741E-2</v>
      </c>
      <c r="P52" s="56">
        <f t="shared" si="0"/>
        <v>4.745370370370372E-4</v>
      </c>
      <c r="Q52" s="53" t="s">
        <v>144</v>
      </c>
      <c r="R52" s="53"/>
      <c r="S52" s="53"/>
      <c r="T52" s="53"/>
      <c r="U52" s="52"/>
      <c r="V52" s="52"/>
      <c r="W52" s="52"/>
      <c r="X52" s="52"/>
      <c r="Y52" s="52"/>
      <c r="Z52" s="51"/>
      <c r="AA52" s="265"/>
      <c r="AB52" s="265"/>
      <c r="AC52" s="265"/>
      <c r="AD52" s="265"/>
      <c r="AE52" s="49" t="str">
        <f t="shared" si="2"/>
        <v>va</v>
      </c>
    </row>
    <row r="53" spans="1:31" ht="33.9" customHeight="1" x14ac:dyDescent="0.25">
      <c r="A53" s="54">
        <v>40</v>
      </c>
      <c r="B53" s="261" t="s">
        <v>167</v>
      </c>
      <c r="C53" s="262"/>
      <c r="D53" s="262"/>
      <c r="E53" s="262"/>
      <c r="F53" s="262"/>
      <c r="G53" s="262"/>
      <c r="H53" s="262"/>
      <c r="I53" s="262"/>
      <c r="J53" s="262"/>
      <c r="K53" s="262"/>
      <c r="L53" s="263"/>
      <c r="M53" s="56">
        <f t="shared" si="3"/>
        <v>0.44570601851851849</v>
      </c>
      <c r="N53" s="56">
        <f t="shared" si="1"/>
        <v>0.44601851851851848</v>
      </c>
      <c r="O53" s="56">
        <v>1.1990740740740741E-2</v>
      </c>
      <c r="P53" s="56">
        <f t="shared" si="0"/>
        <v>3.1250000000000028E-4</v>
      </c>
      <c r="Q53" s="53" t="s">
        <v>144</v>
      </c>
      <c r="R53" s="53"/>
      <c r="S53" s="53"/>
      <c r="T53" s="53"/>
      <c r="U53" s="52"/>
      <c r="V53" s="52"/>
      <c r="W53" s="52"/>
      <c r="X53" s="52"/>
      <c r="Y53" s="52"/>
      <c r="Z53" s="51"/>
      <c r="AA53" s="260"/>
      <c r="AB53" s="260"/>
      <c r="AC53" s="260"/>
      <c r="AD53" s="260"/>
      <c r="AE53" s="49" t="str">
        <f t="shared" si="2"/>
        <v>va</v>
      </c>
    </row>
    <row r="54" spans="1:31" ht="33.9" customHeight="1" x14ac:dyDescent="0.25">
      <c r="A54" s="54">
        <v>41</v>
      </c>
      <c r="B54" s="261" t="s">
        <v>168</v>
      </c>
      <c r="C54" s="262"/>
      <c r="D54" s="262"/>
      <c r="E54" s="262"/>
      <c r="F54" s="262"/>
      <c r="G54" s="262"/>
      <c r="H54" s="262"/>
      <c r="I54" s="262"/>
      <c r="J54" s="262"/>
      <c r="K54" s="262"/>
      <c r="L54" s="263"/>
      <c r="M54" s="56">
        <f t="shared" ref="M54:M62" si="4">N53</f>
        <v>0.44601851851851848</v>
      </c>
      <c r="N54" s="56">
        <f t="shared" si="1"/>
        <v>0.44638888888888884</v>
      </c>
      <c r="O54" s="56">
        <v>1.2361111111111111E-2</v>
      </c>
      <c r="P54" s="56">
        <f t="shared" ref="P54:P62" si="5">O54-O53</f>
        <v>3.7037037037036986E-4</v>
      </c>
      <c r="Q54" s="53" t="s">
        <v>144</v>
      </c>
      <c r="R54" s="53"/>
      <c r="S54" s="53"/>
      <c r="T54" s="53"/>
      <c r="U54" s="52"/>
      <c r="V54" s="52"/>
      <c r="W54" s="52"/>
      <c r="X54" s="52"/>
      <c r="Y54" s="52"/>
      <c r="Z54" s="51"/>
      <c r="AA54" s="260"/>
      <c r="AB54" s="260"/>
      <c r="AC54" s="260"/>
      <c r="AD54" s="260"/>
      <c r="AE54" s="49" t="str">
        <f t="shared" si="2"/>
        <v>va</v>
      </c>
    </row>
    <row r="55" spans="1:31" ht="33.9" customHeight="1" x14ac:dyDescent="0.25">
      <c r="A55" s="54">
        <v>42</v>
      </c>
      <c r="B55" s="261" t="s">
        <v>169</v>
      </c>
      <c r="C55" s="262"/>
      <c r="D55" s="262"/>
      <c r="E55" s="262"/>
      <c r="F55" s="262"/>
      <c r="G55" s="262"/>
      <c r="H55" s="262"/>
      <c r="I55" s="262"/>
      <c r="J55" s="262"/>
      <c r="K55" s="262"/>
      <c r="L55" s="263"/>
      <c r="M55" s="56">
        <f t="shared" si="4"/>
        <v>0.44638888888888884</v>
      </c>
      <c r="N55" s="56">
        <f t="shared" ref="N55:N62" si="6">M55+P55</f>
        <v>0.44682870370370364</v>
      </c>
      <c r="O55" s="56">
        <v>1.2800925925925926E-2</v>
      </c>
      <c r="P55" s="56">
        <f t="shared" si="5"/>
        <v>4.3981481481481476E-4</v>
      </c>
      <c r="Q55" s="53" t="s">
        <v>144</v>
      </c>
      <c r="R55" s="53"/>
      <c r="S55" s="53"/>
      <c r="T55" s="53"/>
      <c r="U55" s="52"/>
      <c r="V55" s="52"/>
      <c r="W55" s="52"/>
      <c r="X55" s="52"/>
      <c r="Y55" s="52"/>
      <c r="Z55" s="51"/>
      <c r="AA55" s="260"/>
      <c r="AB55" s="260"/>
      <c r="AC55" s="260"/>
      <c r="AD55" s="260"/>
      <c r="AE55" s="49" t="str">
        <f t="shared" si="2"/>
        <v>va</v>
      </c>
    </row>
    <row r="56" spans="1:31" ht="33.9" customHeight="1" x14ac:dyDescent="0.25">
      <c r="A56" s="54">
        <v>43</v>
      </c>
      <c r="B56" s="261" t="s">
        <v>170</v>
      </c>
      <c r="C56" s="262"/>
      <c r="D56" s="262"/>
      <c r="E56" s="262"/>
      <c r="F56" s="262"/>
      <c r="G56" s="262"/>
      <c r="H56" s="262"/>
      <c r="I56" s="262"/>
      <c r="J56" s="262"/>
      <c r="K56" s="262"/>
      <c r="L56" s="263"/>
      <c r="M56" s="56">
        <f t="shared" si="4"/>
        <v>0.44682870370370364</v>
      </c>
      <c r="N56" s="56">
        <f t="shared" si="6"/>
        <v>0.44920138888888883</v>
      </c>
      <c r="O56" s="56">
        <v>1.5173611111111112E-2</v>
      </c>
      <c r="P56" s="56">
        <f t="shared" si="5"/>
        <v>2.372685185185186E-3</v>
      </c>
      <c r="Q56" s="53" t="s">
        <v>144</v>
      </c>
      <c r="R56" s="53"/>
      <c r="S56" s="53"/>
      <c r="T56" s="53"/>
      <c r="U56" s="52"/>
      <c r="V56" s="52"/>
      <c r="W56" s="52"/>
      <c r="X56" s="52"/>
      <c r="Y56" s="52"/>
      <c r="Z56" s="51"/>
      <c r="AA56" s="260"/>
      <c r="AB56" s="260"/>
      <c r="AC56" s="260"/>
      <c r="AD56" s="260"/>
      <c r="AE56" s="49" t="str">
        <f t="shared" si="2"/>
        <v>va</v>
      </c>
    </row>
    <row r="57" spans="1:31" ht="33.9" customHeight="1" x14ac:dyDescent="0.25">
      <c r="A57" s="54">
        <v>44</v>
      </c>
      <c r="B57" s="261" t="s">
        <v>171</v>
      </c>
      <c r="C57" s="262"/>
      <c r="D57" s="262"/>
      <c r="E57" s="262"/>
      <c r="F57" s="262"/>
      <c r="G57" s="262"/>
      <c r="H57" s="262"/>
      <c r="I57" s="262"/>
      <c r="J57" s="262"/>
      <c r="K57" s="262"/>
      <c r="L57" s="263"/>
      <c r="M57" s="56">
        <f t="shared" si="4"/>
        <v>0.44920138888888883</v>
      </c>
      <c r="N57" s="56">
        <f t="shared" si="6"/>
        <v>0.44934027777777774</v>
      </c>
      <c r="O57" s="56">
        <v>1.53125E-2</v>
      </c>
      <c r="P57" s="56">
        <f t="shared" si="5"/>
        <v>1.3888888888888805E-4</v>
      </c>
      <c r="Q57" s="53" t="s">
        <v>144</v>
      </c>
      <c r="R57" s="53"/>
      <c r="S57" s="53"/>
      <c r="T57" s="53"/>
      <c r="U57" s="52"/>
      <c r="V57" s="52"/>
      <c r="W57" s="52"/>
      <c r="X57" s="52"/>
      <c r="Y57" s="52"/>
      <c r="Z57" s="51"/>
      <c r="AA57" s="260"/>
      <c r="AB57" s="260"/>
      <c r="AC57" s="260"/>
      <c r="AD57" s="260"/>
      <c r="AE57" s="49" t="str">
        <f t="shared" si="2"/>
        <v>va</v>
      </c>
    </row>
    <row r="58" spans="1:31" ht="33.9" customHeight="1" x14ac:dyDescent="0.25">
      <c r="A58" s="54">
        <v>45</v>
      </c>
      <c r="B58" s="315" t="s">
        <v>172</v>
      </c>
      <c r="C58" s="316"/>
      <c r="D58" s="316"/>
      <c r="E58" s="316"/>
      <c r="F58" s="316"/>
      <c r="G58" s="316"/>
      <c r="H58" s="316"/>
      <c r="I58" s="316"/>
      <c r="J58" s="316"/>
      <c r="K58" s="316"/>
      <c r="L58" s="317"/>
      <c r="M58" s="56">
        <f t="shared" si="4"/>
        <v>0.44934027777777774</v>
      </c>
      <c r="N58" s="56">
        <f t="shared" si="6"/>
        <v>0.44968749999999996</v>
      </c>
      <c r="O58" s="56">
        <v>1.5659722222222221E-2</v>
      </c>
      <c r="P58" s="56">
        <f t="shared" si="5"/>
        <v>3.4722222222222099E-4</v>
      </c>
      <c r="Q58" s="53" t="s">
        <v>144</v>
      </c>
      <c r="R58" s="53"/>
      <c r="S58" s="53"/>
      <c r="T58" s="53"/>
      <c r="U58" s="52"/>
      <c r="V58" s="52"/>
      <c r="W58" s="52"/>
      <c r="X58" s="52"/>
      <c r="Y58" s="52"/>
      <c r="Z58" s="51"/>
      <c r="AA58" s="260"/>
      <c r="AB58" s="260"/>
      <c r="AC58" s="260"/>
      <c r="AD58" s="260"/>
      <c r="AE58" s="49" t="str">
        <f t="shared" si="2"/>
        <v>va</v>
      </c>
    </row>
    <row r="59" spans="1:31" ht="33.9" customHeight="1" x14ac:dyDescent="0.25">
      <c r="A59" s="54">
        <v>46</v>
      </c>
      <c r="B59" s="261" t="s">
        <v>173</v>
      </c>
      <c r="C59" s="262"/>
      <c r="D59" s="262"/>
      <c r="E59" s="262"/>
      <c r="F59" s="262"/>
      <c r="G59" s="262"/>
      <c r="H59" s="262"/>
      <c r="I59" s="262"/>
      <c r="J59" s="262"/>
      <c r="K59" s="262"/>
      <c r="L59" s="263"/>
      <c r="M59" s="56">
        <f t="shared" si="4"/>
        <v>0.44968749999999996</v>
      </c>
      <c r="N59" s="56">
        <f t="shared" si="6"/>
        <v>0.45037037037037031</v>
      </c>
      <c r="O59" s="140">
        <v>1.6342592592592593E-2</v>
      </c>
      <c r="P59" s="56">
        <f t="shared" si="5"/>
        <v>6.8287037037037188E-4</v>
      </c>
      <c r="Q59" s="53" t="s">
        <v>144</v>
      </c>
      <c r="R59" s="53"/>
      <c r="S59" s="53"/>
      <c r="T59" s="53"/>
      <c r="U59" s="52"/>
      <c r="V59" s="52"/>
      <c r="W59" s="52"/>
      <c r="X59" s="52"/>
      <c r="Y59" s="52"/>
      <c r="Z59" s="51"/>
      <c r="AA59" s="260"/>
      <c r="AB59" s="260"/>
      <c r="AC59" s="260"/>
      <c r="AD59" s="260"/>
      <c r="AE59" s="49" t="str">
        <f t="shared" si="2"/>
        <v>va</v>
      </c>
    </row>
    <row r="60" spans="1:31" ht="33.9" customHeight="1" x14ac:dyDescent="0.25">
      <c r="A60" s="54">
        <v>47</v>
      </c>
      <c r="B60" s="261" t="s">
        <v>174</v>
      </c>
      <c r="C60" s="262"/>
      <c r="D60" s="262"/>
      <c r="E60" s="262"/>
      <c r="F60" s="262"/>
      <c r="G60" s="262"/>
      <c r="H60" s="262"/>
      <c r="I60" s="262"/>
      <c r="J60" s="262"/>
      <c r="K60" s="262"/>
      <c r="L60" s="263"/>
      <c r="M60" s="56">
        <f t="shared" si="4"/>
        <v>0.45037037037037031</v>
      </c>
      <c r="N60" s="56">
        <f t="shared" si="6"/>
        <v>0.45061342592592585</v>
      </c>
      <c r="O60" s="56">
        <v>1.6585648148148148E-2</v>
      </c>
      <c r="P60" s="56">
        <f t="shared" si="5"/>
        <v>2.4305555555555539E-4</v>
      </c>
      <c r="Q60" s="53" t="s">
        <v>144</v>
      </c>
      <c r="R60" s="53"/>
      <c r="S60" s="53"/>
      <c r="T60" s="53"/>
      <c r="U60" s="52"/>
      <c r="V60" s="52"/>
      <c r="W60" s="52"/>
      <c r="X60" s="52"/>
      <c r="Y60" s="52"/>
      <c r="Z60" s="51"/>
      <c r="AA60" s="260"/>
      <c r="AB60" s="260"/>
      <c r="AC60" s="260"/>
      <c r="AD60" s="260"/>
      <c r="AE60" s="49" t="str">
        <f t="shared" si="2"/>
        <v>va</v>
      </c>
    </row>
    <row r="61" spans="1:31" ht="33.9" customHeight="1" x14ac:dyDescent="0.25">
      <c r="A61" s="54">
        <v>48</v>
      </c>
      <c r="B61" s="261" t="s">
        <v>175</v>
      </c>
      <c r="C61" s="262"/>
      <c r="D61" s="262"/>
      <c r="E61" s="262"/>
      <c r="F61" s="262"/>
      <c r="G61" s="262"/>
      <c r="H61" s="262"/>
      <c r="I61" s="262"/>
      <c r="J61" s="262"/>
      <c r="K61" s="262"/>
      <c r="L61" s="263"/>
      <c r="M61" s="56">
        <f t="shared" si="4"/>
        <v>0.45061342592592585</v>
      </c>
      <c r="N61" s="56">
        <f t="shared" si="6"/>
        <v>0.45136574074074065</v>
      </c>
      <c r="O61" s="56">
        <v>1.7337962962962961E-2</v>
      </c>
      <c r="P61" s="56">
        <f t="shared" si="5"/>
        <v>7.523148148148133E-4</v>
      </c>
      <c r="Q61" s="53" t="s">
        <v>144</v>
      </c>
      <c r="R61" s="53"/>
      <c r="S61" s="53"/>
      <c r="T61" s="53"/>
      <c r="U61" s="52"/>
      <c r="V61" s="52"/>
      <c r="W61" s="52"/>
      <c r="X61" s="52"/>
      <c r="Y61" s="52"/>
      <c r="Z61" s="51"/>
      <c r="AA61" s="260"/>
      <c r="AB61" s="260"/>
      <c r="AC61" s="260"/>
      <c r="AD61" s="260"/>
      <c r="AE61" s="49" t="str">
        <f t="shared" si="2"/>
        <v>va</v>
      </c>
    </row>
    <row r="62" spans="1:31" ht="33.9" customHeight="1" x14ac:dyDescent="0.25">
      <c r="A62" s="54">
        <v>49</v>
      </c>
      <c r="B62" s="261" t="s">
        <v>176</v>
      </c>
      <c r="C62" s="262"/>
      <c r="D62" s="262"/>
      <c r="E62" s="262"/>
      <c r="F62" s="262"/>
      <c r="G62" s="262"/>
      <c r="H62" s="262"/>
      <c r="I62" s="262"/>
      <c r="J62" s="262"/>
      <c r="K62" s="262"/>
      <c r="L62" s="263"/>
      <c r="M62" s="56">
        <f t="shared" si="4"/>
        <v>0.45136574074074065</v>
      </c>
      <c r="N62" s="56">
        <f t="shared" si="6"/>
        <v>0.45140046296296288</v>
      </c>
      <c r="O62" s="140">
        <v>1.7372685185185185E-2</v>
      </c>
      <c r="P62" s="56">
        <f t="shared" si="5"/>
        <v>3.4722222222224181E-5</v>
      </c>
      <c r="Q62" s="53" t="s">
        <v>144</v>
      </c>
      <c r="R62" s="53"/>
      <c r="S62" s="53"/>
      <c r="T62" s="53"/>
      <c r="U62" s="52"/>
      <c r="V62" s="52"/>
      <c r="W62" s="52"/>
      <c r="X62" s="52"/>
      <c r="Y62" s="52"/>
      <c r="Z62" s="51"/>
      <c r="AA62" s="260"/>
      <c r="AB62" s="260"/>
      <c r="AC62" s="260"/>
      <c r="AD62" s="260"/>
      <c r="AE62" s="49" t="str">
        <f t="shared" si="2"/>
        <v>va</v>
      </c>
    </row>
    <row r="63" spans="1:31" ht="33.9" customHeight="1" x14ac:dyDescent="0.25">
      <c r="A63" s="54">
        <v>54</v>
      </c>
      <c r="B63" s="261"/>
      <c r="C63" s="262"/>
      <c r="D63" s="262"/>
      <c r="E63" s="262"/>
      <c r="F63" s="262"/>
      <c r="G63" s="262"/>
      <c r="H63" s="262"/>
      <c r="I63" s="262"/>
      <c r="J63" s="262"/>
      <c r="K63" s="262"/>
      <c r="L63" s="263"/>
      <c r="M63" s="56"/>
      <c r="N63" s="139">
        <f>N62-M13</f>
        <v>1.7372685185185088E-2</v>
      </c>
      <c r="O63" s="139">
        <f>O62</f>
        <v>1.7372685185185185E-2</v>
      </c>
      <c r="P63" s="139">
        <f>SUM(P13:P62)</f>
        <v>1.7372685185185185E-2</v>
      </c>
      <c r="Q63" s="53"/>
      <c r="R63" s="53"/>
      <c r="S63" s="53"/>
      <c r="T63" s="53"/>
      <c r="U63" s="52"/>
      <c r="V63" s="52"/>
      <c r="W63" s="52"/>
      <c r="X63" s="52"/>
      <c r="Y63" s="52"/>
      <c r="Z63" s="51"/>
      <c r="AA63" s="260"/>
      <c r="AB63" s="260"/>
      <c r="AC63" s="260"/>
      <c r="AD63" s="260"/>
    </row>
  </sheetData>
  <mergeCells count="133">
    <mergeCell ref="AA18:AD18"/>
    <mergeCell ref="B61:L61"/>
    <mergeCell ref="B62:L62"/>
    <mergeCell ref="B47:L47"/>
    <mergeCell ref="B48:L48"/>
    <mergeCell ref="B49:L49"/>
    <mergeCell ref="B50:L50"/>
    <mergeCell ref="B51:L51"/>
    <mergeCell ref="B52:L52"/>
    <mergeCell ref="B53:L53"/>
    <mergeCell ref="B54:L54"/>
    <mergeCell ref="B55:L55"/>
    <mergeCell ref="B56:L56"/>
    <mergeCell ref="B57:L57"/>
    <mergeCell ref="B58:L58"/>
    <mergeCell ref="B59:L59"/>
    <mergeCell ref="B60:L60"/>
    <mergeCell ref="B44:L44"/>
    <mergeCell ref="B45:L45"/>
    <mergeCell ref="B46:L46"/>
    <mergeCell ref="B37:L37"/>
    <mergeCell ref="B38:L38"/>
    <mergeCell ref="B39:L39"/>
    <mergeCell ref="B40:L40"/>
    <mergeCell ref="AA12:AD12"/>
    <mergeCell ref="B14:L14"/>
    <mergeCell ref="AA14:AD14"/>
    <mergeCell ref="B15:L15"/>
    <mergeCell ref="AA15:AD15"/>
    <mergeCell ref="B16:L16"/>
    <mergeCell ref="AA16:AD16"/>
    <mergeCell ref="B17:L17"/>
    <mergeCell ref="AA17:AD17"/>
    <mergeCell ref="B13:L13"/>
    <mergeCell ref="B41:L41"/>
    <mergeCell ref="B12:L12"/>
    <mergeCell ref="B18:L18"/>
    <mergeCell ref="A6:A11"/>
    <mergeCell ref="B6:L11"/>
    <mergeCell ref="B19:L19"/>
    <mergeCell ref="B32:L32"/>
    <mergeCell ref="B33:L33"/>
    <mergeCell ref="B34:L34"/>
    <mergeCell ref="B35:L35"/>
    <mergeCell ref="B36:L36"/>
    <mergeCell ref="M6:M11"/>
    <mergeCell ref="N6:N11"/>
    <mergeCell ref="O6:O11"/>
    <mergeCell ref="A4:G5"/>
    <mergeCell ref="H4:N5"/>
    <mergeCell ref="O4:Q5"/>
    <mergeCell ref="R4:AB5"/>
    <mergeCell ref="P6:P11"/>
    <mergeCell ref="Q6:S7"/>
    <mergeCell ref="T6:T11"/>
    <mergeCell ref="U6:U11"/>
    <mergeCell ref="V6:Y7"/>
    <mergeCell ref="AA6:AD11"/>
    <mergeCell ref="Q8:Q11"/>
    <mergeCell ref="R8:R11"/>
    <mergeCell ref="S8:S11"/>
    <mergeCell ref="V8:V11"/>
    <mergeCell ref="W8:W11"/>
    <mergeCell ref="X8:X11"/>
    <mergeCell ref="Y8:Y11"/>
    <mergeCell ref="Z6:Z11"/>
    <mergeCell ref="AC4:AD5"/>
    <mergeCell ref="A1:AD1"/>
    <mergeCell ref="A2:G3"/>
    <mergeCell ref="H2:N3"/>
    <mergeCell ref="O2:Q3"/>
    <mergeCell ref="R2:X3"/>
    <mergeCell ref="Y2:AA3"/>
    <mergeCell ref="AB2:AB3"/>
    <mergeCell ref="AC2:AC3"/>
    <mergeCell ref="AD2:AD3"/>
    <mergeCell ref="AA58:AD58"/>
    <mergeCell ref="AA59:AD59"/>
    <mergeCell ref="AA60:AD60"/>
    <mergeCell ref="AA19:AD19"/>
    <mergeCell ref="B20:L20"/>
    <mergeCell ref="AA20:AD20"/>
    <mergeCell ref="B21:L21"/>
    <mergeCell ref="AA21:AD21"/>
    <mergeCell ref="AA31:AD31"/>
    <mergeCell ref="B22:L22"/>
    <mergeCell ref="AA22:AD22"/>
    <mergeCell ref="AA23:AD23"/>
    <mergeCell ref="AA24:AD24"/>
    <mergeCell ref="AA25:AD25"/>
    <mergeCell ref="AA26:AD26"/>
    <mergeCell ref="B23:L23"/>
    <mergeCell ref="B24:L24"/>
    <mergeCell ref="B25:L25"/>
    <mergeCell ref="B29:L29"/>
    <mergeCell ref="B30:L30"/>
    <mergeCell ref="B31:L31"/>
    <mergeCell ref="AA27:AD27"/>
    <mergeCell ref="AA28:AD28"/>
    <mergeCell ref="AA29:AD29"/>
    <mergeCell ref="AA49:AD49"/>
    <mergeCell ref="AA50:AD50"/>
    <mergeCell ref="AA51:AD51"/>
    <mergeCell ref="AA52:AD52"/>
    <mergeCell ref="AA53:AD53"/>
    <mergeCell ref="AA54:AD54"/>
    <mergeCell ref="AA55:AD55"/>
    <mergeCell ref="AA56:AD56"/>
    <mergeCell ref="AA57:AD57"/>
    <mergeCell ref="AA63:AD63"/>
    <mergeCell ref="B63:L63"/>
    <mergeCell ref="B42:L42"/>
    <mergeCell ref="B43:L43"/>
    <mergeCell ref="AA30:AD30"/>
    <mergeCell ref="AA43:AD43"/>
    <mergeCell ref="AA32:AD32"/>
    <mergeCell ref="AA33:AD33"/>
    <mergeCell ref="AA34:AD34"/>
    <mergeCell ref="AA35:AD35"/>
    <mergeCell ref="AA36:AD36"/>
    <mergeCell ref="AA37:AD37"/>
    <mergeCell ref="AA38:AD38"/>
    <mergeCell ref="AA39:AD39"/>
    <mergeCell ref="AA40:AD40"/>
    <mergeCell ref="AA41:AD41"/>
    <mergeCell ref="AA42:AD42"/>
    <mergeCell ref="AA61:AD61"/>
    <mergeCell ref="AA62:AD62"/>
    <mergeCell ref="AA44:AD44"/>
    <mergeCell ref="AA45:AD45"/>
    <mergeCell ref="AA46:AD46"/>
    <mergeCell ref="AA47:AD47"/>
    <mergeCell ref="AA48:AD48"/>
  </mergeCells>
  <conditionalFormatting sqref="Q12:Q63">
    <cfRule type="containsText" dxfId="126" priority="5" operator="containsText" text="VA">
      <formula>NOT(ISERROR(SEARCH("VA",Q12)))</formula>
    </cfRule>
  </conditionalFormatting>
  <conditionalFormatting sqref="R12:R63">
    <cfRule type="containsText" dxfId="125" priority="4" operator="containsText" text="NVA">
      <formula>NOT(ISERROR(SEARCH("NVA",R12)))</formula>
    </cfRule>
  </conditionalFormatting>
  <conditionalFormatting sqref="S12:S63">
    <cfRule type="containsText" dxfId="124" priority="3" operator="containsText" text="W">
      <formula>NOT(ISERROR(SEARCH("W",S12)))</formula>
    </cfRule>
  </conditionalFormatting>
  <conditionalFormatting sqref="T12:T63 Z12:Z63">
    <cfRule type="containsText" dxfId="123" priority="1" operator="containsText" text="E">
      <formula>NOT(ISERROR(SEARCH("E",T12)))</formula>
    </cfRule>
    <cfRule type="containsText" dxfId="122" priority="2" operator="containsText" text="I">
      <formula>NOT(ISERROR(SEARCH("I",T12)))</formula>
    </cfRule>
  </conditionalFormatting>
  <conditionalFormatting sqref="U12:U63">
    <cfRule type="containsText" dxfId="121" priority="12" operator="containsText" text="K">
      <formula>NOT(ISERROR(SEARCH("K",U12)))</formula>
    </cfRule>
  </conditionalFormatting>
  <conditionalFormatting sqref="V12:V63">
    <cfRule type="containsText" dxfId="120" priority="11" operator="containsText" text="E">
      <formula>NOT(ISERROR(SEARCH("E",V12)))</formula>
    </cfRule>
  </conditionalFormatting>
  <conditionalFormatting sqref="W12:W63">
    <cfRule type="containsText" dxfId="119" priority="10" operator="containsText" text="C">
      <formula>NOT(ISERROR(SEARCH("C",W12)))</formula>
    </cfRule>
  </conditionalFormatting>
  <conditionalFormatting sqref="X12:X63">
    <cfRule type="containsText" dxfId="118" priority="9" operator="containsText" text="R">
      <formula>NOT(ISERROR(SEARCH("R",X12)))</formula>
    </cfRule>
  </conditionalFormatting>
  <conditionalFormatting sqref="Y12:Y63">
    <cfRule type="containsText" dxfId="117" priority="8" operator="containsText" text="S">
      <formula>NOT(ISERROR(SEARCH("S",Y12)))</formula>
    </cfRule>
  </conditionalFormatting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52" fitToHeight="3" orientation="landscape" r:id="rId1"/>
  <headerFooter scaleWithDoc="0"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9E51-CC74-4CA3-A2F0-7A13A9FAC323}">
  <sheetPr codeName="Hoja2">
    <tabColor rgb="FFFFFF00"/>
    <pageSetUpPr fitToPage="1"/>
  </sheetPr>
  <dimension ref="A1:AE73"/>
  <sheetViews>
    <sheetView showGridLines="0" tabSelected="1" zoomScale="57" zoomScaleNormal="57" zoomScalePageLayoutView="40" workbookViewId="0">
      <selection activeCell="Z20" sqref="Z20"/>
    </sheetView>
  </sheetViews>
  <sheetFormatPr baseColWidth="10" defaultColWidth="11.44140625" defaultRowHeight="13.2" x14ac:dyDescent="0.25"/>
  <cols>
    <col min="1" max="11" width="6.44140625" style="49" customWidth="1"/>
    <col min="12" max="12" width="12" style="49" customWidth="1"/>
    <col min="13" max="13" width="36.44140625" style="49" customWidth="1"/>
    <col min="14" max="14" width="16.109375" style="49" customWidth="1"/>
    <col min="15" max="15" width="16.88671875" style="50" customWidth="1"/>
    <col min="16" max="16" width="16.6640625" style="50" customWidth="1"/>
    <col min="17" max="17" width="6.109375" style="49" customWidth="1"/>
    <col min="18" max="18" width="6.44140625" style="49" customWidth="1"/>
    <col min="19" max="19" width="7.44140625" style="49" customWidth="1"/>
    <col min="20" max="21" width="7" style="49" customWidth="1"/>
    <col min="22" max="25" width="7.44140625" style="49" customWidth="1"/>
    <col min="26" max="27" width="6.44140625" style="49" customWidth="1"/>
    <col min="28" max="28" width="17.44140625" style="49" customWidth="1"/>
    <col min="29" max="29" width="8.44140625" style="49" customWidth="1"/>
    <col min="30" max="30" width="22.44140625" style="49" customWidth="1"/>
    <col min="31" max="31" width="4.88671875" style="49" bestFit="1" customWidth="1"/>
    <col min="32" max="16384" width="11.44140625" style="49"/>
  </cols>
  <sheetData>
    <row r="1" spans="1:31" ht="45.75" customHeight="1" x14ac:dyDescent="0.5">
      <c r="A1" s="269" t="s">
        <v>11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</row>
    <row r="2" spans="1:31" ht="22.5" customHeight="1" x14ac:dyDescent="0.25">
      <c r="A2" s="270" t="s">
        <v>81</v>
      </c>
      <c r="B2" s="271"/>
      <c r="C2" s="271"/>
      <c r="D2" s="271"/>
      <c r="E2" s="271"/>
      <c r="F2" s="271"/>
      <c r="G2" s="271"/>
      <c r="H2" s="272" t="s">
        <v>177</v>
      </c>
      <c r="I2" s="273"/>
      <c r="J2" s="273"/>
      <c r="K2" s="273"/>
      <c r="L2" s="273"/>
      <c r="M2" s="273"/>
      <c r="N2" s="274"/>
      <c r="O2" s="270" t="s">
        <v>178</v>
      </c>
      <c r="P2" s="271"/>
      <c r="Q2" s="271"/>
      <c r="R2" s="272" t="s">
        <v>84</v>
      </c>
      <c r="S2" s="278"/>
      <c r="T2" s="278"/>
      <c r="U2" s="278"/>
      <c r="V2" s="278"/>
      <c r="W2" s="278"/>
      <c r="X2" s="279"/>
      <c r="Y2" s="271" t="s">
        <v>179</v>
      </c>
      <c r="Z2" s="271"/>
      <c r="AA2" s="271"/>
      <c r="AB2" s="270">
        <v>1</v>
      </c>
      <c r="AC2" s="270" t="s">
        <v>86</v>
      </c>
      <c r="AD2" s="270">
        <v>1</v>
      </c>
    </row>
    <row r="3" spans="1:31" ht="22.5" customHeight="1" x14ac:dyDescent="0.25">
      <c r="A3" s="271"/>
      <c r="B3" s="271"/>
      <c r="C3" s="271"/>
      <c r="D3" s="271"/>
      <c r="E3" s="271"/>
      <c r="F3" s="271"/>
      <c r="G3" s="271"/>
      <c r="H3" s="275"/>
      <c r="I3" s="276"/>
      <c r="J3" s="276"/>
      <c r="K3" s="276"/>
      <c r="L3" s="276"/>
      <c r="M3" s="276"/>
      <c r="N3" s="277"/>
      <c r="O3" s="271"/>
      <c r="P3" s="271"/>
      <c r="Q3" s="271"/>
      <c r="R3" s="280"/>
      <c r="S3" s="281"/>
      <c r="T3" s="281"/>
      <c r="U3" s="281"/>
      <c r="V3" s="281"/>
      <c r="W3" s="281"/>
      <c r="X3" s="282"/>
      <c r="Y3" s="271"/>
      <c r="Z3" s="271"/>
      <c r="AA3" s="271"/>
      <c r="AB3" s="270"/>
      <c r="AC3" s="270"/>
      <c r="AD3" s="270"/>
    </row>
    <row r="4" spans="1:31" ht="22.5" customHeight="1" x14ac:dyDescent="0.25">
      <c r="A4" s="270" t="s">
        <v>87</v>
      </c>
      <c r="B4" s="270"/>
      <c r="C4" s="270"/>
      <c r="D4" s="270"/>
      <c r="E4" s="270"/>
      <c r="F4" s="270"/>
      <c r="G4" s="270"/>
      <c r="H4" s="272" t="s">
        <v>88</v>
      </c>
      <c r="I4" s="273"/>
      <c r="J4" s="273"/>
      <c r="K4" s="273"/>
      <c r="L4" s="273"/>
      <c r="M4" s="273"/>
      <c r="N4" s="274"/>
      <c r="O4" s="270" t="s">
        <v>180</v>
      </c>
      <c r="P4" s="270"/>
      <c r="Q4" s="270"/>
      <c r="R4" s="272" t="s">
        <v>181</v>
      </c>
      <c r="S4" s="273"/>
      <c r="T4" s="273"/>
      <c r="U4" s="273"/>
      <c r="V4" s="273"/>
      <c r="W4" s="273"/>
      <c r="X4" s="273"/>
      <c r="Y4" s="273"/>
      <c r="Z4" s="273"/>
      <c r="AA4" s="273"/>
      <c r="AB4" s="274"/>
      <c r="AC4" s="311" t="s">
        <v>182</v>
      </c>
      <c r="AD4" s="312"/>
    </row>
    <row r="5" spans="1:31" ht="22.5" customHeight="1" x14ac:dyDescent="0.25">
      <c r="A5" s="270"/>
      <c r="B5" s="270"/>
      <c r="C5" s="270"/>
      <c r="D5" s="270"/>
      <c r="E5" s="270"/>
      <c r="F5" s="270"/>
      <c r="G5" s="270"/>
      <c r="H5" s="275"/>
      <c r="I5" s="276"/>
      <c r="J5" s="276"/>
      <c r="K5" s="276"/>
      <c r="L5" s="276"/>
      <c r="M5" s="276"/>
      <c r="N5" s="277"/>
      <c r="O5" s="270"/>
      <c r="P5" s="270"/>
      <c r="Q5" s="270"/>
      <c r="R5" s="275"/>
      <c r="S5" s="276"/>
      <c r="T5" s="276"/>
      <c r="U5" s="276"/>
      <c r="V5" s="276"/>
      <c r="W5" s="276"/>
      <c r="X5" s="276"/>
      <c r="Y5" s="276"/>
      <c r="Z5" s="276"/>
      <c r="AA5" s="276"/>
      <c r="AB5" s="277"/>
      <c r="AC5" s="313"/>
      <c r="AD5" s="314"/>
    </row>
    <row r="6" spans="1:31" ht="15" customHeight="1" x14ac:dyDescent="0.25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3" t="s">
        <v>94</v>
      </c>
      <c r="N6" s="283" t="s">
        <v>95</v>
      </c>
      <c r="O6" s="286" t="s">
        <v>96</v>
      </c>
      <c r="P6" s="283" t="s">
        <v>97</v>
      </c>
      <c r="Q6" s="289" t="s">
        <v>98</v>
      </c>
      <c r="R6" s="290"/>
      <c r="S6" s="291"/>
      <c r="T6" s="295" t="s">
        <v>99</v>
      </c>
      <c r="U6" s="298" t="s">
        <v>100</v>
      </c>
      <c r="V6" s="301" t="s">
        <v>101</v>
      </c>
      <c r="W6" s="302"/>
      <c r="X6" s="302"/>
      <c r="Y6" s="303"/>
      <c r="Z6" s="299" t="s">
        <v>102</v>
      </c>
      <c r="AA6" s="307" t="s">
        <v>103</v>
      </c>
      <c r="AB6" s="307"/>
      <c r="AC6" s="307"/>
      <c r="AD6" s="307"/>
    </row>
    <row r="7" spans="1:31" ht="14.25" customHeight="1" x14ac:dyDescent="0.25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84"/>
      <c r="N7" s="284"/>
      <c r="O7" s="287"/>
      <c r="P7" s="284"/>
      <c r="Q7" s="292"/>
      <c r="R7" s="293"/>
      <c r="S7" s="294"/>
      <c r="T7" s="296"/>
      <c r="U7" s="299"/>
      <c r="V7" s="304"/>
      <c r="W7" s="305"/>
      <c r="X7" s="305"/>
      <c r="Y7" s="306"/>
      <c r="Z7" s="299"/>
      <c r="AA7" s="307"/>
      <c r="AB7" s="307"/>
      <c r="AC7" s="307"/>
      <c r="AD7" s="307"/>
    </row>
    <row r="8" spans="1:31" ht="15" customHeight="1" x14ac:dyDescent="0.25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4"/>
      <c r="N8" s="284"/>
      <c r="O8" s="287"/>
      <c r="P8" s="284"/>
      <c r="Q8" s="308" t="s">
        <v>104</v>
      </c>
      <c r="R8" s="308" t="s">
        <v>105</v>
      </c>
      <c r="S8" s="308" t="s">
        <v>106</v>
      </c>
      <c r="T8" s="296"/>
      <c r="U8" s="299"/>
      <c r="V8" s="298" t="s">
        <v>107</v>
      </c>
      <c r="W8" s="298" t="s">
        <v>108</v>
      </c>
      <c r="X8" s="298" t="s">
        <v>109</v>
      </c>
      <c r="Y8" s="298" t="s">
        <v>110</v>
      </c>
      <c r="Z8" s="299"/>
      <c r="AA8" s="307"/>
      <c r="AB8" s="307"/>
      <c r="AC8" s="307"/>
      <c r="AD8" s="307"/>
    </row>
    <row r="9" spans="1:31" ht="15" customHeight="1" x14ac:dyDescent="0.25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284"/>
      <c r="N9" s="284"/>
      <c r="O9" s="287"/>
      <c r="P9" s="284"/>
      <c r="Q9" s="309"/>
      <c r="R9" s="309"/>
      <c r="S9" s="309"/>
      <c r="T9" s="296"/>
      <c r="U9" s="299"/>
      <c r="V9" s="299"/>
      <c r="W9" s="299"/>
      <c r="X9" s="299"/>
      <c r="Y9" s="299"/>
      <c r="Z9" s="299"/>
      <c r="AA9" s="307"/>
      <c r="AB9" s="307"/>
      <c r="AC9" s="307"/>
      <c r="AD9" s="307"/>
    </row>
    <row r="10" spans="1:31" ht="59.4" customHeight="1" x14ac:dyDescent="0.25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284"/>
      <c r="N10" s="284"/>
      <c r="O10" s="287"/>
      <c r="P10" s="284"/>
      <c r="Q10" s="309"/>
      <c r="R10" s="309"/>
      <c r="S10" s="309"/>
      <c r="T10" s="296"/>
      <c r="U10" s="299"/>
      <c r="V10" s="299"/>
      <c r="W10" s="299"/>
      <c r="X10" s="299"/>
      <c r="Y10" s="299"/>
      <c r="Z10" s="299"/>
      <c r="AA10" s="307"/>
      <c r="AB10" s="307"/>
      <c r="AC10" s="307"/>
      <c r="AD10" s="307"/>
    </row>
    <row r="11" spans="1:31" ht="15" customHeight="1" x14ac:dyDescent="0.25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85"/>
      <c r="N11" s="285"/>
      <c r="O11" s="288"/>
      <c r="P11" s="285"/>
      <c r="Q11" s="310"/>
      <c r="R11" s="310" t="s">
        <v>105</v>
      </c>
      <c r="S11" s="310" t="s">
        <v>106</v>
      </c>
      <c r="T11" s="297"/>
      <c r="U11" s="300"/>
      <c r="V11" s="300"/>
      <c r="W11" s="300"/>
      <c r="X11" s="300"/>
      <c r="Y11" s="300"/>
      <c r="Z11" s="300"/>
      <c r="AA11" s="307"/>
      <c r="AB11" s="307"/>
      <c r="AC11" s="307"/>
      <c r="AD11" s="307"/>
    </row>
    <row r="12" spans="1:31" ht="30.75" customHeight="1" x14ac:dyDescent="0.25">
      <c r="A12" s="54" t="s">
        <v>111</v>
      </c>
      <c r="B12" s="315" t="s">
        <v>183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56"/>
      <c r="N12" s="56"/>
      <c r="O12" s="138">
        <v>0</v>
      </c>
      <c r="P12" s="55"/>
      <c r="Q12" s="53" t="s">
        <v>113</v>
      </c>
      <c r="R12" s="53" t="s">
        <v>114</v>
      </c>
      <c r="S12" s="53" t="s">
        <v>115</v>
      </c>
      <c r="T12" s="53" t="s">
        <v>116</v>
      </c>
      <c r="U12" s="52" t="s">
        <v>117</v>
      </c>
      <c r="V12" s="52" t="s">
        <v>118</v>
      </c>
      <c r="W12" s="52" t="s">
        <v>119</v>
      </c>
      <c r="X12" s="52" t="s">
        <v>120</v>
      </c>
      <c r="Y12" s="52" t="s">
        <v>121</v>
      </c>
      <c r="Z12" s="53" t="s">
        <v>118</v>
      </c>
      <c r="AA12" s="330" t="s">
        <v>122</v>
      </c>
      <c r="AB12" s="330"/>
      <c r="AC12" s="330"/>
      <c r="AD12" s="330"/>
    </row>
    <row r="13" spans="1:31" ht="33.75" customHeight="1" x14ac:dyDescent="0.25">
      <c r="A13" s="54">
        <v>1</v>
      </c>
      <c r="B13" s="261" t="s">
        <v>184</v>
      </c>
      <c r="C13" s="262"/>
      <c r="D13" s="262"/>
      <c r="E13" s="262"/>
      <c r="F13" s="262"/>
      <c r="G13" s="262"/>
      <c r="H13" s="262"/>
      <c r="I13" s="262"/>
      <c r="J13" s="262"/>
      <c r="K13" s="262"/>
      <c r="L13" s="263"/>
      <c r="M13" s="56">
        <v>0.43402777777777779</v>
      </c>
      <c r="N13" s="56">
        <f t="shared" ref="N13:N48" si="0">M13+P13</f>
        <v>0.43408564814814815</v>
      </c>
      <c r="O13" s="56">
        <v>5.7870370370370373E-5</v>
      </c>
      <c r="P13" s="56">
        <f t="shared" ref="P13:P48" si="1">O13-O12</f>
        <v>5.7870370370370373E-5</v>
      </c>
      <c r="Q13" s="53"/>
      <c r="R13" s="53" t="s">
        <v>114</v>
      </c>
      <c r="S13" s="53"/>
      <c r="T13" s="53"/>
      <c r="U13" s="52"/>
      <c r="V13" s="52"/>
      <c r="W13" s="52"/>
      <c r="X13" s="52"/>
      <c r="Y13" s="52"/>
      <c r="Z13" s="51"/>
      <c r="AA13" s="260"/>
      <c r="AB13" s="260"/>
      <c r="AC13" s="260"/>
      <c r="AD13" s="260"/>
      <c r="AE13" s="49" t="str">
        <f>Q13&amp;R13&amp;S13</f>
        <v>NVA</v>
      </c>
    </row>
    <row r="14" spans="1:31" ht="33.75" customHeight="1" x14ac:dyDescent="0.25">
      <c r="A14" s="54">
        <v>2</v>
      </c>
      <c r="B14" s="261" t="s">
        <v>185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3"/>
      <c r="M14" s="56">
        <f t="shared" ref="M14:M48" si="2">N13</f>
        <v>0.43408564814814815</v>
      </c>
      <c r="N14" s="56">
        <f t="shared" si="0"/>
        <v>0.43421296296296297</v>
      </c>
      <c r="O14" s="56">
        <v>1.8518518518518518E-4</v>
      </c>
      <c r="P14" s="56">
        <f t="shared" si="1"/>
        <v>1.273148148148148E-4</v>
      </c>
      <c r="Q14" s="53"/>
      <c r="R14" s="53"/>
      <c r="S14" s="53" t="s">
        <v>115</v>
      </c>
      <c r="T14" s="53"/>
      <c r="U14" s="52"/>
      <c r="V14" s="52"/>
      <c r="W14" s="52"/>
      <c r="X14" s="52"/>
      <c r="Y14" s="52" t="s">
        <v>121</v>
      </c>
      <c r="Z14" s="51"/>
      <c r="AA14" s="260" t="s">
        <v>186</v>
      </c>
      <c r="AB14" s="260"/>
      <c r="AC14" s="260"/>
      <c r="AD14" s="260"/>
      <c r="AE14" s="49" t="str">
        <f t="shared" ref="AE14:AE46" si="3">Q14&amp;R14&amp;S14</f>
        <v>W</v>
      </c>
    </row>
    <row r="15" spans="1:31" ht="33.75" customHeight="1" x14ac:dyDescent="0.25">
      <c r="A15" s="54">
        <v>3</v>
      </c>
      <c r="B15" s="261" t="s">
        <v>187</v>
      </c>
      <c r="C15" s="262"/>
      <c r="D15" s="262"/>
      <c r="E15" s="262"/>
      <c r="F15" s="262"/>
      <c r="G15" s="262"/>
      <c r="H15" s="262"/>
      <c r="I15" s="262"/>
      <c r="J15" s="262"/>
      <c r="K15" s="262"/>
      <c r="L15" s="263"/>
      <c r="M15" s="56">
        <f t="shared" si="2"/>
        <v>0.43421296296296297</v>
      </c>
      <c r="N15" s="56">
        <f t="shared" si="0"/>
        <v>0.4344675925925926</v>
      </c>
      <c r="O15" s="56">
        <v>4.3981481481481481E-4</v>
      </c>
      <c r="P15" s="56">
        <f t="shared" si="1"/>
        <v>2.5462962962962961E-4</v>
      </c>
      <c r="Q15" s="53" t="s">
        <v>113</v>
      </c>
      <c r="R15" s="53"/>
      <c r="S15" s="53"/>
      <c r="T15" s="53"/>
      <c r="U15" s="52"/>
      <c r="V15" s="52"/>
      <c r="W15" s="52"/>
      <c r="X15" s="52"/>
      <c r="Y15" s="52"/>
      <c r="Z15" s="51"/>
      <c r="AA15" s="260"/>
      <c r="AB15" s="260"/>
      <c r="AC15" s="260"/>
      <c r="AD15" s="260"/>
      <c r="AE15" s="49" t="str">
        <f t="shared" si="3"/>
        <v>VA</v>
      </c>
    </row>
    <row r="16" spans="1:31" ht="29.25" customHeight="1" x14ac:dyDescent="0.25">
      <c r="A16" s="54">
        <v>4</v>
      </c>
      <c r="B16" s="261" t="s">
        <v>188</v>
      </c>
      <c r="C16" s="262"/>
      <c r="D16" s="262"/>
      <c r="E16" s="262"/>
      <c r="F16" s="262"/>
      <c r="G16" s="262"/>
      <c r="H16" s="262"/>
      <c r="I16" s="262"/>
      <c r="J16" s="262"/>
      <c r="K16" s="262"/>
      <c r="L16" s="263"/>
      <c r="M16" s="56">
        <f t="shared" si="2"/>
        <v>0.4344675925925926</v>
      </c>
      <c r="N16" s="56">
        <f t="shared" si="0"/>
        <v>0.4346875</v>
      </c>
      <c r="O16" s="56">
        <v>6.5972222222222224E-4</v>
      </c>
      <c r="P16" s="56">
        <f t="shared" si="1"/>
        <v>2.1990740740740743E-4</v>
      </c>
      <c r="Q16" s="53"/>
      <c r="R16" s="53"/>
      <c r="S16" s="53" t="s">
        <v>115</v>
      </c>
      <c r="T16" s="53"/>
      <c r="U16" s="52"/>
      <c r="V16" s="52"/>
      <c r="W16" s="52"/>
      <c r="X16" s="52"/>
      <c r="Y16" s="52" t="s">
        <v>121</v>
      </c>
      <c r="Z16" s="51"/>
      <c r="AA16" s="260" t="s">
        <v>186</v>
      </c>
      <c r="AB16" s="260"/>
      <c r="AC16" s="260"/>
      <c r="AD16" s="260"/>
      <c r="AE16" s="49" t="str">
        <f t="shared" si="3"/>
        <v>W</v>
      </c>
    </row>
    <row r="17" spans="1:31" ht="33.75" customHeight="1" x14ac:dyDescent="0.25">
      <c r="A17" s="54">
        <v>5</v>
      </c>
      <c r="B17" s="261" t="s">
        <v>189</v>
      </c>
      <c r="C17" s="262"/>
      <c r="D17" s="262"/>
      <c r="E17" s="262"/>
      <c r="F17" s="262"/>
      <c r="G17" s="262"/>
      <c r="H17" s="262"/>
      <c r="I17" s="262"/>
      <c r="J17" s="262"/>
      <c r="K17" s="262"/>
      <c r="L17" s="263"/>
      <c r="M17" s="56">
        <f t="shared" si="2"/>
        <v>0.4346875</v>
      </c>
      <c r="N17" s="56">
        <f t="shared" si="0"/>
        <v>0.43497685185185186</v>
      </c>
      <c r="O17" s="56">
        <v>9.4907407407407408E-4</v>
      </c>
      <c r="P17" s="56">
        <f t="shared" si="1"/>
        <v>2.8935185185185184E-4</v>
      </c>
      <c r="Q17" s="53" t="s">
        <v>113</v>
      </c>
      <c r="R17" s="53"/>
      <c r="S17" s="53"/>
      <c r="T17" s="53"/>
      <c r="U17" s="52"/>
      <c r="V17" s="52"/>
      <c r="W17" s="52"/>
      <c r="X17" s="52"/>
      <c r="Y17" s="52"/>
      <c r="Z17" s="51"/>
      <c r="AA17" s="260"/>
      <c r="AB17" s="260"/>
      <c r="AC17" s="260"/>
      <c r="AD17" s="260"/>
      <c r="AE17" s="49" t="str">
        <f t="shared" si="3"/>
        <v>VA</v>
      </c>
    </row>
    <row r="18" spans="1:31" ht="33.75" customHeight="1" x14ac:dyDescent="0.25">
      <c r="A18" s="54">
        <v>6</v>
      </c>
      <c r="B18" s="261" t="s">
        <v>188</v>
      </c>
      <c r="C18" s="262"/>
      <c r="D18" s="262"/>
      <c r="E18" s="262"/>
      <c r="F18" s="262"/>
      <c r="G18" s="262"/>
      <c r="H18" s="262"/>
      <c r="I18" s="262"/>
      <c r="J18" s="262"/>
      <c r="K18" s="262"/>
      <c r="L18" s="263"/>
      <c r="M18" s="56">
        <f t="shared" si="2"/>
        <v>0.43497685185185186</v>
      </c>
      <c r="N18" s="56">
        <f t="shared" si="0"/>
        <v>0.43511574074074078</v>
      </c>
      <c r="O18" s="56">
        <v>1.0879629629629629E-3</v>
      </c>
      <c r="P18" s="56">
        <f t="shared" si="1"/>
        <v>1.3888888888888881E-4</v>
      </c>
      <c r="Q18" s="53"/>
      <c r="R18" s="53"/>
      <c r="S18" s="53" t="s">
        <v>115</v>
      </c>
      <c r="T18" s="53"/>
      <c r="U18" s="52"/>
      <c r="V18" s="52"/>
      <c r="W18" s="52"/>
      <c r="X18" s="52"/>
      <c r="Y18" s="52" t="s">
        <v>121</v>
      </c>
      <c r="Z18" s="51"/>
      <c r="AA18" s="260" t="s">
        <v>186</v>
      </c>
      <c r="AB18" s="260"/>
      <c r="AC18" s="260"/>
      <c r="AD18" s="260"/>
      <c r="AE18" s="49" t="str">
        <f t="shared" si="3"/>
        <v>W</v>
      </c>
    </row>
    <row r="19" spans="1:31" ht="33.75" customHeight="1" x14ac:dyDescent="0.25">
      <c r="A19" s="54">
        <v>7</v>
      </c>
      <c r="B19" s="261" t="s">
        <v>190</v>
      </c>
      <c r="C19" s="262"/>
      <c r="D19" s="262"/>
      <c r="E19" s="262"/>
      <c r="F19" s="262"/>
      <c r="G19" s="262"/>
      <c r="H19" s="262"/>
      <c r="I19" s="262"/>
      <c r="J19" s="262"/>
      <c r="K19" s="262"/>
      <c r="L19" s="263"/>
      <c r="M19" s="56">
        <f t="shared" si="2"/>
        <v>0.43511574074074078</v>
      </c>
      <c r="N19" s="56">
        <f t="shared" si="0"/>
        <v>0.43542824074074077</v>
      </c>
      <c r="O19" s="56">
        <v>1.4004629629629629E-3</v>
      </c>
      <c r="P19" s="56">
        <f t="shared" si="1"/>
        <v>3.1250000000000006E-4</v>
      </c>
      <c r="Q19" s="53" t="s">
        <v>113</v>
      </c>
      <c r="R19" s="53"/>
      <c r="S19" s="53"/>
      <c r="T19" s="53"/>
      <c r="U19" s="52"/>
      <c r="V19" s="52"/>
      <c r="W19" s="52"/>
      <c r="X19" s="52"/>
      <c r="Y19" s="52"/>
      <c r="Z19" s="51"/>
      <c r="AA19" s="260"/>
      <c r="AB19" s="260"/>
      <c r="AC19" s="260"/>
      <c r="AD19" s="260"/>
      <c r="AE19" s="49" t="str">
        <f t="shared" si="3"/>
        <v>VA</v>
      </c>
    </row>
    <row r="20" spans="1:31" ht="33.75" customHeight="1" x14ac:dyDescent="0.25">
      <c r="A20" s="54">
        <v>8</v>
      </c>
      <c r="B20" s="261" t="s">
        <v>188</v>
      </c>
      <c r="C20" s="262"/>
      <c r="D20" s="262"/>
      <c r="E20" s="262"/>
      <c r="F20" s="262"/>
      <c r="G20" s="262"/>
      <c r="H20" s="262"/>
      <c r="I20" s="262"/>
      <c r="J20" s="262"/>
      <c r="K20" s="262"/>
      <c r="L20" s="263"/>
      <c r="M20" s="56">
        <f t="shared" si="2"/>
        <v>0.43542824074074077</v>
      </c>
      <c r="N20" s="56">
        <f t="shared" si="0"/>
        <v>0.43555555555555558</v>
      </c>
      <c r="O20" s="56">
        <v>1.5277777777777779E-3</v>
      </c>
      <c r="P20" s="56">
        <f t="shared" si="1"/>
        <v>1.2731481481481491E-4</v>
      </c>
      <c r="Q20" s="53"/>
      <c r="R20" s="53"/>
      <c r="S20" s="53" t="s">
        <v>115</v>
      </c>
      <c r="T20" s="53"/>
      <c r="U20" s="52"/>
      <c r="V20" s="52"/>
      <c r="W20" s="52"/>
      <c r="X20" s="52"/>
      <c r="Y20" s="52" t="s">
        <v>121</v>
      </c>
      <c r="Z20" s="51"/>
      <c r="AA20" s="260" t="s">
        <v>186</v>
      </c>
      <c r="AB20" s="260"/>
      <c r="AC20" s="260"/>
      <c r="AD20" s="260"/>
      <c r="AE20" s="49" t="str">
        <f t="shared" si="3"/>
        <v>W</v>
      </c>
    </row>
    <row r="21" spans="1:31" ht="33.75" customHeight="1" x14ac:dyDescent="0.25">
      <c r="A21" s="54">
        <v>9</v>
      </c>
      <c r="B21" s="261" t="s">
        <v>191</v>
      </c>
      <c r="C21" s="262"/>
      <c r="D21" s="262"/>
      <c r="E21" s="262"/>
      <c r="F21" s="262"/>
      <c r="G21" s="262"/>
      <c r="H21" s="262"/>
      <c r="I21" s="262"/>
      <c r="J21" s="262"/>
      <c r="K21" s="262"/>
      <c r="L21" s="263"/>
      <c r="M21" s="56">
        <f t="shared" si="2"/>
        <v>0.43555555555555558</v>
      </c>
      <c r="N21" s="56">
        <f t="shared" si="0"/>
        <v>0.43585648148148148</v>
      </c>
      <c r="O21" s="56">
        <v>1.8287037037037037E-3</v>
      </c>
      <c r="P21" s="56">
        <f t="shared" si="1"/>
        <v>3.0092592592592584E-4</v>
      </c>
      <c r="Q21" s="53" t="s">
        <v>113</v>
      </c>
      <c r="R21" s="53"/>
      <c r="S21" s="53"/>
      <c r="T21" s="53"/>
      <c r="U21" s="52"/>
      <c r="V21" s="52"/>
      <c r="W21" s="52"/>
      <c r="X21" s="52"/>
      <c r="Y21" s="52"/>
      <c r="Z21" s="51"/>
      <c r="AA21" s="260"/>
      <c r="AB21" s="260"/>
      <c r="AC21" s="260"/>
      <c r="AD21" s="260"/>
      <c r="AE21" s="49" t="str">
        <f t="shared" si="3"/>
        <v>VA</v>
      </c>
    </row>
    <row r="22" spans="1:31" ht="33.75" customHeight="1" x14ac:dyDescent="0.25">
      <c r="A22" s="54">
        <v>10</v>
      </c>
      <c r="B22" s="261" t="s">
        <v>188</v>
      </c>
      <c r="C22" s="262"/>
      <c r="D22" s="262"/>
      <c r="E22" s="262"/>
      <c r="F22" s="262"/>
      <c r="G22" s="262"/>
      <c r="H22" s="262"/>
      <c r="I22" s="262"/>
      <c r="J22" s="262"/>
      <c r="K22" s="262"/>
      <c r="L22" s="263"/>
      <c r="M22" s="56">
        <f t="shared" si="2"/>
        <v>0.43585648148148148</v>
      </c>
      <c r="N22" s="56">
        <f t="shared" si="0"/>
        <v>0.4359837962962963</v>
      </c>
      <c r="O22" s="56">
        <v>1.9560185185185184E-3</v>
      </c>
      <c r="P22" s="56">
        <f t="shared" si="1"/>
        <v>1.2731481481481469E-4</v>
      </c>
      <c r="Q22" s="53"/>
      <c r="R22" s="53"/>
      <c r="S22" s="53" t="s">
        <v>115</v>
      </c>
      <c r="T22" s="53"/>
      <c r="U22" s="52"/>
      <c r="V22" s="52"/>
      <c r="W22" s="52"/>
      <c r="X22" s="52"/>
      <c r="Y22" s="52" t="s">
        <v>121</v>
      </c>
      <c r="Z22" s="51"/>
      <c r="AA22" s="260" t="s">
        <v>186</v>
      </c>
      <c r="AB22" s="260"/>
      <c r="AC22" s="260"/>
      <c r="AD22" s="260"/>
      <c r="AE22" s="49" t="str">
        <f t="shared" si="3"/>
        <v>W</v>
      </c>
    </row>
    <row r="23" spans="1:31" ht="33.75" customHeight="1" x14ac:dyDescent="0.25">
      <c r="A23" s="54">
        <v>11</v>
      </c>
      <c r="B23" s="261" t="s">
        <v>192</v>
      </c>
      <c r="C23" s="262"/>
      <c r="D23" s="262"/>
      <c r="E23" s="262"/>
      <c r="F23" s="262"/>
      <c r="G23" s="262"/>
      <c r="H23" s="262"/>
      <c r="I23" s="262"/>
      <c r="J23" s="262"/>
      <c r="K23" s="262"/>
      <c r="L23" s="263"/>
      <c r="M23" s="56">
        <f t="shared" si="2"/>
        <v>0.4359837962962963</v>
      </c>
      <c r="N23" s="56">
        <f t="shared" si="0"/>
        <v>0.43629629629629629</v>
      </c>
      <c r="O23" s="56">
        <v>2.2685185185185187E-3</v>
      </c>
      <c r="P23" s="56">
        <f t="shared" si="1"/>
        <v>3.1250000000000028E-4</v>
      </c>
      <c r="Q23" s="53" t="s">
        <v>113</v>
      </c>
      <c r="R23" s="53"/>
      <c r="S23" s="53"/>
      <c r="T23" s="53"/>
      <c r="U23" s="52"/>
      <c r="V23" s="52"/>
      <c r="W23" s="52"/>
      <c r="X23" s="52"/>
      <c r="Y23" s="52"/>
      <c r="Z23" s="51"/>
      <c r="AA23" s="260"/>
      <c r="AB23" s="260"/>
      <c r="AC23" s="260"/>
      <c r="AD23" s="260"/>
      <c r="AE23" s="49" t="str">
        <f t="shared" si="3"/>
        <v>VA</v>
      </c>
    </row>
    <row r="24" spans="1:31" ht="33.75" customHeight="1" x14ac:dyDescent="0.25">
      <c r="A24" s="54">
        <v>12</v>
      </c>
      <c r="B24" s="261" t="s">
        <v>188</v>
      </c>
      <c r="C24" s="262"/>
      <c r="D24" s="262"/>
      <c r="E24" s="262"/>
      <c r="F24" s="262"/>
      <c r="G24" s="262"/>
      <c r="H24" s="262"/>
      <c r="I24" s="262"/>
      <c r="J24" s="262"/>
      <c r="K24" s="262"/>
      <c r="L24" s="263"/>
      <c r="M24" s="56">
        <f t="shared" si="2"/>
        <v>0.43629629629629629</v>
      </c>
      <c r="N24" s="56">
        <f t="shared" si="0"/>
        <v>0.4364351851851852</v>
      </c>
      <c r="O24" s="56">
        <v>2.4074074074074076E-3</v>
      </c>
      <c r="P24" s="56">
        <f t="shared" si="1"/>
        <v>1.3888888888888892E-4</v>
      </c>
      <c r="Q24" s="53"/>
      <c r="R24" s="53"/>
      <c r="S24" s="53" t="s">
        <v>115</v>
      </c>
      <c r="T24" s="53"/>
      <c r="U24" s="52"/>
      <c r="V24" s="52"/>
      <c r="W24" s="52"/>
      <c r="X24" s="52"/>
      <c r="Y24" s="52" t="s">
        <v>121</v>
      </c>
      <c r="Z24" s="51"/>
      <c r="AA24" s="260" t="s">
        <v>186</v>
      </c>
      <c r="AB24" s="260"/>
      <c r="AC24" s="260"/>
      <c r="AD24" s="260"/>
      <c r="AE24" s="49" t="str">
        <f t="shared" si="3"/>
        <v>W</v>
      </c>
    </row>
    <row r="25" spans="1:31" ht="33.75" customHeight="1" x14ac:dyDescent="0.25">
      <c r="A25" s="54">
        <v>13</v>
      </c>
      <c r="B25" s="261" t="s">
        <v>193</v>
      </c>
      <c r="C25" s="262"/>
      <c r="D25" s="262"/>
      <c r="E25" s="262"/>
      <c r="F25" s="262"/>
      <c r="G25" s="262"/>
      <c r="H25" s="262"/>
      <c r="I25" s="262"/>
      <c r="J25" s="262"/>
      <c r="K25" s="262"/>
      <c r="L25" s="263"/>
      <c r="M25" s="56">
        <f t="shared" si="2"/>
        <v>0.4364351851851852</v>
      </c>
      <c r="N25" s="56">
        <f t="shared" si="0"/>
        <v>0.43678240740740742</v>
      </c>
      <c r="O25" s="56">
        <v>2.7546296296296294E-3</v>
      </c>
      <c r="P25" s="56">
        <f t="shared" si="1"/>
        <v>3.4722222222222186E-4</v>
      </c>
      <c r="Q25" s="53" t="s">
        <v>113</v>
      </c>
      <c r="R25" s="53"/>
      <c r="S25" s="53"/>
      <c r="T25" s="53"/>
      <c r="U25" s="52"/>
      <c r="V25" s="52"/>
      <c r="W25" s="52"/>
      <c r="X25" s="52"/>
      <c r="Y25" s="52"/>
      <c r="Z25" s="51"/>
      <c r="AA25" s="260"/>
      <c r="AB25" s="260"/>
      <c r="AC25" s="260"/>
      <c r="AD25" s="260"/>
      <c r="AE25" s="49" t="str">
        <f t="shared" si="3"/>
        <v>VA</v>
      </c>
    </row>
    <row r="26" spans="1:31" ht="33.75" customHeight="1" x14ac:dyDescent="0.25">
      <c r="A26" s="54">
        <v>14</v>
      </c>
      <c r="B26" s="261" t="s">
        <v>188</v>
      </c>
      <c r="C26" s="262"/>
      <c r="D26" s="262"/>
      <c r="E26" s="262"/>
      <c r="F26" s="262"/>
      <c r="G26" s="262"/>
      <c r="H26" s="262"/>
      <c r="I26" s="262"/>
      <c r="J26" s="262"/>
      <c r="K26" s="262"/>
      <c r="L26" s="263"/>
      <c r="M26" s="56">
        <f t="shared" si="2"/>
        <v>0.43678240740740742</v>
      </c>
      <c r="N26" s="56">
        <f t="shared" si="0"/>
        <v>0.43692129629629634</v>
      </c>
      <c r="O26" s="56">
        <v>2.8935185185185184E-3</v>
      </c>
      <c r="P26" s="56">
        <f t="shared" si="1"/>
        <v>1.3888888888888892E-4</v>
      </c>
      <c r="Q26" s="53"/>
      <c r="R26" s="53"/>
      <c r="S26" s="53" t="s">
        <v>115</v>
      </c>
      <c r="T26" s="53"/>
      <c r="U26" s="52"/>
      <c r="V26" s="52"/>
      <c r="W26" s="52"/>
      <c r="X26" s="52"/>
      <c r="Y26" s="52" t="s">
        <v>121</v>
      </c>
      <c r="Z26" s="51"/>
      <c r="AA26" s="260" t="s">
        <v>186</v>
      </c>
      <c r="AB26" s="260"/>
      <c r="AC26" s="260"/>
      <c r="AD26" s="260"/>
      <c r="AE26" s="49" t="str">
        <f t="shared" si="3"/>
        <v>W</v>
      </c>
    </row>
    <row r="27" spans="1:31" ht="33.75" customHeight="1" x14ac:dyDescent="0.25">
      <c r="A27" s="54">
        <v>15</v>
      </c>
      <c r="B27" s="261" t="s">
        <v>194</v>
      </c>
      <c r="C27" s="262"/>
      <c r="D27" s="262"/>
      <c r="E27" s="262"/>
      <c r="F27" s="262"/>
      <c r="G27" s="262"/>
      <c r="H27" s="262"/>
      <c r="I27" s="262"/>
      <c r="J27" s="262"/>
      <c r="K27" s="262"/>
      <c r="L27" s="263"/>
      <c r="M27" s="56">
        <f t="shared" si="2"/>
        <v>0.43692129629629634</v>
      </c>
      <c r="N27" s="56">
        <f t="shared" si="0"/>
        <v>0.43718750000000006</v>
      </c>
      <c r="O27" s="56">
        <v>3.1597222222222222E-3</v>
      </c>
      <c r="P27" s="56">
        <f t="shared" si="1"/>
        <v>2.6620370370370383E-4</v>
      </c>
      <c r="Q27" s="53" t="s">
        <v>113</v>
      </c>
      <c r="R27" s="53"/>
      <c r="S27" s="53"/>
      <c r="T27" s="53"/>
      <c r="U27" s="52"/>
      <c r="V27" s="52"/>
      <c r="W27" s="52"/>
      <c r="X27" s="52"/>
      <c r="Y27" s="52"/>
      <c r="Z27" s="51"/>
      <c r="AA27" s="260"/>
      <c r="AB27" s="260"/>
      <c r="AC27" s="260"/>
      <c r="AD27" s="260"/>
      <c r="AE27" s="49" t="str">
        <f t="shared" si="3"/>
        <v>VA</v>
      </c>
    </row>
    <row r="28" spans="1:31" ht="33.75" customHeight="1" x14ac:dyDescent="0.25">
      <c r="A28" s="54">
        <v>16</v>
      </c>
      <c r="B28" s="261" t="s">
        <v>188</v>
      </c>
      <c r="C28" s="262"/>
      <c r="D28" s="262"/>
      <c r="E28" s="262"/>
      <c r="F28" s="262"/>
      <c r="G28" s="262"/>
      <c r="H28" s="262"/>
      <c r="I28" s="262"/>
      <c r="J28" s="262"/>
      <c r="K28" s="262"/>
      <c r="L28" s="263"/>
      <c r="M28" s="56">
        <f t="shared" si="2"/>
        <v>0.43718750000000006</v>
      </c>
      <c r="N28" s="56">
        <f t="shared" si="0"/>
        <v>0.4373611111111112</v>
      </c>
      <c r="O28" s="56">
        <v>3.3333333333333335E-3</v>
      </c>
      <c r="P28" s="56">
        <f t="shared" si="1"/>
        <v>1.7361111111111136E-4</v>
      </c>
      <c r="Q28" s="53"/>
      <c r="R28" s="53"/>
      <c r="S28" s="53" t="s">
        <v>115</v>
      </c>
      <c r="T28" s="53"/>
      <c r="U28" s="52"/>
      <c r="V28" s="52"/>
      <c r="W28" s="52"/>
      <c r="X28" s="52"/>
      <c r="Y28" s="52" t="s">
        <v>121</v>
      </c>
      <c r="Z28" s="51"/>
      <c r="AA28" s="260" t="s">
        <v>186</v>
      </c>
      <c r="AB28" s="260"/>
      <c r="AC28" s="260"/>
      <c r="AD28" s="260"/>
      <c r="AE28" s="49" t="str">
        <f t="shared" si="3"/>
        <v>W</v>
      </c>
    </row>
    <row r="29" spans="1:31" ht="33.75" customHeight="1" x14ac:dyDescent="0.25">
      <c r="A29" s="54">
        <v>17</v>
      </c>
      <c r="B29" s="261" t="s">
        <v>195</v>
      </c>
      <c r="C29" s="262"/>
      <c r="D29" s="262"/>
      <c r="E29" s="262"/>
      <c r="F29" s="262"/>
      <c r="G29" s="262"/>
      <c r="H29" s="262"/>
      <c r="I29" s="262"/>
      <c r="J29" s="262"/>
      <c r="K29" s="262"/>
      <c r="L29" s="263"/>
      <c r="M29" s="56">
        <f t="shared" si="2"/>
        <v>0.4373611111111112</v>
      </c>
      <c r="N29" s="56">
        <f t="shared" si="0"/>
        <v>0.43763888888888897</v>
      </c>
      <c r="O29" s="56">
        <v>3.6111111111111109E-3</v>
      </c>
      <c r="P29" s="56">
        <f t="shared" si="1"/>
        <v>2.777777777777774E-4</v>
      </c>
      <c r="Q29" s="53" t="s">
        <v>113</v>
      </c>
      <c r="R29" s="53"/>
      <c r="S29" s="53"/>
      <c r="T29" s="53"/>
      <c r="U29" s="52"/>
      <c r="V29" s="52"/>
      <c r="W29" s="52"/>
      <c r="X29" s="52"/>
      <c r="Y29" s="52"/>
      <c r="Z29" s="51"/>
      <c r="AA29" s="260"/>
      <c r="AB29" s="260"/>
      <c r="AC29" s="260"/>
      <c r="AD29" s="260"/>
      <c r="AE29" s="49" t="str">
        <f t="shared" si="3"/>
        <v>VA</v>
      </c>
    </row>
    <row r="30" spans="1:31" ht="33.9" customHeight="1" x14ac:dyDescent="0.25">
      <c r="A30" s="54">
        <v>18</v>
      </c>
      <c r="B30" s="261" t="s">
        <v>188</v>
      </c>
      <c r="C30" s="262"/>
      <c r="D30" s="262"/>
      <c r="E30" s="262"/>
      <c r="F30" s="262"/>
      <c r="G30" s="262"/>
      <c r="H30" s="262"/>
      <c r="I30" s="262"/>
      <c r="J30" s="262"/>
      <c r="K30" s="262"/>
      <c r="L30" s="263"/>
      <c r="M30" s="56">
        <f t="shared" si="2"/>
        <v>0.43763888888888897</v>
      </c>
      <c r="N30" s="56">
        <f t="shared" si="0"/>
        <v>0.43782407407407414</v>
      </c>
      <c r="O30" s="56">
        <v>3.7962962962962963E-3</v>
      </c>
      <c r="P30" s="56">
        <f t="shared" si="1"/>
        <v>1.8518518518518537E-4</v>
      </c>
      <c r="Q30" s="53"/>
      <c r="R30" s="53"/>
      <c r="S30" s="53" t="s">
        <v>115</v>
      </c>
      <c r="T30" s="53"/>
      <c r="U30" s="52"/>
      <c r="V30" s="52"/>
      <c r="W30" s="52"/>
      <c r="X30" s="52"/>
      <c r="Y30" s="52" t="s">
        <v>121</v>
      </c>
      <c r="Z30" s="51"/>
      <c r="AA30" s="260" t="s">
        <v>186</v>
      </c>
      <c r="AB30" s="260"/>
      <c r="AC30" s="260"/>
      <c r="AD30" s="260"/>
      <c r="AE30" s="49" t="str">
        <f t="shared" si="3"/>
        <v>W</v>
      </c>
    </row>
    <row r="31" spans="1:31" ht="33.9" customHeight="1" x14ac:dyDescent="0.25">
      <c r="A31" s="54">
        <v>19</v>
      </c>
      <c r="B31" s="261" t="s">
        <v>196</v>
      </c>
      <c r="C31" s="262"/>
      <c r="D31" s="262"/>
      <c r="E31" s="262"/>
      <c r="F31" s="262"/>
      <c r="G31" s="262"/>
      <c r="H31" s="262"/>
      <c r="I31" s="262"/>
      <c r="J31" s="262"/>
      <c r="K31" s="262"/>
      <c r="L31" s="263"/>
      <c r="M31" s="56">
        <f t="shared" si="2"/>
        <v>0.43782407407407414</v>
      </c>
      <c r="N31" s="56">
        <f t="shared" si="0"/>
        <v>0.43807870370370378</v>
      </c>
      <c r="O31" s="56">
        <v>4.0509259259259257E-3</v>
      </c>
      <c r="P31" s="56">
        <f t="shared" si="1"/>
        <v>2.5462962962962939E-4</v>
      </c>
      <c r="Q31" s="53" t="s">
        <v>113</v>
      </c>
      <c r="R31" s="53"/>
      <c r="S31" s="53"/>
      <c r="T31" s="53"/>
      <c r="U31" s="52"/>
      <c r="V31" s="52"/>
      <c r="W31" s="52"/>
      <c r="X31" s="52"/>
      <c r="Y31" s="52"/>
      <c r="Z31" s="51"/>
      <c r="AA31" s="260"/>
      <c r="AB31" s="260"/>
      <c r="AC31" s="260"/>
      <c r="AD31" s="260"/>
      <c r="AE31" s="49" t="str">
        <f t="shared" si="3"/>
        <v>VA</v>
      </c>
    </row>
    <row r="32" spans="1:31" ht="33.9" customHeight="1" x14ac:dyDescent="0.25">
      <c r="A32" s="54">
        <v>20</v>
      </c>
      <c r="B32" s="261" t="s">
        <v>188</v>
      </c>
      <c r="C32" s="262"/>
      <c r="D32" s="262"/>
      <c r="E32" s="262"/>
      <c r="F32" s="262"/>
      <c r="G32" s="262"/>
      <c r="H32" s="262"/>
      <c r="I32" s="262"/>
      <c r="J32" s="262"/>
      <c r="K32" s="262"/>
      <c r="L32" s="263"/>
      <c r="M32" s="56">
        <f t="shared" si="2"/>
        <v>0.43807870370370378</v>
      </c>
      <c r="N32" s="56">
        <f t="shared" si="0"/>
        <v>0.43829861111111118</v>
      </c>
      <c r="O32" s="56">
        <v>4.2708333333333331E-3</v>
      </c>
      <c r="P32" s="56">
        <f t="shared" si="1"/>
        <v>2.1990740740740738E-4</v>
      </c>
      <c r="Q32" s="53"/>
      <c r="R32" s="53"/>
      <c r="S32" s="53" t="s">
        <v>115</v>
      </c>
      <c r="T32" s="53"/>
      <c r="U32" s="52"/>
      <c r="V32" s="52"/>
      <c r="W32" s="52"/>
      <c r="X32" s="52"/>
      <c r="Y32" s="52" t="s">
        <v>121</v>
      </c>
      <c r="Z32" s="51"/>
      <c r="AA32" s="260" t="s">
        <v>186</v>
      </c>
      <c r="AB32" s="260"/>
      <c r="AC32" s="260"/>
      <c r="AD32" s="260"/>
      <c r="AE32" s="49" t="str">
        <f t="shared" si="3"/>
        <v>W</v>
      </c>
    </row>
    <row r="33" spans="1:31" ht="33.9" customHeight="1" x14ac:dyDescent="0.25">
      <c r="A33" s="54">
        <v>21</v>
      </c>
      <c r="B33" s="261" t="s">
        <v>197</v>
      </c>
      <c r="C33" s="262"/>
      <c r="D33" s="262"/>
      <c r="E33" s="262"/>
      <c r="F33" s="262"/>
      <c r="G33" s="262"/>
      <c r="H33" s="262"/>
      <c r="I33" s="262"/>
      <c r="J33" s="262"/>
      <c r="K33" s="262"/>
      <c r="L33" s="263"/>
      <c r="M33" s="56">
        <f t="shared" si="2"/>
        <v>0.43829861111111118</v>
      </c>
      <c r="N33" s="56">
        <f t="shared" si="0"/>
        <v>0.43857638888888895</v>
      </c>
      <c r="O33" s="56">
        <v>4.5486111111111109E-3</v>
      </c>
      <c r="P33" s="56">
        <f t="shared" si="1"/>
        <v>2.7777777777777783E-4</v>
      </c>
      <c r="Q33" s="53" t="s">
        <v>113</v>
      </c>
      <c r="R33" s="53"/>
      <c r="S33" s="53"/>
      <c r="T33" s="53"/>
      <c r="U33" s="52"/>
      <c r="V33" s="52"/>
      <c r="W33" s="52"/>
      <c r="X33" s="52"/>
      <c r="Y33" s="52"/>
      <c r="Z33" s="51"/>
      <c r="AA33" s="260"/>
      <c r="AB33" s="260"/>
      <c r="AC33" s="260"/>
      <c r="AD33" s="260"/>
      <c r="AE33" s="49" t="str">
        <f t="shared" si="3"/>
        <v>VA</v>
      </c>
    </row>
    <row r="34" spans="1:31" ht="33.9" customHeight="1" x14ac:dyDescent="0.25">
      <c r="A34" s="54">
        <v>23</v>
      </c>
      <c r="B34" s="134" t="s">
        <v>188</v>
      </c>
      <c r="C34" s="135"/>
      <c r="D34" s="135"/>
      <c r="E34" s="135"/>
      <c r="F34" s="135"/>
      <c r="G34" s="135"/>
      <c r="H34" s="135"/>
      <c r="I34" s="135"/>
      <c r="J34" s="135"/>
      <c r="K34" s="135"/>
      <c r="L34" s="136"/>
      <c r="M34" s="56">
        <f t="shared" si="2"/>
        <v>0.43857638888888895</v>
      </c>
      <c r="N34" s="56">
        <f t="shared" si="0"/>
        <v>0.43873842592592599</v>
      </c>
      <c r="O34" s="56">
        <v>4.7106481481481478E-3</v>
      </c>
      <c r="P34" s="56">
        <f t="shared" si="1"/>
        <v>1.6203703703703692E-4</v>
      </c>
      <c r="Q34" s="53"/>
      <c r="R34" s="53"/>
      <c r="S34" s="53" t="s">
        <v>115</v>
      </c>
      <c r="T34" s="53"/>
      <c r="U34" s="52"/>
      <c r="V34" s="52"/>
      <c r="W34" s="52"/>
      <c r="X34" s="52"/>
      <c r="Y34" s="52" t="s">
        <v>121</v>
      </c>
      <c r="Z34" s="51"/>
      <c r="AA34" s="260" t="s">
        <v>186</v>
      </c>
      <c r="AB34" s="260"/>
      <c r="AC34" s="260"/>
      <c r="AD34" s="260"/>
      <c r="AE34" s="49" t="str">
        <f t="shared" si="3"/>
        <v>W</v>
      </c>
    </row>
    <row r="35" spans="1:31" ht="33.9" customHeight="1" x14ac:dyDescent="0.25">
      <c r="A35" s="54">
        <v>24</v>
      </c>
      <c r="B35" s="261" t="s">
        <v>198</v>
      </c>
      <c r="C35" s="262"/>
      <c r="D35" s="262"/>
      <c r="E35" s="262"/>
      <c r="F35" s="262"/>
      <c r="G35" s="262"/>
      <c r="H35" s="262"/>
      <c r="I35" s="262"/>
      <c r="J35" s="262"/>
      <c r="K35" s="262"/>
      <c r="L35" s="263"/>
      <c r="M35" s="56">
        <f t="shared" si="2"/>
        <v>0.43873842592592599</v>
      </c>
      <c r="N35" s="56">
        <f t="shared" si="0"/>
        <v>0.43900462962962972</v>
      </c>
      <c r="O35" s="56">
        <v>4.9768518518518521E-3</v>
      </c>
      <c r="P35" s="56">
        <f t="shared" si="1"/>
        <v>2.6620370370370426E-4</v>
      </c>
      <c r="Q35" s="53" t="s">
        <v>113</v>
      </c>
      <c r="R35" s="53"/>
      <c r="S35" s="53"/>
      <c r="T35" s="53"/>
      <c r="U35" s="52"/>
      <c r="V35" s="52"/>
      <c r="W35" s="52"/>
      <c r="X35" s="52"/>
      <c r="Y35" s="52"/>
      <c r="Z35" s="51"/>
      <c r="AA35" s="260"/>
      <c r="AB35" s="260"/>
      <c r="AC35" s="260"/>
      <c r="AD35" s="260"/>
      <c r="AE35" s="49" t="str">
        <f t="shared" si="3"/>
        <v>VA</v>
      </c>
    </row>
    <row r="36" spans="1:31" ht="33.9" customHeight="1" x14ac:dyDescent="0.25">
      <c r="A36" s="54">
        <v>25</v>
      </c>
      <c r="B36" s="261" t="s">
        <v>188</v>
      </c>
      <c r="C36" s="262"/>
      <c r="D36" s="262"/>
      <c r="E36" s="262"/>
      <c r="F36" s="262"/>
      <c r="G36" s="262"/>
      <c r="H36" s="262"/>
      <c r="I36" s="262"/>
      <c r="J36" s="262"/>
      <c r="K36" s="262"/>
      <c r="L36" s="263"/>
      <c r="M36" s="56">
        <f t="shared" si="2"/>
        <v>0.43900462962962972</v>
      </c>
      <c r="N36" s="56">
        <f t="shared" si="0"/>
        <v>0.43920138888888899</v>
      </c>
      <c r="O36" s="56">
        <v>5.1736111111111115E-3</v>
      </c>
      <c r="P36" s="56">
        <f t="shared" si="1"/>
        <v>1.9675925925925937E-4</v>
      </c>
      <c r="Q36" s="53"/>
      <c r="R36" s="53"/>
      <c r="S36" s="53" t="s">
        <v>115</v>
      </c>
      <c r="T36" s="53"/>
      <c r="U36" s="52"/>
      <c r="V36" s="52"/>
      <c r="W36" s="52"/>
      <c r="X36" s="52"/>
      <c r="Y36" s="52" t="s">
        <v>121</v>
      </c>
      <c r="Z36" s="51"/>
      <c r="AA36" s="260" t="s">
        <v>186</v>
      </c>
      <c r="AB36" s="260"/>
      <c r="AC36" s="260"/>
      <c r="AD36" s="260"/>
      <c r="AE36" s="49" t="str">
        <f t="shared" si="3"/>
        <v>W</v>
      </c>
    </row>
    <row r="37" spans="1:31" ht="33.9" customHeight="1" x14ac:dyDescent="0.25">
      <c r="A37" s="54">
        <v>26</v>
      </c>
      <c r="B37" s="261" t="s">
        <v>199</v>
      </c>
      <c r="C37" s="262"/>
      <c r="D37" s="262"/>
      <c r="E37" s="262"/>
      <c r="F37" s="262"/>
      <c r="G37" s="262"/>
      <c r="H37" s="262"/>
      <c r="I37" s="262"/>
      <c r="J37" s="262"/>
      <c r="K37" s="262"/>
      <c r="L37" s="263"/>
      <c r="M37" s="56">
        <f t="shared" si="2"/>
        <v>0.43920138888888899</v>
      </c>
      <c r="N37" s="56">
        <f t="shared" si="0"/>
        <v>0.43946759259259272</v>
      </c>
      <c r="O37" s="56">
        <v>5.4398148148148149E-3</v>
      </c>
      <c r="P37" s="56">
        <f t="shared" si="1"/>
        <v>2.6620370370370339E-4</v>
      </c>
      <c r="Q37" s="53" t="s">
        <v>113</v>
      </c>
      <c r="R37" s="53"/>
      <c r="S37" s="53"/>
      <c r="T37" s="53"/>
      <c r="U37" s="52"/>
      <c r="V37" s="52"/>
      <c r="W37" s="52"/>
      <c r="X37" s="52"/>
      <c r="Y37" s="52"/>
      <c r="Z37" s="51"/>
      <c r="AA37" s="264"/>
      <c r="AB37" s="264"/>
      <c r="AC37" s="264"/>
      <c r="AD37" s="264"/>
      <c r="AE37" s="49" t="str">
        <f t="shared" si="3"/>
        <v>VA</v>
      </c>
    </row>
    <row r="38" spans="1:31" ht="33.9" customHeight="1" x14ac:dyDescent="0.25">
      <c r="A38" s="54">
        <v>27</v>
      </c>
      <c r="B38" s="261" t="s">
        <v>188</v>
      </c>
      <c r="C38" s="262"/>
      <c r="D38" s="262"/>
      <c r="E38" s="262"/>
      <c r="F38" s="262"/>
      <c r="G38" s="262"/>
      <c r="H38" s="262"/>
      <c r="I38" s="262"/>
      <c r="J38" s="262"/>
      <c r="K38" s="262"/>
      <c r="L38" s="263"/>
      <c r="M38" s="56">
        <f t="shared" si="2"/>
        <v>0.43946759259259272</v>
      </c>
      <c r="N38" s="56">
        <f t="shared" si="0"/>
        <v>0.43967592592592603</v>
      </c>
      <c r="O38" s="56">
        <v>5.6481481481481478E-3</v>
      </c>
      <c r="P38" s="56">
        <f t="shared" si="1"/>
        <v>2.0833333333333294E-4</v>
      </c>
      <c r="Q38" s="53"/>
      <c r="R38" s="53"/>
      <c r="S38" s="53" t="s">
        <v>115</v>
      </c>
      <c r="T38" s="53"/>
      <c r="U38" s="52"/>
      <c r="V38" s="52"/>
      <c r="W38" s="52"/>
      <c r="X38" s="52"/>
      <c r="Y38" s="52" t="s">
        <v>121</v>
      </c>
      <c r="Z38" s="51"/>
      <c r="AA38" s="260" t="s">
        <v>186</v>
      </c>
      <c r="AB38" s="260"/>
      <c r="AC38" s="260"/>
      <c r="AD38" s="260"/>
      <c r="AE38" s="49" t="str">
        <f t="shared" si="3"/>
        <v>W</v>
      </c>
    </row>
    <row r="39" spans="1:31" ht="33.9" customHeight="1" x14ac:dyDescent="0.25">
      <c r="A39" s="54">
        <v>28</v>
      </c>
      <c r="B39" s="261" t="s">
        <v>200</v>
      </c>
      <c r="C39" s="262"/>
      <c r="D39" s="262"/>
      <c r="E39" s="262"/>
      <c r="F39" s="262"/>
      <c r="G39" s="262"/>
      <c r="H39" s="262"/>
      <c r="I39" s="262"/>
      <c r="J39" s="262"/>
      <c r="K39" s="262"/>
      <c r="L39" s="263"/>
      <c r="M39" s="56">
        <f t="shared" si="2"/>
        <v>0.43967592592592603</v>
      </c>
      <c r="N39" s="56">
        <f t="shared" si="0"/>
        <v>0.43995370370370379</v>
      </c>
      <c r="O39" s="56">
        <v>5.9259259259259256E-3</v>
      </c>
      <c r="P39" s="56">
        <f t="shared" si="1"/>
        <v>2.7777777777777783E-4</v>
      </c>
      <c r="Q39" s="53" t="s">
        <v>113</v>
      </c>
      <c r="R39" s="53"/>
      <c r="S39" s="53"/>
      <c r="T39" s="53"/>
      <c r="U39" s="52"/>
      <c r="V39" s="52"/>
      <c r="W39" s="52"/>
      <c r="X39" s="52"/>
      <c r="Y39" s="52"/>
      <c r="Z39" s="51"/>
      <c r="AA39" s="260"/>
      <c r="AB39" s="260"/>
      <c r="AC39" s="260"/>
      <c r="AD39" s="260"/>
      <c r="AE39" s="49" t="str">
        <f t="shared" si="3"/>
        <v>VA</v>
      </c>
    </row>
    <row r="40" spans="1:31" ht="33.9" customHeight="1" x14ac:dyDescent="0.25">
      <c r="A40" s="54">
        <v>29</v>
      </c>
      <c r="B40" s="261" t="s">
        <v>188</v>
      </c>
      <c r="C40" s="262"/>
      <c r="D40" s="262"/>
      <c r="E40" s="262"/>
      <c r="F40" s="262"/>
      <c r="G40" s="262"/>
      <c r="H40" s="262"/>
      <c r="I40" s="262"/>
      <c r="J40" s="262"/>
      <c r="K40" s="262"/>
      <c r="L40" s="263"/>
      <c r="M40" s="56">
        <f t="shared" si="2"/>
        <v>0.43995370370370379</v>
      </c>
      <c r="N40" s="56">
        <f t="shared" si="0"/>
        <v>0.44015046296296306</v>
      </c>
      <c r="O40" s="56">
        <v>6.122685185185185E-3</v>
      </c>
      <c r="P40" s="56">
        <f t="shared" si="1"/>
        <v>1.9675925925925937E-4</v>
      </c>
      <c r="Q40" s="53"/>
      <c r="R40" s="53"/>
      <c r="S40" s="53" t="s">
        <v>115</v>
      </c>
      <c r="T40" s="53"/>
      <c r="U40" s="52"/>
      <c r="V40" s="52"/>
      <c r="W40" s="52"/>
      <c r="X40" s="52"/>
      <c r="Y40" s="52" t="s">
        <v>121</v>
      </c>
      <c r="Z40" s="51"/>
      <c r="AA40" s="260" t="s">
        <v>186</v>
      </c>
      <c r="AB40" s="260"/>
      <c r="AC40" s="260"/>
      <c r="AD40" s="260"/>
      <c r="AE40" s="49" t="str">
        <f t="shared" si="3"/>
        <v>W</v>
      </c>
    </row>
    <row r="41" spans="1:31" ht="33.9" customHeight="1" x14ac:dyDescent="0.25">
      <c r="A41" s="54">
        <v>30</v>
      </c>
      <c r="B41" s="261" t="s">
        <v>200</v>
      </c>
      <c r="C41" s="262"/>
      <c r="D41" s="262"/>
      <c r="E41" s="262"/>
      <c r="F41" s="262"/>
      <c r="G41" s="262"/>
      <c r="H41" s="262"/>
      <c r="I41" s="262"/>
      <c r="J41" s="262"/>
      <c r="K41" s="262"/>
      <c r="L41" s="263"/>
      <c r="M41" s="56">
        <f t="shared" si="2"/>
        <v>0.44015046296296306</v>
      </c>
      <c r="N41" s="56">
        <f t="shared" si="0"/>
        <v>0.44035879629629637</v>
      </c>
      <c r="O41" s="56">
        <v>6.3310185185185188E-3</v>
      </c>
      <c r="P41" s="56">
        <f t="shared" si="1"/>
        <v>2.0833333333333381E-4</v>
      </c>
      <c r="Q41" s="53" t="s">
        <v>113</v>
      </c>
      <c r="R41" s="53"/>
      <c r="S41" s="53"/>
      <c r="T41" s="53"/>
      <c r="U41" s="52"/>
      <c r="V41" s="52"/>
      <c r="W41" s="52"/>
      <c r="X41" s="52"/>
      <c r="Y41" s="52"/>
      <c r="Z41" s="51"/>
      <c r="AA41" s="260"/>
      <c r="AB41" s="260"/>
      <c r="AC41" s="260"/>
      <c r="AD41" s="260"/>
      <c r="AE41" s="49" t="str">
        <f t="shared" si="3"/>
        <v>VA</v>
      </c>
    </row>
    <row r="42" spans="1:31" ht="33.9" customHeight="1" x14ac:dyDescent="0.25">
      <c r="A42" s="54">
        <v>31</v>
      </c>
      <c r="B42" s="261" t="s">
        <v>188</v>
      </c>
      <c r="C42" s="262"/>
      <c r="D42" s="262"/>
      <c r="E42" s="262"/>
      <c r="F42" s="262"/>
      <c r="G42" s="262"/>
      <c r="H42" s="262"/>
      <c r="I42" s="262"/>
      <c r="J42" s="262"/>
      <c r="K42" s="262"/>
      <c r="L42" s="263"/>
      <c r="M42" s="56">
        <f t="shared" si="2"/>
        <v>0.44035879629629637</v>
      </c>
      <c r="N42" s="56">
        <f t="shared" si="0"/>
        <v>0.44053240740740751</v>
      </c>
      <c r="O42" s="56">
        <v>6.5046296296296293E-3</v>
      </c>
      <c r="P42" s="56">
        <f t="shared" si="1"/>
        <v>1.7361111111111049E-4</v>
      </c>
      <c r="Q42" s="53"/>
      <c r="R42" s="53"/>
      <c r="S42" s="53" t="s">
        <v>115</v>
      </c>
      <c r="T42" s="53"/>
      <c r="U42" s="52"/>
      <c r="V42" s="52"/>
      <c r="W42" s="52"/>
      <c r="X42" s="52"/>
      <c r="Y42" s="52" t="s">
        <v>121</v>
      </c>
      <c r="Z42" s="51"/>
      <c r="AA42" s="260" t="s">
        <v>186</v>
      </c>
      <c r="AB42" s="260"/>
      <c r="AC42" s="260"/>
      <c r="AD42" s="260"/>
      <c r="AE42" s="49" t="str">
        <f t="shared" si="3"/>
        <v>W</v>
      </c>
    </row>
    <row r="43" spans="1:31" ht="33.9" customHeight="1" x14ac:dyDescent="0.25">
      <c r="A43" s="54">
        <v>32</v>
      </c>
      <c r="B43" s="261" t="s">
        <v>201</v>
      </c>
      <c r="C43" s="262"/>
      <c r="D43" s="262"/>
      <c r="E43" s="262"/>
      <c r="F43" s="262"/>
      <c r="G43" s="262"/>
      <c r="H43" s="262"/>
      <c r="I43" s="262"/>
      <c r="J43" s="262"/>
      <c r="K43" s="262"/>
      <c r="L43" s="263"/>
      <c r="M43" s="56">
        <f t="shared" si="2"/>
        <v>0.44053240740740751</v>
      </c>
      <c r="N43" s="56">
        <f t="shared" si="0"/>
        <v>0.44076388888888901</v>
      </c>
      <c r="O43" s="56">
        <v>6.7361111111111111E-3</v>
      </c>
      <c r="P43" s="56">
        <f t="shared" si="1"/>
        <v>2.3148148148148182E-4</v>
      </c>
      <c r="Q43" s="53" t="s">
        <v>113</v>
      </c>
      <c r="R43" s="53"/>
      <c r="S43" s="53"/>
      <c r="T43" s="53"/>
      <c r="U43" s="52"/>
      <c r="V43" s="52"/>
      <c r="W43" s="52"/>
      <c r="X43" s="52"/>
      <c r="Y43" s="52"/>
      <c r="Z43" s="51"/>
      <c r="AA43" s="260"/>
      <c r="AB43" s="260"/>
      <c r="AC43" s="260"/>
      <c r="AD43" s="260"/>
      <c r="AE43" s="49" t="str">
        <f t="shared" si="3"/>
        <v>VA</v>
      </c>
    </row>
    <row r="44" spans="1:31" ht="33.9" customHeight="1" x14ac:dyDescent="0.25">
      <c r="A44" s="54">
        <v>33</v>
      </c>
      <c r="B44" s="261" t="s">
        <v>188</v>
      </c>
      <c r="C44" s="262"/>
      <c r="D44" s="262"/>
      <c r="E44" s="262"/>
      <c r="F44" s="262"/>
      <c r="G44" s="262"/>
      <c r="H44" s="262"/>
      <c r="I44" s="262"/>
      <c r="J44" s="262"/>
      <c r="K44" s="262"/>
      <c r="L44" s="263"/>
      <c r="M44" s="56">
        <f t="shared" si="2"/>
        <v>0.44076388888888901</v>
      </c>
      <c r="N44" s="56">
        <f t="shared" si="0"/>
        <v>0.44098379629629642</v>
      </c>
      <c r="O44" s="56">
        <v>6.9560185185185185E-3</v>
      </c>
      <c r="P44" s="56">
        <f t="shared" si="1"/>
        <v>2.1990740740740738E-4</v>
      </c>
      <c r="Q44" s="53"/>
      <c r="R44" s="53"/>
      <c r="S44" s="53" t="s">
        <v>115</v>
      </c>
      <c r="T44" s="53"/>
      <c r="U44" s="52"/>
      <c r="V44" s="52"/>
      <c r="W44" s="52"/>
      <c r="X44" s="52"/>
      <c r="Y44" s="52" t="s">
        <v>121</v>
      </c>
      <c r="Z44" s="51"/>
      <c r="AA44" s="260" t="s">
        <v>186</v>
      </c>
      <c r="AB44" s="260"/>
      <c r="AC44" s="260"/>
      <c r="AD44" s="260"/>
      <c r="AE44" s="49" t="str">
        <f t="shared" si="3"/>
        <v>W</v>
      </c>
    </row>
    <row r="45" spans="1:31" ht="33.9" customHeight="1" x14ac:dyDescent="0.25">
      <c r="A45" s="54">
        <v>34</v>
      </c>
      <c r="B45" s="261" t="s">
        <v>202</v>
      </c>
      <c r="C45" s="262"/>
      <c r="D45" s="262"/>
      <c r="E45" s="262"/>
      <c r="F45" s="262"/>
      <c r="G45" s="262"/>
      <c r="H45" s="262"/>
      <c r="I45" s="262"/>
      <c r="J45" s="262"/>
      <c r="K45" s="262"/>
      <c r="L45" s="263"/>
      <c r="M45" s="56">
        <f t="shared" si="2"/>
        <v>0.44098379629629642</v>
      </c>
      <c r="N45" s="56">
        <f t="shared" si="0"/>
        <v>0.44111111111111123</v>
      </c>
      <c r="O45" s="56">
        <v>7.083333333333333E-3</v>
      </c>
      <c r="P45" s="56">
        <f t="shared" si="1"/>
        <v>1.2731481481481448E-4</v>
      </c>
      <c r="Q45" s="53" t="s">
        <v>113</v>
      </c>
      <c r="R45" s="53"/>
      <c r="S45" s="53"/>
      <c r="T45" s="53"/>
      <c r="U45" s="52"/>
      <c r="V45" s="52"/>
      <c r="W45" s="52"/>
      <c r="X45" s="52"/>
      <c r="Y45" s="52"/>
      <c r="Z45" s="51"/>
      <c r="AA45" s="260"/>
      <c r="AB45" s="260"/>
      <c r="AC45" s="260"/>
      <c r="AD45" s="260"/>
      <c r="AE45" s="49" t="str">
        <f t="shared" si="3"/>
        <v>VA</v>
      </c>
    </row>
    <row r="46" spans="1:31" ht="33.9" customHeight="1" x14ac:dyDescent="0.25">
      <c r="A46" s="54">
        <v>35</v>
      </c>
      <c r="B46" s="261" t="s">
        <v>188</v>
      </c>
      <c r="C46" s="262"/>
      <c r="D46" s="262"/>
      <c r="E46" s="262"/>
      <c r="F46" s="262"/>
      <c r="G46" s="262"/>
      <c r="H46" s="262"/>
      <c r="I46" s="262"/>
      <c r="J46" s="262"/>
      <c r="K46" s="262"/>
      <c r="L46" s="263"/>
      <c r="M46" s="56">
        <f t="shared" si="2"/>
        <v>0.44111111111111123</v>
      </c>
      <c r="N46" s="56">
        <f t="shared" si="0"/>
        <v>0.44135416666666677</v>
      </c>
      <c r="O46" s="56">
        <v>7.3263888888888892E-3</v>
      </c>
      <c r="P46" s="56">
        <f t="shared" si="1"/>
        <v>2.4305555555555625E-4</v>
      </c>
      <c r="Q46" s="53"/>
      <c r="R46" s="53"/>
      <c r="S46" s="53" t="s">
        <v>115</v>
      </c>
      <c r="T46" s="53"/>
      <c r="U46" s="52"/>
      <c r="V46" s="52"/>
      <c r="W46" s="52"/>
      <c r="X46" s="52"/>
      <c r="Y46" s="52" t="s">
        <v>121</v>
      </c>
      <c r="Z46" s="51"/>
      <c r="AA46" s="260" t="s">
        <v>186</v>
      </c>
      <c r="AB46" s="260"/>
      <c r="AC46" s="260"/>
      <c r="AD46" s="260"/>
      <c r="AE46" s="49" t="str">
        <f t="shared" si="3"/>
        <v>W</v>
      </c>
    </row>
    <row r="47" spans="1:31" ht="33.9" customHeight="1" x14ac:dyDescent="0.25">
      <c r="A47" s="54">
        <v>36</v>
      </c>
      <c r="B47" s="261" t="s">
        <v>203</v>
      </c>
      <c r="C47" s="262"/>
      <c r="D47" s="262"/>
      <c r="E47" s="262"/>
      <c r="F47" s="262"/>
      <c r="G47" s="262"/>
      <c r="H47" s="262"/>
      <c r="I47" s="262"/>
      <c r="J47" s="262"/>
      <c r="K47" s="262"/>
      <c r="L47" s="263"/>
      <c r="M47" s="56">
        <f t="shared" si="2"/>
        <v>0.44135416666666677</v>
      </c>
      <c r="N47" s="56">
        <f t="shared" si="0"/>
        <v>0.44145833333333345</v>
      </c>
      <c r="O47" s="56">
        <v>7.4305555555555557E-3</v>
      </c>
      <c r="P47" s="56">
        <f t="shared" si="1"/>
        <v>1.0416666666666647E-4</v>
      </c>
      <c r="Q47" s="53" t="s">
        <v>113</v>
      </c>
      <c r="R47" s="53"/>
      <c r="S47" s="53"/>
      <c r="T47" s="53"/>
      <c r="U47" s="52"/>
      <c r="V47" s="52"/>
      <c r="W47" s="52"/>
      <c r="X47" s="52"/>
      <c r="Y47" s="52"/>
      <c r="Z47" s="51"/>
      <c r="AA47" s="260"/>
      <c r="AB47" s="260"/>
      <c r="AC47" s="260"/>
      <c r="AD47" s="260"/>
      <c r="AE47" s="49" t="str">
        <f t="shared" ref="AE47:AE67" si="4">Q47&amp;R47&amp;S47</f>
        <v>VA</v>
      </c>
    </row>
    <row r="48" spans="1:31" ht="33.9" customHeight="1" x14ac:dyDescent="0.25">
      <c r="A48" s="54">
        <v>37</v>
      </c>
      <c r="B48" s="261" t="s">
        <v>204</v>
      </c>
      <c r="C48" s="262"/>
      <c r="D48" s="262"/>
      <c r="E48" s="262"/>
      <c r="F48" s="262"/>
      <c r="G48" s="262"/>
      <c r="H48" s="262"/>
      <c r="I48" s="262"/>
      <c r="J48" s="262"/>
      <c r="K48" s="262"/>
      <c r="L48" s="263"/>
      <c r="M48" s="56">
        <f t="shared" si="2"/>
        <v>0.44145833333333345</v>
      </c>
      <c r="N48" s="56">
        <f t="shared" si="0"/>
        <v>0.4416087962962964</v>
      </c>
      <c r="O48" s="56">
        <v>7.5810185185185182E-3</v>
      </c>
      <c r="P48" s="56">
        <f t="shared" si="1"/>
        <v>1.5046296296296249E-4</v>
      </c>
      <c r="Q48" s="53" t="s">
        <v>113</v>
      </c>
      <c r="R48" s="53"/>
      <c r="S48" s="53"/>
      <c r="T48" s="53"/>
      <c r="U48" s="52"/>
      <c r="V48" s="52"/>
      <c r="W48" s="52"/>
      <c r="X48" s="52"/>
      <c r="Y48" s="52"/>
      <c r="Z48" s="51"/>
      <c r="AA48" s="260"/>
      <c r="AB48" s="260"/>
      <c r="AC48" s="260"/>
      <c r="AD48" s="260"/>
      <c r="AE48" s="49" t="str">
        <f t="shared" si="4"/>
        <v>VA</v>
      </c>
    </row>
    <row r="49" spans="1:31" ht="33.9" customHeight="1" x14ac:dyDescent="0.25">
      <c r="A49" s="54">
        <v>38</v>
      </c>
      <c r="B49" s="261" t="s">
        <v>205</v>
      </c>
      <c r="C49" s="262"/>
      <c r="D49" s="262"/>
      <c r="E49" s="262"/>
      <c r="F49" s="262"/>
      <c r="G49" s="262"/>
      <c r="H49" s="262"/>
      <c r="I49" s="262"/>
      <c r="J49" s="262"/>
      <c r="K49" s="262"/>
      <c r="L49" s="263"/>
      <c r="M49" s="56">
        <f t="shared" ref="M49:M66" si="5">N48</f>
        <v>0.4416087962962964</v>
      </c>
      <c r="N49" s="56">
        <f t="shared" ref="N49:N66" si="6">M49+P49</f>
        <v>0.44185185185185194</v>
      </c>
      <c r="O49" s="56">
        <v>7.8240740740740736E-3</v>
      </c>
      <c r="P49" s="56">
        <f t="shared" ref="P49:P66" si="7">O49-O48</f>
        <v>2.4305555555555539E-4</v>
      </c>
      <c r="Q49" s="53"/>
      <c r="R49" s="53"/>
      <c r="S49" s="53" t="s">
        <v>115</v>
      </c>
      <c r="T49" s="53"/>
      <c r="U49" s="52"/>
      <c r="V49" s="52" t="s">
        <v>118</v>
      </c>
      <c r="W49" s="52"/>
      <c r="X49" s="52"/>
      <c r="Y49" s="52"/>
      <c r="Z49" s="51"/>
      <c r="AA49" s="331"/>
      <c r="AB49" s="332"/>
      <c r="AC49" s="332"/>
      <c r="AD49" s="333"/>
      <c r="AE49" s="49" t="str">
        <f t="shared" si="4"/>
        <v>W</v>
      </c>
    </row>
    <row r="50" spans="1:31" ht="33.9" customHeight="1" x14ac:dyDescent="0.25">
      <c r="A50" s="54">
        <v>39</v>
      </c>
      <c r="B50" s="261" t="s">
        <v>206</v>
      </c>
      <c r="C50" s="262"/>
      <c r="D50" s="262"/>
      <c r="E50" s="262"/>
      <c r="F50" s="262"/>
      <c r="G50" s="262"/>
      <c r="H50" s="262"/>
      <c r="I50" s="262"/>
      <c r="J50" s="262"/>
      <c r="K50" s="262"/>
      <c r="L50" s="263"/>
      <c r="M50" s="56">
        <f t="shared" si="5"/>
        <v>0.44185185185185194</v>
      </c>
      <c r="N50" s="56">
        <f t="shared" si="6"/>
        <v>0.44201388888888898</v>
      </c>
      <c r="O50" s="56">
        <v>7.9861111111111105E-3</v>
      </c>
      <c r="P50" s="56">
        <f t="shared" si="7"/>
        <v>1.6203703703703692E-4</v>
      </c>
      <c r="Q50" s="53" t="s">
        <v>113</v>
      </c>
      <c r="R50" s="53"/>
      <c r="S50" s="53"/>
      <c r="T50" s="53"/>
      <c r="U50" s="52"/>
      <c r="V50" s="52"/>
      <c r="W50" s="52"/>
      <c r="X50" s="52"/>
      <c r="Y50" s="52"/>
      <c r="Z50" s="51"/>
      <c r="AA50" s="331"/>
      <c r="AB50" s="332"/>
      <c r="AC50" s="332"/>
      <c r="AD50" s="333"/>
      <c r="AE50" s="49" t="str">
        <f t="shared" si="4"/>
        <v>VA</v>
      </c>
    </row>
    <row r="51" spans="1:31" ht="33.9" customHeight="1" x14ac:dyDescent="0.25">
      <c r="A51" s="54">
        <v>40</v>
      </c>
      <c r="B51" s="261" t="s">
        <v>204</v>
      </c>
      <c r="C51" s="262"/>
      <c r="D51" s="262"/>
      <c r="E51" s="262"/>
      <c r="F51" s="262"/>
      <c r="G51" s="262"/>
      <c r="H51" s="262"/>
      <c r="I51" s="262"/>
      <c r="J51" s="262"/>
      <c r="K51" s="262"/>
      <c r="L51" s="263"/>
      <c r="M51" s="56">
        <f t="shared" si="5"/>
        <v>0.44201388888888898</v>
      </c>
      <c r="N51" s="56">
        <f t="shared" si="6"/>
        <v>0.44221064814814826</v>
      </c>
      <c r="O51" s="56">
        <v>8.1828703703703699E-3</v>
      </c>
      <c r="P51" s="56">
        <f t="shared" si="7"/>
        <v>1.9675925925925937E-4</v>
      </c>
      <c r="Q51" s="53" t="s">
        <v>113</v>
      </c>
      <c r="R51" s="53"/>
      <c r="S51" s="53"/>
      <c r="T51" s="53"/>
      <c r="U51" s="52"/>
      <c r="V51" s="52"/>
      <c r="W51" s="52"/>
      <c r="X51" s="52"/>
      <c r="Y51" s="52"/>
      <c r="Z51" s="51"/>
      <c r="AA51" s="331"/>
      <c r="AB51" s="332"/>
      <c r="AC51" s="332"/>
      <c r="AD51" s="333"/>
      <c r="AE51" s="49" t="str">
        <f t="shared" si="4"/>
        <v>VA</v>
      </c>
    </row>
    <row r="52" spans="1:31" ht="33.9" customHeight="1" x14ac:dyDescent="0.25">
      <c r="A52" s="54">
        <v>41</v>
      </c>
      <c r="B52" s="261" t="s">
        <v>207</v>
      </c>
      <c r="C52" s="262"/>
      <c r="D52" s="262"/>
      <c r="E52" s="262"/>
      <c r="F52" s="262"/>
      <c r="G52" s="262"/>
      <c r="H52" s="262"/>
      <c r="I52" s="262"/>
      <c r="J52" s="262"/>
      <c r="K52" s="262"/>
      <c r="L52" s="263"/>
      <c r="M52" s="56">
        <f t="shared" si="5"/>
        <v>0.44221064814814826</v>
      </c>
      <c r="N52" s="56">
        <f t="shared" si="6"/>
        <v>0.44239583333333343</v>
      </c>
      <c r="O52" s="56">
        <v>8.3680555555555557E-3</v>
      </c>
      <c r="P52" s="56">
        <f t="shared" si="7"/>
        <v>1.851851851851858E-4</v>
      </c>
      <c r="Q52" s="53"/>
      <c r="R52" s="53"/>
      <c r="S52" s="53" t="s">
        <v>115</v>
      </c>
      <c r="T52" s="53"/>
      <c r="U52" s="52"/>
      <c r="V52" s="52"/>
      <c r="W52" s="52"/>
      <c r="X52" s="52"/>
      <c r="Y52" s="52"/>
      <c r="Z52" s="51"/>
      <c r="AA52" s="331"/>
      <c r="AB52" s="332"/>
      <c r="AC52" s="332"/>
      <c r="AD52" s="333"/>
      <c r="AE52" s="49" t="str">
        <f t="shared" si="4"/>
        <v>W</v>
      </c>
    </row>
    <row r="53" spans="1:31" ht="33.9" customHeight="1" x14ac:dyDescent="0.25">
      <c r="A53" s="54">
        <v>42</v>
      </c>
      <c r="B53" s="134" t="s">
        <v>208</v>
      </c>
      <c r="C53" s="135"/>
      <c r="D53" s="135"/>
      <c r="E53" s="135"/>
      <c r="F53" s="135"/>
      <c r="G53" s="135"/>
      <c r="H53" s="135"/>
      <c r="I53" s="135"/>
      <c r="J53" s="135"/>
      <c r="K53" s="135"/>
      <c r="L53" s="136"/>
      <c r="M53" s="56">
        <f t="shared" si="5"/>
        <v>0.44239583333333343</v>
      </c>
      <c r="N53" s="56">
        <f t="shared" si="6"/>
        <v>0.44328703703703715</v>
      </c>
      <c r="O53" s="56">
        <v>9.2592592592592587E-3</v>
      </c>
      <c r="P53" s="56">
        <f t="shared" si="7"/>
        <v>8.9120370370370308E-4</v>
      </c>
      <c r="Q53" s="53" t="s">
        <v>113</v>
      </c>
      <c r="R53" s="53"/>
      <c r="S53" s="53"/>
      <c r="T53" s="53"/>
      <c r="U53" s="52"/>
      <c r="V53" s="52"/>
      <c r="W53" s="52"/>
      <c r="X53" s="52"/>
      <c r="Y53" s="52"/>
      <c r="Z53" s="51"/>
      <c r="AA53" s="141"/>
      <c r="AB53" s="142"/>
      <c r="AC53" s="142"/>
      <c r="AD53" s="143"/>
      <c r="AE53" s="49" t="str">
        <f t="shared" si="4"/>
        <v>VA</v>
      </c>
    </row>
    <row r="54" spans="1:31" ht="33.9" customHeight="1" x14ac:dyDescent="0.25">
      <c r="A54" s="54">
        <v>43</v>
      </c>
      <c r="B54" s="134" t="s">
        <v>209</v>
      </c>
      <c r="C54" s="135"/>
      <c r="D54" s="135"/>
      <c r="E54" s="135"/>
      <c r="F54" s="135"/>
      <c r="G54" s="135"/>
      <c r="H54" s="135"/>
      <c r="I54" s="135"/>
      <c r="J54" s="135"/>
      <c r="K54" s="135"/>
      <c r="L54" s="136"/>
      <c r="M54" s="56">
        <f t="shared" si="5"/>
        <v>0.44328703703703715</v>
      </c>
      <c r="N54" s="56">
        <f t="shared" si="6"/>
        <v>0.44375000000000009</v>
      </c>
      <c r="O54" s="56">
        <v>9.7222222222222224E-3</v>
      </c>
      <c r="P54" s="56">
        <f t="shared" si="7"/>
        <v>4.6296296296296363E-4</v>
      </c>
      <c r="Q54" s="53" t="s">
        <v>113</v>
      </c>
      <c r="R54" s="53"/>
      <c r="S54" s="53"/>
      <c r="T54" s="53"/>
      <c r="U54" s="52"/>
      <c r="V54" s="52"/>
      <c r="W54" s="52"/>
      <c r="X54" s="52"/>
      <c r="Y54" s="52"/>
      <c r="Z54" s="51"/>
      <c r="AA54" s="141"/>
      <c r="AB54" s="142"/>
      <c r="AC54" s="142"/>
      <c r="AD54" s="143"/>
      <c r="AE54" s="49" t="str">
        <f t="shared" si="4"/>
        <v>VA</v>
      </c>
    </row>
    <row r="55" spans="1:31" ht="33.9" customHeight="1" x14ac:dyDescent="0.25">
      <c r="A55" s="54">
        <v>44</v>
      </c>
      <c r="B55" s="261" t="s">
        <v>210</v>
      </c>
      <c r="C55" s="262"/>
      <c r="D55" s="262"/>
      <c r="E55" s="262"/>
      <c r="F55" s="262"/>
      <c r="G55" s="262"/>
      <c r="H55" s="262"/>
      <c r="I55" s="262"/>
      <c r="J55" s="262"/>
      <c r="K55" s="262"/>
      <c r="L55" s="263"/>
      <c r="M55" s="56">
        <f t="shared" si="5"/>
        <v>0.44375000000000009</v>
      </c>
      <c r="N55" s="56">
        <f t="shared" si="6"/>
        <v>0.44523148148148156</v>
      </c>
      <c r="O55" s="140">
        <v>1.1203703703703704E-2</v>
      </c>
      <c r="P55" s="56">
        <f t="shared" si="7"/>
        <v>1.4814814814814812E-3</v>
      </c>
      <c r="Q55" s="53"/>
      <c r="R55" s="53" t="s">
        <v>114</v>
      </c>
      <c r="S55" s="53"/>
      <c r="T55" s="53"/>
      <c r="U55" s="52"/>
      <c r="V55" s="52"/>
      <c r="W55" s="52"/>
      <c r="X55" s="52"/>
      <c r="Y55" s="52" t="s">
        <v>121</v>
      </c>
      <c r="Z55" s="51"/>
      <c r="AA55" s="260" t="s">
        <v>211</v>
      </c>
      <c r="AB55" s="260"/>
      <c r="AC55" s="260"/>
      <c r="AD55" s="260"/>
      <c r="AE55" s="49" t="str">
        <f t="shared" si="4"/>
        <v>NVA</v>
      </c>
    </row>
    <row r="56" spans="1:31" ht="33.9" customHeight="1" x14ac:dyDescent="0.25">
      <c r="A56" s="54">
        <v>45</v>
      </c>
      <c r="B56" s="261" t="s">
        <v>212</v>
      </c>
      <c r="C56" s="262"/>
      <c r="D56" s="262"/>
      <c r="E56" s="262"/>
      <c r="F56" s="262"/>
      <c r="G56" s="262"/>
      <c r="H56" s="262"/>
      <c r="I56" s="262"/>
      <c r="J56" s="262"/>
      <c r="K56" s="262"/>
      <c r="L56" s="263"/>
      <c r="M56" s="56">
        <f t="shared" si="5"/>
        <v>0.44523148148148156</v>
      </c>
      <c r="N56" s="56">
        <f t="shared" si="6"/>
        <v>0.44576388888888896</v>
      </c>
      <c r="O56" s="56">
        <v>1.173611111111111E-2</v>
      </c>
      <c r="P56" s="56">
        <f t="shared" si="7"/>
        <v>5.3240740740740679E-4</v>
      </c>
      <c r="Q56" s="53"/>
      <c r="R56" s="53"/>
      <c r="S56" s="53" t="s">
        <v>115</v>
      </c>
      <c r="T56" s="53"/>
      <c r="U56" s="52"/>
      <c r="V56" s="52"/>
      <c r="W56" s="52"/>
      <c r="X56" s="52"/>
      <c r="Y56" s="52"/>
      <c r="Z56" s="51"/>
      <c r="AA56" s="260"/>
      <c r="AB56" s="260"/>
      <c r="AC56" s="260"/>
      <c r="AD56" s="260"/>
      <c r="AE56" s="49" t="str">
        <f t="shared" si="4"/>
        <v>W</v>
      </c>
    </row>
    <row r="57" spans="1:31" ht="33.9" customHeight="1" x14ac:dyDescent="0.25">
      <c r="A57" s="54">
        <v>46</v>
      </c>
      <c r="B57" s="134" t="s">
        <v>213</v>
      </c>
      <c r="C57" s="135"/>
      <c r="D57" s="135"/>
      <c r="E57" s="135"/>
      <c r="F57" s="135"/>
      <c r="G57" s="135"/>
      <c r="H57" s="135"/>
      <c r="I57" s="135"/>
      <c r="J57" s="135"/>
      <c r="K57" s="135"/>
      <c r="L57" s="136"/>
      <c r="M57" s="56">
        <f t="shared" si="5"/>
        <v>0.44576388888888896</v>
      </c>
      <c r="N57" s="56">
        <f t="shared" si="6"/>
        <v>0.44609953703703709</v>
      </c>
      <c r="O57" s="56">
        <v>1.207175925925926E-2</v>
      </c>
      <c r="P57" s="56">
        <f t="shared" si="7"/>
        <v>3.3564814814814915E-4</v>
      </c>
      <c r="Q57" s="53" t="s">
        <v>113</v>
      </c>
      <c r="R57" s="53"/>
      <c r="S57" s="53"/>
      <c r="T57" s="53"/>
      <c r="U57" s="52"/>
      <c r="V57" s="52"/>
      <c r="W57" s="52"/>
      <c r="X57" s="52"/>
      <c r="Y57" s="52" t="s">
        <v>121</v>
      </c>
      <c r="Z57" s="51"/>
      <c r="AA57" s="331" t="s">
        <v>214</v>
      </c>
      <c r="AB57" s="332"/>
      <c r="AC57" s="332"/>
      <c r="AD57" s="333"/>
      <c r="AE57" s="49" t="str">
        <f t="shared" si="4"/>
        <v>VA</v>
      </c>
    </row>
    <row r="58" spans="1:31" ht="33.9" customHeight="1" x14ac:dyDescent="0.25">
      <c r="A58" s="54">
        <v>47</v>
      </c>
      <c r="B58" s="134" t="s">
        <v>215</v>
      </c>
      <c r="C58" s="135"/>
      <c r="D58" s="135"/>
      <c r="E58" s="135"/>
      <c r="F58" s="135"/>
      <c r="G58" s="135"/>
      <c r="H58" s="135"/>
      <c r="I58" s="135"/>
      <c r="J58" s="135"/>
      <c r="K58" s="135"/>
      <c r="L58" s="136"/>
      <c r="M58" s="56">
        <f t="shared" si="5"/>
        <v>0.44609953703703709</v>
      </c>
      <c r="N58" s="56">
        <f t="shared" si="6"/>
        <v>0.44644675925925931</v>
      </c>
      <c r="O58" s="56">
        <v>1.2418981481481482E-2</v>
      </c>
      <c r="P58" s="56">
        <f t="shared" si="7"/>
        <v>3.4722222222222272E-4</v>
      </c>
      <c r="Q58" s="53" t="s">
        <v>113</v>
      </c>
      <c r="R58" s="53"/>
      <c r="S58" s="53"/>
      <c r="T58" s="53"/>
      <c r="U58" s="52"/>
      <c r="V58" s="52"/>
      <c r="W58" s="52"/>
      <c r="X58" s="52"/>
      <c r="Y58" s="52" t="s">
        <v>121</v>
      </c>
      <c r="Z58" s="51"/>
      <c r="AA58" s="260" t="s">
        <v>211</v>
      </c>
      <c r="AB58" s="260"/>
      <c r="AC58" s="260"/>
      <c r="AD58" s="260"/>
      <c r="AE58" s="49" t="str">
        <f t="shared" si="4"/>
        <v>VA</v>
      </c>
    </row>
    <row r="59" spans="1:31" ht="33.9" customHeight="1" x14ac:dyDescent="0.25">
      <c r="A59" s="54">
        <v>48</v>
      </c>
      <c r="B59" s="134" t="s">
        <v>216</v>
      </c>
      <c r="C59" s="135"/>
      <c r="D59" s="135"/>
      <c r="E59" s="135"/>
      <c r="F59" s="135"/>
      <c r="G59" s="135"/>
      <c r="H59" s="135"/>
      <c r="I59" s="135"/>
      <c r="J59" s="135"/>
      <c r="K59" s="135"/>
      <c r="L59" s="136"/>
      <c r="M59" s="56">
        <f t="shared" si="5"/>
        <v>0.44644675925925931</v>
      </c>
      <c r="N59" s="56">
        <f t="shared" si="6"/>
        <v>0.44666666666666671</v>
      </c>
      <c r="O59" s="56">
        <v>1.2638888888888889E-2</v>
      </c>
      <c r="P59" s="56">
        <f t="shared" si="7"/>
        <v>2.1990740740740651E-4</v>
      </c>
      <c r="Q59" s="53" t="s">
        <v>113</v>
      </c>
      <c r="R59" s="53"/>
      <c r="S59" s="53"/>
      <c r="T59" s="53"/>
      <c r="U59" s="52"/>
      <c r="V59" s="52"/>
      <c r="W59" s="52" t="s">
        <v>119</v>
      </c>
      <c r="X59" s="52"/>
      <c r="Y59" s="52"/>
      <c r="Z59" s="51"/>
      <c r="AA59" s="331" t="s">
        <v>217</v>
      </c>
      <c r="AB59" s="332"/>
      <c r="AC59" s="332"/>
      <c r="AD59" s="333"/>
      <c r="AE59" s="49" t="str">
        <f t="shared" si="4"/>
        <v>VA</v>
      </c>
    </row>
    <row r="60" spans="1:31" ht="33.9" customHeight="1" x14ac:dyDescent="0.25">
      <c r="A60" s="54">
        <v>49</v>
      </c>
      <c r="B60" s="134" t="s">
        <v>218</v>
      </c>
      <c r="C60" s="135"/>
      <c r="D60" s="135"/>
      <c r="E60" s="135"/>
      <c r="F60" s="135"/>
      <c r="G60" s="135"/>
      <c r="H60" s="135"/>
      <c r="I60" s="135"/>
      <c r="J60" s="135"/>
      <c r="K60" s="135"/>
      <c r="L60" s="136"/>
      <c r="M60" s="56">
        <f t="shared" si="5"/>
        <v>0.44666666666666671</v>
      </c>
      <c r="N60" s="56">
        <f t="shared" si="6"/>
        <v>0.44704861111111116</v>
      </c>
      <c r="O60" s="56">
        <v>1.3020833333333334E-2</v>
      </c>
      <c r="P60" s="56">
        <f t="shared" si="7"/>
        <v>3.8194444444444517E-4</v>
      </c>
      <c r="Q60" s="53"/>
      <c r="R60" s="53"/>
      <c r="S60" s="53" t="s">
        <v>115</v>
      </c>
      <c r="T60" s="53"/>
      <c r="U60" s="52"/>
      <c r="V60" s="52"/>
      <c r="W60" s="52"/>
      <c r="X60" s="52"/>
      <c r="Y60" s="52"/>
      <c r="Z60" s="51"/>
      <c r="AA60" s="260"/>
      <c r="AB60" s="260"/>
      <c r="AC60" s="260"/>
      <c r="AD60" s="260"/>
      <c r="AE60" s="49" t="str">
        <f t="shared" si="4"/>
        <v>W</v>
      </c>
    </row>
    <row r="61" spans="1:31" ht="33.9" customHeight="1" x14ac:dyDescent="0.25">
      <c r="A61" s="54">
        <v>50</v>
      </c>
      <c r="B61" s="261" t="s">
        <v>219</v>
      </c>
      <c r="C61" s="262"/>
      <c r="D61" s="262"/>
      <c r="E61" s="262"/>
      <c r="F61" s="262"/>
      <c r="G61" s="262"/>
      <c r="H61" s="262"/>
      <c r="I61" s="262"/>
      <c r="J61" s="262"/>
      <c r="K61" s="262"/>
      <c r="L61" s="263"/>
      <c r="M61" s="56">
        <f t="shared" si="5"/>
        <v>0.44704861111111116</v>
      </c>
      <c r="N61" s="56">
        <f t="shared" si="6"/>
        <v>0.44728009259259266</v>
      </c>
      <c r="O61" s="56">
        <v>1.3252314814814814E-2</v>
      </c>
      <c r="P61" s="56">
        <f t="shared" si="7"/>
        <v>2.3148148148148008E-4</v>
      </c>
      <c r="Q61" s="53" t="s">
        <v>113</v>
      </c>
      <c r="R61" s="53"/>
      <c r="S61" s="53"/>
      <c r="T61" s="53"/>
      <c r="U61" s="52"/>
      <c r="V61" s="52"/>
      <c r="W61" s="52"/>
      <c r="X61" s="52"/>
      <c r="Y61" s="52" t="s">
        <v>121</v>
      </c>
      <c r="Z61" s="51"/>
      <c r="AA61" s="331" t="s">
        <v>214</v>
      </c>
      <c r="AB61" s="332"/>
      <c r="AC61" s="332"/>
      <c r="AD61" s="333"/>
      <c r="AE61" s="49" t="str">
        <f t="shared" si="4"/>
        <v>VA</v>
      </c>
    </row>
    <row r="62" spans="1:31" ht="31.5" customHeight="1" x14ac:dyDescent="0.25">
      <c r="A62" s="54">
        <v>51</v>
      </c>
      <c r="B62" s="134" t="s">
        <v>215</v>
      </c>
      <c r="C62" s="135"/>
      <c r="D62" s="135"/>
      <c r="E62" s="135"/>
      <c r="F62" s="135"/>
      <c r="G62" s="135"/>
      <c r="H62" s="135"/>
      <c r="I62" s="135"/>
      <c r="J62" s="135"/>
      <c r="K62" s="135"/>
      <c r="L62" s="136"/>
      <c r="M62" s="56">
        <f t="shared" si="5"/>
        <v>0.44728009259259266</v>
      </c>
      <c r="N62" s="56">
        <f t="shared" si="6"/>
        <v>0.44769675925925934</v>
      </c>
      <c r="O62" s="56">
        <v>1.3668981481481482E-2</v>
      </c>
      <c r="P62" s="56">
        <f t="shared" si="7"/>
        <v>4.1666666666666761E-4</v>
      </c>
      <c r="Q62" s="53" t="s">
        <v>113</v>
      </c>
      <c r="R62" s="53"/>
      <c r="S62" s="53"/>
      <c r="T62" s="53"/>
      <c r="U62" s="52"/>
      <c r="V62" s="52"/>
      <c r="W62" s="52"/>
      <c r="X62" s="52"/>
      <c r="Y62" s="52" t="s">
        <v>121</v>
      </c>
      <c r="Z62" s="51"/>
      <c r="AA62" s="260" t="s">
        <v>211</v>
      </c>
      <c r="AB62" s="260"/>
      <c r="AC62" s="260"/>
      <c r="AD62" s="260"/>
      <c r="AE62" s="49" t="str">
        <f t="shared" si="4"/>
        <v>VA</v>
      </c>
    </row>
    <row r="63" spans="1:31" ht="31.5" customHeight="1" x14ac:dyDescent="0.25">
      <c r="A63" s="54">
        <v>52</v>
      </c>
      <c r="B63" s="134" t="s">
        <v>216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6"/>
      <c r="M63" s="56">
        <f t="shared" si="5"/>
        <v>0.44769675925925934</v>
      </c>
      <c r="N63" s="56">
        <f t="shared" si="6"/>
        <v>0.44815972222222228</v>
      </c>
      <c r="O63" s="146">
        <v>1.4131944444444445E-2</v>
      </c>
      <c r="P63" s="56">
        <f t="shared" si="7"/>
        <v>4.6296296296296363E-4</v>
      </c>
      <c r="Q63" s="53" t="s">
        <v>113</v>
      </c>
      <c r="R63" s="53"/>
      <c r="S63" s="53"/>
      <c r="T63" s="53"/>
      <c r="U63" s="52"/>
      <c r="V63" s="52"/>
      <c r="W63" s="52" t="s">
        <v>119</v>
      </c>
      <c r="X63" s="52"/>
      <c r="Y63" s="52"/>
      <c r="Z63" s="51"/>
      <c r="AA63" s="331" t="s">
        <v>217</v>
      </c>
      <c r="AB63" s="332"/>
      <c r="AC63" s="332"/>
      <c r="AD63" s="333"/>
      <c r="AE63" s="49" t="str">
        <f t="shared" si="4"/>
        <v>VA</v>
      </c>
    </row>
    <row r="64" spans="1:31" ht="31.5" customHeight="1" x14ac:dyDescent="0.25">
      <c r="A64" s="54">
        <v>53</v>
      </c>
      <c r="B64" s="134" t="s">
        <v>220</v>
      </c>
      <c r="C64" s="135"/>
      <c r="D64" s="135"/>
      <c r="E64" s="135"/>
      <c r="F64" s="135"/>
      <c r="G64" s="135"/>
      <c r="H64" s="135"/>
      <c r="I64" s="135"/>
      <c r="J64" s="135"/>
      <c r="K64" s="135"/>
      <c r="L64" s="136"/>
      <c r="M64" s="56">
        <f t="shared" si="5"/>
        <v>0.44815972222222228</v>
      </c>
      <c r="N64" s="56">
        <f t="shared" si="6"/>
        <v>0.44835648148148155</v>
      </c>
      <c r="O64" s="56">
        <v>1.4328703703703703E-2</v>
      </c>
      <c r="P64" s="56">
        <f t="shared" si="7"/>
        <v>1.9675925925925764E-4</v>
      </c>
      <c r="Q64" s="53"/>
      <c r="R64" s="53"/>
      <c r="S64" s="53" t="s">
        <v>115</v>
      </c>
      <c r="T64" s="53"/>
      <c r="U64" s="52"/>
      <c r="V64" s="52"/>
      <c r="W64" s="52"/>
      <c r="X64" s="52"/>
      <c r="Y64" s="52"/>
      <c r="Z64" s="51"/>
      <c r="AA64" s="260"/>
      <c r="AB64" s="260"/>
      <c r="AC64" s="260"/>
      <c r="AD64" s="260"/>
      <c r="AE64" s="49" t="str">
        <f t="shared" si="4"/>
        <v>W</v>
      </c>
    </row>
    <row r="65" spans="1:31" ht="31.5" customHeight="1" x14ac:dyDescent="0.25">
      <c r="A65" s="54">
        <v>54</v>
      </c>
      <c r="B65" s="134" t="s">
        <v>221</v>
      </c>
      <c r="C65" s="135"/>
      <c r="D65" s="135"/>
      <c r="E65" s="135"/>
      <c r="F65" s="135"/>
      <c r="G65" s="135"/>
      <c r="H65" s="135"/>
      <c r="I65" s="135"/>
      <c r="J65" s="135"/>
      <c r="K65" s="135"/>
      <c r="L65" s="136"/>
      <c r="M65" s="56">
        <f t="shared" si="5"/>
        <v>0.44835648148148155</v>
      </c>
      <c r="N65" s="56">
        <f t="shared" si="6"/>
        <v>0.44869212962962968</v>
      </c>
      <c r="O65" s="56">
        <v>1.4664351851851852E-2</v>
      </c>
      <c r="P65" s="56">
        <f t="shared" si="7"/>
        <v>3.3564814814814915E-4</v>
      </c>
      <c r="Q65" s="53"/>
      <c r="R65" s="53" t="s">
        <v>114</v>
      </c>
      <c r="S65" s="53"/>
      <c r="T65" s="53"/>
      <c r="U65" s="52"/>
      <c r="V65" s="52"/>
      <c r="W65" s="52"/>
      <c r="X65" s="52"/>
      <c r="Y65" s="52"/>
      <c r="Z65" s="51"/>
      <c r="AA65" s="260"/>
      <c r="AB65" s="260"/>
      <c r="AC65" s="260"/>
      <c r="AD65" s="260"/>
      <c r="AE65" s="49" t="str">
        <f t="shared" si="4"/>
        <v>NVA</v>
      </c>
    </row>
    <row r="66" spans="1:31" ht="31.5" customHeight="1" x14ac:dyDescent="0.25">
      <c r="A66" s="54">
        <v>55</v>
      </c>
      <c r="B66" s="134" t="s">
        <v>222</v>
      </c>
      <c r="C66" s="135"/>
      <c r="D66" s="135"/>
      <c r="E66" s="135"/>
      <c r="F66" s="135"/>
      <c r="G66" s="135"/>
      <c r="H66" s="135"/>
      <c r="I66" s="135"/>
      <c r="J66" s="135"/>
      <c r="K66" s="135"/>
      <c r="L66" s="136"/>
      <c r="M66" s="56">
        <f t="shared" si="5"/>
        <v>0.44869212962962968</v>
      </c>
      <c r="N66" s="56">
        <f t="shared" si="6"/>
        <v>0.44924768518518521</v>
      </c>
      <c r="O66" s="140">
        <v>1.5219907407407408E-2</v>
      </c>
      <c r="P66" s="56">
        <f t="shared" si="7"/>
        <v>5.5555555555555566E-4</v>
      </c>
      <c r="Q66" s="53" t="s">
        <v>113</v>
      </c>
      <c r="R66" s="53"/>
      <c r="S66" s="53"/>
      <c r="T66" s="53"/>
      <c r="U66" s="52"/>
      <c r="V66" s="52"/>
      <c r="W66" s="52"/>
      <c r="X66" s="52"/>
      <c r="Y66" s="52"/>
      <c r="Z66" s="51"/>
      <c r="AA66" s="260"/>
      <c r="AB66" s="260"/>
      <c r="AC66" s="260"/>
      <c r="AD66" s="260"/>
      <c r="AE66" s="49" t="str">
        <f t="shared" si="4"/>
        <v>VA</v>
      </c>
    </row>
    <row r="67" spans="1:31" ht="29.1" customHeight="1" x14ac:dyDescent="0.25">
      <c r="B67" s="261"/>
      <c r="C67" s="262"/>
      <c r="D67" s="262"/>
      <c r="E67" s="262"/>
      <c r="F67" s="262"/>
      <c r="G67" s="262"/>
      <c r="H67" s="262"/>
      <c r="I67" s="262"/>
      <c r="J67" s="262"/>
      <c r="K67" s="262"/>
      <c r="L67" s="263"/>
      <c r="M67" s="56"/>
      <c r="N67" s="139">
        <f>N66-M13</f>
        <v>1.5219907407407418E-2</v>
      </c>
      <c r="O67" s="139">
        <f>O66</f>
        <v>1.5219907407407408E-2</v>
      </c>
      <c r="P67" s="139">
        <f>SUM(P13:P66)</f>
        <v>1.5219907407407408E-2</v>
      </c>
      <c r="Q67" s="53"/>
      <c r="R67" s="53"/>
      <c r="S67" s="53"/>
      <c r="T67" s="53"/>
      <c r="U67" s="52"/>
      <c r="V67" s="52"/>
      <c r="W67" s="52"/>
      <c r="X67" s="52"/>
      <c r="Y67" s="52"/>
      <c r="Z67" s="51"/>
      <c r="AA67" s="260"/>
      <c r="AB67" s="260"/>
      <c r="AC67" s="260"/>
      <c r="AD67" s="260"/>
      <c r="AE67" s="49" t="str">
        <f t="shared" si="4"/>
        <v/>
      </c>
    </row>
    <row r="68" spans="1:31" ht="20.100000000000001" customHeight="1" x14ac:dyDescent="0.25">
      <c r="O68" s="49"/>
      <c r="P68" s="49"/>
    </row>
    <row r="69" spans="1:31" ht="20.100000000000001" customHeight="1" x14ac:dyDescent="0.25">
      <c r="O69" s="49"/>
      <c r="P69" s="49"/>
    </row>
    <row r="70" spans="1:31" ht="20.100000000000001" customHeight="1" x14ac:dyDescent="0.25">
      <c r="O70" s="49"/>
      <c r="P70" s="49"/>
    </row>
    <row r="71" spans="1:31" ht="20.100000000000001" customHeight="1" x14ac:dyDescent="0.25">
      <c r="O71" s="49"/>
      <c r="P71" s="49"/>
    </row>
    <row r="72" spans="1:31" ht="20.100000000000001" customHeight="1" x14ac:dyDescent="0.25">
      <c r="O72" s="49"/>
      <c r="P72" s="49"/>
    </row>
    <row r="73" spans="1:31" ht="20.100000000000001" customHeight="1" x14ac:dyDescent="0.25">
      <c r="O73" s="49"/>
      <c r="P73" s="49"/>
    </row>
  </sheetData>
  <mergeCells count="131">
    <mergeCell ref="B46:L46"/>
    <mergeCell ref="B47:L47"/>
    <mergeCell ref="B48:L48"/>
    <mergeCell ref="B56:L56"/>
    <mergeCell ref="B41:L41"/>
    <mergeCell ref="B42:L42"/>
    <mergeCell ref="B43:L43"/>
    <mergeCell ref="B44:L44"/>
    <mergeCell ref="B45:L45"/>
    <mergeCell ref="B49:L49"/>
    <mergeCell ref="B50:L50"/>
    <mergeCell ref="B51:L51"/>
    <mergeCell ref="B52:L52"/>
    <mergeCell ref="B55:L55"/>
    <mergeCell ref="B36:L36"/>
    <mergeCell ref="B37:L37"/>
    <mergeCell ref="B38:L38"/>
    <mergeCell ref="B39:L39"/>
    <mergeCell ref="B40:L40"/>
    <mergeCell ref="B30:L30"/>
    <mergeCell ref="B31:L31"/>
    <mergeCell ref="B32:L32"/>
    <mergeCell ref="B33:L33"/>
    <mergeCell ref="B35:L35"/>
    <mergeCell ref="A1:AD1"/>
    <mergeCell ref="A2:G3"/>
    <mergeCell ref="H2:N3"/>
    <mergeCell ref="O2:Q3"/>
    <mergeCell ref="R2:X3"/>
    <mergeCell ref="Y2:AA3"/>
    <mergeCell ref="AB2:AB3"/>
    <mergeCell ref="AC2:AC3"/>
    <mergeCell ref="AD2:AD3"/>
    <mergeCell ref="A6:A11"/>
    <mergeCell ref="B6:L11"/>
    <mergeCell ref="M6:M11"/>
    <mergeCell ref="N6:N11"/>
    <mergeCell ref="O6:O11"/>
    <mergeCell ref="A4:G5"/>
    <mergeCell ref="H4:N5"/>
    <mergeCell ref="O4:Q5"/>
    <mergeCell ref="R4:AB5"/>
    <mergeCell ref="AC4:AD5"/>
    <mergeCell ref="P6:P11"/>
    <mergeCell ref="Q6:S7"/>
    <mergeCell ref="T6:T11"/>
    <mergeCell ref="U6:U11"/>
    <mergeCell ref="V6:Y7"/>
    <mergeCell ref="AA6:AD11"/>
    <mergeCell ref="Q8:Q11"/>
    <mergeCell ref="R8:R11"/>
    <mergeCell ref="S8:S11"/>
    <mergeCell ref="V8:V11"/>
    <mergeCell ref="W8:W11"/>
    <mergeCell ref="X8:X11"/>
    <mergeCell ref="Y8:Y11"/>
    <mergeCell ref="Z6:Z11"/>
    <mergeCell ref="B12:L12"/>
    <mergeCell ref="AA12:AD12"/>
    <mergeCell ref="B13:L13"/>
    <mergeCell ref="AA13:AD13"/>
    <mergeCell ref="B14:L14"/>
    <mergeCell ref="AA14:AD14"/>
    <mergeCell ref="B15:L15"/>
    <mergeCell ref="AA15:AD15"/>
    <mergeCell ref="B16:L16"/>
    <mergeCell ref="AA16:AD16"/>
    <mergeCell ref="B17:L17"/>
    <mergeCell ref="AA17:AD17"/>
    <mergeCell ref="B18:L18"/>
    <mergeCell ref="AA18:AD18"/>
    <mergeCell ref="B19:L19"/>
    <mergeCell ref="AA19:AD19"/>
    <mergeCell ref="B20:L20"/>
    <mergeCell ref="AA20:AD20"/>
    <mergeCell ref="AA30:AD30"/>
    <mergeCell ref="B21:L21"/>
    <mergeCell ref="AA21:AD21"/>
    <mergeCell ref="AA22:AD22"/>
    <mergeCell ref="AA23:AD23"/>
    <mergeCell ref="AA24:AD24"/>
    <mergeCell ref="AA25:AD25"/>
    <mergeCell ref="B22:L22"/>
    <mergeCell ref="B23:L23"/>
    <mergeCell ref="B24:L24"/>
    <mergeCell ref="B25:L25"/>
    <mergeCell ref="B26:L26"/>
    <mergeCell ref="B28:L28"/>
    <mergeCell ref="B29:L29"/>
    <mergeCell ref="AA26:AD26"/>
    <mergeCell ref="B27:L27"/>
    <mergeCell ref="AA27:AD27"/>
    <mergeCell ref="AA28:AD28"/>
    <mergeCell ref="AA29:AD29"/>
    <mergeCell ref="AA42:AD42"/>
    <mergeCell ref="AA31:AD31"/>
    <mergeCell ref="AA32:AD32"/>
    <mergeCell ref="AA33:AD33"/>
    <mergeCell ref="AA34:AD34"/>
    <mergeCell ref="AA35:AD35"/>
    <mergeCell ref="AA36:AD36"/>
    <mergeCell ref="AA37:AD37"/>
    <mergeCell ref="AA38:AD38"/>
    <mergeCell ref="AA39:AD39"/>
    <mergeCell ref="AA40:AD40"/>
    <mergeCell ref="AA41:AD41"/>
    <mergeCell ref="AA43:AD43"/>
    <mergeCell ref="AA44:AD44"/>
    <mergeCell ref="AA45:AD45"/>
    <mergeCell ref="AA46:AD46"/>
    <mergeCell ref="AA47:AD47"/>
    <mergeCell ref="AA48:AD48"/>
    <mergeCell ref="AA55:AD55"/>
    <mergeCell ref="AA56:AD56"/>
    <mergeCell ref="AA60:AD60"/>
    <mergeCell ref="AA49:AD49"/>
    <mergeCell ref="AA50:AD50"/>
    <mergeCell ref="AA51:AD51"/>
    <mergeCell ref="AA52:AD52"/>
    <mergeCell ref="B67:L67"/>
    <mergeCell ref="AA67:AD67"/>
    <mergeCell ref="AA65:AD65"/>
    <mergeCell ref="AA66:AD66"/>
    <mergeCell ref="B61:L61"/>
    <mergeCell ref="AA62:AD62"/>
    <mergeCell ref="AA63:AD63"/>
    <mergeCell ref="AA64:AD64"/>
    <mergeCell ref="AA57:AD57"/>
    <mergeCell ref="AA58:AD58"/>
    <mergeCell ref="AA59:AD59"/>
    <mergeCell ref="AA61:AD61"/>
  </mergeCells>
  <conditionalFormatting sqref="Q12:Q66">
    <cfRule type="containsText" dxfId="116" priority="15" operator="containsText" text="VA">
      <formula>NOT(ISERROR(SEARCH("VA",Q12)))</formula>
    </cfRule>
  </conditionalFormatting>
  <conditionalFormatting sqref="R12:R66">
    <cfRule type="containsText" dxfId="115" priority="14" operator="containsText" text="NVA">
      <formula>NOT(ISERROR(SEARCH("NVA",R12)))</formula>
    </cfRule>
  </conditionalFormatting>
  <conditionalFormatting sqref="S12:S66">
    <cfRule type="containsText" dxfId="114" priority="13" operator="containsText" text="W">
      <formula>NOT(ISERROR(SEARCH("W",S12)))</formula>
    </cfRule>
  </conditionalFormatting>
  <conditionalFormatting sqref="T12:T66 Z12:Z66">
    <cfRule type="containsText" dxfId="113" priority="11" operator="containsText" text="E">
      <formula>NOT(ISERROR(SEARCH("E",T12)))</formula>
    </cfRule>
    <cfRule type="containsText" dxfId="112" priority="12" operator="containsText" text="I">
      <formula>NOT(ISERROR(SEARCH("I",T12)))</formula>
    </cfRule>
  </conditionalFormatting>
  <conditionalFormatting sqref="U12:U66">
    <cfRule type="containsText" dxfId="111" priority="22" operator="containsText" text="K">
      <formula>NOT(ISERROR(SEARCH("K",U12)))</formula>
    </cfRule>
  </conditionalFormatting>
  <conditionalFormatting sqref="V12:V66">
    <cfRule type="containsText" dxfId="110" priority="21" operator="containsText" text="E">
      <formula>NOT(ISERROR(SEARCH("E",V12)))</formula>
    </cfRule>
  </conditionalFormatting>
  <conditionalFormatting sqref="W12:W66">
    <cfRule type="containsText" dxfId="109" priority="20" operator="containsText" text="C">
      <formula>NOT(ISERROR(SEARCH("C",W12)))</formula>
    </cfRule>
  </conditionalFormatting>
  <conditionalFormatting sqref="X12:X66">
    <cfRule type="containsText" dxfId="108" priority="19" operator="containsText" text="R">
      <formula>NOT(ISERROR(SEARCH("R",X12)))</formula>
    </cfRule>
  </conditionalFormatting>
  <conditionalFormatting sqref="Y12:Y66">
    <cfRule type="containsText" dxfId="107" priority="18" operator="containsText" text="S">
      <formula>NOT(ISERROR(SEARCH("S",Y12)))</formula>
    </cfRule>
  </conditionalFormatting>
  <conditionalFormatting sqref="Q67">
    <cfRule type="containsText" dxfId="106" priority="5" operator="containsText" text="VA">
      <formula>NOT(ISERROR(SEARCH("VA",Q67)))</formula>
    </cfRule>
  </conditionalFormatting>
  <conditionalFormatting sqref="R67">
    <cfRule type="containsText" dxfId="105" priority="4" operator="containsText" text="NVA">
      <formula>NOT(ISERROR(SEARCH("NVA",R67)))</formula>
    </cfRule>
  </conditionalFormatting>
  <conditionalFormatting sqref="S67">
    <cfRule type="containsText" dxfId="104" priority="3" operator="containsText" text="W">
      <formula>NOT(ISERROR(SEARCH("W",S67)))</formula>
    </cfRule>
  </conditionalFormatting>
  <conditionalFormatting sqref="T67 Z67">
    <cfRule type="containsText" dxfId="103" priority="1" operator="containsText" text="E">
      <formula>NOT(ISERROR(SEARCH("E",T67)))</formula>
    </cfRule>
    <cfRule type="containsText" dxfId="102" priority="2" operator="containsText" text="I">
      <formula>NOT(ISERROR(SEARCH("I",T67)))</formula>
    </cfRule>
  </conditionalFormatting>
  <conditionalFormatting sqref="U67">
    <cfRule type="containsText" dxfId="101" priority="10" operator="containsText" text="K">
      <formula>NOT(ISERROR(SEARCH("K",U67)))</formula>
    </cfRule>
  </conditionalFormatting>
  <conditionalFormatting sqref="V67">
    <cfRule type="containsText" dxfId="100" priority="9" operator="containsText" text="E">
      <formula>NOT(ISERROR(SEARCH("E",V67)))</formula>
    </cfRule>
  </conditionalFormatting>
  <conditionalFormatting sqref="W67">
    <cfRule type="containsText" dxfId="99" priority="8" operator="containsText" text="C">
      <formula>NOT(ISERROR(SEARCH("C",W67)))</formula>
    </cfRule>
  </conditionalFormatting>
  <conditionalFormatting sqref="X67">
    <cfRule type="containsText" dxfId="98" priority="7" operator="containsText" text="R">
      <formula>NOT(ISERROR(SEARCH("R",X67)))</formula>
    </cfRule>
  </conditionalFormatting>
  <conditionalFormatting sqref="Y67">
    <cfRule type="containsText" dxfId="97" priority="6" operator="containsText" text="S">
      <formula>NOT(ISERROR(SEARCH("S",Y67)))</formula>
    </cfRule>
  </conditionalFormatting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56" fitToHeight="3" orientation="landscape" r:id="rId1"/>
  <headerFooter scaleWithDoc="0" alignWithMargins="0"/>
  <rowBreaks count="1" manualBreakCount="1">
    <brk id="12" max="16383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E1D7-DCA9-499C-9C3D-A3F039CB9EBF}">
  <sheetPr codeName="Hoja3">
    <tabColor rgb="FFFFFF00"/>
    <pageSetUpPr fitToPage="1"/>
  </sheetPr>
  <dimension ref="A1:AE72"/>
  <sheetViews>
    <sheetView showGridLines="0" zoomScale="57" zoomScaleNormal="57" zoomScalePageLayoutView="40" workbookViewId="0">
      <selection activeCell="O48" sqref="O48"/>
    </sheetView>
  </sheetViews>
  <sheetFormatPr baseColWidth="10" defaultColWidth="11.44140625" defaultRowHeight="13.2" x14ac:dyDescent="0.25"/>
  <cols>
    <col min="1" max="11" width="6.44140625" style="49" customWidth="1"/>
    <col min="12" max="12" width="12" style="49" customWidth="1"/>
    <col min="13" max="14" width="16.109375" style="49" customWidth="1"/>
    <col min="15" max="15" width="16.88671875" style="50" customWidth="1"/>
    <col min="16" max="16" width="16.6640625" style="50" customWidth="1"/>
    <col min="17" max="17" width="6.109375" style="49" customWidth="1"/>
    <col min="18" max="18" width="6.44140625" style="49" customWidth="1"/>
    <col min="19" max="19" width="5.44140625" style="49" customWidth="1"/>
    <col min="20" max="21" width="7" style="49" customWidth="1"/>
    <col min="22" max="25" width="7.44140625" style="49" customWidth="1"/>
    <col min="26" max="27" width="6.44140625" style="49" customWidth="1"/>
    <col min="28" max="28" width="17.44140625" style="49" customWidth="1"/>
    <col min="29" max="29" width="8.44140625" style="49" customWidth="1"/>
    <col min="30" max="30" width="22.44140625" style="49" customWidth="1"/>
    <col min="31" max="31" width="5.6640625" style="49" customWidth="1"/>
    <col min="32" max="16384" width="11.44140625" style="49"/>
  </cols>
  <sheetData>
    <row r="1" spans="1:31" ht="45.75" customHeight="1" x14ac:dyDescent="0.5">
      <c r="A1" s="269" t="s">
        <v>11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</row>
    <row r="2" spans="1:31" ht="22.5" customHeight="1" x14ac:dyDescent="0.25">
      <c r="A2" s="270" t="s">
        <v>81</v>
      </c>
      <c r="B2" s="271"/>
      <c r="C2" s="271"/>
      <c r="D2" s="271"/>
      <c r="E2" s="271"/>
      <c r="F2" s="271"/>
      <c r="G2" s="271"/>
      <c r="H2" s="272" t="s">
        <v>223</v>
      </c>
      <c r="I2" s="273"/>
      <c r="J2" s="273"/>
      <c r="K2" s="273"/>
      <c r="L2" s="273"/>
      <c r="M2" s="273"/>
      <c r="N2" s="274"/>
      <c r="O2" s="270" t="s">
        <v>83</v>
      </c>
      <c r="P2" s="271"/>
      <c r="Q2" s="271"/>
      <c r="R2" s="272" t="s">
        <v>84</v>
      </c>
      <c r="S2" s="278"/>
      <c r="T2" s="278"/>
      <c r="U2" s="278"/>
      <c r="V2" s="278"/>
      <c r="W2" s="278"/>
      <c r="X2" s="279"/>
      <c r="Y2" s="271" t="s">
        <v>85</v>
      </c>
      <c r="Z2" s="271"/>
      <c r="AA2" s="271"/>
      <c r="AB2" s="270"/>
      <c r="AC2" s="270" t="s">
        <v>86</v>
      </c>
      <c r="AD2" s="270"/>
    </row>
    <row r="3" spans="1:31" ht="22.5" customHeight="1" x14ac:dyDescent="0.25">
      <c r="A3" s="271"/>
      <c r="B3" s="271"/>
      <c r="C3" s="271"/>
      <c r="D3" s="271"/>
      <c r="E3" s="271"/>
      <c r="F3" s="271"/>
      <c r="G3" s="271"/>
      <c r="H3" s="275"/>
      <c r="I3" s="276"/>
      <c r="J3" s="276"/>
      <c r="K3" s="276"/>
      <c r="L3" s="276"/>
      <c r="M3" s="276"/>
      <c r="N3" s="277"/>
      <c r="O3" s="271"/>
      <c r="P3" s="271"/>
      <c r="Q3" s="271"/>
      <c r="R3" s="280"/>
      <c r="S3" s="281"/>
      <c r="T3" s="281"/>
      <c r="U3" s="281"/>
      <c r="V3" s="281"/>
      <c r="W3" s="281"/>
      <c r="X3" s="282"/>
      <c r="Y3" s="271"/>
      <c r="Z3" s="271"/>
      <c r="AA3" s="271"/>
      <c r="AB3" s="270"/>
      <c r="AC3" s="270"/>
      <c r="AD3" s="270"/>
    </row>
    <row r="4" spans="1:31" ht="22.5" customHeight="1" x14ac:dyDescent="0.25">
      <c r="A4" s="270" t="s">
        <v>87</v>
      </c>
      <c r="B4" s="270"/>
      <c r="C4" s="270"/>
      <c r="D4" s="270"/>
      <c r="E4" s="270"/>
      <c r="F4" s="270"/>
      <c r="G4" s="270"/>
      <c r="H4" s="272" t="s">
        <v>88</v>
      </c>
      <c r="I4" s="273"/>
      <c r="J4" s="273"/>
      <c r="K4" s="273"/>
      <c r="L4" s="273"/>
      <c r="M4" s="273"/>
      <c r="N4" s="274"/>
      <c r="O4" s="270" t="s">
        <v>224</v>
      </c>
      <c r="P4" s="270"/>
      <c r="Q4" s="270"/>
      <c r="R4" s="272" t="s">
        <v>225</v>
      </c>
      <c r="S4" s="273"/>
      <c r="T4" s="273"/>
      <c r="U4" s="273"/>
      <c r="V4" s="273"/>
      <c r="W4" s="273"/>
      <c r="X4" s="273"/>
      <c r="Y4" s="273"/>
      <c r="Z4" s="273"/>
      <c r="AA4" s="273"/>
      <c r="AB4" s="274"/>
      <c r="AC4" s="311" t="s">
        <v>91</v>
      </c>
      <c r="AD4" s="312"/>
    </row>
    <row r="5" spans="1:31" ht="22.5" customHeight="1" x14ac:dyDescent="0.25">
      <c r="A5" s="270"/>
      <c r="B5" s="270"/>
      <c r="C5" s="270"/>
      <c r="D5" s="270"/>
      <c r="E5" s="270"/>
      <c r="F5" s="270"/>
      <c r="G5" s="270"/>
      <c r="H5" s="275"/>
      <c r="I5" s="276"/>
      <c r="J5" s="276"/>
      <c r="K5" s="276"/>
      <c r="L5" s="276"/>
      <c r="M5" s="276"/>
      <c r="N5" s="277"/>
      <c r="O5" s="270"/>
      <c r="P5" s="270"/>
      <c r="Q5" s="270"/>
      <c r="R5" s="275"/>
      <c r="S5" s="276"/>
      <c r="T5" s="276"/>
      <c r="U5" s="276"/>
      <c r="V5" s="276"/>
      <c r="W5" s="276"/>
      <c r="X5" s="276"/>
      <c r="Y5" s="276"/>
      <c r="Z5" s="276"/>
      <c r="AA5" s="276"/>
      <c r="AB5" s="277"/>
      <c r="AC5" s="313"/>
      <c r="AD5" s="314"/>
    </row>
    <row r="6" spans="1:31" ht="15" customHeight="1" x14ac:dyDescent="0.25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3" t="s">
        <v>94</v>
      </c>
      <c r="N6" s="283" t="s">
        <v>95</v>
      </c>
      <c r="O6" s="286" t="s">
        <v>96</v>
      </c>
      <c r="P6" s="283" t="s">
        <v>97</v>
      </c>
      <c r="Q6" s="289" t="s">
        <v>98</v>
      </c>
      <c r="R6" s="290"/>
      <c r="S6" s="291"/>
      <c r="T6" s="295" t="s">
        <v>99</v>
      </c>
      <c r="U6" s="298" t="s">
        <v>100</v>
      </c>
      <c r="V6" s="301" t="s">
        <v>101</v>
      </c>
      <c r="W6" s="302"/>
      <c r="X6" s="302"/>
      <c r="Y6" s="303"/>
      <c r="Z6" s="299" t="s">
        <v>102</v>
      </c>
      <c r="AA6" s="307" t="s">
        <v>103</v>
      </c>
      <c r="AB6" s="307"/>
      <c r="AC6" s="307"/>
      <c r="AD6" s="307"/>
    </row>
    <row r="7" spans="1:31" ht="14.25" customHeight="1" x14ac:dyDescent="0.25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84"/>
      <c r="N7" s="284"/>
      <c r="O7" s="287"/>
      <c r="P7" s="284"/>
      <c r="Q7" s="292"/>
      <c r="R7" s="293"/>
      <c r="S7" s="294"/>
      <c r="T7" s="296"/>
      <c r="U7" s="299"/>
      <c r="V7" s="304"/>
      <c r="W7" s="305"/>
      <c r="X7" s="305"/>
      <c r="Y7" s="306"/>
      <c r="Z7" s="299"/>
      <c r="AA7" s="307"/>
      <c r="AB7" s="307"/>
      <c r="AC7" s="307"/>
      <c r="AD7" s="307"/>
    </row>
    <row r="8" spans="1:31" ht="15" customHeight="1" x14ac:dyDescent="0.25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4"/>
      <c r="N8" s="284"/>
      <c r="O8" s="287"/>
      <c r="P8" s="284"/>
      <c r="Q8" s="308" t="s">
        <v>104</v>
      </c>
      <c r="R8" s="308" t="s">
        <v>105</v>
      </c>
      <c r="S8" s="308" t="s">
        <v>106</v>
      </c>
      <c r="T8" s="296"/>
      <c r="U8" s="299"/>
      <c r="V8" s="298" t="s">
        <v>107</v>
      </c>
      <c r="W8" s="298" t="s">
        <v>108</v>
      </c>
      <c r="X8" s="298" t="s">
        <v>109</v>
      </c>
      <c r="Y8" s="298" t="s">
        <v>110</v>
      </c>
      <c r="Z8" s="299"/>
      <c r="AA8" s="307"/>
      <c r="AB8" s="307"/>
      <c r="AC8" s="307"/>
      <c r="AD8" s="307"/>
    </row>
    <row r="9" spans="1:31" ht="15" customHeight="1" x14ac:dyDescent="0.25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284"/>
      <c r="N9" s="284"/>
      <c r="O9" s="287"/>
      <c r="P9" s="284"/>
      <c r="Q9" s="309"/>
      <c r="R9" s="309"/>
      <c r="S9" s="309"/>
      <c r="T9" s="296"/>
      <c r="U9" s="299"/>
      <c r="V9" s="299"/>
      <c r="W9" s="299"/>
      <c r="X9" s="299"/>
      <c r="Y9" s="299"/>
      <c r="Z9" s="299"/>
      <c r="AA9" s="307"/>
      <c r="AB9" s="307"/>
      <c r="AC9" s="307"/>
      <c r="AD9" s="307"/>
    </row>
    <row r="10" spans="1:31" ht="59.4" customHeight="1" x14ac:dyDescent="0.25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284"/>
      <c r="N10" s="284"/>
      <c r="O10" s="287"/>
      <c r="P10" s="284"/>
      <c r="Q10" s="309"/>
      <c r="R10" s="309"/>
      <c r="S10" s="309"/>
      <c r="T10" s="296"/>
      <c r="U10" s="299"/>
      <c r="V10" s="299"/>
      <c r="W10" s="299"/>
      <c r="X10" s="299"/>
      <c r="Y10" s="299"/>
      <c r="Z10" s="299"/>
      <c r="AA10" s="307"/>
      <c r="AB10" s="307"/>
      <c r="AC10" s="307"/>
      <c r="AD10" s="307"/>
    </row>
    <row r="11" spans="1:31" ht="15" customHeight="1" x14ac:dyDescent="0.25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85"/>
      <c r="N11" s="285"/>
      <c r="O11" s="288"/>
      <c r="P11" s="285"/>
      <c r="Q11" s="310"/>
      <c r="R11" s="310" t="s">
        <v>105</v>
      </c>
      <c r="S11" s="310" t="s">
        <v>106</v>
      </c>
      <c r="T11" s="297"/>
      <c r="U11" s="300"/>
      <c r="V11" s="300"/>
      <c r="W11" s="300"/>
      <c r="X11" s="300"/>
      <c r="Y11" s="300"/>
      <c r="Z11" s="300"/>
      <c r="AA11" s="307"/>
      <c r="AB11" s="307"/>
      <c r="AC11" s="307"/>
      <c r="AD11" s="307"/>
    </row>
    <row r="12" spans="1:31" ht="30.75" customHeight="1" x14ac:dyDescent="0.25">
      <c r="A12" s="54" t="s">
        <v>111</v>
      </c>
      <c r="B12" s="315" t="s">
        <v>183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56"/>
      <c r="N12" s="56"/>
      <c r="O12" s="138">
        <v>0</v>
      </c>
      <c r="P12" s="55"/>
      <c r="Q12" s="53" t="s">
        <v>113</v>
      </c>
      <c r="R12" s="53" t="s">
        <v>114</v>
      </c>
      <c r="S12" s="53" t="s">
        <v>115</v>
      </c>
      <c r="T12" s="53" t="s">
        <v>116</v>
      </c>
      <c r="U12" s="52" t="s">
        <v>117</v>
      </c>
      <c r="V12" s="52" t="s">
        <v>118</v>
      </c>
      <c r="W12" s="52" t="s">
        <v>119</v>
      </c>
      <c r="X12" s="52" t="s">
        <v>120</v>
      </c>
      <c r="Y12" s="52" t="s">
        <v>121</v>
      </c>
      <c r="Z12" s="53" t="s">
        <v>118</v>
      </c>
      <c r="AA12" s="330" t="s">
        <v>122</v>
      </c>
      <c r="AB12" s="330"/>
      <c r="AC12" s="330"/>
      <c r="AD12" s="330"/>
    </row>
    <row r="13" spans="1:31" ht="33.75" customHeight="1" x14ac:dyDescent="0.25">
      <c r="A13" s="54">
        <v>1</v>
      </c>
      <c r="B13" s="261" t="s">
        <v>184</v>
      </c>
      <c r="C13" s="262"/>
      <c r="D13" s="262"/>
      <c r="E13" s="262"/>
      <c r="F13" s="262"/>
      <c r="G13" s="262"/>
      <c r="H13" s="262"/>
      <c r="I13" s="262"/>
      <c r="J13" s="262"/>
      <c r="K13" s="262"/>
      <c r="L13" s="263"/>
      <c r="M13" s="56">
        <v>0.43402777777777779</v>
      </c>
      <c r="N13" s="56">
        <f t="shared" ref="N13:N44" si="0">M13+P13</f>
        <v>0.43412037037037038</v>
      </c>
      <c r="O13" s="56">
        <v>9.2592592592592588E-5</v>
      </c>
      <c r="P13" s="56">
        <f t="shared" ref="P13:P44" si="1">O13-O12</f>
        <v>9.2592592592592588E-5</v>
      </c>
      <c r="Q13" s="53"/>
      <c r="R13" s="53" t="s">
        <v>114</v>
      </c>
      <c r="S13" s="53"/>
      <c r="T13" s="53"/>
      <c r="U13" s="52"/>
      <c r="V13" s="52" t="s">
        <v>118</v>
      </c>
      <c r="W13" s="52"/>
      <c r="X13" s="52"/>
      <c r="Y13" s="52"/>
      <c r="Z13" s="51"/>
      <c r="AA13" s="260"/>
      <c r="AB13" s="260"/>
      <c r="AC13" s="260"/>
      <c r="AD13" s="260"/>
      <c r="AE13" s="49" t="str">
        <f>Q13&amp;R13&amp;S13</f>
        <v>NVA</v>
      </c>
    </row>
    <row r="14" spans="1:31" ht="33.75" customHeight="1" x14ac:dyDescent="0.25">
      <c r="A14" s="54">
        <v>2</v>
      </c>
      <c r="B14" s="261" t="s">
        <v>185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3"/>
      <c r="M14" s="56">
        <f t="shared" ref="M14:M45" si="2">N13</f>
        <v>0.43412037037037038</v>
      </c>
      <c r="N14" s="56">
        <f t="shared" si="0"/>
        <v>0.43431712962962965</v>
      </c>
      <c r="O14" s="56">
        <v>2.8935185185185184E-4</v>
      </c>
      <c r="P14" s="56">
        <f t="shared" si="1"/>
        <v>1.9675925925925926E-4</v>
      </c>
      <c r="Q14" s="53"/>
      <c r="R14" s="53"/>
      <c r="S14" s="53" t="s">
        <v>115</v>
      </c>
      <c r="T14" s="53"/>
      <c r="U14" s="52"/>
      <c r="V14" s="52" t="s">
        <v>118</v>
      </c>
      <c r="W14" s="52"/>
      <c r="X14" s="52"/>
      <c r="Y14" s="52"/>
      <c r="Z14" s="51"/>
      <c r="AA14" s="260"/>
      <c r="AB14" s="260"/>
      <c r="AC14" s="260"/>
      <c r="AD14" s="260"/>
      <c r="AE14" s="49" t="str">
        <f t="shared" ref="AE14:AE46" si="3">Q14&amp;R14&amp;S14</f>
        <v>W</v>
      </c>
    </row>
    <row r="15" spans="1:31" ht="33.75" customHeight="1" x14ac:dyDescent="0.25">
      <c r="A15" s="54">
        <v>3</v>
      </c>
      <c r="B15" s="261" t="s">
        <v>187</v>
      </c>
      <c r="C15" s="262"/>
      <c r="D15" s="262"/>
      <c r="E15" s="262"/>
      <c r="F15" s="262"/>
      <c r="G15" s="262"/>
      <c r="H15" s="262"/>
      <c r="I15" s="262"/>
      <c r="J15" s="262"/>
      <c r="K15" s="262"/>
      <c r="L15" s="263"/>
      <c r="M15" s="56">
        <f t="shared" si="2"/>
        <v>0.43431712962962965</v>
      </c>
      <c r="N15" s="56">
        <f t="shared" si="0"/>
        <v>0.43466435185185187</v>
      </c>
      <c r="O15" s="56">
        <v>6.3657407407407413E-4</v>
      </c>
      <c r="P15" s="56">
        <f t="shared" si="1"/>
        <v>3.4722222222222229E-4</v>
      </c>
      <c r="Q15" s="53" t="s">
        <v>113</v>
      </c>
      <c r="R15" s="53"/>
      <c r="S15" s="53"/>
      <c r="T15" s="53"/>
      <c r="U15" s="52" t="s">
        <v>117</v>
      </c>
      <c r="V15" s="52"/>
      <c r="W15" s="52"/>
      <c r="X15" s="52"/>
      <c r="Y15" s="52"/>
      <c r="Z15" s="51"/>
      <c r="AA15" s="260"/>
      <c r="AB15" s="260"/>
      <c r="AC15" s="260"/>
      <c r="AD15" s="260"/>
      <c r="AE15" s="49" t="str">
        <f t="shared" si="3"/>
        <v>VA</v>
      </c>
    </row>
    <row r="16" spans="1:31" ht="29.25" customHeight="1" x14ac:dyDescent="0.25">
      <c r="A16" s="54">
        <v>4</v>
      </c>
      <c r="B16" s="261" t="s">
        <v>188</v>
      </c>
      <c r="C16" s="262"/>
      <c r="D16" s="262"/>
      <c r="E16" s="262"/>
      <c r="F16" s="262"/>
      <c r="G16" s="262"/>
      <c r="H16" s="262"/>
      <c r="I16" s="262"/>
      <c r="J16" s="262"/>
      <c r="K16" s="262"/>
      <c r="L16" s="263"/>
      <c r="M16" s="56">
        <f t="shared" si="2"/>
        <v>0.43466435185185187</v>
      </c>
      <c r="N16" s="56">
        <f t="shared" si="0"/>
        <v>0.43479166666666669</v>
      </c>
      <c r="O16" s="56">
        <v>7.6388888888888893E-4</v>
      </c>
      <c r="P16" s="56">
        <f t="shared" si="1"/>
        <v>1.273148148148148E-4</v>
      </c>
      <c r="Q16" s="53"/>
      <c r="R16" s="53"/>
      <c r="S16" s="53" t="s">
        <v>115</v>
      </c>
      <c r="T16" s="53"/>
      <c r="U16" s="52"/>
      <c r="V16" s="52"/>
      <c r="W16" s="52"/>
      <c r="X16" s="52"/>
      <c r="Y16" s="52" t="s">
        <v>121</v>
      </c>
      <c r="Z16" s="51"/>
      <c r="AA16" s="260"/>
      <c r="AB16" s="260"/>
      <c r="AC16" s="260"/>
      <c r="AD16" s="260"/>
      <c r="AE16" s="49" t="str">
        <f t="shared" si="3"/>
        <v>W</v>
      </c>
    </row>
    <row r="17" spans="1:31" ht="33.75" customHeight="1" x14ac:dyDescent="0.25">
      <c r="A17" s="54">
        <v>5</v>
      </c>
      <c r="B17" s="261" t="s">
        <v>189</v>
      </c>
      <c r="C17" s="262"/>
      <c r="D17" s="262"/>
      <c r="E17" s="262"/>
      <c r="F17" s="262"/>
      <c r="G17" s="262"/>
      <c r="H17" s="262"/>
      <c r="I17" s="262"/>
      <c r="J17" s="262"/>
      <c r="K17" s="262"/>
      <c r="L17" s="263"/>
      <c r="M17" s="56">
        <f t="shared" si="2"/>
        <v>0.43479166666666669</v>
      </c>
      <c r="N17" s="56">
        <f t="shared" si="0"/>
        <v>0.4352314814814815</v>
      </c>
      <c r="O17" s="56">
        <v>1.2037037037037038E-3</v>
      </c>
      <c r="P17" s="56">
        <f t="shared" si="1"/>
        <v>4.3981481481481486E-4</v>
      </c>
      <c r="Q17" s="53" t="s">
        <v>113</v>
      </c>
      <c r="R17" s="53"/>
      <c r="S17" s="53"/>
      <c r="T17" s="53"/>
      <c r="U17" s="52" t="s">
        <v>117</v>
      </c>
      <c r="V17" s="52"/>
      <c r="W17" s="52"/>
      <c r="X17" s="52"/>
      <c r="Y17" s="52"/>
      <c r="Z17" s="51"/>
      <c r="AA17" s="260"/>
      <c r="AB17" s="260"/>
      <c r="AC17" s="260"/>
      <c r="AD17" s="260"/>
      <c r="AE17" s="49" t="str">
        <f t="shared" si="3"/>
        <v>VA</v>
      </c>
    </row>
    <row r="18" spans="1:31" ht="33.75" customHeight="1" x14ac:dyDescent="0.25">
      <c r="A18" s="54">
        <v>6</v>
      </c>
      <c r="B18" s="261" t="s">
        <v>188</v>
      </c>
      <c r="C18" s="262"/>
      <c r="D18" s="262"/>
      <c r="E18" s="262"/>
      <c r="F18" s="262"/>
      <c r="G18" s="262"/>
      <c r="H18" s="262"/>
      <c r="I18" s="262"/>
      <c r="J18" s="262"/>
      <c r="K18" s="262"/>
      <c r="L18" s="263"/>
      <c r="M18" s="56">
        <f t="shared" si="2"/>
        <v>0.4352314814814815</v>
      </c>
      <c r="N18" s="56">
        <f t="shared" si="0"/>
        <v>0.4355324074074074</v>
      </c>
      <c r="O18" s="56">
        <v>1.5046296296296296E-3</v>
      </c>
      <c r="P18" s="56">
        <f t="shared" si="1"/>
        <v>3.0092592592592584E-4</v>
      </c>
      <c r="Q18" s="53"/>
      <c r="R18" s="53"/>
      <c r="S18" s="53" t="s">
        <v>115</v>
      </c>
      <c r="T18" s="53"/>
      <c r="U18" s="52"/>
      <c r="V18" s="52"/>
      <c r="W18" s="52"/>
      <c r="X18" s="52"/>
      <c r="Y18" s="52" t="s">
        <v>121</v>
      </c>
      <c r="Z18" s="51"/>
      <c r="AA18" s="260"/>
      <c r="AB18" s="260"/>
      <c r="AC18" s="260"/>
      <c r="AD18" s="260"/>
      <c r="AE18" s="49" t="str">
        <f t="shared" si="3"/>
        <v>W</v>
      </c>
    </row>
    <row r="19" spans="1:31" ht="33.75" customHeight="1" x14ac:dyDescent="0.25">
      <c r="A19" s="54">
        <v>7</v>
      </c>
      <c r="B19" s="261" t="s">
        <v>190</v>
      </c>
      <c r="C19" s="262"/>
      <c r="D19" s="262"/>
      <c r="E19" s="262"/>
      <c r="F19" s="262"/>
      <c r="G19" s="262"/>
      <c r="H19" s="262"/>
      <c r="I19" s="262"/>
      <c r="J19" s="262"/>
      <c r="K19" s="262"/>
      <c r="L19" s="263"/>
      <c r="M19" s="56">
        <f t="shared" si="2"/>
        <v>0.4355324074074074</v>
      </c>
      <c r="N19" s="56">
        <f t="shared" si="0"/>
        <v>0.43567129629629631</v>
      </c>
      <c r="O19" s="56">
        <v>1.6435185185185185E-3</v>
      </c>
      <c r="P19" s="56">
        <f t="shared" si="1"/>
        <v>1.3888888888888892E-4</v>
      </c>
      <c r="Q19" s="53" t="s">
        <v>113</v>
      </c>
      <c r="R19" s="53"/>
      <c r="S19" s="53"/>
      <c r="T19" s="53"/>
      <c r="U19" s="52" t="s">
        <v>117</v>
      </c>
      <c r="V19" s="52"/>
      <c r="W19" s="52"/>
      <c r="X19" s="52"/>
      <c r="Y19" s="52"/>
      <c r="Z19" s="51"/>
      <c r="AA19" s="260"/>
      <c r="AB19" s="260"/>
      <c r="AC19" s="260"/>
      <c r="AD19" s="260"/>
      <c r="AE19" s="49" t="str">
        <f t="shared" si="3"/>
        <v>VA</v>
      </c>
    </row>
    <row r="20" spans="1:31" ht="33.75" customHeight="1" x14ac:dyDescent="0.25">
      <c r="A20" s="54">
        <v>8</v>
      </c>
      <c r="B20" s="261" t="s">
        <v>188</v>
      </c>
      <c r="C20" s="262"/>
      <c r="D20" s="262"/>
      <c r="E20" s="262"/>
      <c r="F20" s="262"/>
      <c r="G20" s="262"/>
      <c r="H20" s="262"/>
      <c r="I20" s="262"/>
      <c r="J20" s="262"/>
      <c r="K20" s="262"/>
      <c r="L20" s="263"/>
      <c r="M20" s="56">
        <f t="shared" si="2"/>
        <v>0.43567129629629631</v>
      </c>
      <c r="N20" s="56">
        <f t="shared" si="0"/>
        <v>0.43597222222222221</v>
      </c>
      <c r="O20" s="56">
        <v>1.9444444444444444E-3</v>
      </c>
      <c r="P20" s="56">
        <f t="shared" si="1"/>
        <v>3.0092592592592584E-4</v>
      </c>
      <c r="Q20" s="53"/>
      <c r="R20" s="53"/>
      <c r="S20" s="53" t="s">
        <v>115</v>
      </c>
      <c r="T20" s="53"/>
      <c r="U20" s="52"/>
      <c r="V20" s="52"/>
      <c r="W20" s="52"/>
      <c r="X20" s="52"/>
      <c r="Y20" s="52" t="s">
        <v>121</v>
      </c>
      <c r="Z20" s="51"/>
      <c r="AA20" s="260"/>
      <c r="AB20" s="260"/>
      <c r="AC20" s="260"/>
      <c r="AD20" s="260"/>
      <c r="AE20" s="49" t="str">
        <f t="shared" si="3"/>
        <v>W</v>
      </c>
    </row>
    <row r="21" spans="1:31" ht="33.75" customHeight="1" x14ac:dyDescent="0.25">
      <c r="A21" s="54">
        <v>9</v>
      </c>
      <c r="B21" s="261" t="s">
        <v>191</v>
      </c>
      <c r="C21" s="262"/>
      <c r="D21" s="262"/>
      <c r="E21" s="262"/>
      <c r="F21" s="262"/>
      <c r="G21" s="262"/>
      <c r="H21" s="262"/>
      <c r="I21" s="262"/>
      <c r="J21" s="262"/>
      <c r="K21" s="262"/>
      <c r="L21" s="263"/>
      <c r="M21" s="56">
        <f t="shared" si="2"/>
        <v>0.43597222222222221</v>
      </c>
      <c r="N21" s="56">
        <f t="shared" si="0"/>
        <v>0.43608796296296293</v>
      </c>
      <c r="O21" s="56">
        <v>2.0601851851851853E-3</v>
      </c>
      <c r="P21" s="56">
        <f t="shared" si="1"/>
        <v>1.1574074074074091E-4</v>
      </c>
      <c r="Q21" s="53" t="s">
        <v>113</v>
      </c>
      <c r="R21" s="53"/>
      <c r="S21" s="53"/>
      <c r="T21" s="53"/>
      <c r="U21" s="52" t="s">
        <v>117</v>
      </c>
      <c r="V21" s="52"/>
      <c r="W21" s="52"/>
      <c r="X21" s="52"/>
      <c r="Y21" s="52"/>
      <c r="Z21" s="51"/>
      <c r="AA21" s="260"/>
      <c r="AB21" s="260"/>
      <c r="AC21" s="260"/>
      <c r="AD21" s="260"/>
      <c r="AE21" s="49" t="str">
        <f t="shared" si="3"/>
        <v>VA</v>
      </c>
    </row>
    <row r="22" spans="1:31" ht="33.75" customHeight="1" x14ac:dyDescent="0.25">
      <c r="A22" s="54">
        <v>10</v>
      </c>
      <c r="B22" s="261" t="s">
        <v>188</v>
      </c>
      <c r="C22" s="262"/>
      <c r="D22" s="262"/>
      <c r="E22" s="262"/>
      <c r="F22" s="262"/>
      <c r="G22" s="262"/>
      <c r="H22" s="262"/>
      <c r="I22" s="262"/>
      <c r="J22" s="262"/>
      <c r="K22" s="262"/>
      <c r="L22" s="263"/>
      <c r="M22" s="56">
        <f t="shared" si="2"/>
        <v>0.43608796296296293</v>
      </c>
      <c r="N22" s="56">
        <f t="shared" si="0"/>
        <v>0.43642361111111105</v>
      </c>
      <c r="O22" s="56">
        <v>2.3958333333333331E-3</v>
      </c>
      <c r="P22" s="56">
        <f t="shared" si="1"/>
        <v>3.3564814814814785E-4</v>
      </c>
      <c r="Q22" s="53"/>
      <c r="R22" s="53"/>
      <c r="S22" s="53" t="s">
        <v>115</v>
      </c>
      <c r="T22" s="53"/>
      <c r="U22" s="52"/>
      <c r="V22" s="52"/>
      <c r="W22" s="52"/>
      <c r="X22" s="52"/>
      <c r="Y22" s="52" t="s">
        <v>121</v>
      </c>
      <c r="Z22" s="51"/>
      <c r="AA22" s="260"/>
      <c r="AB22" s="260"/>
      <c r="AC22" s="260"/>
      <c r="AD22" s="260"/>
      <c r="AE22" s="49" t="str">
        <f t="shared" si="3"/>
        <v>W</v>
      </c>
    </row>
    <row r="23" spans="1:31" ht="33.75" customHeight="1" x14ac:dyDescent="0.25">
      <c r="A23" s="54">
        <v>11</v>
      </c>
      <c r="B23" s="261" t="s">
        <v>192</v>
      </c>
      <c r="C23" s="262"/>
      <c r="D23" s="262"/>
      <c r="E23" s="262"/>
      <c r="F23" s="262"/>
      <c r="G23" s="262"/>
      <c r="H23" s="262"/>
      <c r="I23" s="262"/>
      <c r="J23" s="262"/>
      <c r="K23" s="262"/>
      <c r="L23" s="263"/>
      <c r="M23" s="56">
        <f t="shared" si="2"/>
        <v>0.43642361111111105</v>
      </c>
      <c r="N23" s="56">
        <f t="shared" si="0"/>
        <v>0.436574074074074</v>
      </c>
      <c r="O23" s="56">
        <v>2.5462962962962965E-3</v>
      </c>
      <c r="P23" s="56">
        <f t="shared" si="1"/>
        <v>1.5046296296296335E-4</v>
      </c>
      <c r="Q23" s="53" t="s">
        <v>113</v>
      </c>
      <c r="R23" s="53"/>
      <c r="S23" s="53"/>
      <c r="T23" s="53"/>
      <c r="U23" s="52" t="s">
        <v>117</v>
      </c>
      <c r="V23" s="52"/>
      <c r="W23" s="52"/>
      <c r="X23" s="52"/>
      <c r="Y23" s="52"/>
      <c r="Z23" s="51"/>
      <c r="AA23" s="260"/>
      <c r="AB23" s="260"/>
      <c r="AC23" s="260"/>
      <c r="AD23" s="260"/>
      <c r="AE23" s="49" t="str">
        <f t="shared" si="3"/>
        <v>VA</v>
      </c>
    </row>
    <row r="24" spans="1:31" ht="33.75" customHeight="1" x14ac:dyDescent="0.25">
      <c r="A24" s="54">
        <v>12</v>
      </c>
      <c r="B24" s="261" t="s">
        <v>188</v>
      </c>
      <c r="C24" s="262"/>
      <c r="D24" s="262"/>
      <c r="E24" s="262"/>
      <c r="F24" s="262"/>
      <c r="G24" s="262"/>
      <c r="H24" s="262"/>
      <c r="I24" s="262"/>
      <c r="J24" s="262"/>
      <c r="K24" s="262"/>
      <c r="L24" s="263"/>
      <c r="M24" s="56">
        <f t="shared" si="2"/>
        <v>0.436574074074074</v>
      </c>
      <c r="N24" s="56">
        <f t="shared" si="0"/>
        <v>0.43689814814814809</v>
      </c>
      <c r="O24" s="56">
        <v>2.8703703703703703E-3</v>
      </c>
      <c r="P24" s="56">
        <f t="shared" si="1"/>
        <v>3.2407407407407385E-4</v>
      </c>
      <c r="Q24" s="53"/>
      <c r="R24" s="53"/>
      <c r="S24" s="53" t="s">
        <v>115</v>
      </c>
      <c r="T24" s="53"/>
      <c r="U24" s="52"/>
      <c r="V24" s="52"/>
      <c r="W24" s="52"/>
      <c r="X24" s="52"/>
      <c r="Y24" s="52" t="s">
        <v>121</v>
      </c>
      <c r="Z24" s="51"/>
      <c r="AA24" s="260"/>
      <c r="AB24" s="260"/>
      <c r="AC24" s="260"/>
      <c r="AD24" s="260"/>
      <c r="AE24" s="49" t="str">
        <f t="shared" si="3"/>
        <v>W</v>
      </c>
    </row>
    <row r="25" spans="1:31" ht="33.75" customHeight="1" x14ac:dyDescent="0.25">
      <c r="A25" s="54">
        <v>13</v>
      </c>
      <c r="B25" s="261" t="s">
        <v>193</v>
      </c>
      <c r="C25" s="262"/>
      <c r="D25" s="262"/>
      <c r="E25" s="262"/>
      <c r="F25" s="262"/>
      <c r="G25" s="262"/>
      <c r="H25" s="262"/>
      <c r="I25" s="262"/>
      <c r="J25" s="262"/>
      <c r="K25" s="262"/>
      <c r="L25" s="263"/>
      <c r="M25" s="56">
        <f t="shared" si="2"/>
        <v>0.43689814814814809</v>
      </c>
      <c r="N25" s="56">
        <f t="shared" si="0"/>
        <v>0.43704861111111104</v>
      </c>
      <c r="O25" s="56">
        <v>3.0208333333333333E-3</v>
      </c>
      <c r="P25" s="56">
        <f t="shared" si="1"/>
        <v>1.5046296296296292E-4</v>
      </c>
      <c r="Q25" s="53" t="s">
        <v>113</v>
      </c>
      <c r="R25" s="53"/>
      <c r="S25" s="53"/>
      <c r="T25" s="53"/>
      <c r="U25" s="52" t="s">
        <v>117</v>
      </c>
      <c r="V25" s="52"/>
      <c r="W25" s="52"/>
      <c r="X25" s="52"/>
      <c r="Y25" s="52"/>
      <c r="Z25" s="51"/>
      <c r="AA25" s="260"/>
      <c r="AB25" s="260"/>
      <c r="AC25" s="260"/>
      <c r="AD25" s="260"/>
      <c r="AE25" s="49" t="str">
        <f t="shared" si="3"/>
        <v>VA</v>
      </c>
    </row>
    <row r="26" spans="1:31" ht="33.75" customHeight="1" x14ac:dyDescent="0.25">
      <c r="A26" s="54">
        <v>14</v>
      </c>
      <c r="B26" s="261" t="s">
        <v>188</v>
      </c>
      <c r="C26" s="262"/>
      <c r="D26" s="262"/>
      <c r="E26" s="262"/>
      <c r="F26" s="262"/>
      <c r="G26" s="262"/>
      <c r="H26" s="262"/>
      <c r="I26" s="262"/>
      <c r="J26" s="262"/>
      <c r="K26" s="262"/>
      <c r="L26" s="263"/>
      <c r="M26" s="56">
        <f t="shared" si="2"/>
        <v>0.43704861111111104</v>
      </c>
      <c r="N26" s="56">
        <f t="shared" si="0"/>
        <v>0.4373379629629629</v>
      </c>
      <c r="O26" s="56">
        <v>3.3101851851851851E-3</v>
      </c>
      <c r="P26" s="56">
        <f t="shared" si="1"/>
        <v>2.8935185185185184E-4</v>
      </c>
      <c r="Q26" s="53"/>
      <c r="R26" s="53"/>
      <c r="S26" s="53" t="s">
        <v>115</v>
      </c>
      <c r="T26" s="53"/>
      <c r="U26" s="52"/>
      <c r="V26" s="52"/>
      <c r="W26" s="52"/>
      <c r="X26" s="52"/>
      <c r="Y26" s="52" t="s">
        <v>121</v>
      </c>
      <c r="Z26" s="51"/>
      <c r="AA26" s="260"/>
      <c r="AB26" s="260"/>
      <c r="AC26" s="260"/>
      <c r="AD26" s="260"/>
      <c r="AE26" s="49" t="str">
        <f t="shared" si="3"/>
        <v>W</v>
      </c>
    </row>
    <row r="27" spans="1:31" ht="33.75" customHeight="1" x14ac:dyDescent="0.25">
      <c r="A27" s="54">
        <v>15</v>
      </c>
      <c r="B27" s="261" t="s">
        <v>194</v>
      </c>
      <c r="C27" s="262"/>
      <c r="D27" s="262"/>
      <c r="E27" s="262"/>
      <c r="F27" s="262"/>
      <c r="G27" s="262"/>
      <c r="H27" s="262"/>
      <c r="I27" s="262"/>
      <c r="J27" s="262"/>
      <c r="K27" s="262"/>
      <c r="L27" s="263"/>
      <c r="M27" s="56">
        <f t="shared" si="2"/>
        <v>0.4373379629629629</v>
      </c>
      <c r="N27" s="56">
        <f t="shared" si="0"/>
        <v>0.43746527777777772</v>
      </c>
      <c r="O27" s="56">
        <v>3.4375E-3</v>
      </c>
      <c r="P27" s="56">
        <f t="shared" si="1"/>
        <v>1.2731481481481491E-4</v>
      </c>
      <c r="Q27" s="53" t="s">
        <v>113</v>
      </c>
      <c r="R27" s="53"/>
      <c r="S27" s="53"/>
      <c r="T27" s="53"/>
      <c r="U27" s="52" t="s">
        <v>117</v>
      </c>
      <c r="V27" s="52"/>
      <c r="W27" s="52"/>
      <c r="X27" s="52"/>
      <c r="Y27" s="52"/>
      <c r="Z27" s="51"/>
      <c r="AA27" s="260"/>
      <c r="AB27" s="260"/>
      <c r="AC27" s="260"/>
      <c r="AD27" s="260"/>
      <c r="AE27" s="49" t="str">
        <f t="shared" si="3"/>
        <v>VA</v>
      </c>
    </row>
    <row r="28" spans="1:31" ht="33.75" customHeight="1" x14ac:dyDescent="0.25">
      <c r="A28" s="54">
        <v>16</v>
      </c>
      <c r="B28" s="261" t="s">
        <v>188</v>
      </c>
      <c r="C28" s="262"/>
      <c r="D28" s="262"/>
      <c r="E28" s="262"/>
      <c r="F28" s="262"/>
      <c r="G28" s="262"/>
      <c r="H28" s="262"/>
      <c r="I28" s="262"/>
      <c r="J28" s="262"/>
      <c r="K28" s="262"/>
      <c r="L28" s="263"/>
      <c r="M28" s="56">
        <f t="shared" si="2"/>
        <v>0.43746527777777772</v>
      </c>
      <c r="N28" s="56">
        <f t="shared" si="0"/>
        <v>0.43780092592592584</v>
      </c>
      <c r="O28" s="56">
        <v>3.7731481481481483E-3</v>
      </c>
      <c r="P28" s="56">
        <f t="shared" si="1"/>
        <v>3.3564814814814829E-4</v>
      </c>
      <c r="Q28" s="53"/>
      <c r="R28" s="53"/>
      <c r="S28" s="53" t="s">
        <v>115</v>
      </c>
      <c r="T28" s="53"/>
      <c r="U28" s="52"/>
      <c r="V28" s="52"/>
      <c r="W28" s="52"/>
      <c r="X28" s="52"/>
      <c r="Y28" s="52" t="s">
        <v>121</v>
      </c>
      <c r="Z28" s="51"/>
      <c r="AA28" s="260"/>
      <c r="AB28" s="260"/>
      <c r="AC28" s="260"/>
      <c r="AD28" s="260"/>
      <c r="AE28" s="49" t="str">
        <f t="shared" si="3"/>
        <v>W</v>
      </c>
    </row>
    <row r="29" spans="1:31" ht="33.75" customHeight="1" x14ac:dyDescent="0.25">
      <c r="A29" s="54">
        <v>17</v>
      </c>
      <c r="B29" s="261" t="s">
        <v>195</v>
      </c>
      <c r="C29" s="262"/>
      <c r="D29" s="262"/>
      <c r="E29" s="262"/>
      <c r="F29" s="262"/>
      <c r="G29" s="262"/>
      <c r="H29" s="262"/>
      <c r="I29" s="262"/>
      <c r="J29" s="262"/>
      <c r="K29" s="262"/>
      <c r="L29" s="263"/>
      <c r="M29" s="56">
        <f t="shared" si="2"/>
        <v>0.43780092592592584</v>
      </c>
      <c r="N29" s="56">
        <f t="shared" si="0"/>
        <v>0.43795138888888879</v>
      </c>
      <c r="O29" s="56">
        <v>3.9236111111111112E-3</v>
      </c>
      <c r="P29" s="56">
        <f t="shared" si="1"/>
        <v>1.5046296296296292E-4</v>
      </c>
      <c r="Q29" s="53" t="s">
        <v>113</v>
      </c>
      <c r="R29" s="53"/>
      <c r="S29" s="53"/>
      <c r="T29" s="53"/>
      <c r="U29" s="52" t="s">
        <v>117</v>
      </c>
      <c r="V29" s="52"/>
      <c r="W29" s="52"/>
      <c r="X29" s="52"/>
      <c r="Y29" s="52"/>
      <c r="Z29" s="51"/>
      <c r="AA29" s="260"/>
      <c r="AB29" s="260"/>
      <c r="AC29" s="260"/>
      <c r="AD29" s="260"/>
      <c r="AE29" s="49" t="str">
        <f t="shared" si="3"/>
        <v>VA</v>
      </c>
    </row>
    <row r="30" spans="1:31" ht="33.9" customHeight="1" x14ac:dyDescent="0.25">
      <c r="A30" s="54">
        <v>18</v>
      </c>
      <c r="B30" s="261" t="s">
        <v>188</v>
      </c>
      <c r="C30" s="262"/>
      <c r="D30" s="262"/>
      <c r="E30" s="262"/>
      <c r="F30" s="262"/>
      <c r="G30" s="262"/>
      <c r="H30" s="262"/>
      <c r="I30" s="262"/>
      <c r="J30" s="262"/>
      <c r="K30" s="262"/>
      <c r="L30" s="263"/>
      <c r="M30" s="56">
        <f t="shared" si="2"/>
        <v>0.43795138888888879</v>
      </c>
      <c r="N30" s="56">
        <f t="shared" si="0"/>
        <v>0.43826388888888879</v>
      </c>
      <c r="O30" s="56">
        <v>4.2361111111111115E-3</v>
      </c>
      <c r="P30" s="56">
        <f t="shared" si="1"/>
        <v>3.1250000000000028E-4</v>
      </c>
      <c r="Q30" s="53"/>
      <c r="R30" s="53"/>
      <c r="S30" s="53" t="s">
        <v>115</v>
      </c>
      <c r="T30" s="53"/>
      <c r="U30" s="52"/>
      <c r="V30" s="52"/>
      <c r="W30" s="52"/>
      <c r="X30" s="52"/>
      <c r="Y30" s="52" t="s">
        <v>121</v>
      </c>
      <c r="Z30" s="51"/>
      <c r="AA30" s="260"/>
      <c r="AB30" s="260"/>
      <c r="AC30" s="260"/>
      <c r="AD30" s="260"/>
      <c r="AE30" s="49" t="str">
        <f t="shared" si="3"/>
        <v>W</v>
      </c>
    </row>
    <row r="31" spans="1:31" ht="33.9" customHeight="1" x14ac:dyDescent="0.25">
      <c r="A31" s="54">
        <v>19</v>
      </c>
      <c r="B31" s="261" t="s">
        <v>196</v>
      </c>
      <c r="C31" s="262"/>
      <c r="D31" s="262"/>
      <c r="E31" s="262"/>
      <c r="F31" s="262"/>
      <c r="G31" s="262"/>
      <c r="H31" s="262"/>
      <c r="I31" s="262"/>
      <c r="J31" s="262"/>
      <c r="K31" s="262"/>
      <c r="L31" s="263"/>
      <c r="M31" s="56">
        <f t="shared" si="2"/>
        <v>0.43826388888888879</v>
      </c>
      <c r="N31" s="56">
        <f t="shared" si="0"/>
        <v>0.43841435185185174</v>
      </c>
      <c r="O31" s="56">
        <v>4.386574074074074E-3</v>
      </c>
      <c r="P31" s="56">
        <f t="shared" si="1"/>
        <v>1.5046296296296249E-4</v>
      </c>
      <c r="Q31" s="53" t="s">
        <v>113</v>
      </c>
      <c r="R31" s="53"/>
      <c r="S31" s="53"/>
      <c r="T31" s="53"/>
      <c r="U31" s="52" t="s">
        <v>117</v>
      </c>
      <c r="V31" s="52"/>
      <c r="W31" s="52"/>
      <c r="X31" s="52"/>
      <c r="Y31" s="52"/>
      <c r="Z31" s="51"/>
      <c r="AA31" s="260"/>
      <c r="AB31" s="260"/>
      <c r="AC31" s="260"/>
      <c r="AD31" s="260"/>
      <c r="AE31" s="49" t="str">
        <f t="shared" si="3"/>
        <v>VA</v>
      </c>
    </row>
    <row r="32" spans="1:31" ht="33.9" customHeight="1" x14ac:dyDescent="0.25">
      <c r="A32" s="54">
        <v>20</v>
      </c>
      <c r="B32" s="261" t="s">
        <v>188</v>
      </c>
      <c r="C32" s="262"/>
      <c r="D32" s="262"/>
      <c r="E32" s="262"/>
      <c r="F32" s="262"/>
      <c r="G32" s="262"/>
      <c r="H32" s="262"/>
      <c r="I32" s="262"/>
      <c r="J32" s="262"/>
      <c r="K32" s="262"/>
      <c r="L32" s="263"/>
      <c r="M32" s="56">
        <f t="shared" si="2"/>
        <v>0.43841435185185174</v>
      </c>
      <c r="N32" s="56">
        <f t="shared" si="0"/>
        <v>0.43872685185185173</v>
      </c>
      <c r="O32" s="56">
        <v>4.6990740740740743E-3</v>
      </c>
      <c r="P32" s="56">
        <f t="shared" si="1"/>
        <v>3.1250000000000028E-4</v>
      </c>
      <c r="Q32" s="53"/>
      <c r="R32" s="53"/>
      <c r="S32" s="53" t="s">
        <v>115</v>
      </c>
      <c r="T32" s="53"/>
      <c r="U32" s="52"/>
      <c r="V32" s="52"/>
      <c r="W32" s="52"/>
      <c r="X32" s="52"/>
      <c r="Y32" s="52" t="s">
        <v>121</v>
      </c>
      <c r="Z32" s="51"/>
      <c r="AA32" s="260"/>
      <c r="AB32" s="260"/>
      <c r="AC32" s="260"/>
      <c r="AD32" s="260"/>
      <c r="AE32" s="49" t="str">
        <f t="shared" si="3"/>
        <v>W</v>
      </c>
    </row>
    <row r="33" spans="1:31" ht="33.9" customHeight="1" x14ac:dyDescent="0.25">
      <c r="A33" s="54">
        <v>21</v>
      </c>
      <c r="B33" s="261" t="s">
        <v>197</v>
      </c>
      <c r="C33" s="262"/>
      <c r="D33" s="262"/>
      <c r="E33" s="262"/>
      <c r="F33" s="262"/>
      <c r="G33" s="262"/>
      <c r="H33" s="262"/>
      <c r="I33" s="262"/>
      <c r="J33" s="262"/>
      <c r="K33" s="262"/>
      <c r="L33" s="263"/>
      <c r="M33" s="56">
        <f t="shared" si="2"/>
        <v>0.43872685185185173</v>
      </c>
      <c r="N33" s="56">
        <f t="shared" si="0"/>
        <v>0.43886574074074064</v>
      </c>
      <c r="O33" s="56">
        <v>4.8379629629629632E-3</v>
      </c>
      <c r="P33" s="56">
        <f t="shared" si="1"/>
        <v>1.3888888888888892E-4</v>
      </c>
      <c r="Q33" s="53" t="s">
        <v>113</v>
      </c>
      <c r="R33" s="53"/>
      <c r="S33" s="53"/>
      <c r="T33" s="53"/>
      <c r="U33" s="52" t="s">
        <v>117</v>
      </c>
      <c r="V33" s="52"/>
      <c r="W33" s="52"/>
      <c r="X33" s="52"/>
      <c r="Y33" s="52"/>
      <c r="Z33" s="51"/>
      <c r="AA33" s="260"/>
      <c r="AB33" s="260"/>
      <c r="AC33" s="260"/>
      <c r="AD33" s="260"/>
      <c r="AE33" s="49" t="str">
        <f t="shared" si="3"/>
        <v>VA</v>
      </c>
    </row>
    <row r="34" spans="1:31" ht="33.9" customHeight="1" x14ac:dyDescent="0.25">
      <c r="A34" s="54">
        <v>22</v>
      </c>
      <c r="B34" s="134" t="s">
        <v>188</v>
      </c>
      <c r="C34" s="135"/>
      <c r="D34" s="135"/>
      <c r="E34" s="135"/>
      <c r="F34" s="135"/>
      <c r="G34" s="135"/>
      <c r="H34" s="135"/>
      <c r="I34" s="135"/>
      <c r="J34" s="135"/>
      <c r="K34" s="135"/>
      <c r="L34" s="136"/>
      <c r="M34" s="56">
        <f t="shared" si="2"/>
        <v>0.43886574074074064</v>
      </c>
      <c r="N34" s="56">
        <f t="shared" si="0"/>
        <v>0.43917824074074063</v>
      </c>
      <c r="O34" s="56">
        <v>5.1504629629629626E-3</v>
      </c>
      <c r="P34" s="56">
        <f t="shared" si="1"/>
        <v>3.1249999999999941E-4</v>
      </c>
      <c r="Q34" s="53"/>
      <c r="R34" s="53"/>
      <c r="S34" s="53" t="s">
        <v>115</v>
      </c>
      <c r="T34" s="53"/>
      <c r="U34" s="52"/>
      <c r="V34" s="52"/>
      <c r="W34" s="52"/>
      <c r="X34" s="52"/>
      <c r="Y34" s="52" t="s">
        <v>121</v>
      </c>
      <c r="Z34" s="51"/>
      <c r="AA34" s="260"/>
      <c r="AB34" s="260"/>
      <c r="AC34" s="260"/>
      <c r="AD34" s="260"/>
      <c r="AE34" s="49" t="str">
        <f t="shared" si="3"/>
        <v>W</v>
      </c>
    </row>
    <row r="35" spans="1:31" ht="33.9" customHeight="1" x14ac:dyDescent="0.25">
      <c r="A35" s="54">
        <v>23</v>
      </c>
      <c r="B35" s="134" t="s">
        <v>198</v>
      </c>
      <c r="C35" s="135"/>
      <c r="D35" s="135"/>
      <c r="E35" s="135"/>
      <c r="F35" s="135"/>
      <c r="G35" s="135"/>
      <c r="H35" s="135"/>
      <c r="I35" s="135"/>
      <c r="J35" s="135"/>
      <c r="K35" s="135"/>
      <c r="L35" s="136"/>
      <c r="M35" s="56">
        <f t="shared" si="2"/>
        <v>0.43917824074074063</v>
      </c>
      <c r="N35" s="56">
        <f t="shared" si="0"/>
        <v>0.43930555555555545</v>
      </c>
      <c r="O35" s="56">
        <v>5.2777777777777779E-3</v>
      </c>
      <c r="P35" s="56">
        <f t="shared" si="1"/>
        <v>1.2731481481481535E-4</v>
      </c>
      <c r="Q35" s="53" t="s">
        <v>113</v>
      </c>
      <c r="R35" s="53"/>
      <c r="S35" s="53"/>
      <c r="T35" s="53"/>
      <c r="U35" s="52" t="s">
        <v>117</v>
      </c>
      <c r="V35" s="52"/>
      <c r="W35" s="52"/>
      <c r="X35" s="52"/>
      <c r="Y35" s="52"/>
      <c r="Z35" s="51"/>
      <c r="AA35" s="260"/>
      <c r="AB35" s="260"/>
      <c r="AC35" s="260"/>
      <c r="AD35" s="260"/>
      <c r="AE35" s="49" t="str">
        <f t="shared" si="3"/>
        <v>VA</v>
      </c>
    </row>
    <row r="36" spans="1:31" ht="33.9" customHeight="1" x14ac:dyDescent="0.25">
      <c r="A36" s="54">
        <v>24</v>
      </c>
      <c r="B36" s="134" t="s">
        <v>188</v>
      </c>
      <c r="C36" s="135"/>
      <c r="D36" s="135"/>
      <c r="E36" s="135"/>
      <c r="F36" s="135"/>
      <c r="G36" s="135"/>
      <c r="H36" s="135"/>
      <c r="I36" s="135"/>
      <c r="J36" s="135"/>
      <c r="K36" s="135"/>
      <c r="L36" s="136"/>
      <c r="M36" s="56">
        <f t="shared" si="2"/>
        <v>0.43930555555555545</v>
      </c>
      <c r="N36" s="56">
        <f t="shared" si="0"/>
        <v>0.43966435185185176</v>
      </c>
      <c r="O36" s="56">
        <v>5.6365740740740742E-3</v>
      </c>
      <c r="P36" s="56">
        <f t="shared" si="1"/>
        <v>3.5879629629629629E-4</v>
      </c>
      <c r="Q36" s="53"/>
      <c r="R36" s="53"/>
      <c r="S36" s="53" t="s">
        <v>115</v>
      </c>
      <c r="T36" s="53"/>
      <c r="U36" s="52"/>
      <c r="V36" s="52"/>
      <c r="W36" s="52"/>
      <c r="X36" s="52"/>
      <c r="Y36" s="52" t="s">
        <v>121</v>
      </c>
      <c r="Z36" s="51"/>
      <c r="AA36" s="260"/>
      <c r="AB36" s="260"/>
      <c r="AC36" s="260"/>
      <c r="AD36" s="260"/>
      <c r="AE36" s="49" t="str">
        <f t="shared" si="3"/>
        <v>W</v>
      </c>
    </row>
    <row r="37" spans="1:31" ht="33.9" customHeight="1" x14ac:dyDescent="0.25">
      <c r="A37" s="54">
        <v>25</v>
      </c>
      <c r="B37" s="134" t="s">
        <v>199</v>
      </c>
      <c r="C37" s="135"/>
      <c r="D37" s="135"/>
      <c r="E37" s="135"/>
      <c r="F37" s="135"/>
      <c r="G37" s="135"/>
      <c r="H37" s="135"/>
      <c r="I37" s="135"/>
      <c r="J37" s="135"/>
      <c r="K37" s="135"/>
      <c r="L37" s="136"/>
      <c r="M37" s="56">
        <f t="shared" si="2"/>
        <v>0.43966435185185176</v>
      </c>
      <c r="N37" s="56">
        <f t="shared" si="0"/>
        <v>0.43980324074074068</v>
      </c>
      <c r="O37" s="56">
        <v>5.7754629629629631E-3</v>
      </c>
      <c r="P37" s="56">
        <f t="shared" si="1"/>
        <v>1.3888888888888892E-4</v>
      </c>
      <c r="Q37" s="53" t="s">
        <v>113</v>
      </c>
      <c r="R37" s="53"/>
      <c r="S37" s="53"/>
      <c r="T37" s="53"/>
      <c r="U37" s="52" t="s">
        <v>117</v>
      </c>
      <c r="V37" s="52"/>
      <c r="W37" s="52"/>
      <c r="X37" s="52"/>
      <c r="Y37" s="52"/>
      <c r="Z37" s="51"/>
      <c r="AA37" s="264"/>
      <c r="AB37" s="264"/>
      <c r="AC37" s="264"/>
      <c r="AD37" s="264"/>
      <c r="AE37" s="49" t="str">
        <f t="shared" si="3"/>
        <v>VA</v>
      </c>
    </row>
    <row r="38" spans="1:31" ht="33.9" customHeight="1" x14ac:dyDescent="0.25">
      <c r="A38" s="54">
        <v>26</v>
      </c>
      <c r="B38" s="134" t="s">
        <v>188</v>
      </c>
      <c r="C38" s="135"/>
      <c r="D38" s="135"/>
      <c r="E38" s="135"/>
      <c r="F38" s="135"/>
      <c r="G38" s="135"/>
      <c r="H38" s="135"/>
      <c r="I38" s="135"/>
      <c r="J38" s="135"/>
      <c r="K38" s="135"/>
      <c r="L38" s="136"/>
      <c r="M38" s="56">
        <f t="shared" si="2"/>
        <v>0.43980324074074068</v>
      </c>
      <c r="N38" s="56">
        <f t="shared" si="0"/>
        <v>0.4401388888888888</v>
      </c>
      <c r="O38" s="56">
        <v>6.1111111111111114E-3</v>
      </c>
      <c r="P38" s="56">
        <f t="shared" si="1"/>
        <v>3.3564814814814829E-4</v>
      </c>
      <c r="Q38" s="53"/>
      <c r="R38" s="53"/>
      <c r="S38" s="53" t="s">
        <v>115</v>
      </c>
      <c r="T38" s="53"/>
      <c r="U38" s="52"/>
      <c r="V38" s="52"/>
      <c r="W38" s="52"/>
      <c r="X38" s="52"/>
      <c r="Y38" s="52" t="s">
        <v>121</v>
      </c>
      <c r="Z38" s="51"/>
      <c r="AA38" s="260"/>
      <c r="AB38" s="260"/>
      <c r="AC38" s="260"/>
      <c r="AD38" s="260"/>
      <c r="AE38" s="49" t="str">
        <f t="shared" si="3"/>
        <v>W</v>
      </c>
    </row>
    <row r="39" spans="1:31" ht="33.9" customHeight="1" x14ac:dyDescent="0.25">
      <c r="A39" s="54">
        <v>27</v>
      </c>
      <c r="B39" s="134" t="s">
        <v>200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6"/>
      <c r="M39" s="56">
        <f t="shared" si="2"/>
        <v>0.4401388888888888</v>
      </c>
      <c r="N39" s="56">
        <f t="shared" si="0"/>
        <v>0.44025462962962952</v>
      </c>
      <c r="O39" s="56">
        <v>6.2268518518518515E-3</v>
      </c>
      <c r="P39" s="56">
        <f t="shared" si="1"/>
        <v>1.1574074074074004E-4</v>
      </c>
      <c r="Q39" s="53" t="s">
        <v>113</v>
      </c>
      <c r="R39" s="53"/>
      <c r="S39" s="53"/>
      <c r="T39" s="53"/>
      <c r="U39" s="52" t="s">
        <v>117</v>
      </c>
      <c r="V39" s="52"/>
      <c r="W39" s="52"/>
      <c r="X39" s="52"/>
      <c r="Y39" s="52"/>
      <c r="Z39" s="51"/>
      <c r="AA39" s="260"/>
      <c r="AB39" s="260"/>
      <c r="AC39" s="260"/>
      <c r="AD39" s="260"/>
      <c r="AE39" s="49" t="str">
        <f t="shared" si="3"/>
        <v>VA</v>
      </c>
    </row>
    <row r="40" spans="1:31" ht="33.9" customHeight="1" x14ac:dyDescent="0.25">
      <c r="A40" s="54">
        <v>28</v>
      </c>
      <c r="B40" s="134" t="s">
        <v>188</v>
      </c>
      <c r="C40" s="135"/>
      <c r="D40" s="135"/>
      <c r="E40" s="135"/>
      <c r="F40" s="135"/>
      <c r="G40" s="135"/>
      <c r="H40" s="135"/>
      <c r="I40" s="135"/>
      <c r="J40" s="135"/>
      <c r="K40" s="135"/>
      <c r="L40" s="136"/>
      <c r="M40" s="56">
        <f t="shared" si="2"/>
        <v>0.44025462962962952</v>
      </c>
      <c r="N40" s="56">
        <f t="shared" si="0"/>
        <v>0.44056712962962952</v>
      </c>
      <c r="O40" s="56">
        <v>6.5393518518518517E-3</v>
      </c>
      <c r="P40" s="56">
        <f t="shared" si="1"/>
        <v>3.1250000000000028E-4</v>
      </c>
      <c r="Q40" s="53"/>
      <c r="R40" s="53"/>
      <c r="S40" s="53" t="s">
        <v>115</v>
      </c>
      <c r="T40" s="53"/>
      <c r="U40" s="52"/>
      <c r="V40" s="52"/>
      <c r="W40" s="52"/>
      <c r="X40" s="52"/>
      <c r="Y40" s="52" t="s">
        <v>121</v>
      </c>
      <c r="Z40" s="51"/>
      <c r="AA40" s="260"/>
      <c r="AB40" s="260"/>
      <c r="AC40" s="260"/>
      <c r="AD40" s="260"/>
      <c r="AE40" s="49" t="str">
        <f t="shared" si="3"/>
        <v>W</v>
      </c>
    </row>
    <row r="41" spans="1:31" ht="33.9" customHeight="1" x14ac:dyDescent="0.25">
      <c r="A41" s="54">
        <v>29</v>
      </c>
      <c r="B41" s="134" t="s">
        <v>200</v>
      </c>
      <c r="C41" s="135"/>
      <c r="D41" s="135"/>
      <c r="E41" s="135"/>
      <c r="F41" s="135"/>
      <c r="G41" s="135"/>
      <c r="H41" s="135"/>
      <c r="I41" s="135"/>
      <c r="J41" s="135"/>
      <c r="K41" s="135"/>
      <c r="L41" s="136"/>
      <c r="M41" s="56">
        <f t="shared" si="2"/>
        <v>0.44056712962962952</v>
      </c>
      <c r="N41" s="56">
        <f t="shared" si="0"/>
        <v>0.44068287037037024</v>
      </c>
      <c r="O41" s="56">
        <v>6.6550925925925927E-3</v>
      </c>
      <c r="P41" s="56">
        <f t="shared" si="1"/>
        <v>1.1574074074074091E-4</v>
      </c>
      <c r="Q41" s="53" t="s">
        <v>113</v>
      </c>
      <c r="R41" s="53"/>
      <c r="S41" s="53"/>
      <c r="T41" s="53"/>
      <c r="U41" s="52" t="s">
        <v>117</v>
      </c>
      <c r="V41" s="52"/>
      <c r="W41" s="52"/>
      <c r="X41" s="52"/>
      <c r="Y41" s="52"/>
      <c r="Z41" s="51"/>
      <c r="AA41" s="260"/>
      <c r="AB41" s="260"/>
      <c r="AC41" s="260"/>
      <c r="AD41" s="260"/>
      <c r="AE41" s="49" t="str">
        <f t="shared" si="3"/>
        <v>VA</v>
      </c>
    </row>
    <row r="42" spans="1:31" ht="33.9" customHeight="1" x14ac:dyDescent="0.25">
      <c r="A42" s="54">
        <v>30</v>
      </c>
      <c r="B42" s="134" t="s">
        <v>188</v>
      </c>
      <c r="C42" s="135"/>
      <c r="D42" s="135"/>
      <c r="E42" s="135"/>
      <c r="F42" s="135"/>
      <c r="G42" s="135"/>
      <c r="H42" s="135"/>
      <c r="I42" s="135"/>
      <c r="J42" s="135"/>
      <c r="K42" s="135"/>
      <c r="L42" s="136"/>
      <c r="M42" s="56">
        <f t="shared" si="2"/>
        <v>0.44068287037037024</v>
      </c>
      <c r="N42" s="56">
        <f t="shared" si="0"/>
        <v>0.44079861111111096</v>
      </c>
      <c r="O42" s="56">
        <v>6.7708333333333336E-3</v>
      </c>
      <c r="P42" s="56">
        <f t="shared" si="1"/>
        <v>1.1574074074074091E-4</v>
      </c>
      <c r="Q42" s="53"/>
      <c r="R42" s="53"/>
      <c r="S42" s="53" t="s">
        <v>115</v>
      </c>
      <c r="T42" s="53"/>
      <c r="U42" s="52"/>
      <c r="V42" s="52"/>
      <c r="W42" s="52"/>
      <c r="X42" s="52"/>
      <c r="Y42" s="52" t="s">
        <v>121</v>
      </c>
      <c r="Z42" s="51"/>
      <c r="AA42" s="260"/>
      <c r="AB42" s="260"/>
      <c r="AC42" s="260"/>
      <c r="AD42" s="260"/>
      <c r="AE42" s="49" t="str">
        <f t="shared" si="3"/>
        <v>W</v>
      </c>
    </row>
    <row r="43" spans="1:31" ht="33.9" customHeight="1" x14ac:dyDescent="0.25">
      <c r="A43" s="54">
        <v>31</v>
      </c>
      <c r="B43" s="134" t="s">
        <v>226</v>
      </c>
      <c r="C43" s="135"/>
      <c r="D43" s="135"/>
      <c r="E43" s="135"/>
      <c r="F43" s="135"/>
      <c r="G43" s="135"/>
      <c r="H43" s="135"/>
      <c r="I43" s="135"/>
      <c r="J43" s="135"/>
      <c r="K43" s="135"/>
      <c r="L43" s="136"/>
      <c r="M43" s="56">
        <f t="shared" si="2"/>
        <v>0.44079861111111096</v>
      </c>
      <c r="N43" s="56">
        <f t="shared" si="0"/>
        <v>0.44099537037037023</v>
      </c>
      <c r="O43" s="56">
        <v>6.9675925925925929E-3</v>
      </c>
      <c r="P43" s="56">
        <f t="shared" si="1"/>
        <v>1.9675925925925937E-4</v>
      </c>
      <c r="Q43" s="53" t="s">
        <v>113</v>
      </c>
      <c r="R43" s="53"/>
      <c r="S43" s="53"/>
      <c r="T43" s="53"/>
      <c r="U43" s="52" t="s">
        <v>117</v>
      </c>
      <c r="V43" s="52"/>
      <c r="W43" s="52"/>
      <c r="X43" s="52"/>
      <c r="Y43" s="52"/>
      <c r="Z43" s="51"/>
      <c r="AA43" s="260"/>
      <c r="AB43" s="260"/>
      <c r="AC43" s="260"/>
      <c r="AD43" s="260"/>
      <c r="AE43" s="49" t="str">
        <f t="shared" si="3"/>
        <v>VA</v>
      </c>
    </row>
    <row r="44" spans="1:31" ht="33.9" customHeight="1" x14ac:dyDescent="0.25">
      <c r="A44" s="54">
        <v>32</v>
      </c>
      <c r="B44" s="134" t="s">
        <v>188</v>
      </c>
      <c r="C44" s="135"/>
      <c r="D44" s="135"/>
      <c r="E44" s="135"/>
      <c r="F44" s="135"/>
      <c r="G44" s="135"/>
      <c r="H44" s="135"/>
      <c r="I44" s="135"/>
      <c r="J44" s="135"/>
      <c r="K44" s="135"/>
      <c r="L44" s="136"/>
      <c r="M44" s="56">
        <f t="shared" si="2"/>
        <v>0.44099537037037023</v>
      </c>
      <c r="N44" s="56">
        <f t="shared" si="0"/>
        <v>0.44111111111111095</v>
      </c>
      <c r="O44" s="56">
        <v>7.083333333333333E-3</v>
      </c>
      <c r="P44" s="56">
        <f t="shared" si="1"/>
        <v>1.1574074074074004E-4</v>
      </c>
      <c r="Q44" s="53"/>
      <c r="R44" s="53"/>
      <c r="S44" s="53" t="s">
        <v>115</v>
      </c>
      <c r="T44" s="53"/>
      <c r="U44" s="52"/>
      <c r="V44" s="52"/>
      <c r="W44" s="52"/>
      <c r="X44" s="52"/>
      <c r="Y44" s="52" t="s">
        <v>121</v>
      </c>
      <c r="Z44" s="51"/>
      <c r="AA44" s="260"/>
      <c r="AB44" s="260"/>
      <c r="AC44" s="260"/>
      <c r="AD44" s="260"/>
      <c r="AE44" s="49" t="str">
        <f t="shared" si="3"/>
        <v>W</v>
      </c>
    </row>
    <row r="45" spans="1:31" ht="33.9" customHeight="1" x14ac:dyDescent="0.25">
      <c r="A45" s="54">
        <v>33</v>
      </c>
      <c r="B45" s="134" t="s">
        <v>227</v>
      </c>
      <c r="C45" s="135"/>
      <c r="D45" s="135"/>
      <c r="E45" s="135"/>
      <c r="F45" s="135"/>
      <c r="G45" s="135"/>
      <c r="H45" s="135"/>
      <c r="I45" s="135"/>
      <c r="J45" s="135"/>
      <c r="K45" s="135"/>
      <c r="L45" s="136"/>
      <c r="M45" s="56">
        <f t="shared" si="2"/>
        <v>0.44111111111111095</v>
      </c>
      <c r="N45" s="56">
        <f t="shared" ref="N45:N71" si="4">M45+P45</f>
        <v>0.44130787037037023</v>
      </c>
      <c r="O45" s="56">
        <v>7.2800925925925923E-3</v>
      </c>
      <c r="P45" s="56">
        <f t="shared" ref="P45:P71" si="5">O45-O44</f>
        <v>1.9675925925925937E-4</v>
      </c>
      <c r="Q45" s="53" t="s">
        <v>113</v>
      </c>
      <c r="R45" s="53"/>
      <c r="S45" s="53"/>
      <c r="T45" s="53"/>
      <c r="U45" s="52" t="s">
        <v>117</v>
      </c>
      <c r="V45" s="52"/>
      <c r="W45" s="52"/>
      <c r="X45" s="52"/>
      <c r="Y45" s="52"/>
      <c r="Z45" s="51"/>
      <c r="AA45" s="260"/>
      <c r="AB45" s="260"/>
      <c r="AC45" s="260"/>
      <c r="AD45" s="260"/>
      <c r="AE45" s="49" t="str">
        <f t="shared" si="3"/>
        <v>VA</v>
      </c>
    </row>
    <row r="46" spans="1:31" ht="33.9" customHeight="1" x14ac:dyDescent="0.25">
      <c r="A46" s="54">
        <v>34</v>
      </c>
      <c r="B46" s="134" t="s">
        <v>188</v>
      </c>
      <c r="C46" s="135"/>
      <c r="D46" s="135"/>
      <c r="E46" s="135"/>
      <c r="F46" s="135"/>
      <c r="G46" s="135"/>
      <c r="H46" s="135"/>
      <c r="I46" s="135"/>
      <c r="J46" s="135"/>
      <c r="K46" s="135"/>
      <c r="L46" s="136"/>
      <c r="M46" s="56">
        <f t="shared" ref="M46:M71" si="6">N45</f>
        <v>0.44130787037037023</v>
      </c>
      <c r="N46" s="56">
        <f t="shared" si="4"/>
        <v>0.44146990740740727</v>
      </c>
      <c r="O46" s="145">
        <v>7.4421296296296293E-3</v>
      </c>
      <c r="P46" s="56">
        <f t="shared" si="5"/>
        <v>1.6203703703703692E-4</v>
      </c>
      <c r="Q46" s="53"/>
      <c r="R46" s="53"/>
      <c r="S46" s="53" t="s">
        <v>115</v>
      </c>
      <c r="T46" s="53"/>
      <c r="U46" s="52"/>
      <c r="V46" s="52"/>
      <c r="W46" s="52"/>
      <c r="X46" s="52"/>
      <c r="Y46" s="52" t="s">
        <v>121</v>
      </c>
      <c r="Z46" s="51"/>
      <c r="AA46" s="260"/>
      <c r="AB46" s="260"/>
      <c r="AC46" s="260"/>
      <c r="AD46" s="260"/>
      <c r="AE46" s="49" t="str">
        <f t="shared" si="3"/>
        <v>W</v>
      </c>
    </row>
    <row r="47" spans="1:31" ht="33.9" customHeight="1" x14ac:dyDescent="0.25">
      <c r="A47" s="54">
        <v>35</v>
      </c>
      <c r="B47" s="261" t="s">
        <v>228</v>
      </c>
      <c r="C47" s="262"/>
      <c r="D47" s="262"/>
      <c r="E47" s="262"/>
      <c r="F47" s="262"/>
      <c r="G47" s="262"/>
      <c r="H47" s="262"/>
      <c r="I47" s="262"/>
      <c r="J47" s="262"/>
      <c r="K47" s="262"/>
      <c r="L47" s="263"/>
      <c r="M47" s="56">
        <f t="shared" si="6"/>
        <v>0.44146990740740727</v>
      </c>
      <c r="N47" s="56">
        <f t="shared" si="4"/>
        <v>0.44207175925925912</v>
      </c>
      <c r="O47" s="145">
        <v>8.0439814814814818E-3</v>
      </c>
      <c r="P47" s="56">
        <f t="shared" si="5"/>
        <v>6.0185185185185255E-4</v>
      </c>
      <c r="Q47" s="53" t="s">
        <v>113</v>
      </c>
      <c r="R47" s="53"/>
      <c r="S47" s="55"/>
      <c r="T47" s="53"/>
      <c r="U47" s="52" t="s">
        <v>117</v>
      </c>
      <c r="V47" s="52"/>
      <c r="W47" s="52"/>
      <c r="X47" s="52"/>
      <c r="Y47" s="52"/>
      <c r="Z47" s="51"/>
      <c r="AA47" s="260"/>
      <c r="AB47" s="260"/>
      <c r="AC47" s="260"/>
      <c r="AD47" s="260"/>
      <c r="AE47" s="49" t="str">
        <f t="shared" ref="AE47:AE71" si="7">Q47&amp;R47&amp;S47</f>
        <v>VA</v>
      </c>
    </row>
    <row r="48" spans="1:31" ht="33.9" customHeight="1" x14ac:dyDescent="0.25">
      <c r="A48" s="54">
        <v>37</v>
      </c>
      <c r="B48" s="134" t="s">
        <v>188</v>
      </c>
      <c r="C48" s="135"/>
      <c r="D48" s="135"/>
      <c r="E48" s="135"/>
      <c r="F48" s="135"/>
      <c r="G48" s="135"/>
      <c r="H48" s="135"/>
      <c r="I48" s="135"/>
      <c r="J48" s="135"/>
      <c r="K48" s="135"/>
      <c r="L48" s="136"/>
      <c r="M48" s="56">
        <f t="shared" si="6"/>
        <v>0.44207175925925912</v>
      </c>
      <c r="N48" s="56">
        <f t="shared" si="4"/>
        <v>0.44223379629629617</v>
      </c>
      <c r="O48" s="145">
        <v>8.2060185185185187E-3</v>
      </c>
      <c r="P48" s="56">
        <f t="shared" si="5"/>
        <v>1.6203703703703692E-4</v>
      </c>
      <c r="Q48" s="53"/>
      <c r="R48" s="53"/>
      <c r="S48" s="55" t="s">
        <v>115</v>
      </c>
      <c r="T48" s="53"/>
      <c r="U48" s="52"/>
      <c r="V48" s="52"/>
      <c r="W48" s="52"/>
      <c r="X48" s="52"/>
      <c r="Y48" s="52" t="s">
        <v>121</v>
      </c>
      <c r="Z48" s="51"/>
      <c r="AA48" s="260"/>
      <c r="AB48" s="260"/>
      <c r="AC48" s="260"/>
      <c r="AD48" s="260"/>
      <c r="AE48" s="49" t="str">
        <f t="shared" si="7"/>
        <v>W</v>
      </c>
    </row>
    <row r="49" spans="1:31" ht="33.9" customHeight="1" x14ac:dyDescent="0.25">
      <c r="A49" s="54">
        <v>38</v>
      </c>
      <c r="B49" s="261" t="s">
        <v>229</v>
      </c>
      <c r="C49" s="262"/>
      <c r="D49" s="262"/>
      <c r="E49" s="262"/>
      <c r="F49" s="262"/>
      <c r="G49" s="262"/>
      <c r="H49" s="262"/>
      <c r="I49" s="262"/>
      <c r="J49" s="262"/>
      <c r="K49" s="262"/>
      <c r="L49" s="263"/>
      <c r="M49" s="56">
        <f t="shared" si="6"/>
        <v>0.44223379629629617</v>
      </c>
      <c r="N49" s="56">
        <f t="shared" si="4"/>
        <v>0.44261574074074062</v>
      </c>
      <c r="O49" s="145">
        <v>8.5879629629629622E-3</v>
      </c>
      <c r="P49" s="56">
        <f t="shared" si="5"/>
        <v>3.8194444444444343E-4</v>
      </c>
      <c r="Q49" s="53" t="s">
        <v>113</v>
      </c>
      <c r="R49" s="53"/>
      <c r="S49" s="55"/>
      <c r="T49" s="53"/>
      <c r="U49" s="52" t="s">
        <v>117</v>
      </c>
      <c r="V49" s="52"/>
      <c r="W49" s="52"/>
      <c r="X49" s="52"/>
      <c r="Y49" s="52"/>
      <c r="Z49" s="51"/>
      <c r="AA49" s="260"/>
      <c r="AB49" s="260"/>
      <c r="AC49" s="260"/>
      <c r="AD49" s="260"/>
      <c r="AE49" s="49" t="str">
        <f t="shared" si="7"/>
        <v>VA</v>
      </c>
    </row>
    <row r="50" spans="1:31" ht="33.9" customHeight="1" x14ac:dyDescent="0.25">
      <c r="A50" s="54">
        <v>40</v>
      </c>
      <c r="B50" s="134" t="s">
        <v>230</v>
      </c>
      <c r="C50" s="135"/>
      <c r="D50" s="135"/>
      <c r="E50" s="135"/>
      <c r="F50" s="135"/>
      <c r="G50" s="135"/>
      <c r="H50" s="135"/>
      <c r="I50" s="135"/>
      <c r="J50" s="135"/>
      <c r="K50" s="135"/>
      <c r="L50" s="136"/>
      <c r="M50" s="56">
        <f t="shared" si="6"/>
        <v>0.44261574074074062</v>
      </c>
      <c r="N50" s="56">
        <f t="shared" si="4"/>
        <v>0.44273148148148134</v>
      </c>
      <c r="O50" s="145">
        <v>8.7037037037037031E-3</v>
      </c>
      <c r="P50" s="56">
        <f t="shared" si="5"/>
        <v>1.1574074074074091E-4</v>
      </c>
      <c r="Q50" s="53"/>
      <c r="R50" s="53"/>
      <c r="S50" s="55" t="s">
        <v>115</v>
      </c>
      <c r="T50" s="53"/>
      <c r="U50" s="52"/>
      <c r="V50" s="52"/>
      <c r="W50" s="52"/>
      <c r="X50" s="52"/>
      <c r="Y50" s="52" t="s">
        <v>121</v>
      </c>
      <c r="Z50" s="51"/>
      <c r="AA50" s="260"/>
      <c r="AB50" s="260"/>
      <c r="AC50" s="260"/>
      <c r="AD50" s="260"/>
      <c r="AE50" s="49" t="str">
        <f t="shared" si="7"/>
        <v>W</v>
      </c>
    </row>
    <row r="51" spans="1:31" ht="33.9" customHeight="1" x14ac:dyDescent="0.25">
      <c r="A51" s="54">
        <v>41</v>
      </c>
      <c r="B51" s="134" t="s">
        <v>231</v>
      </c>
      <c r="C51" s="135"/>
      <c r="D51" s="135"/>
      <c r="E51" s="135"/>
      <c r="F51" s="135"/>
      <c r="G51" s="135"/>
      <c r="H51" s="135"/>
      <c r="I51" s="135"/>
      <c r="J51" s="135"/>
      <c r="K51" s="135"/>
      <c r="L51" s="136"/>
      <c r="M51" s="56">
        <f t="shared" si="6"/>
        <v>0.44273148148148134</v>
      </c>
      <c r="N51" s="56">
        <f t="shared" si="4"/>
        <v>0.44293981481481465</v>
      </c>
      <c r="O51" s="145">
        <v>8.9120370370370378E-3</v>
      </c>
      <c r="P51" s="56">
        <f t="shared" si="5"/>
        <v>2.0833333333333467E-4</v>
      </c>
      <c r="Q51" s="53"/>
      <c r="R51" s="53" t="s">
        <v>114</v>
      </c>
      <c r="S51" s="55"/>
      <c r="T51" s="53"/>
      <c r="U51" s="52"/>
      <c r="V51" s="52"/>
      <c r="W51" s="52"/>
      <c r="X51" s="52"/>
      <c r="Y51" s="52" t="s">
        <v>121</v>
      </c>
      <c r="Z51" s="51"/>
      <c r="AA51" s="260"/>
      <c r="AB51" s="260"/>
      <c r="AC51" s="260"/>
      <c r="AD51" s="260"/>
      <c r="AE51" s="49" t="str">
        <f t="shared" si="7"/>
        <v>NVA</v>
      </c>
    </row>
    <row r="52" spans="1:31" ht="33.9" customHeight="1" x14ac:dyDescent="0.25">
      <c r="A52" s="54">
        <v>42</v>
      </c>
      <c r="B52" s="134" t="s">
        <v>232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6"/>
      <c r="M52" s="56">
        <f t="shared" si="6"/>
        <v>0.44293981481481465</v>
      </c>
      <c r="N52" s="56">
        <f t="shared" si="4"/>
        <v>0.44328703703703687</v>
      </c>
      <c r="O52" s="145">
        <v>9.2592592592592587E-3</v>
      </c>
      <c r="P52" s="56">
        <f t="shared" si="5"/>
        <v>3.4722222222222099E-4</v>
      </c>
      <c r="Q52" s="53" t="s">
        <v>113</v>
      </c>
      <c r="R52" s="53"/>
      <c r="S52" s="55"/>
      <c r="T52" s="53"/>
      <c r="U52" s="52" t="s">
        <v>117</v>
      </c>
      <c r="V52" s="52"/>
      <c r="W52" s="52"/>
      <c r="X52" s="52"/>
      <c r="Y52" s="52"/>
      <c r="Z52" s="51"/>
      <c r="AA52" s="260"/>
      <c r="AB52" s="260"/>
      <c r="AC52" s="260"/>
      <c r="AD52" s="260"/>
      <c r="AE52" s="49" t="str">
        <f t="shared" si="7"/>
        <v>VA</v>
      </c>
    </row>
    <row r="53" spans="1:31" ht="33.9" customHeight="1" x14ac:dyDescent="0.25">
      <c r="A53" s="54">
        <v>43</v>
      </c>
      <c r="B53" s="134" t="s">
        <v>233</v>
      </c>
      <c r="C53" s="135"/>
      <c r="D53" s="135"/>
      <c r="E53" s="135"/>
      <c r="F53" s="135"/>
      <c r="G53" s="135"/>
      <c r="H53" s="135"/>
      <c r="I53" s="135"/>
      <c r="J53" s="135"/>
      <c r="K53" s="135"/>
      <c r="L53" s="136"/>
      <c r="M53" s="56">
        <f t="shared" si="6"/>
        <v>0.44328703703703687</v>
      </c>
      <c r="N53" s="56">
        <f t="shared" si="4"/>
        <v>0.44374999999999981</v>
      </c>
      <c r="O53" s="145">
        <v>9.7222222222222224E-3</v>
      </c>
      <c r="P53" s="56">
        <f t="shared" si="5"/>
        <v>4.6296296296296363E-4</v>
      </c>
      <c r="Q53" s="53" t="s">
        <v>113</v>
      </c>
      <c r="R53" s="53"/>
      <c r="S53" s="55"/>
      <c r="T53" s="53"/>
      <c r="U53" s="52" t="s">
        <v>117</v>
      </c>
      <c r="V53" s="52"/>
      <c r="W53" s="52"/>
      <c r="X53" s="52"/>
      <c r="Y53" s="52"/>
      <c r="Z53" s="51"/>
      <c r="AA53" s="260"/>
      <c r="AB53" s="260"/>
      <c r="AC53" s="260"/>
      <c r="AD53" s="260"/>
      <c r="AE53" s="49" t="str">
        <f t="shared" si="7"/>
        <v>VA</v>
      </c>
    </row>
    <row r="54" spans="1:31" ht="33.9" customHeight="1" x14ac:dyDescent="0.25">
      <c r="A54" s="54">
        <v>44</v>
      </c>
      <c r="B54" s="134" t="s">
        <v>234</v>
      </c>
      <c r="C54" s="135"/>
      <c r="D54" s="135"/>
      <c r="E54" s="135"/>
      <c r="F54" s="135"/>
      <c r="G54" s="135"/>
      <c r="H54" s="135"/>
      <c r="I54" s="135"/>
      <c r="J54" s="135"/>
      <c r="K54" s="135"/>
      <c r="L54" s="136"/>
      <c r="M54" s="56">
        <f t="shared" si="6"/>
        <v>0.44374999999999981</v>
      </c>
      <c r="N54" s="56">
        <f t="shared" si="4"/>
        <v>0.44412037037037017</v>
      </c>
      <c r="O54" s="140">
        <v>1.0092592592592592E-2</v>
      </c>
      <c r="P54" s="56">
        <f t="shared" si="5"/>
        <v>3.7037037037036986E-4</v>
      </c>
      <c r="Q54" s="53"/>
      <c r="R54" s="53"/>
      <c r="S54" s="55" t="s">
        <v>115</v>
      </c>
      <c r="T54" s="53"/>
      <c r="U54" s="52"/>
      <c r="V54" s="52"/>
      <c r="W54" s="52"/>
      <c r="X54" s="52"/>
      <c r="Y54" s="52" t="s">
        <v>121</v>
      </c>
      <c r="Z54" s="51"/>
      <c r="AA54" s="260"/>
      <c r="AB54" s="260"/>
      <c r="AC54" s="260"/>
      <c r="AD54" s="260"/>
      <c r="AE54" s="49" t="str">
        <f t="shared" si="7"/>
        <v>W</v>
      </c>
    </row>
    <row r="55" spans="1:31" ht="33.9" customHeight="1" x14ac:dyDescent="0.25">
      <c r="A55" s="54">
        <v>45</v>
      </c>
      <c r="B55" s="148" t="s">
        <v>235</v>
      </c>
      <c r="C55" s="135"/>
      <c r="D55" s="135"/>
      <c r="E55" s="135"/>
      <c r="F55" s="135"/>
      <c r="G55" s="135"/>
      <c r="H55" s="135"/>
      <c r="I55" s="135"/>
      <c r="J55" s="135"/>
      <c r="K55" s="135"/>
      <c r="L55" s="136"/>
      <c r="M55" s="56">
        <f t="shared" si="6"/>
        <v>0.44412037037037017</v>
      </c>
      <c r="N55" s="56">
        <f t="shared" si="4"/>
        <v>0.4443634259259257</v>
      </c>
      <c r="O55" s="145">
        <v>1.0335648148148148E-2</v>
      </c>
      <c r="P55" s="56">
        <f t="shared" si="5"/>
        <v>2.4305555555555539E-4</v>
      </c>
      <c r="Q55" s="53" t="s">
        <v>113</v>
      </c>
      <c r="R55" s="53"/>
      <c r="S55" s="55"/>
      <c r="T55" s="53"/>
      <c r="U55" s="52" t="s">
        <v>117</v>
      </c>
      <c r="V55" s="52"/>
      <c r="W55" s="52"/>
      <c r="X55" s="52"/>
      <c r="Y55" s="52"/>
      <c r="Z55" s="51"/>
      <c r="AA55" s="260"/>
      <c r="AB55" s="260"/>
      <c r="AC55" s="260"/>
      <c r="AD55" s="260"/>
      <c r="AE55" s="49" t="str">
        <f t="shared" si="7"/>
        <v>VA</v>
      </c>
    </row>
    <row r="56" spans="1:31" ht="33.9" customHeight="1" x14ac:dyDescent="0.25">
      <c r="A56" s="144">
        <v>46</v>
      </c>
      <c r="B56" s="149" t="s">
        <v>236</v>
      </c>
      <c r="C56" s="135"/>
      <c r="D56" s="135"/>
      <c r="E56" s="135"/>
      <c r="F56" s="135"/>
      <c r="G56" s="135"/>
      <c r="H56" s="135"/>
      <c r="I56" s="135"/>
      <c r="J56" s="135"/>
      <c r="K56" s="135"/>
      <c r="L56" s="136"/>
      <c r="M56" s="56">
        <f t="shared" si="6"/>
        <v>0.4443634259259257</v>
      </c>
      <c r="N56" s="56">
        <f t="shared" si="4"/>
        <v>0.44486111111111087</v>
      </c>
      <c r="O56" s="145">
        <v>1.0833333333333334E-2</v>
      </c>
      <c r="P56" s="56">
        <f t="shared" si="5"/>
        <v>4.9768518518518608E-4</v>
      </c>
      <c r="Q56" s="53" t="s">
        <v>113</v>
      </c>
      <c r="R56" s="53"/>
      <c r="S56" s="55"/>
      <c r="T56" s="53"/>
      <c r="U56" s="52" t="s">
        <v>117</v>
      </c>
      <c r="V56" s="52"/>
      <c r="W56" s="52"/>
      <c r="X56" s="52"/>
      <c r="Y56" s="52"/>
      <c r="Z56" s="51"/>
      <c r="AA56" s="260"/>
      <c r="AB56" s="260"/>
      <c r="AC56" s="260"/>
      <c r="AD56" s="260"/>
      <c r="AE56" s="49" t="str">
        <f t="shared" si="7"/>
        <v>VA</v>
      </c>
    </row>
    <row r="57" spans="1:31" ht="33.9" customHeight="1" x14ac:dyDescent="0.25">
      <c r="A57" s="144">
        <v>47</v>
      </c>
      <c r="B57" s="149" t="s">
        <v>237</v>
      </c>
      <c r="C57" s="135"/>
      <c r="D57" s="135"/>
      <c r="E57" s="135"/>
      <c r="F57" s="135"/>
      <c r="G57" s="135"/>
      <c r="H57" s="135"/>
      <c r="I57" s="135"/>
      <c r="J57" s="135"/>
      <c r="K57" s="135"/>
      <c r="L57" s="136"/>
      <c r="M57" s="56">
        <f t="shared" si="6"/>
        <v>0.44486111111111087</v>
      </c>
      <c r="N57" s="56">
        <f t="shared" si="4"/>
        <v>0.44491898148148123</v>
      </c>
      <c r="O57" s="145">
        <v>1.0891203703703703E-2</v>
      </c>
      <c r="P57" s="56">
        <f t="shared" si="5"/>
        <v>5.7870370370369587E-5</v>
      </c>
      <c r="Q57" s="53" t="s">
        <v>113</v>
      </c>
      <c r="R57" s="53"/>
      <c r="S57" s="55"/>
      <c r="T57" s="53"/>
      <c r="U57" s="52" t="s">
        <v>117</v>
      </c>
      <c r="V57" s="52"/>
      <c r="W57" s="52"/>
      <c r="X57" s="52"/>
      <c r="Y57" s="52"/>
      <c r="Z57" s="51"/>
      <c r="AA57" s="260"/>
      <c r="AB57" s="260"/>
      <c r="AC57" s="260"/>
      <c r="AD57" s="260"/>
      <c r="AE57" s="49" t="str">
        <f t="shared" si="7"/>
        <v>VA</v>
      </c>
    </row>
    <row r="58" spans="1:31" ht="33.9" customHeight="1" x14ac:dyDescent="0.25">
      <c r="A58" s="144">
        <v>48</v>
      </c>
      <c r="B58" s="149" t="s">
        <v>238</v>
      </c>
      <c r="C58" s="135"/>
      <c r="D58" s="135"/>
      <c r="E58" s="135"/>
      <c r="F58" s="135"/>
      <c r="G58" s="135"/>
      <c r="H58" s="135"/>
      <c r="I58" s="135"/>
      <c r="J58" s="135"/>
      <c r="K58" s="135"/>
      <c r="L58" s="136"/>
      <c r="M58" s="56">
        <f t="shared" si="6"/>
        <v>0.44491898148148123</v>
      </c>
      <c r="N58" s="56">
        <f t="shared" si="4"/>
        <v>0.44513888888888864</v>
      </c>
      <c r="O58" s="145">
        <v>1.1111111111111112E-2</v>
      </c>
      <c r="P58" s="56">
        <f t="shared" si="5"/>
        <v>2.1990740740740825E-4</v>
      </c>
      <c r="Q58" s="53" t="s">
        <v>113</v>
      </c>
      <c r="R58" s="53"/>
      <c r="S58" s="55"/>
      <c r="T58" s="53"/>
      <c r="U58" s="52" t="s">
        <v>117</v>
      </c>
      <c r="V58" s="52"/>
      <c r="W58" s="52"/>
      <c r="X58" s="52"/>
      <c r="Y58" s="52"/>
      <c r="Z58" s="51"/>
      <c r="AA58" s="260"/>
      <c r="AB58" s="260"/>
      <c r="AC58" s="260"/>
      <c r="AD58" s="260"/>
      <c r="AE58" s="49" t="str">
        <f t="shared" si="7"/>
        <v>VA</v>
      </c>
    </row>
    <row r="59" spans="1:31" ht="33.9" customHeight="1" x14ac:dyDescent="0.25">
      <c r="A59" s="144">
        <v>49</v>
      </c>
      <c r="B59" s="149" t="s">
        <v>239</v>
      </c>
      <c r="C59" s="135"/>
      <c r="D59" s="135"/>
      <c r="E59" s="135"/>
      <c r="F59" s="135"/>
      <c r="G59" s="135"/>
      <c r="H59" s="135"/>
      <c r="I59" s="135"/>
      <c r="J59" s="135"/>
      <c r="K59" s="135"/>
      <c r="L59" s="136"/>
      <c r="M59" s="56">
        <f t="shared" si="6"/>
        <v>0.44513888888888864</v>
      </c>
      <c r="N59" s="56">
        <f t="shared" si="4"/>
        <v>0.44530092592592568</v>
      </c>
      <c r="O59" s="145">
        <v>1.1273148148148148E-2</v>
      </c>
      <c r="P59" s="56">
        <f t="shared" si="5"/>
        <v>1.6203703703703692E-4</v>
      </c>
      <c r="Q59" s="53" t="s">
        <v>113</v>
      </c>
      <c r="R59" s="53"/>
      <c r="S59" s="55"/>
      <c r="T59" s="53"/>
      <c r="U59" s="52" t="s">
        <v>117</v>
      </c>
      <c r="V59" s="52"/>
      <c r="W59" s="52"/>
      <c r="X59" s="52"/>
      <c r="Y59" s="52"/>
      <c r="Z59" s="51"/>
      <c r="AA59" s="260"/>
      <c r="AB59" s="260"/>
      <c r="AC59" s="260"/>
      <c r="AD59" s="260"/>
      <c r="AE59" s="49" t="str">
        <f t="shared" si="7"/>
        <v>VA</v>
      </c>
    </row>
    <row r="60" spans="1:31" ht="33.9" customHeight="1" x14ac:dyDescent="0.25">
      <c r="A60" s="144">
        <v>50</v>
      </c>
      <c r="B60" s="149" t="s">
        <v>240</v>
      </c>
      <c r="C60" s="135"/>
      <c r="D60" s="135"/>
      <c r="E60" s="135"/>
      <c r="F60" s="135"/>
      <c r="G60" s="135"/>
      <c r="H60" s="135"/>
      <c r="I60" s="135"/>
      <c r="J60" s="135"/>
      <c r="K60" s="135"/>
      <c r="L60" s="136"/>
      <c r="M60" s="56">
        <f t="shared" si="6"/>
        <v>0.44530092592592568</v>
      </c>
      <c r="N60" s="56">
        <f t="shared" si="4"/>
        <v>0.44547453703703677</v>
      </c>
      <c r="O60" s="145">
        <v>1.1446759259259259E-2</v>
      </c>
      <c r="P60" s="56">
        <f t="shared" si="5"/>
        <v>1.7361111111111049E-4</v>
      </c>
      <c r="Q60" s="53" t="s">
        <v>113</v>
      </c>
      <c r="R60" s="53"/>
      <c r="S60" s="55"/>
      <c r="T60" s="53"/>
      <c r="U60" s="52" t="s">
        <v>117</v>
      </c>
      <c r="V60" s="52"/>
      <c r="W60" s="52"/>
      <c r="X60" s="52"/>
      <c r="Y60" s="52"/>
      <c r="Z60" s="51"/>
      <c r="AA60" s="260"/>
      <c r="AB60" s="260"/>
      <c r="AC60" s="260"/>
      <c r="AD60" s="260"/>
      <c r="AE60" s="49" t="str">
        <f t="shared" si="7"/>
        <v>VA</v>
      </c>
    </row>
    <row r="61" spans="1:31" ht="33.9" customHeight="1" x14ac:dyDescent="0.25">
      <c r="A61" s="144">
        <v>51</v>
      </c>
      <c r="B61" s="149" t="s">
        <v>241</v>
      </c>
      <c r="C61" s="135"/>
      <c r="D61" s="135"/>
      <c r="E61" s="135"/>
      <c r="F61" s="135"/>
      <c r="G61" s="135"/>
      <c r="H61" s="135"/>
      <c r="I61" s="135"/>
      <c r="J61" s="135"/>
      <c r="K61" s="135"/>
      <c r="L61" s="136"/>
      <c r="M61" s="56">
        <f t="shared" si="6"/>
        <v>0.44547453703703677</v>
      </c>
      <c r="N61" s="56">
        <f t="shared" si="4"/>
        <v>0.44557870370370345</v>
      </c>
      <c r="O61" s="145">
        <v>1.1550925925925926E-2</v>
      </c>
      <c r="P61" s="56">
        <f t="shared" si="5"/>
        <v>1.0416666666666734E-4</v>
      </c>
      <c r="Q61" s="53"/>
      <c r="R61" s="53"/>
      <c r="S61" s="55" t="s">
        <v>115</v>
      </c>
      <c r="T61" s="53"/>
      <c r="U61" s="52"/>
      <c r="V61" s="52" t="s">
        <v>118</v>
      </c>
      <c r="W61" s="52"/>
      <c r="X61" s="52"/>
      <c r="Y61" s="52"/>
      <c r="Z61" s="51"/>
      <c r="AA61" s="260"/>
      <c r="AB61" s="260"/>
      <c r="AC61" s="260"/>
      <c r="AD61" s="260"/>
      <c r="AE61" s="49" t="str">
        <f t="shared" si="7"/>
        <v>W</v>
      </c>
    </row>
    <row r="62" spans="1:31" ht="33.9" customHeight="1" x14ac:dyDescent="0.25">
      <c r="A62" s="144">
        <v>52</v>
      </c>
      <c r="B62" s="149" t="s">
        <v>242</v>
      </c>
      <c r="C62" s="135"/>
      <c r="D62" s="135"/>
      <c r="E62" s="135"/>
      <c r="F62" s="135"/>
      <c r="G62" s="135"/>
      <c r="H62" s="135"/>
      <c r="I62" s="135"/>
      <c r="J62" s="135"/>
      <c r="K62" s="135"/>
      <c r="L62" s="136"/>
      <c r="M62" s="56">
        <f t="shared" si="6"/>
        <v>0.44557870370370345</v>
      </c>
      <c r="N62" s="56">
        <f t="shared" si="4"/>
        <v>0.44571759259259236</v>
      </c>
      <c r="O62" s="145">
        <v>1.1689814814814814E-2</v>
      </c>
      <c r="P62" s="56">
        <f t="shared" si="5"/>
        <v>1.3888888888888805E-4</v>
      </c>
      <c r="Q62" s="53" t="s">
        <v>113</v>
      </c>
      <c r="R62" s="53"/>
      <c r="S62" s="55"/>
      <c r="T62" s="53"/>
      <c r="U62" s="52" t="s">
        <v>117</v>
      </c>
      <c r="V62" s="52"/>
      <c r="W62" s="52"/>
      <c r="X62" s="52"/>
      <c r="Y62" s="52"/>
      <c r="Z62" s="51"/>
      <c r="AA62" s="260"/>
      <c r="AB62" s="260"/>
      <c r="AC62" s="260"/>
      <c r="AD62" s="260"/>
      <c r="AE62" s="49" t="str">
        <f t="shared" si="7"/>
        <v>VA</v>
      </c>
    </row>
    <row r="63" spans="1:31" ht="33.9" customHeight="1" x14ac:dyDescent="0.25">
      <c r="A63" s="144">
        <v>53</v>
      </c>
      <c r="B63" s="149" t="s">
        <v>243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6"/>
      <c r="M63" s="56">
        <f t="shared" si="6"/>
        <v>0.44571759259259236</v>
      </c>
      <c r="N63" s="56">
        <f t="shared" si="4"/>
        <v>0.44604166666666645</v>
      </c>
      <c r="O63" s="145">
        <v>1.2013888888888888E-2</v>
      </c>
      <c r="P63" s="56">
        <f t="shared" si="5"/>
        <v>3.2407407407407385E-4</v>
      </c>
      <c r="Q63" s="53" t="s">
        <v>113</v>
      </c>
      <c r="R63" s="53"/>
      <c r="S63" s="55"/>
      <c r="T63" s="53"/>
      <c r="U63" s="52" t="s">
        <v>117</v>
      </c>
      <c r="V63" s="52"/>
      <c r="W63" s="52"/>
      <c r="X63" s="52"/>
      <c r="Y63" s="52"/>
      <c r="Z63" s="51"/>
      <c r="AA63" s="260"/>
      <c r="AB63" s="260"/>
      <c r="AC63" s="260"/>
      <c r="AD63" s="260"/>
      <c r="AE63" s="49" t="str">
        <f t="shared" si="7"/>
        <v>VA</v>
      </c>
    </row>
    <row r="64" spans="1:31" ht="33.9" customHeight="1" x14ac:dyDescent="0.25">
      <c r="A64" s="144">
        <v>54</v>
      </c>
      <c r="B64" s="149" t="s">
        <v>244</v>
      </c>
      <c r="C64" s="135"/>
      <c r="D64" s="135"/>
      <c r="E64" s="135"/>
      <c r="F64" s="135"/>
      <c r="G64" s="135"/>
      <c r="H64" s="135"/>
      <c r="I64" s="135"/>
      <c r="J64" s="135"/>
      <c r="K64" s="135"/>
      <c r="L64" s="136"/>
      <c r="M64" s="56">
        <f t="shared" si="6"/>
        <v>0.44604166666666645</v>
      </c>
      <c r="N64" s="56">
        <f t="shared" si="4"/>
        <v>0.44667824074074053</v>
      </c>
      <c r="O64" s="145">
        <v>1.2650462962962962E-2</v>
      </c>
      <c r="P64" s="56">
        <f t="shared" si="5"/>
        <v>6.3657407407407413E-4</v>
      </c>
      <c r="Q64" s="53" t="s">
        <v>113</v>
      </c>
      <c r="R64" s="53"/>
      <c r="S64" s="55"/>
      <c r="T64" s="53"/>
      <c r="U64" s="52" t="s">
        <v>117</v>
      </c>
      <c r="V64" s="52"/>
      <c r="W64" s="52"/>
      <c r="X64" s="52"/>
      <c r="Y64" s="52"/>
      <c r="Z64" s="51"/>
      <c r="AA64" s="260"/>
      <c r="AB64" s="260"/>
      <c r="AC64" s="260"/>
      <c r="AD64" s="260"/>
      <c r="AE64" s="49" t="str">
        <f t="shared" si="7"/>
        <v>VA</v>
      </c>
    </row>
    <row r="65" spans="1:31" ht="33.9" customHeight="1" x14ac:dyDescent="0.25">
      <c r="A65" s="144">
        <v>55</v>
      </c>
      <c r="B65" s="149" t="s">
        <v>245</v>
      </c>
      <c r="C65" s="135"/>
      <c r="D65" s="135"/>
      <c r="E65" s="135"/>
      <c r="F65" s="135"/>
      <c r="G65" s="135"/>
      <c r="H65" s="135"/>
      <c r="I65" s="135"/>
      <c r="J65" s="135"/>
      <c r="K65" s="135"/>
      <c r="L65" s="136"/>
      <c r="M65" s="56">
        <f t="shared" si="6"/>
        <v>0.44667824074074053</v>
      </c>
      <c r="N65" s="56">
        <f t="shared" si="4"/>
        <v>0.44680555555555534</v>
      </c>
      <c r="O65" s="145">
        <v>1.2777777777777779E-2</v>
      </c>
      <c r="P65" s="56">
        <f t="shared" si="5"/>
        <v>1.2731481481481621E-4</v>
      </c>
      <c r="Q65" s="53" t="s">
        <v>113</v>
      </c>
      <c r="R65" s="53"/>
      <c r="S65" s="55"/>
      <c r="T65" s="53"/>
      <c r="U65" s="52" t="s">
        <v>117</v>
      </c>
      <c r="V65" s="52"/>
      <c r="W65" s="52"/>
      <c r="X65" s="52"/>
      <c r="Y65" s="52"/>
      <c r="Z65" s="51"/>
      <c r="AA65" s="260"/>
      <c r="AB65" s="260"/>
      <c r="AC65" s="260"/>
      <c r="AD65" s="260"/>
      <c r="AE65" s="49" t="str">
        <f t="shared" si="7"/>
        <v>VA</v>
      </c>
    </row>
    <row r="66" spans="1:31" ht="33.9" customHeight="1" x14ac:dyDescent="0.25">
      <c r="A66" s="144">
        <v>56</v>
      </c>
      <c r="B66" s="149" t="s">
        <v>246</v>
      </c>
      <c r="C66" s="135"/>
      <c r="D66" s="135"/>
      <c r="E66" s="135"/>
      <c r="F66" s="135"/>
      <c r="G66" s="135"/>
      <c r="H66" s="135"/>
      <c r="I66" s="135"/>
      <c r="J66" s="135"/>
      <c r="K66" s="135"/>
      <c r="L66" s="136"/>
      <c r="M66" s="56">
        <f t="shared" si="6"/>
        <v>0.44680555555555534</v>
      </c>
      <c r="N66" s="56">
        <f t="shared" si="4"/>
        <v>0.44710648148148124</v>
      </c>
      <c r="O66" s="145">
        <v>1.3078703703703703E-2</v>
      </c>
      <c r="P66" s="56">
        <f t="shared" si="5"/>
        <v>3.0092592592592497E-4</v>
      </c>
      <c r="Q66" s="53" t="s">
        <v>113</v>
      </c>
      <c r="R66" s="53"/>
      <c r="S66" s="55"/>
      <c r="T66" s="53"/>
      <c r="U66" s="52" t="s">
        <v>117</v>
      </c>
      <c r="V66" s="52"/>
      <c r="W66" s="52"/>
      <c r="X66" s="52"/>
      <c r="Y66" s="52"/>
      <c r="Z66" s="51"/>
      <c r="AA66" s="260"/>
      <c r="AB66" s="260"/>
      <c r="AC66" s="260"/>
      <c r="AD66" s="260"/>
      <c r="AE66" s="49" t="str">
        <f t="shared" si="7"/>
        <v>VA</v>
      </c>
    </row>
    <row r="67" spans="1:31" ht="33.9" customHeight="1" x14ac:dyDescent="0.25">
      <c r="A67" s="144">
        <v>57</v>
      </c>
      <c r="B67" s="149" t="s">
        <v>247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6"/>
      <c r="M67" s="56">
        <f t="shared" si="6"/>
        <v>0.44710648148148124</v>
      </c>
      <c r="N67" s="56">
        <f t="shared" si="4"/>
        <v>0.4476273148148146</v>
      </c>
      <c r="O67" s="145">
        <v>1.3599537037037037E-2</v>
      </c>
      <c r="P67" s="56">
        <f t="shared" si="5"/>
        <v>5.2083333333333322E-4</v>
      </c>
      <c r="Q67" s="53" t="s">
        <v>113</v>
      </c>
      <c r="R67" s="53"/>
      <c r="S67" s="55"/>
      <c r="T67" s="53"/>
      <c r="U67" s="52" t="s">
        <v>117</v>
      </c>
      <c r="V67" s="52"/>
      <c r="W67" s="52"/>
      <c r="X67" s="52"/>
      <c r="Y67" s="52"/>
      <c r="Z67" s="51"/>
      <c r="AA67" s="260"/>
      <c r="AB67" s="260"/>
      <c r="AC67" s="260"/>
      <c r="AD67" s="260"/>
      <c r="AE67" s="49" t="str">
        <f t="shared" si="7"/>
        <v>VA</v>
      </c>
    </row>
    <row r="68" spans="1:31" ht="33.9" customHeight="1" x14ac:dyDescent="0.25">
      <c r="A68" s="144">
        <v>58</v>
      </c>
      <c r="B68" s="149" t="s">
        <v>248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6"/>
      <c r="M68" s="56">
        <f t="shared" si="6"/>
        <v>0.4476273148148146</v>
      </c>
      <c r="N68" s="56">
        <f t="shared" si="4"/>
        <v>0.44831018518518495</v>
      </c>
      <c r="O68" s="145">
        <v>1.4282407407407407E-2</v>
      </c>
      <c r="P68" s="56">
        <f t="shared" si="5"/>
        <v>6.8287037037037014E-4</v>
      </c>
      <c r="Q68" s="53" t="s">
        <v>113</v>
      </c>
      <c r="R68" s="53"/>
      <c r="S68" s="55"/>
      <c r="T68" s="53"/>
      <c r="U68" s="52" t="s">
        <v>117</v>
      </c>
      <c r="V68" s="52"/>
      <c r="W68" s="52"/>
      <c r="X68" s="52"/>
      <c r="Y68" s="52"/>
      <c r="Z68" s="51"/>
      <c r="AA68" s="260"/>
      <c r="AB68" s="260"/>
      <c r="AC68" s="260"/>
      <c r="AD68" s="260"/>
      <c r="AE68" s="49" t="str">
        <f t="shared" si="7"/>
        <v>VA</v>
      </c>
    </row>
    <row r="69" spans="1:31" ht="33.9" customHeight="1" x14ac:dyDescent="0.25">
      <c r="A69" s="144">
        <v>59</v>
      </c>
      <c r="B69" s="149" t="s">
        <v>249</v>
      </c>
      <c r="C69" s="135"/>
      <c r="D69" s="135"/>
      <c r="E69" s="135"/>
      <c r="F69" s="135"/>
      <c r="G69" s="135"/>
      <c r="H69" s="135"/>
      <c r="I69" s="135"/>
      <c r="J69" s="135"/>
      <c r="K69" s="135"/>
      <c r="L69" s="136"/>
      <c r="M69" s="56">
        <f t="shared" si="6"/>
        <v>0.44831018518518495</v>
      </c>
      <c r="N69" s="56">
        <f t="shared" si="4"/>
        <v>0.44842592592592567</v>
      </c>
      <c r="O69" s="56">
        <v>1.4398148148148148E-2</v>
      </c>
      <c r="P69" s="56">
        <f t="shared" si="5"/>
        <v>1.1574074074074091E-4</v>
      </c>
      <c r="Q69" s="53" t="s">
        <v>113</v>
      </c>
      <c r="R69" s="53"/>
      <c r="S69" s="55"/>
      <c r="T69" s="53"/>
      <c r="U69" s="52" t="s">
        <v>117</v>
      </c>
      <c r="V69" s="52"/>
      <c r="W69" s="52"/>
      <c r="X69" s="52"/>
      <c r="Y69" s="52"/>
      <c r="Z69" s="51"/>
      <c r="AA69" s="260"/>
      <c r="AB69" s="260"/>
      <c r="AC69" s="260"/>
      <c r="AD69" s="260"/>
      <c r="AE69" s="49" t="str">
        <f t="shared" si="7"/>
        <v>VA</v>
      </c>
    </row>
    <row r="70" spans="1:31" ht="33.9" customHeight="1" x14ac:dyDescent="0.25">
      <c r="A70" s="144">
        <v>60</v>
      </c>
      <c r="B70" s="149" t="s">
        <v>250</v>
      </c>
      <c r="C70" s="135"/>
      <c r="D70" s="135"/>
      <c r="E70" s="135"/>
      <c r="F70" s="135"/>
      <c r="G70" s="135"/>
      <c r="H70" s="135"/>
      <c r="I70" s="135"/>
      <c r="J70" s="135"/>
      <c r="K70" s="135"/>
      <c r="L70" s="136"/>
      <c r="M70" s="56">
        <f t="shared" si="6"/>
        <v>0.44842592592592567</v>
      </c>
      <c r="N70" s="56">
        <f t="shared" si="4"/>
        <v>0.44861111111111085</v>
      </c>
      <c r="O70" s="56">
        <v>1.4583333333333334E-2</v>
      </c>
      <c r="P70" s="56">
        <f t="shared" si="5"/>
        <v>1.851851851851858E-4</v>
      </c>
      <c r="Q70" s="53"/>
      <c r="R70" s="53"/>
      <c r="S70" s="55" t="s">
        <v>115</v>
      </c>
      <c r="T70" s="53"/>
      <c r="U70" s="52"/>
      <c r="V70" s="52"/>
      <c r="W70" s="52"/>
      <c r="X70" s="52"/>
      <c r="Y70" s="52" t="s">
        <v>121</v>
      </c>
      <c r="Z70" s="51"/>
      <c r="AA70" s="260"/>
      <c r="AB70" s="260"/>
      <c r="AC70" s="260"/>
      <c r="AD70" s="260"/>
      <c r="AE70" s="49" t="str">
        <f t="shared" si="7"/>
        <v>W</v>
      </c>
    </row>
    <row r="71" spans="1:31" ht="33.9" customHeight="1" x14ac:dyDescent="0.25">
      <c r="A71" s="144">
        <v>61</v>
      </c>
      <c r="B71" s="150" t="s">
        <v>251</v>
      </c>
      <c r="C71" s="135"/>
      <c r="D71" s="135"/>
      <c r="E71" s="135"/>
      <c r="F71" s="135"/>
      <c r="G71" s="135"/>
      <c r="H71" s="135"/>
      <c r="I71" s="135"/>
      <c r="J71" s="135"/>
      <c r="K71" s="135"/>
      <c r="L71" s="136"/>
      <c r="M71" s="56">
        <f t="shared" si="6"/>
        <v>0.44861111111111085</v>
      </c>
      <c r="N71" s="56">
        <f t="shared" si="4"/>
        <v>0.44907407407407379</v>
      </c>
      <c r="O71" s="56">
        <v>1.5046296296296295E-2</v>
      </c>
      <c r="P71" s="56">
        <f t="shared" si="5"/>
        <v>4.629629629629619E-4</v>
      </c>
      <c r="Q71" s="53" t="s">
        <v>113</v>
      </c>
      <c r="R71" s="53"/>
      <c r="S71" s="55"/>
      <c r="T71" s="53"/>
      <c r="U71" s="52" t="s">
        <v>117</v>
      </c>
      <c r="V71" s="52"/>
      <c r="W71" s="52"/>
      <c r="X71" s="52"/>
      <c r="Y71" s="52"/>
      <c r="Z71" s="51"/>
      <c r="AA71" s="260"/>
      <c r="AB71" s="260"/>
      <c r="AC71" s="260"/>
      <c r="AD71" s="260"/>
      <c r="AE71" s="49" t="str">
        <f t="shared" si="7"/>
        <v>VA</v>
      </c>
    </row>
    <row r="72" spans="1:31" ht="21.9" customHeight="1" x14ac:dyDescent="0.25">
      <c r="A72" s="144"/>
      <c r="B72" s="150"/>
      <c r="C72" s="135"/>
      <c r="D72" s="135"/>
      <c r="E72" s="135"/>
      <c r="F72" s="135"/>
      <c r="G72" s="135"/>
      <c r="H72" s="135"/>
      <c r="I72" s="135"/>
      <c r="J72" s="135"/>
      <c r="K72" s="135"/>
      <c r="L72" s="136"/>
      <c r="M72" s="56"/>
      <c r="N72" s="139">
        <f>N71-M13</f>
        <v>1.5046296296296002E-2</v>
      </c>
      <c r="O72" s="139">
        <f>O71</f>
        <v>1.5046296296296295E-2</v>
      </c>
      <c r="P72" s="139">
        <f>SUM(P13:P71)</f>
        <v>1.5046296296296295E-2</v>
      </c>
      <c r="Q72" s="53" t="s">
        <v>113</v>
      </c>
      <c r="R72" s="53"/>
      <c r="S72" s="55"/>
      <c r="T72" s="53"/>
      <c r="U72" s="52" t="s">
        <v>117</v>
      </c>
      <c r="V72" s="52"/>
      <c r="W72" s="52"/>
      <c r="X72" s="52"/>
      <c r="Y72" s="52"/>
      <c r="Z72" s="51"/>
      <c r="AA72" s="260"/>
      <c r="AB72" s="260"/>
      <c r="AC72" s="260"/>
      <c r="AD72" s="260"/>
    </row>
  </sheetData>
  <mergeCells count="118">
    <mergeCell ref="B32:L32"/>
    <mergeCell ref="B33:L33"/>
    <mergeCell ref="B26:L26"/>
    <mergeCell ref="B28:L28"/>
    <mergeCell ref="B29:L29"/>
    <mergeCell ref="B30:L30"/>
    <mergeCell ref="B31:L31"/>
    <mergeCell ref="B47:L47"/>
    <mergeCell ref="A1:AD1"/>
    <mergeCell ref="A2:G3"/>
    <mergeCell ref="H2:N3"/>
    <mergeCell ref="O2:Q3"/>
    <mergeCell ref="R2:X3"/>
    <mergeCell ref="Y2:AA3"/>
    <mergeCell ref="AB2:AB3"/>
    <mergeCell ref="AC2:AC3"/>
    <mergeCell ref="AD2:AD3"/>
    <mergeCell ref="A6:A11"/>
    <mergeCell ref="B6:L11"/>
    <mergeCell ref="M6:M11"/>
    <mergeCell ref="N6:N11"/>
    <mergeCell ref="O6:O11"/>
    <mergeCell ref="A4:G5"/>
    <mergeCell ref="H4:N5"/>
    <mergeCell ref="O4:Q5"/>
    <mergeCell ref="R4:AB5"/>
    <mergeCell ref="AC4:AD5"/>
    <mergeCell ref="P6:P11"/>
    <mergeCell ref="Q6:S7"/>
    <mergeCell ref="T6:T11"/>
    <mergeCell ref="U6:U11"/>
    <mergeCell ref="V6:Y7"/>
    <mergeCell ref="AA6:AD11"/>
    <mergeCell ref="Q8:Q11"/>
    <mergeCell ref="R8:R11"/>
    <mergeCell ref="S8:S11"/>
    <mergeCell ref="V8:V11"/>
    <mergeCell ref="W8:W11"/>
    <mergeCell ref="X8:X11"/>
    <mergeCell ref="Y8:Y11"/>
    <mergeCell ref="Z6:Z11"/>
    <mergeCell ref="B12:L12"/>
    <mergeCell ref="AA12:AD12"/>
    <mergeCell ref="B13:L13"/>
    <mergeCell ref="AA13:AD13"/>
    <mergeCell ref="B14:L14"/>
    <mergeCell ref="AA14:AD14"/>
    <mergeCell ref="B15:L15"/>
    <mergeCell ref="AA15:AD15"/>
    <mergeCell ref="B16:L16"/>
    <mergeCell ref="AA16:AD16"/>
    <mergeCell ref="B17:L17"/>
    <mergeCell ref="AA17:AD17"/>
    <mergeCell ref="B18:L18"/>
    <mergeCell ref="AA18:AD18"/>
    <mergeCell ref="B19:L19"/>
    <mergeCell ref="AA19:AD19"/>
    <mergeCell ref="B20:L20"/>
    <mergeCell ref="AA20:AD20"/>
    <mergeCell ref="AA30:AD30"/>
    <mergeCell ref="B21:L21"/>
    <mergeCell ref="AA21:AD21"/>
    <mergeCell ref="AA22:AD22"/>
    <mergeCell ref="AA23:AD23"/>
    <mergeCell ref="AA24:AD24"/>
    <mergeCell ref="AA25:AD25"/>
    <mergeCell ref="AA26:AD26"/>
    <mergeCell ref="B27:L27"/>
    <mergeCell ref="AA27:AD27"/>
    <mergeCell ref="AA28:AD28"/>
    <mergeCell ref="AA29:AD29"/>
    <mergeCell ref="B22:L22"/>
    <mergeCell ref="B23:L23"/>
    <mergeCell ref="B24:L24"/>
    <mergeCell ref="B25:L25"/>
    <mergeCell ref="AA42:AD42"/>
    <mergeCell ref="AA31:AD31"/>
    <mergeCell ref="AA32:AD32"/>
    <mergeCell ref="AA33:AD33"/>
    <mergeCell ref="AA34:AD34"/>
    <mergeCell ref="AA35:AD35"/>
    <mergeCell ref="AA36:AD36"/>
    <mergeCell ref="AA37:AD37"/>
    <mergeCell ref="AA38:AD38"/>
    <mergeCell ref="AA39:AD39"/>
    <mergeCell ref="AA40:AD40"/>
    <mergeCell ref="AA41:AD41"/>
    <mergeCell ref="B49:L49"/>
    <mergeCell ref="AA50:AD50"/>
    <mergeCell ref="AA51:AD51"/>
    <mergeCell ref="AA52:AD52"/>
    <mergeCell ref="AA53:AD53"/>
    <mergeCell ref="AA54:AD54"/>
    <mergeCell ref="AA55:AD55"/>
    <mergeCell ref="AA56:AD56"/>
    <mergeCell ref="AA66:AD66"/>
    <mergeCell ref="AA57:AD57"/>
    <mergeCell ref="AA58:AD58"/>
    <mergeCell ref="AA59:AD59"/>
    <mergeCell ref="AA60:AD60"/>
    <mergeCell ref="AA61:AD61"/>
    <mergeCell ref="AA62:AD62"/>
    <mergeCell ref="AA43:AD43"/>
    <mergeCell ref="AA44:AD44"/>
    <mergeCell ref="AA45:AD45"/>
    <mergeCell ref="AA46:AD46"/>
    <mergeCell ref="AA47:AD47"/>
    <mergeCell ref="AA48:AD48"/>
    <mergeCell ref="AA49:AD49"/>
    <mergeCell ref="AA72:AD72"/>
    <mergeCell ref="AA63:AD63"/>
    <mergeCell ref="AA64:AD64"/>
    <mergeCell ref="AA65:AD65"/>
    <mergeCell ref="AA67:AD67"/>
    <mergeCell ref="AA68:AD68"/>
    <mergeCell ref="AA69:AD69"/>
    <mergeCell ref="AA70:AD70"/>
    <mergeCell ref="AA71:AD71"/>
  </mergeCells>
  <conditionalFormatting sqref="Q12:Q72">
    <cfRule type="containsText" dxfId="96" priority="7" operator="containsText" text="VA">
      <formula>NOT(ISERROR(SEARCH("VA",Q12)))</formula>
    </cfRule>
  </conditionalFormatting>
  <conditionalFormatting sqref="R12:R72">
    <cfRule type="containsText" dxfId="95" priority="6" operator="containsText" text="NVA">
      <formula>NOT(ISERROR(SEARCH("NVA",R12)))</formula>
    </cfRule>
  </conditionalFormatting>
  <conditionalFormatting sqref="S12:S72">
    <cfRule type="containsText" dxfId="94" priority="5" operator="containsText" text="W">
      <formula>NOT(ISERROR(SEARCH("W",S12)))</formula>
    </cfRule>
  </conditionalFormatting>
  <conditionalFormatting sqref="T12:T72 Z12:Z72">
    <cfRule type="containsText" dxfId="93" priority="3" operator="containsText" text="E">
      <formula>NOT(ISERROR(SEARCH("E",T12)))</formula>
    </cfRule>
    <cfRule type="containsText" dxfId="92" priority="4" operator="containsText" text="I">
      <formula>NOT(ISERROR(SEARCH("I",T12)))</formula>
    </cfRule>
  </conditionalFormatting>
  <conditionalFormatting sqref="U12:U50 U52:U72">
    <cfRule type="containsText" dxfId="91" priority="14" operator="containsText" text="K">
      <formula>NOT(ISERROR(SEARCH("K",U12)))</formula>
    </cfRule>
  </conditionalFormatting>
  <conditionalFormatting sqref="V12:V72">
    <cfRule type="containsText" dxfId="90" priority="13" operator="containsText" text="E">
      <formula>NOT(ISERROR(SEARCH("E",V12)))</formula>
    </cfRule>
  </conditionalFormatting>
  <conditionalFormatting sqref="W12:W72">
    <cfRule type="containsText" dxfId="89" priority="12" operator="containsText" text="C">
      <formula>NOT(ISERROR(SEARCH("C",W12)))</formula>
    </cfRule>
  </conditionalFormatting>
  <conditionalFormatting sqref="X12:X72">
    <cfRule type="containsText" dxfId="88" priority="11" operator="containsText" text="R">
      <formula>NOT(ISERROR(SEARCH("R",X12)))</formula>
    </cfRule>
  </conditionalFormatting>
  <conditionalFormatting sqref="Y12:Y72">
    <cfRule type="containsText" dxfId="87" priority="10" operator="containsText" text="S">
      <formula>NOT(ISERROR(SEARCH("S",Y12)))</formula>
    </cfRule>
  </conditionalFormatting>
  <conditionalFormatting sqref="U51">
    <cfRule type="containsText" dxfId="86" priority="1" operator="containsText" text="E">
      <formula>NOT(ISERROR(SEARCH("E",U51)))</formula>
    </cfRule>
  </conditionalFormatting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56" fitToHeight="3" orientation="landscape" r:id="rId1"/>
  <headerFooter scaleWithDoc="0" alignWithMargins="0"/>
  <rowBreaks count="1" manualBreakCount="1">
    <brk id="12" max="16383" man="1"/>
  </row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D4C35-A5E9-4993-ABEC-36958B60665A}">
  <sheetPr codeName="Hoja4">
    <tabColor rgb="FFFFFF00"/>
    <pageSetUpPr fitToPage="1"/>
  </sheetPr>
  <dimension ref="A1:AE57"/>
  <sheetViews>
    <sheetView showGridLines="0" topLeftCell="A3" zoomScale="48" zoomScaleNormal="48" zoomScalePageLayoutView="40" workbookViewId="0">
      <selection activeCell="AG49" sqref="AG49"/>
    </sheetView>
  </sheetViews>
  <sheetFormatPr baseColWidth="10" defaultColWidth="11.44140625" defaultRowHeight="13.2" x14ac:dyDescent="0.25"/>
  <cols>
    <col min="1" max="6" width="6.44140625" style="49" customWidth="1"/>
    <col min="7" max="7" width="9.44140625" style="49" customWidth="1"/>
    <col min="8" max="11" width="6.44140625" style="49" customWidth="1"/>
    <col min="12" max="12" width="23.44140625" style="49" customWidth="1"/>
    <col min="13" max="14" width="16.109375" style="49" customWidth="1"/>
    <col min="15" max="15" width="16.88671875" style="50" customWidth="1"/>
    <col min="16" max="16" width="20.109375" style="50" customWidth="1"/>
    <col min="17" max="17" width="6.109375" style="49" customWidth="1"/>
    <col min="18" max="18" width="10.109375" style="49" customWidth="1"/>
    <col min="19" max="19" width="7.44140625" style="49" customWidth="1"/>
    <col min="20" max="21" width="7" style="49" customWidth="1"/>
    <col min="22" max="25" width="7.44140625" style="49" customWidth="1"/>
    <col min="26" max="26" width="6.44140625" style="49" customWidth="1"/>
    <col min="27" max="27" width="9.6640625" style="49" customWidth="1"/>
    <col min="28" max="28" width="17.44140625" style="49" customWidth="1"/>
    <col min="29" max="29" width="13.33203125" style="49" customWidth="1"/>
    <col min="30" max="30" width="42.6640625" style="49" customWidth="1"/>
    <col min="31" max="31" width="5" style="49" bestFit="1" customWidth="1"/>
    <col min="32" max="16384" width="11.44140625" style="49"/>
  </cols>
  <sheetData>
    <row r="1" spans="1:31" ht="45.75" customHeight="1" x14ac:dyDescent="0.5">
      <c r="A1" s="269" t="s">
        <v>11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</row>
    <row r="2" spans="1:31" ht="22.5" customHeight="1" x14ac:dyDescent="0.25">
      <c r="A2" s="270" t="s">
        <v>81</v>
      </c>
      <c r="B2" s="271"/>
      <c r="C2" s="271"/>
      <c r="D2" s="271"/>
      <c r="E2" s="271"/>
      <c r="F2" s="271"/>
      <c r="G2" s="271"/>
      <c r="H2" s="272" t="s">
        <v>223</v>
      </c>
      <c r="I2" s="273"/>
      <c r="J2" s="273"/>
      <c r="K2" s="273"/>
      <c r="L2" s="273"/>
      <c r="M2" s="273"/>
      <c r="N2" s="274"/>
      <c r="O2" s="270" t="s">
        <v>83</v>
      </c>
      <c r="P2" s="271"/>
      <c r="Q2" s="271"/>
      <c r="R2" s="272" t="s">
        <v>84</v>
      </c>
      <c r="S2" s="278"/>
      <c r="T2" s="278"/>
      <c r="U2" s="278"/>
      <c r="V2" s="278"/>
      <c r="W2" s="278"/>
      <c r="X2" s="279"/>
      <c r="Y2" s="271" t="s">
        <v>85</v>
      </c>
      <c r="Z2" s="271"/>
      <c r="AA2" s="271"/>
      <c r="AB2" s="270"/>
      <c r="AC2" s="270" t="s">
        <v>86</v>
      </c>
      <c r="AD2" s="270"/>
    </row>
    <row r="3" spans="1:31" ht="22.5" customHeight="1" x14ac:dyDescent="0.25">
      <c r="A3" s="271"/>
      <c r="B3" s="271"/>
      <c r="C3" s="271"/>
      <c r="D3" s="271"/>
      <c r="E3" s="271"/>
      <c r="F3" s="271"/>
      <c r="G3" s="271"/>
      <c r="H3" s="275"/>
      <c r="I3" s="276"/>
      <c r="J3" s="276"/>
      <c r="K3" s="276"/>
      <c r="L3" s="276"/>
      <c r="M3" s="276"/>
      <c r="N3" s="277"/>
      <c r="O3" s="271"/>
      <c r="P3" s="271"/>
      <c r="Q3" s="271"/>
      <c r="R3" s="280"/>
      <c r="S3" s="281"/>
      <c r="T3" s="281"/>
      <c r="U3" s="281"/>
      <c r="V3" s="281"/>
      <c r="W3" s="281"/>
      <c r="X3" s="282"/>
      <c r="Y3" s="271"/>
      <c r="Z3" s="271"/>
      <c r="AA3" s="271"/>
      <c r="AB3" s="270"/>
      <c r="AC3" s="270"/>
      <c r="AD3" s="270"/>
    </row>
    <row r="4" spans="1:31" ht="22.5" customHeight="1" x14ac:dyDescent="0.25">
      <c r="A4" s="270" t="s">
        <v>87</v>
      </c>
      <c r="B4" s="270"/>
      <c r="C4" s="270"/>
      <c r="D4" s="270"/>
      <c r="E4" s="270"/>
      <c r="F4" s="270"/>
      <c r="G4" s="270"/>
      <c r="H4" s="272" t="s">
        <v>88</v>
      </c>
      <c r="I4" s="273"/>
      <c r="J4" s="273"/>
      <c r="K4" s="273"/>
      <c r="L4" s="273"/>
      <c r="M4" s="273"/>
      <c r="N4" s="274"/>
      <c r="O4" s="270" t="s">
        <v>252</v>
      </c>
      <c r="P4" s="270"/>
      <c r="Q4" s="270"/>
      <c r="R4" s="272" t="s">
        <v>253</v>
      </c>
      <c r="S4" s="273"/>
      <c r="T4" s="273"/>
      <c r="U4" s="273"/>
      <c r="V4" s="273"/>
      <c r="W4" s="273"/>
      <c r="X4" s="273"/>
      <c r="Y4" s="273"/>
      <c r="Z4" s="273"/>
      <c r="AA4" s="273"/>
      <c r="AB4" s="274"/>
      <c r="AC4" s="311" t="s">
        <v>91</v>
      </c>
      <c r="AD4" s="312"/>
    </row>
    <row r="5" spans="1:31" ht="22.5" customHeight="1" x14ac:dyDescent="0.25">
      <c r="A5" s="270"/>
      <c r="B5" s="270"/>
      <c r="C5" s="270"/>
      <c r="D5" s="270"/>
      <c r="E5" s="270"/>
      <c r="F5" s="270"/>
      <c r="G5" s="270"/>
      <c r="H5" s="275"/>
      <c r="I5" s="276"/>
      <c r="J5" s="276"/>
      <c r="K5" s="276"/>
      <c r="L5" s="276"/>
      <c r="M5" s="276"/>
      <c r="N5" s="277"/>
      <c r="O5" s="270"/>
      <c r="P5" s="270"/>
      <c r="Q5" s="270"/>
      <c r="R5" s="275"/>
      <c r="S5" s="276"/>
      <c r="T5" s="276"/>
      <c r="U5" s="276"/>
      <c r="V5" s="276"/>
      <c r="W5" s="276"/>
      <c r="X5" s="276"/>
      <c r="Y5" s="276"/>
      <c r="Z5" s="276"/>
      <c r="AA5" s="276"/>
      <c r="AB5" s="277"/>
      <c r="AC5" s="313"/>
      <c r="AD5" s="314"/>
    </row>
    <row r="6" spans="1:31" ht="15" customHeight="1" x14ac:dyDescent="0.25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3" t="s">
        <v>94</v>
      </c>
      <c r="N6" s="283" t="s">
        <v>95</v>
      </c>
      <c r="O6" s="286" t="s">
        <v>254</v>
      </c>
      <c r="P6" s="283" t="s">
        <v>97</v>
      </c>
      <c r="Q6" s="289" t="s">
        <v>98</v>
      </c>
      <c r="R6" s="290"/>
      <c r="S6" s="291"/>
      <c r="T6" s="295" t="s">
        <v>99</v>
      </c>
      <c r="U6" s="298" t="s">
        <v>100</v>
      </c>
      <c r="V6" s="301" t="s">
        <v>101</v>
      </c>
      <c r="W6" s="302"/>
      <c r="X6" s="302"/>
      <c r="Y6" s="303"/>
      <c r="Z6" s="299" t="s">
        <v>102</v>
      </c>
      <c r="AA6" s="307" t="s">
        <v>103</v>
      </c>
      <c r="AB6" s="307"/>
      <c r="AC6" s="307"/>
      <c r="AD6" s="307"/>
    </row>
    <row r="7" spans="1:31" ht="14.25" customHeight="1" x14ac:dyDescent="0.25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84"/>
      <c r="N7" s="284"/>
      <c r="O7" s="287"/>
      <c r="P7" s="284"/>
      <c r="Q7" s="292"/>
      <c r="R7" s="293"/>
      <c r="S7" s="294"/>
      <c r="T7" s="296"/>
      <c r="U7" s="299"/>
      <c r="V7" s="304"/>
      <c r="W7" s="305"/>
      <c r="X7" s="305"/>
      <c r="Y7" s="306"/>
      <c r="Z7" s="299"/>
      <c r="AA7" s="307"/>
      <c r="AB7" s="307"/>
      <c r="AC7" s="307"/>
      <c r="AD7" s="307"/>
    </row>
    <row r="8" spans="1:31" ht="15" customHeight="1" x14ac:dyDescent="0.25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4"/>
      <c r="N8" s="284"/>
      <c r="O8" s="287"/>
      <c r="P8" s="284"/>
      <c r="Q8" s="308" t="s">
        <v>104</v>
      </c>
      <c r="R8" s="308" t="s">
        <v>105</v>
      </c>
      <c r="S8" s="308" t="s">
        <v>106</v>
      </c>
      <c r="T8" s="296"/>
      <c r="U8" s="299"/>
      <c r="V8" s="298" t="s">
        <v>107</v>
      </c>
      <c r="W8" s="298" t="s">
        <v>108</v>
      </c>
      <c r="X8" s="298" t="s">
        <v>109</v>
      </c>
      <c r="Y8" s="298" t="s">
        <v>110</v>
      </c>
      <c r="Z8" s="299"/>
      <c r="AA8" s="307"/>
      <c r="AB8" s="307"/>
      <c r="AC8" s="307"/>
      <c r="AD8" s="307"/>
    </row>
    <row r="9" spans="1:31" ht="15" customHeight="1" x14ac:dyDescent="0.25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284"/>
      <c r="N9" s="284"/>
      <c r="O9" s="287"/>
      <c r="P9" s="284"/>
      <c r="Q9" s="309"/>
      <c r="R9" s="309"/>
      <c r="S9" s="309"/>
      <c r="T9" s="296"/>
      <c r="U9" s="299"/>
      <c r="V9" s="299"/>
      <c r="W9" s="299"/>
      <c r="X9" s="299"/>
      <c r="Y9" s="299"/>
      <c r="Z9" s="299"/>
      <c r="AA9" s="307"/>
      <c r="AB9" s="307"/>
      <c r="AC9" s="307"/>
      <c r="AD9" s="307"/>
    </row>
    <row r="10" spans="1:31" ht="59.4" customHeight="1" x14ac:dyDescent="0.25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284"/>
      <c r="N10" s="284"/>
      <c r="O10" s="287"/>
      <c r="P10" s="284"/>
      <c r="Q10" s="309"/>
      <c r="R10" s="309"/>
      <c r="S10" s="309"/>
      <c r="T10" s="296"/>
      <c r="U10" s="299"/>
      <c r="V10" s="299"/>
      <c r="W10" s="299"/>
      <c r="X10" s="299"/>
      <c r="Y10" s="299"/>
      <c r="Z10" s="299"/>
      <c r="AA10" s="307"/>
      <c r="AB10" s="307"/>
      <c r="AC10" s="307"/>
      <c r="AD10" s="307"/>
    </row>
    <row r="11" spans="1:31" ht="15" customHeight="1" x14ac:dyDescent="0.25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85"/>
      <c r="N11" s="285"/>
      <c r="O11" s="288"/>
      <c r="P11" s="285"/>
      <c r="Q11" s="310"/>
      <c r="R11" s="310" t="s">
        <v>105</v>
      </c>
      <c r="S11" s="310" t="s">
        <v>106</v>
      </c>
      <c r="T11" s="297"/>
      <c r="U11" s="300"/>
      <c r="V11" s="300"/>
      <c r="W11" s="300"/>
      <c r="X11" s="300"/>
      <c r="Y11" s="300"/>
      <c r="Z11" s="300"/>
      <c r="AA11" s="307"/>
      <c r="AB11" s="307"/>
      <c r="AC11" s="307"/>
      <c r="AD11" s="307"/>
    </row>
    <row r="12" spans="1:31" ht="30.75" customHeight="1" x14ac:dyDescent="0.25">
      <c r="A12" s="54" t="s">
        <v>111</v>
      </c>
      <c r="B12" s="315" t="s">
        <v>183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56"/>
      <c r="N12" s="56"/>
      <c r="O12" s="138">
        <v>0</v>
      </c>
      <c r="P12" s="55"/>
      <c r="Q12" s="53"/>
      <c r="R12" s="53"/>
      <c r="S12" s="53"/>
      <c r="T12" s="53"/>
      <c r="U12" s="52" t="s">
        <v>117</v>
      </c>
      <c r="V12" s="52" t="s">
        <v>118</v>
      </c>
      <c r="W12" s="52" t="s">
        <v>119</v>
      </c>
      <c r="X12" s="52" t="s">
        <v>120</v>
      </c>
      <c r="Y12" s="52" t="s">
        <v>121</v>
      </c>
      <c r="Z12" s="53" t="s">
        <v>118</v>
      </c>
      <c r="AA12" s="330" t="s">
        <v>122</v>
      </c>
      <c r="AB12" s="330"/>
      <c r="AC12" s="330"/>
      <c r="AD12" s="330"/>
    </row>
    <row r="13" spans="1:31" ht="33.75" customHeight="1" x14ac:dyDescent="0.25">
      <c r="A13" s="54">
        <v>1</v>
      </c>
      <c r="B13" s="261" t="s">
        <v>255</v>
      </c>
      <c r="C13" s="262"/>
      <c r="D13" s="262"/>
      <c r="E13" s="262"/>
      <c r="F13" s="262"/>
      <c r="G13" s="262"/>
      <c r="H13" s="262"/>
      <c r="I13" s="262"/>
      <c r="J13" s="262"/>
      <c r="K13" s="262"/>
      <c r="L13" s="263"/>
      <c r="M13" s="56">
        <v>0</v>
      </c>
      <c r="N13" s="56">
        <f>M13+P13</f>
        <v>2.3148148148148147E-5</v>
      </c>
      <c r="O13" s="56">
        <v>2.3148148148148147E-5</v>
      </c>
      <c r="P13" s="56">
        <f t="shared" ref="P13:P52" si="0">O13-O12</f>
        <v>2.3148148148148147E-5</v>
      </c>
      <c r="Q13" s="53"/>
      <c r="R13" s="53" t="s">
        <v>114</v>
      </c>
      <c r="S13" s="53"/>
      <c r="T13" s="53"/>
      <c r="U13" s="52"/>
      <c r="V13" s="52"/>
      <c r="W13" s="52"/>
      <c r="X13" s="52"/>
      <c r="Y13" s="52"/>
      <c r="Z13" s="51"/>
      <c r="AA13" s="334"/>
      <c r="AB13" s="334"/>
      <c r="AC13" s="334"/>
      <c r="AD13" s="334"/>
      <c r="AE13" s="49" t="str">
        <f>Q13&amp;R13&amp;S13</f>
        <v>NVA</v>
      </c>
    </row>
    <row r="14" spans="1:31" ht="33.75" customHeight="1" x14ac:dyDescent="0.25">
      <c r="A14" s="54">
        <v>2</v>
      </c>
      <c r="B14" s="261" t="s">
        <v>256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3"/>
      <c r="M14" s="56">
        <f>N13</f>
        <v>2.3148148148148147E-5</v>
      </c>
      <c r="N14" s="56">
        <f t="shared" ref="N14:N52" si="1">M14+P14</f>
        <v>1.273148148148148E-4</v>
      </c>
      <c r="O14" s="56">
        <v>1.273148148148148E-4</v>
      </c>
      <c r="P14" s="56">
        <f t="shared" si="0"/>
        <v>1.0416666666666666E-4</v>
      </c>
      <c r="Q14" s="53"/>
      <c r="R14" s="53"/>
      <c r="S14" s="53" t="s">
        <v>115</v>
      </c>
      <c r="T14" s="53"/>
      <c r="U14" s="52"/>
      <c r="V14" s="52"/>
      <c r="W14" s="52"/>
      <c r="X14" s="52"/>
      <c r="Y14" s="52"/>
      <c r="Z14" s="51"/>
      <c r="AA14" s="334"/>
      <c r="AB14" s="334"/>
      <c r="AC14" s="334"/>
      <c r="AD14" s="334"/>
      <c r="AE14" s="49" t="str">
        <f t="shared" ref="AE14:AE45" si="2">Q14&amp;R14&amp;S14</f>
        <v>W</v>
      </c>
    </row>
    <row r="15" spans="1:31" ht="33.75" customHeight="1" x14ac:dyDescent="0.25">
      <c r="A15" s="54">
        <v>3</v>
      </c>
      <c r="B15" s="261" t="s">
        <v>257</v>
      </c>
      <c r="C15" s="262"/>
      <c r="D15" s="262"/>
      <c r="E15" s="262"/>
      <c r="F15" s="262"/>
      <c r="G15" s="262"/>
      <c r="H15" s="262"/>
      <c r="I15" s="262"/>
      <c r="J15" s="262"/>
      <c r="K15" s="262"/>
      <c r="L15" s="263"/>
      <c r="M15" s="56">
        <f t="shared" ref="M15:M52" si="3">N14</f>
        <v>1.273148148148148E-4</v>
      </c>
      <c r="N15" s="56">
        <f t="shared" si="1"/>
        <v>4.2824074074074075E-4</v>
      </c>
      <c r="O15" s="56">
        <v>4.2824074074074075E-4</v>
      </c>
      <c r="P15" s="56">
        <f t="shared" si="0"/>
        <v>3.0092592592592595E-4</v>
      </c>
      <c r="Q15" s="53"/>
      <c r="R15" s="53"/>
      <c r="S15" s="53" t="s">
        <v>115</v>
      </c>
      <c r="T15" s="53"/>
      <c r="U15" s="52"/>
      <c r="V15" s="52"/>
      <c r="W15" s="52"/>
      <c r="X15" s="52"/>
      <c r="Y15" s="52"/>
      <c r="Z15" s="51"/>
      <c r="AA15" s="334" t="s">
        <v>258</v>
      </c>
      <c r="AB15" s="334"/>
      <c r="AC15" s="334"/>
      <c r="AD15" s="334"/>
      <c r="AE15" s="49" t="str">
        <f t="shared" si="2"/>
        <v>W</v>
      </c>
    </row>
    <row r="16" spans="1:31" ht="84.6" customHeight="1" x14ac:dyDescent="0.25">
      <c r="A16" s="54">
        <v>4</v>
      </c>
      <c r="B16" s="261" t="s">
        <v>259</v>
      </c>
      <c r="C16" s="262"/>
      <c r="D16" s="262"/>
      <c r="E16" s="262"/>
      <c r="F16" s="262"/>
      <c r="G16" s="262"/>
      <c r="H16" s="262"/>
      <c r="I16" s="262"/>
      <c r="J16" s="262"/>
      <c r="K16" s="262"/>
      <c r="L16" s="263"/>
      <c r="M16" s="56">
        <f t="shared" si="3"/>
        <v>4.2824074074074075E-4</v>
      </c>
      <c r="N16" s="56">
        <f t="shared" si="1"/>
        <v>6.9444444444444447E-4</v>
      </c>
      <c r="O16" s="56">
        <v>6.9444444444444447E-4</v>
      </c>
      <c r="P16" s="56">
        <f t="shared" si="0"/>
        <v>2.6620370370370372E-4</v>
      </c>
      <c r="Q16" s="53"/>
      <c r="R16" s="53" t="s">
        <v>114</v>
      </c>
      <c r="S16" s="53"/>
      <c r="T16" s="53"/>
      <c r="U16" s="52"/>
      <c r="V16" s="52"/>
      <c r="W16" s="52"/>
      <c r="X16" s="52"/>
      <c r="Y16" s="52"/>
      <c r="Z16" s="51"/>
      <c r="AA16" s="338"/>
      <c r="AB16" s="338"/>
      <c r="AC16" s="338"/>
      <c r="AD16" s="338"/>
      <c r="AE16" s="49" t="str">
        <f t="shared" si="2"/>
        <v>NVA</v>
      </c>
    </row>
    <row r="17" spans="1:31" ht="45.6" customHeight="1" x14ac:dyDescent="0.25">
      <c r="A17" s="54">
        <v>5</v>
      </c>
      <c r="B17" s="335" t="s">
        <v>257</v>
      </c>
      <c r="C17" s="336"/>
      <c r="D17" s="336"/>
      <c r="E17" s="336"/>
      <c r="F17" s="336"/>
      <c r="G17" s="336"/>
      <c r="H17" s="336"/>
      <c r="I17" s="336"/>
      <c r="J17" s="336"/>
      <c r="K17" s="336"/>
      <c r="L17" s="337"/>
      <c r="M17" s="56">
        <f t="shared" si="3"/>
        <v>6.9444444444444447E-4</v>
      </c>
      <c r="N17" s="56">
        <f>M17+P17</f>
        <v>1.1805555555555556E-3</v>
      </c>
      <c r="O17" s="56">
        <v>1.1805555555555556E-3</v>
      </c>
      <c r="P17" s="56">
        <f t="shared" si="0"/>
        <v>4.861111111111111E-4</v>
      </c>
      <c r="Q17" s="53"/>
      <c r="R17" s="53"/>
      <c r="S17" s="53" t="s">
        <v>115</v>
      </c>
      <c r="T17" s="53"/>
      <c r="U17" s="52"/>
      <c r="V17" s="52"/>
      <c r="W17" s="52"/>
      <c r="X17" s="52"/>
      <c r="Y17" s="52"/>
      <c r="Z17" s="51"/>
      <c r="AA17" s="334" t="s">
        <v>260</v>
      </c>
      <c r="AB17" s="334"/>
      <c r="AC17" s="334"/>
      <c r="AD17" s="334"/>
      <c r="AE17" s="49" t="str">
        <f t="shared" si="2"/>
        <v>W</v>
      </c>
    </row>
    <row r="18" spans="1:31" ht="33.75" customHeight="1" x14ac:dyDescent="0.25">
      <c r="A18" s="54">
        <v>6</v>
      </c>
      <c r="B18" s="261" t="s">
        <v>261</v>
      </c>
      <c r="C18" s="262"/>
      <c r="D18" s="262"/>
      <c r="E18" s="262"/>
      <c r="F18" s="262"/>
      <c r="G18" s="262"/>
      <c r="H18" s="262"/>
      <c r="I18" s="262"/>
      <c r="J18" s="262"/>
      <c r="K18" s="262"/>
      <c r="L18" s="263"/>
      <c r="M18" s="56">
        <f t="shared" si="3"/>
        <v>1.1805555555555556E-3</v>
      </c>
      <c r="N18" s="56">
        <f t="shared" si="1"/>
        <v>1.8518518518518519E-3</v>
      </c>
      <c r="O18" s="56">
        <v>1.8518518518518519E-3</v>
      </c>
      <c r="P18" s="56">
        <f t="shared" si="0"/>
        <v>6.7129629629629635E-4</v>
      </c>
      <c r="Q18" s="53"/>
      <c r="R18" s="53"/>
      <c r="S18" s="53" t="s">
        <v>115</v>
      </c>
      <c r="T18" s="53"/>
      <c r="U18" s="52"/>
      <c r="V18" s="52"/>
      <c r="W18" s="52"/>
      <c r="X18" s="52"/>
      <c r="Y18" s="52"/>
      <c r="Z18" s="51"/>
      <c r="AA18" s="334"/>
      <c r="AB18" s="334"/>
      <c r="AC18" s="334"/>
      <c r="AD18" s="334"/>
      <c r="AE18" s="49" t="str">
        <f t="shared" si="2"/>
        <v>W</v>
      </c>
    </row>
    <row r="19" spans="1:31" ht="50.1" customHeight="1" x14ac:dyDescent="0.25">
      <c r="A19" s="54">
        <v>7</v>
      </c>
      <c r="B19" s="261" t="s">
        <v>262</v>
      </c>
      <c r="C19" s="262"/>
      <c r="D19" s="262"/>
      <c r="E19" s="262"/>
      <c r="F19" s="262"/>
      <c r="G19" s="262"/>
      <c r="H19" s="262"/>
      <c r="I19" s="262"/>
      <c r="J19" s="262"/>
      <c r="K19" s="262"/>
      <c r="L19" s="263"/>
      <c r="M19" s="56">
        <f t="shared" si="3"/>
        <v>1.8518518518518519E-3</v>
      </c>
      <c r="N19" s="56">
        <f>M19+P19</f>
        <v>2.0601851851851853E-3</v>
      </c>
      <c r="O19" s="56">
        <v>2.0601851851851853E-3</v>
      </c>
      <c r="P19" s="56">
        <f>O19-O18</f>
        <v>2.0833333333333337E-4</v>
      </c>
      <c r="Q19" s="53"/>
      <c r="R19" s="53" t="s">
        <v>114</v>
      </c>
      <c r="S19" s="53"/>
      <c r="T19" s="53"/>
      <c r="U19" s="52"/>
      <c r="V19" s="52"/>
      <c r="W19" s="52"/>
      <c r="X19" s="52"/>
      <c r="Y19" s="52"/>
      <c r="Z19" s="51"/>
      <c r="AA19" s="338"/>
      <c r="AB19" s="338"/>
      <c r="AC19" s="338"/>
      <c r="AD19" s="338"/>
      <c r="AE19" s="49" t="str">
        <f t="shared" si="2"/>
        <v>NVA</v>
      </c>
    </row>
    <row r="20" spans="1:31" ht="33.75" customHeight="1" x14ac:dyDescent="0.25">
      <c r="A20" s="54">
        <v>8</v>
      </c>
      <c r="B20" s="261" t="s">
        <v>263</v>
      </c>
      <c r="C20" s="262"/>
      <c r="D20" s="262"/>
      <c r="E20" s="262"/>
      <c r="F20" s="262"/>
      <c r="G20" s="262"/>
      <c r="H20" s="262"/>
      <c r="I20" s="262"/>
      <c r="J20" s="262"/>
      <c r="K20" s="262"/>
      <c r="L20" s="263"/>
      <c r="M20" s="56">
        <f t="shared" si="3"/>
        <v>2.0601851851851853E-3</v>
      </c>
      <c r="N20" s="56">
        <f>M20+P20</f>
        <v>2.1527777777777778E-3</v>
      </c>
      <c r="O20" s="56">
        <v>2.1527777777777778E-3</v>
      </c>
      <c r="P20" s="56">
        <f t="shared" si="0"/>
        <v>9.2592592592592466E-5</v>
      </c>
      <c r="Q20" s="53" t="s">
        <v>113</v>
      </c>
      <c r="R20" s="53"/>
      <c r="S20" s="53"/>
      <c r="T20" s="53"/>
      <c r="U20" s="52"/>
      <c r="V20" s="52"/>
      <c r="W20" s="52"/>
      <c r="X20" s="52"/>
      <c r="Y20" s="52"/>
      <c r="Z20" s="51"/>
      <c r="AA20" s="334"/>
      <c r="AB20" s="334"/>
      <c r="AC20" s="334"/>
      <c r="AD20" s="334"/>
      <c r="AE20" s="49" t="str">
        <f t="shared" si="2"/>
        <v>VA</v>
      </c>
    </row>
    <row r="21" spans="1:31" ht="33.75" customHeight="1" x14ac:dyDescent="0.25">
      <c r="A21" s="54">
        <v>9</v>
      </c>
      <c r="B21" s="335" t="s">
        <v>264</v>
      </c>
      <c r="C21" s="262"/>
      <c r="D21" s="262"/>
      <c r="E21" s="262"/>
      <c r="F21" s="262"/>
      <c r="G21" s="262"/>
      <c r="H21" s="262"/>
      <c r="I21" s="262"/>
      <c r="J21" s="262"/>
      <c r="K21" s="262"/>
      <c r="L21" s="263"/>
      <c r="M21" s="56">
        <f t="shared" si="3"/>
        <v>2.1527777777777778E-3</v>
      </c>
      <c r="N21" s="56">
        <f t="shared" si="1"/>
        <v>2.2916666666666667E-3</v>
      </c>
      <c r="O21" s="56">
        <v>2.2916666666666667E-3</v>
      </c>
      <c r="P21" s="56">
        <f t="shared" si="0"/>
        <v>1.3888888888888892E-4</v>
      </c>
      <c r="Q21" s="53" t="s">
        <v>113</v>
      </c>
      <c r="R21" s="53"/>
      <c r="S21" s="53"/>
      <c r="T21" s="53"/>
      <c r="U21" s="52"/>
      <c r="V21" s="52"/>
      <c r="W21" s="52"/>
      <c r="X21" s="52"/>
      <c r="Y21" s="52"/>
      <c r="Z21" s="51"/>
      <c r="AA21" s="334"/>
      <c r="AB21" s="334"/>
      <c r="AC21" s="334"/>
      <c r="AD21" s="334"/>
      <c r="AE21" s="49" t="str">
        <f t="shared" si="2"/>
        <v>VA</v>
      </c>
    </row>
    <row r="22" spans="1:31" ht="33.75" customHeight="1" x14ac:dyDescent="0.25">
      <c r="A22" s="54">
        <v>10</v>
      </c>
      <c r="B22" s="261" t="s">
        <v>265</v>
      </c>
      <c r="C22" s="262"/>
      <c r="D22" s="262"/>
      <c r="E22" s="262"/>
      <c r="F22" s="262"/>
      <c r="G22" s="262"/>
      <c r="H22" s="262"/>
      <c r="I22" s="262"/>
      <c r="J22" s="262"/>
      <c r="K22" s="262"/>
      <c r="L22" s="263"/>
      <c r="M22" s="56">
        <f t="shared" si="3"/>
        <v>2.2916666666666667E-3</v>
      </c>
      <c r="N22" s="56">
        <f t="shared" si="1"/>
        <v>2.5810185185185185E-3</v>
      </c>
      <c r="O22" s="56">
        <v>2.5810185185185185E-3</v>
      </c>
      <c r="P22" s="56">
        <f t="shared" si="0"/>
        <v>2.8935185185185184E-4</v>
      </c>
      <c r="Q22" s="53" t="s">
        <v>113</v>
      </c>
      <c r="R22" s="53"/>
      <c r="S22" s="53"/>
      <c r="T22" s="53"/>
      <c r="U22" s="52"/>
      <c r="V22" s="52"/>
      <c r="W22" s="52"/>
      <c r="X22" s="52"/>
      <c r="Y22" s="52"/>
      <c r="Z22" s="51"/>
      <c r="AA22" s="334"/>
      <c r="AB22" s="334"/>
      <c r="AC22" s="334"/>
      <c r="AD22" s="334"/>
      <c r="AE22" s="49" t="str">
        <f t="shared" si="2"/>
        <v>VA</v>
      </c>
    </row>
    <row r="23" spans="1:31" ht="33.75" customHeight="1" x14ac:dyDescent="0.25">
      <c r="A23" s="54">
        <v>11</v>
      </c>
      <c r="B23" s="261" t="s">
        <v>266</v>
      </c>
      <c r="C23" s="262"/>
      <c r="D23" s="262"/>
      <c r="E23" s="262"/>
      <c r="F23" s="262"/>
      <c r="G23" s="262"/>
      <c r="H23" s="262"/>
      <c r="I23" s="262"/>
      <c r="J23" s="262"/>
      <c r="K23" s="262"/>
      <c r="L23" s="263"/>
      <c r="M23" s="56">
        <f t="shared" si="3"/>
        <v>2.5810185185185185E-3</v>
      </c>
      <c r="N23" s="56">
        <f t="shared" si="1"/>
        <v>2.8124999999999999E-3</v>
      </c>
      <c r="O23" s="56">
        <v>2.8124999999999999E-3</v>
      </c>
      <c r="P23" s="56">
        <f t="shared" si="0"/>
        <v>2.3148148148148138E-4</v>
      </c>
      <c r="Q23" s="53" t="s">
        <v>139</v>
      </c>
      <c r="R23" s="53"/>
      <c r="S23" s="53"/>
      <c r="T23" s="53"/>
      <c r="U23" s="52"/>
      <c r="V23" s="52"/>
      <c r="W23" s="52"/>
      <c r="X23" s="52"/>
      <c r="Y23" s="52"/>
      <c r="Z23" s="51"/>
      <c r="AA23" s="334"/>
      <c r="AB23" s="334"/>
      <c r="AC23" s="334"/>
      <c r="AD23" s="334"/>
      <c r="AE23" s="49" t="str">
        <f t="shared" si="2"/>
        <v>Va</v>
      </c>
    </row>
    <row r="24" spans="1:31" ht="33.75" customHeight="1" x14ac:dyDescent="0.25">
      <c r="A24" s="54">
        <v>12</v>
      </c>
      <c r="B24" s="261" t="s">
        <v>267</v>
      </c>
      <c r="C24" s="262"/>
      <c r="D24" s="262"/>
      <c r="E24" s="262"/>
      <c r="F24" s="262"/>
      <c r="G24" s="262"/>
      <c r="H24" s="262"/>
      <c r="I24" s="262"/>
      <c r="J24" s="262"/>
      <c r="K24" s="262"/>
      <c r="L24" s="263"/>
      <c r="M24" s="56">
        <f t="shared" ref="M24:M28" si="4">N23</f>
        <v>2.8124999999999999E-3</v>
      </c>
      <c r="N24" s="56">
        <f t="shared" ref="N24:N29" si="5">M24+P24</f>
        <v>3.1018518518518517E-3</v>
      </c>
      <c r="O24" s="56">
        <v>3.1018518518518517E-3</v>
      </c>
      <c r="P24" s="56">
        <f t="shared" si="0"/>
        <v>2.8935185185185184E-4</v>
      </c>
      <c r="Q24" s="53" t="s">
        <v>113</v>
      </c>
      <c r="R24" s="53"/>
      <c r="S24" s="53"/>
      <c r="T24" s="53"/>
      <c r="U24" s="52"/>
      <c r="V24" s="52"/>
      <c r="W24" s="52"/>
      <c r="X24" s="52"/>
      <c r="Y24" s="52"/>
      <c r="Z24" s="51"/>
      <c r="AA24" s="334"/>
      <c r="AB24" s="334"/>
      <c r="AC24" s="334"/>
      <c r="AD24" s="334"/>
      <c r="AE24" s="49" t="str">
        <f t="shared" si="2"/>
        <v>VA</v>
      </c>
    </row>
    <row r="25" spans="1:31" ht="33.75" customHeight="1" x14ac:dyDescent="0.25">
      <c r="A25" s="54">
        <v>13</v>
      </c>
      <c r="B25" s="134" t="s">
        <v>268</v>
      </c>
      <c r="C25" s="135"/>
      <c r="D25" s="135"/>
      <c r="E25" s="135"/>
      <c r="F25" s="135"/>
      <c r="G25" s="135"/>
      <c r="H25" s="135"/>
      <c r="I25" s="135"/>
      <c r="J25" s="135"/>
      <c r="K25" s="135"/>
      <c r="L25" s="136"/>
      <c r="M25" s="56">
        <f t="shared" si="4"/>
        <v>3.1018518518518517E-3</v>
      </c>
      <c r="N25" s="56">
        <f t="shared" si="5"/>
        <v>3.472222222222222E-3</v>
      </c>
      <c r="O25" s="56">
        <v>3.472222222222222E-3</v>
      </c>
      <c r="P25" s="56">
        <f t="shared" si="0"/>
        <v>3.703703703703703E-4</v>
      </c>
      <c r="Q25" s="53" t="s">
        <v>113</v>
      </c>
      <c r="R25" s="53"/>
      <c r="S25" s="53"/>
      <c r="T25" s="53"/>
      <c r="U25" s="52"/>
      <c r="V25" s="52"/>
      <c r="W25" s="52"/>
      <c r="X25" s="52"/>
      <c r="Y25" s="52"/>
      <c r="Z25" s="51"/>
      <c r="AA25" s="334"/>
      <c r="AB25" s="334"/>
      <c r="AC25" s="334"/>
      <c r="AD25" s="334"/>
      <c r="AE25" s="49" t="str">
        <f t="shared" si="2"/>
        <v>VA</v>
      </c>
    </row>
    <row r="26" spans="1:31" ht="33.75" customHeight="1" x14ac:dyDescent="0.25">
      <c r="A26" s="54">
        <v>14</v>
      </c>
      <c r="B26" s="134" t="s">
        <v>269</v>
      </c>
      <c r="C26" s="135"/>
      <c r="D26" s="135"/>
      <c r="E26" s="135"/>
      <c r="F26" s="135"/>
      <c r="G26" s="135"/>
      <c r="H26" s="135"/>
      <c r="I26" s="135"/>
      <c r="J26" s="135"/>
      <c r="K26" s="135"/>
      <c r="L26" s="136"/>
      <c r="M26" s="56">
        <f t="shared" si="4"/>
        <v>3.472222222222222E-3</v>
      </c>
      <c r="N26" s="56">
        <f t="shared" si="5"/>
        <v>3.9351851851851848E-3</v>
      </c>
      <c r="O26" s="56">
        <v>3.9351851851851848E-3</v>
      </c>
      <c r="P26" s="56">
        <f t="shared" si="0"/>
        <v>4.6296296296296276E-4</v>
      </c>
      <c r="Q26" s="53" t="s">
        <v>113</v>
      </c>
      <c r="R26" s="53"/>
      <c r="S26" s="53"/>
      <c r="T26" s="53"/>
      <c r="U26" s="52"/>
      <c r="V26" s="52"/>
      <c r="W26" s="52"/>
      <c r="X26" s="52"/>
      <c r="Y26" s="52"/>
      <c r="Z26" s="51"/>
      <c r="AA26" s="334"/>
      <c r="AB26" s="334"/>
      <c r="AC26" s="334"/>
      <c r="AD26" s="334"/>
      <c r="AE26" s="49" t="str">
        <f t="shared" si="2"/>
        <v>VA</v>
      </c>
    </row>
    <row r="27" spans="1:31" ht="33.75" customHeight="1" x14ac:dyDescent="0.25">
      <c r="A27" s="54">
        <v>15</v>
      </c>
      <c r="B27" s="134" t="s">
        <v>270</v>
      </c>
      <c r="C27" s="135"/>
      <c r="D27" s="135"/>
      <c r="E27" s="135"/>
      <c r="F27" s="135"/>
      <c r="G27" s="135"/>
      <c r="H27" s="135"/>
      <c r="I27" s="135"/>
      <c r="J27" s="135"/>
      <c r="K27" s="135"/>
      <c r="L27" s="136"/>
      <c r="M27" s="56">
        <f t="shared" si="4"/>
        <v>3.9351851851851848E-3</v>
      </c>
      <c r="N27" s="56">
        <f t="shared" si="5"/>
        <v>4.409722222222222E-3</v>
      </c>
      <c r="O27" s="56">
        <v>4.409722222222222E-3</v>
      </c>
      <c r="P27" s="56">
        <f t="shared" si="0"/>
        <v>4.745370370370372E-4</v>
      </c>
      <c r="Q27" s="53" t="s">
        <v>139</v>
      </c>
      <c r="R27" s="53"/>
      <c r="S27" s="53"/>
      <c r="T27" s="53"/>
      <c r="U27" s="52"/>
      <c r="V27" s="52"/>
      <c r="W27" s="52"/>
      <c r="X27" s="52"/>
      <c r="Y27" s="52"/>
      <c r="Z27" s="51"/>
      <c r="AA27" s="334"/>
      <c r="AB27" s="334"/>
      <c r="AC27" s="334"/>
      <c r="AD27" s="334"/>
      <c r="AE27" s="49" t="str">
        <f t="shared" si="2"/>
        <v>Va</v>
      </c>
    </row>
    <row r="28" spans="1:31" ht="33.75" customHeight="1" x14ac:dyDescent="0.25">
      <c r="A28" s="54">
        <v>16</v>
      </c>
      <c r="B28" s="134" t="s">
        <v>271</v>
      </c>
      <c r="C28" s="135"/>
      <c r="D28" s="135"/>
      <c r="E28" s="135"/>
      <c r="F28" s="135"/>
      <c r="G28" s="135"/>
      <c r="H28" s="135"/>
      <c r="I28" s="135"/>
      <c r="J28" s="135"/>
      <c r="K28" s="135"/>
      <c r="L28" s="136"/>
      <c r="M28" s="56">
        <f t="shared" si="4"/>
        <v>4.409722222222222E-3</v>
      </c>
      <c r="N28" s="56">
        <f t="shared" si="5"/>
        <v>5.092592592592593E-3</v>
      </c>
      <c r="O28" s="56">
        <v>5.092592592592593E-3</v>
      </c>
      <c r="P28" s="56">
        <f t="shared" si="0"/>
        <v>6.8287037037037101E-4</v>
      </c>
      <c r="Q28" s="53" t="s">
        <v>113</v>
      </c>
      <c r="R28" s="53"/>
      <c r="S28" s="53"/>
      <c r="T28" s="53"/>
      <c r="U28" s="52"/>
      <c r="V28" s="52"/>
      <c r="W28" s="52"/>
      <c r="X28" s="52"/>
      <c r="Y28" s="52"/>
      <c r="Z28" s="51"/>
      <c r="AA28" s="334"/>
      <c r="AB28" s="334"/>
      <c r="AC28" s="334"/>
      <c r="AD28" s="334"/>
      <c r="AE28" s="49" t="str">
        <f t="shared" si="2"/>
        <v>VA</v>
      </c>
    </row>
    <row r="29" spans="1:31" ht="33.75" customHeight="1" x14ac:dyDescent="0.25">
      <c r="A29" s="54">
        <v>17</v>
      </c>
      <c r="B29" s="134" t="s">
        <v>272</v>
      </c>
      <c r="C29" s="135"/>
      <c r="D29" s="135"/>
      <c r="E29" s="135"/>
      <c r="F29" s="135"/>
      <c r="G29" s="135"/>
      <c r="H29" s="135"/>
      <c r="I29" s="135"/>
      <c r="J29" s="135"/>
      <c r="K29" s="135"/>
      <c r="L29" s="136"/>
      <c r="M29" s="56">
        <f>N28</f>
        <v>5.092592592592593E-3</v>
      </c>
      <c r="N29" s="56">
        <f t="shared" si="5"/>
        <v>5.092592592592593E-3</v>
      </c>
      <c r="O29" s="56">
        <v>5.092592592592593E-3</v>
      </c>
      <c r="P29" s="56">
        <f t="shared" si="0"/>
        <v>0</v>
      </c>
      <c r="Q29" s="53" t="s">
        <v>113</v>
      </c>
      <c r="R29" s="53"/>
      <c r="S29" s="53"/>
      <c r="T29" s="53"/>
      <c r="U29" s="52"/>
      <c r="V29" s="52"/>
      <c r="W29" s="52"/>
      <c r="X29" s="52"/>
      <c r="Y29" s="52"/>
      <c r="Z29" s="51"/>
      <c r="AA29" s="334"/>
      <c r="AB29" s="334"/>
      <c r="AC29" s="334"/>
      <c r="AD29" s="334"/>
      <c r="AE29" s="49" t="str">
        <f t="shared" si="2"/>
        <v>VA</v>
      </c>
    </row>
    <row r="30" spans="1:31" ht="33.9" customHeight="1" x14ac:dyDescent="0.25">
      <c r="A30" s="54">
        <v>18</v>
      </c>
      <c r="B30" s="261" t="s">
        <v>273</v>
      </c>
      <c r="C30" s="262"/>
      <c r="D30" s="262"/>
      <c r="E30" s="262"/>
      <c r="F30" s="262"/>
      <c r="G30" s="262"/>
      <c r="H30" s="262"/>
      <c r="I30" s="262"/>
      <c r="J30" s="262"/>
      <c r="K30" s="262"/>
      <c r="L30" s="263"/>
      <c r="M30" s="56">
        <f t="shared" si="3"/>
        <v>5.092592592592593E-3</v>
      </c>
      <c r="N30" s="56">
        <f t="shared" si="1"/>
        <v>5.324074074074074E-3</v>
      </c>
      <c r="O30" s="56">
        <v>5.324074074074074E-3</v>
      </c>
      <c r="P30" s="56">
        <f t="shared" si="0"/>
        <v>2.3148148148148095E-4</v>
      </c>
      <c r="Q30" s="53" t="s">
        <v>113</v>
      </c>
      <c r="R30" s="53"/>
      <c r="S30" s="53"/>
      <c r="T30" s="53"/>
      <c r="U30" s="52"/>
      <c r="V30" s="52"/>
      <c r="W30" s="52"/>
      <c r="X30" s="52"/>
      <c r="Y30" s="52"/>
      <c r="Z30" s="51"/>
      <c r="AA30" s="334"/>
      <c r="AB30" s="334"/>
      <c r="AC30" s="334"/>
      <c r="AD30" s="334"/>
      <c r="AE30" s="49" t="str">
        <f t="shared" si="2"/>
        <v>VA</v>
      </c>
    </row>
    <row r="31" spans="1:31" ht="33.9" customHeight="1" x14ac:dyDescent="0.25">
      <c r="A31" s="54">
        <v>19</v>
      </c>
      <c r="B31" s="261" t="s">
        <v>274</v>
      </c>
      <c r="C31" s="262"/>
      <c r="D31" s="262"/>
      <c r="E31" s="262"/>
      <c r="F31" s="262"/>
      <c r="G31" s="262"/>
      <c r="H31" s="262"/>
      <c r="I31" s="262"/>
      <c r="J31" s="262"/>
      <c r="K31" s="262"/>
      <c r="L31" s="263"/>
      <c r="M31" s="56">
        <f t="shared" si="3"/>
        <v>5.324074074074074E-3</v>
      </c>
      <c r="N31" s="56">
        <f t="shared" si="1"/>
        <v>6.9444444444444441E-3</v>
      </c>
      <c r="O31" s="56">
        <v>6.9444444444444441E-3</v>
      </c>
      <c r="P31" s="56">
        <f t="shared" si="0"/>
        <v>1.6203703703703701E-3</v>
      </c>
      <c r="Q31" s="53" t="s">
        <v>113</v>
      </c>
      <c r="R31" s="53"/>
      <c r="S31" s="53"/>
      <c r="T31" s="53"/>
      <c r="U31" s="52"/>
      <c r="V31" s="52"/>
      <c r="W31" s="52"/>
      <c r="X31" s="52"/>
      <c r="Y31" s="52"/>
      <c r="Z31" s="51"/>
      <c r="AA31" s="334" t="s">
        <v>275</v>
      </c>
      <c r="AB31" s="334"/>
      <c r="AC31" s="334"/>
      <c r="AD31" s="334"/>
      <c r="AE31" s="49" t="str">
        <f t="shared" si="2"/>
        <v>VA</v>
      </c>
    </row>
    <row r="32" spans="1:31" ht="33.9" customHeight="1" x14ac:dyDescent="0.25">
      <c r="A32" s="54">
        <v>20</v>
      </c>
      <c r="B32" s="261" t="s">
        <v>276</v>
      </c>
      <c r="C32" s="262"/>
      <c r="D32" s="262"/>
      <c r="E32" s="262"/>
      <c r="F32" s="262"/>
      <c r="G32" s="262"/>
      <c r="H32" s="262"/>
      <c r="I32" s="262"/>
      <c r="J32" s="262"/>
      <c r="K32" s="262"/>
      <c r="L32" s="263"/>
      <c r="M32" s="56">
        <f t="shared" si="3"/>
        <v>6.9444444444444441E-3</v>
      </c>
      <c r="N32" s="56">
        <f t="shared" si="1"/>
        <v>7.5810185185185182E-3</v>
      </c>
      <c r="O32" s="56">
        <v>7.5810185185185182E-3</v>
      </c>
      <c r="P32" s="56">
        <f t="shared" si="0"/>
        <v>6.3657407407407413E-4</v>
      </c>
      <c r="Q32" s="53" t="s">
        <v>113</v>
      </c>
      <c r="R32" s="53"/>
      <c r="S32" s="53"/>
      <c r="T32" s="53"/>
      <c r="U32" s="52"/>
      <c r="V32" s="52"/>
      <c r="W32" s="52"/>
      <c r="X32" s="52"/>
      <c r="Y32" s="52"/>
      <c r="Z32" s="51"/>
      <c r="AA32" s="334"/>
      <c r="AB32" s="334"/>
      <c r="AC32" s="334"/>
      <c r="AD32" s="334"/>
      <c r="AE32" s="49" t="str">
        <f t="shared" si="2"/>
        <v>VA</v>
      </c>
    </row>
    <row r="33" spans="1:31" ht="33.9" customHeight="1" x14ac:dyDescent="0.25">
      <c r="A33" s="54">
        <v>21</v>
      </c>
      <c r="B33" s="261" t="s">
        <v>277</v>
      </c>
      <c r="C33" s="262"/>
      <c r="D33" s="262"/>
      <c r="E33" s="262"/>
      <c r="F33" s="262"/>
      <c r="G33" s="262"/>
      <c r="H33" s="262"/>
      <c r="I33" s="262"/>
      <c r="J33" s="262"/>
      <c r="K33" s="262"/>
      <c r="L33" s="263"/>
      <c r="M33" s="56">
        <f t="shared" si="3"/>
        <v>7.5810185185185182E-3</v>
      </c>
      <c r="N33" s="56">
        <f t="shared" si="1"/>
        <v>7.6504629629629631E-3</v>
      </c>
      <c r="O33" s="56">
        <v>7.6504629629629631E-3</v>
      </c>
      <c r="P33" s="56">
        <f t="shared" si="0"/>
        <v>6.9444444444444892E-5</v>
      </c>
      <c r="Q33" s="53"/>
      <c r="R33" s="53" t="s">
        <v>114</v>
      </c>
      <c r="S33" s="53"/>
      <c r="T33" s="53"/>
      <c r="U33" s="52"/>
      <c r="V33" s="52"/>
      <c r="W33" s="52"/>
      <c r="X33" s="52"/>
      <c r="Y33" s="52"/>
      <c r="Z33" s="51"/>
      <c r="AA33" s="334"/>
      <c r="AB33" s="334"/>
      <c r="AC33" s="334"/>
      <c r="AD33" s="334"/>
      <c r="AE33" s="49" t="str">
        <f t="shared" si="2"/>
        <v>NVA</v>
      </c>
    </row>
    <row r="34" spans="1:31" ht="33.9" customHeight="1" x14ac:dyDescent="0.25">
      <c r="A34" s="54">
        <v>22</v>
      </c>
      <c r="B34" s="261" t="s">
        <v>278</v>
      </c>
      <c r="C34" s="262"/>
      <c r="D34" s="262"/>
      <c r="E34" s="262"/>
      <c r="F34" s="262"/>
      <c r="G34" s="262"/>
      <c r="H34" s="262"/>
      <c r="I34" s="262"/>
      <c r="J34" s="262"/>
      <c r="K34" s="262"/>
      <c r="L34" s="263"/>
      <c r="M34" s="56">
        <f t="shared" si="3"/>
        <v>7.6504629629629631E-3</v>
      </c>
      <c r="N34" s="56">
        <f t="shared" si="1"/>
        <v>7.9861111111111105E-3</v>
      </c>
      <c r="O34" s="56">
        <v>7.9861111111111105E-3</v>
      </c>
      <c r="P34" s="56">
        <f t="shared" si="0"/>
        <v>3.3564814814814742E-4</v>
      </c>
      <c r="Q34" s="53" t="s">
        <v>139</v>
      </c>
      <c r="R34" s="53"/>
      <c r="S34" s="53"/>
      <c r="T34" s="53"/>
      <c r="U34" s="52"/>
      <c r="V34" s="52"/>
      <c r="W34" s="52"/>
      <c r="X34" s="52"/>
      <c r="Y34" s="52"/>
      <c r="Z34" s="51"/>
      <c r="AA34" s="334"/>
      <c r="AB34" s="334"/>
      <c r="AC34" s="334"/>
      <c r="AD34" s="334"/>
      <c r="AE34" s="49" t="str">
        <f t="shared" si="2"/>
        <v>Va</v>
      </c>
    </row>
    <row r="35" spans="1:31" ht="48.9" customHeight="1" x14ac:dyDescent="0.25">
      <c r="A35" s="54">
        <v>23</v>
      </c>
      <c r="B35" s="335" t="s">
        <v>279</v>
      </c>
      <c r="C35" s="336"/>
      <c r="D35" s="336"/>
      <c r="E35" s="336"/>
      <c r="F35" s="336"/>
      <c r="G35" s="336"/>
      <c r="H35" s="336"/>
      <c r="I35" s="336"/>
      <c r="J35" s="336"/>
      <c r="K35" s="336"/>
      <c r="L35" s="337"/>
      <c r="M35" s="56">
        <f t="shared" si="3"/>
        <v>7.9861111111111105E-3</v>
      </c>
      <c r="N35" s="56">
        <f t="shared" si="1"/>
        <v>8.2638888888888883E-3</v>
      </c>
      <c r="O35" s="56">
        <v>8.2638888888888883E-3</v>
      </c>
      <c r="P35" s="56">
        <f t="shared" si="0"/>
        <v>2.7777777777777783E-4</v>
      </c>
      <c r="Q35" s="53" t="s">
        <v>113</v>
      </c>
      <c r="R35" s="53"/>
      <c r="S35" s="53"/>
      <c r="T35" s="53"/>
      <c r="U35" s="52"/>
      <c r="V35" s="52"/>
      <c r="W35" s="52"/>
      <c r="X35" s="52"/>
      <c r="Y35" s="52"/>
      <c r="Z35" s="51"/>
      <c r="AA35" s="334"/>
      <c r="AB35" s="334"/>
      <c r="AC35" s="334"/>
      <c r="AD35" s="334"/>
      <c r="AE35" s="49" t="str">
        <f t="shared" si="2"/>
        <v>VA</v>
      </c>
    </row>
    <row r="36" spans="1:31" ht="33.9" customHeight="1" x14ac:dyDescent="0.25">
      <c r="A36" s="54">
        <v>24</v>
      </c>
      <c r="B36" s="335" t="s">
        <v>280</v>
      </c>
      <c r="C36" s="336"/>
      <c r="D36" s="336"/>
      <c r="E36" s="336"/>
      <c r="F36" s="336"/>
      <c r="G36" s="336"/>
      <c r="H36" s="336"/>
      <c r="I36" s="336"/>
      <c r="J36" s="336"/>
      <c r="K36" s="336"/>
      <c r="L36" s="337"/>
      <c r="M36" s="56">
        <f t="shared" si="3"/>
        <v>8.2638888888888883E-3</v>
      </c>
      <c r="N36" s="56">
        <f t="shared" si="1"/>
        <v>8.5532407407407415E-3</v>
      </c>
      <c r="O36" s="56">
        <v>8.5532407407407415E-3</v>
      </c>
      <c r="P36" s="56">
        <f t="shared" si="0"/>
        <v>2.8935185185185314E-4</v>
      </c>
      <c r="Q36" s="53" t="s">
        <v>113</v>
      </c>
      <c r="R36" s="53"/>
      <c r="S36" s="53"/>
      <c r="T36" s="53"/>
      <c r="U36" s="52"/>
      <c r="V36" s="52"/>
      <c r="W36" s="52"/>
      <c r="X36" s="52"/>
      <c r="Y36" s="52"/>
      <c r="Z36" s="51"/>
      <c r="AA36" s="334"/>
      <c r="AB36" s="334"/>
      <c r="AC36" s="334"/>
      <c r="AD36" s="334"/>
      <c r="AE36" s="49" t="str">
        <f t="shared" si="2"/>
        <v>VA</v>
      </c>
    </row>
    <row r="37" spans="1:31" ht="33.9" customHeight="1" x14ac:dyDescent="0.25">
      <c r="A37" s="54">
        <v>25</v>
      </c>
      <c r="B37" s="261" t="s">
        <v>281</v>
      </c>
      <c r="C37" s="262"/>
      <c r="D37" s="262"/>
      <c r="E37" s="262"/>
      <c r="F37" s="262"/>
      <c r="G37" s="262"/>
      <c r="H37" s="262"/>
      <c r="I37" s="262"/>
      <c r="J37" s="262"/>
      <c r="K37" s="262"/>
      <c r="L37" s="263"/>
      <c r="M37" s="56">
        <f t="shared" si="3"/>
        <v>8.5532407407407415E-3</v>
      </c>
      <c r="N37" s="56">
        <f t="shared" si="1"/>
        <v>8.9236111111111113E-3</v>
      </c>
      <c r="O37" s="56">
        <v>8.9236111111111113E-3</v>
      </c>
      <c r="P37" s="56">
        <f t="shared" si="0"/>
        <v>3.7037037037036986E-4</v>
      </c>
      <c r="Q37" s="53" t="s">
        <v>113</v>
      </c>
      <c r="R37" s="53"/>
      <c r="S37" s="53"/>
      <c r="T37" s="53"/>
      <c r="U37" s="52"/>
      <c r="V37" s="52"/>
      <c r="W37" s="52"/>
      <c r="X37" s="52"/>
      <c r="Y37" s="52"/>
      <c r="Z37" s="51"/>
      <c r="AA37" s="334"/>
      <c r="AB37" s="334"/>
      <c r="AC37" s="334"/>
      <c r="AD37" s="334"/>
      <c r="AE37" s="49" t="str">
        <f t="shared" si="2"/>
        <v>VA</v>
      </c>
    </row>
    <row r="38" spans="1:31" ht="33.9" customHeight="1" x14ac:dyDescent="0.25">
      <c r="A38" s="54">
        <v>26</v>
      </c>
      <c r="B38" s="261" t="s">
        <v>282</v>
      </c>
      <c r="C38" s="262"/>
      <c r="D38" s="262"/>
      <c r="E38" s="262"/>
      <c r="F38" s="262"/>
      <c r="G38" s="262"/>
      <c r="H38" s="262"/>
      <c r="I38" s="262"/>
      <c r="J38" s="262"/>
      <c r="K38" s="262"/>
      <c r="L38" s="263"/>
      <c r="M38" s="56">
        <f t="shared" si="3"/>
        <v>8.9236111111111113E-3</v>
      </c>
      <c r="N38" s="56">
        <f t="shared" si="1"/>
        <v>9.2013888888888892E-3</v>
      </c>
      <c r="O38" s="56">
        <v>9.2013888888888892E-3</v>
      </c>
      <c r="P38" s="56">
        <f t="shared" si="0"/>
        <v>2.7777777777777783E-4</v>
      </c>
      <c r="Q38" s="53" t="s">
        <v>113</v>
      </c>
      <c r="R38" s="53"/>
      <c r="S38" s="53"/>
      <c r="T38" s="53"/>
      <c r="U38" s="52"/>
      <c r="V38" s="52"/>
      <c r="W38" s="52"/>
      <c r="X38" s="52"/>
      <c r="Y38" s="52"/>
      <c r="Z38" s="51"/>
      <c r="AA38" s="334"/>
      <c r="AB38" s="334"/>
      <c r="AC38" s="334"/>
      <c r="AD38" s="334"/>
      <c r="AE38" s="49" t="str">
        <f t="shared" si="2"/>
        <v>VA</v>
      </c>
    </row>
    <row r="39" spans="1:31" ht="33.9" customHeight="1" x14ac:dyDescent="0.25">
      <c r="A39" s="54">
        <v>27</v>
      </c>
      <c r="B39" s="261" t="s">
        <v>283</v>
      </c>
      <c r="C39" s="262"/>
      <c r="D39" s="262"/>
      <c r="E39" s="262"/>
      <c r="F39" s="262"/>
      <c r="G39" s="262"/>
      <c r="H39" s="262"/>
      <c r="I39" s="262"/>
      <c r="J39" s="262"/>
      <c r="K39" s="262"/>
      <c r="L39" s="263"/>
      <c r="M39" s="56">
        <f>N38</f>
        <v>9.2013888888888892E-3</v>
      </c>
      <c r="N39" s="56">
        <f>M39+P39</f>
        <v>9.5138888888888894E-3</v>
      </c>
      <c r="O39" s="56">
        <v>9.5138888888888894E-3</v>
      </c>
      <c r="P39" s="56">
        <f>O39-O38</f>
        <v>3.1250000000000028E-4</v>
      </c>
      <c r="Q39" s="53"/>
      <c r="R39" s="53"/>
      <c r="S39" s="53" t="s">
        <v>146</v>
      </c>
      <c r="T39" s="53"/>
      <c r="U39" s="52"/>
      <c r="V39" s="52"/>
      <c r="W39" s="52"/>
      <c r="X39" s="52"/>
      <c r="Y39" s="52"/>
      <c r="Z39" s="51"/>
      <c r="AA39" s="334"/>
      <c r="AB39" s="334"/>
      <c r="AC39" s="334"/>
      <c r="AD39" s="334"/>
      <c r="AE39" s="49" t="str">
        <f t="shared" si="2"/>
        <v>w</v>
      </c>
    </row>
    <row r="40" spans="1:31" ht="33.9" customHeight="1" x14ac:dyDescent="0.25">
      <c r="A40" s="54">
        <v>29</v>
      </c>
      <c r="B40" s="261" t="s">
        <v>284</v>
      </c>
      <c r="C40" s="262"/>
      <c r="D40" s="262"/>
      <c r="E40" s="262"/>
      <c r="F40" s="262"/>
      <c r="G40" s="262"/>
      <c r="H40" s="262"/>
      <c r="I40" s="262"/>
      <c r="J40" s="262"/>
      <c r="K40" s="262"/>
      <c r="L40" s="263"/>
      <c r="M40" s="56">
        <f>N39</f>
        <v>9.5138888888888894E-3</v>
      </c>
      <c r="N40" s="56">
        <f>M40+P40</f>
        <v>9.9652777777777778E-3</v>
      </c>
      <c r="O40" s="56">
        <v>9.9652777777777778E-3</v>
      </c>
      <c r="P40" s="56">
        <f>O40-O39</f>
        <v>4.5138888888888833E-4</v>
      </c>
      <c r="Q40" s="53" t="s">
        <v>113</v>
      </c>
      <c r="R40" s="55"/>
      <c r="S40" s="53"/>
      <c r="T40" s="53"/>
      <c r="U40" s="52"/>
      <c r="V40" s="52"/>
      <c r="W40" s="52"/>
      <c r="X40" s="52"/>
      <c r="Y40" s="52"/>
      <c r="Z40" s="51"/>
      <c r="AA40" s="334"/>
      <c r="AB40" s="334"/>
      <c r="AC40" s="334"/>
      <c r="AD40" s="334"/>
      <c r="AE40" s="49" t="str">
        <f t="shared" si="2"/>
        <v>VA</v>
      </c>
    </row>
    <row r="41" spans="1:31" ht="33.9" customHeight="1" x14ac:dyDescent="0.25">
      <c r="A41" s="54">
        <v>30</v>
      </c>
      <c r="B41" s="266" t="s">
        <v>285</v>
      </c>
      <c r="C41" s="267"/>
      <c r="D41" s="267"/>
      <c r="E41" s="267"/>
      <c r="F41" s="267"/>
      <c r="G41" s="267"/>
      <c r="H41" s="267"/>
      <c r="I41" s="267"/>
      <c r="J41" s="267"/>
      <c r="K41" s="267"/>
      <c r="L41" s="268"/>
      <c r="M41" s="56">
        <f t="shared" si="3"/>
        <v>9.9652777777777778E-3</v>
      </c>
      <c r="N41" s="56">
        <f t="shared" si="1"/>
        <v>1.0358796296296297E-2</v>
      </c>
      <c r="O41" s="56">
        <v>1.0358796296296297E-2</v>
      </c>
      <c r="P41" s="56">
        <f t="shared" si="0"/>
        <v>3.9351851851851874E-4</v>
      </c>
      <c r="Q41" s="53" t="s">
        <v>113</v>
      </c>
      <c r="R41" s="55"/>
      <c r="S41" s="53"/>
      <c r="T41" s="53"/>
      <c r="U41" s="52"/>
      <c r="V41" s="52"/>
      <c r="W41" s="52"/>
      <c r="X41" s="52"/>
      <c r="Y41" s="52"/>
      <c r="Z41" s="51"/>
      <c r="AA41" s="334" t="s">
        <v>286</v>
      </c>
      <c r="AB41" s="334"/>
      <c r="AC41" s="334"/>
      <c r="AD41" s="334"/>
      <c r="AE41" s="49" t="str">
        <f t="shared" si="2"/>
        <v>VA</v>
      </c>
    </row>
    <row r="42" spans="1:31" ht="33.9" customHeight="1" x14ac:dyDescent="0.25">
      <c r="A42" s="54">
        <v>31</v>
      </c>
      <c r="B42" s="261" t="s">
        <v>287</v>
      </c>
      <c r="C42" s="262"/>
      <c r="D42" s="262"/>
      <c r="E42" s="262"/>
      <c r="F42" s="262"/>
      <c r="G42" s="262"/>
      <c r="H42" s="262"/>
      <c r="I42" s="262"/>
      <c r="J42" s="262"/>
      <c r="K42" s="262"/>
      <c r="L42" s="263"/>
      <c r="M42" s="56">
        <f t="shared" si="3"/>
        <v>1.0358796296296297E-2</v>
      </c>
      <c r="N42" s="56">
        <f t="shared" si="1"/>
        <v>1.0555555555555556E-2</v>
      </c>
      <c r="O42" s="56">
        <v>1.0555555555555556E-2</v>
      </c>
      <c r="P42" s="56">
        <f t="shared" si="0"/>
        <v>1.9675925925925937E-4</v>
      </c>
      <c r="Q42" s="53"/>
      <c r="R42" s="55"/>
      <c r="S42" s="53" t="s">
        <v>146</v>
      </c>
      <c r="T42" s="53"/>
      <c r="U42" s="52"/>
      <c r="V42" s="52"/>
      <c r="W42" s="52"/>
      <c r="X42" s="52"/>
      <c r="Y42" s="52"/>
      <c r="Z42" s="51"/>
      <c r="AA42" s="334"/>
      <c r="AB42" s="334"/>
      <c r="AC42" s="334"/>
      <c r="AD42" s="334"/>
      <c r="AE42" s="49" t="str">
        <f t="shared" si="2"/>
        <v>w</v>
      </c>
    </row>
    <row r="43" spans="1:31" ht="33.9" customHeight="1" x14ac:dyDescent="0.25">
      <c r="A43" s="54">
        <v>32</v>
      </c>
      <c r="B43" s="261" t="s">
        <v>288</v>
      </c>
      <c r="C43" s="262"/>
      <c r="D43" s="262"/>
      <c r="E43" s="262"/>
      <c r="F43" s="262"/>
      <c r="G43" s="262"/>
      <c r="H43" s="262"/>
      <c r="I43" s="262"/>
      <c r="J43" s="262"/>
      <c r="K43" s="262"/>
      <c r="L43" s="263"/>
      <c r="M43" s="56">
        <f t="shared" si="3"/>
        <v>1.0555555555555556E-2</v>
      </c>
      <c r="N43" s="56">
        <f t="shared" si="1"/>
        <v>1.0798611111111111E-2</v>
      </c>
      <c r="O43" s="56">
        <v>1.0798611111111111E-2</v>
      </c>
      <c r="P43" s="56">
        <f t="shared" si="0"/>
        <v>2.4305555555555539E-4</v>
      </c>
      <c r="Q43" s="53" t="s">
        <v>113</v>
      </c>
      <c r="R43" s="55"/>
      <c r="S43" s="53"/>
      <c r="T43" s="53"/>
      <c r="U43" s="52"/>
      <c r="V43" s="52"/>
      <c r="W43" s="52"/>
      <c r="X43" s="52"/>
      <c r="Y43" s="52"/>
      <c r="Z43" s="51"/>
      <c r="AA43" s="334"/>
      <c r="AB43" s="334"/>
      <c r="AC43" s="334"/>
      <c r="AD43" s="334"/>
      <c r="AE43" s="49" t="str">
        <f t="shared" si="2"/>
        <v>VA</v>
      </c>
    </row>
    <row r="44" spans="1:31" ht="33.9" customHeight="1" x14ac:dyDescent="0.25">
      <c r="A44" s="54">
        <v>33</v>
      </c>
      <c r="B44" s="261" t="s">
        <v>289</v>
      </c>
      <c r="C44" s="262"/>
      <c r="D44" s="262"/>
      <c r="E44" s="262"/>
      <c r="F44" s="262"/>
      <c r="G44" s="262"/>
      <c r="H44" s="262"/>
      <c r="I44" s="262"/>
      <c r="J44" s="262"/>
      <c r="K44" s="262"/>
      <c r="L44" s="263"/>
      <c r="M44" s="56">
        <f t="shared" si="3"/>
        <v>1.0798611111111111E-2</v>
      </c>
      <c r="N44" s="56">
        <f t="shared" si="1"/>
        <v>1.1064814814814816E-2</v>
      </c>
      <c r="O44" s="56">
        <v>1.1064814814814816E-2</v>
      </c>
      <c r="P44" s="56">
        <f t="shared" si="0"/>
        <v>2.6620370370370426E-4</v>
      </c>
      <c r="Q44" s="53" t="s">
        <v>113</v>
      </c>
      <c r="R44" s="55"/>
      <c r="S44" s="53"/>
      <c r="T44" s="53"/>
      <c r="U44" s="52"/>
      <c r="V44" s="52"/>
      <c r="W44" s="52"/>
      <c r="X44" s="52"/>
      <c r="Y44" s="52"/>
      <c r="Z44" s="51"/>
      <c r="AA44" s="334"/>
      <c r="AB44" s="334"/>
      <c r="AC44" s="334"/>
      <c r="AD44" s="334"/>
      <c r="AE44" s="49" t="str">
        <f t="shared" si="2"/>
        <v>VA</v>
      </c>
    </row>
    <row r="45" spans="1:31" ht="33.9" customHeight="1" x14ac:dyDescent="0.25">
      <c r="A45" s="54">
        <v>34</v>
      </c>
      <c r="B45" s="134" t="s">
        <v>290</v>
      </c>
      <c r="C45" s="135"/>
      <c r="D45" s="135"/>
      <c r="E45" s="135"/>
      <c r="F45" s="135"/>
      <c r="G45" s="135"/>
      <c r="H45" s="135"/>
      <c r="I45" s="135"/>
      <c r="J45" s="135"/>
      <c r="K45" s="135"/>
      <c r="L45" s="136"/>
      <c r="M45" s="56">
        <f t="shared" si="3"/>
        <v>1.1064814814814816E-2</v>
      </c>
      <c r="N45" s="56">
        <f t="shared" si="1"/>
        <v>1.1111111111111112E-2</v>
      </c>
      <c r="O45" s="56">
        <v>1.1111111111111112E-2</v>
      </c>
      <c r="P45" s="56">
        <f t="shared" si="0"/>
        <v>4.6296296296296016E-5</v>
      </c>
      <c r="Q45" s="53"/>
      <c r="R45" s="55"/>
      <c r="S45" s="53" t="s">
        <v>146</v>
      </c>
      <c r="T45" s="53"/>
      <c r="U45" s="52"/>
      <c r="V45" s="52"/>
      <c r="W45" s="52"/>
      <c r="X45" s="52"/>
      <c r="Y45" s="52"/>
      <c r="Z45" s="51"/>
      <c r="AA45" s="260"/>
      <c r="AB45" s="260"/>
      <c r="AC45" s="260"/>
      <c r="AD45" s="260"/>
      <c r="AE45" s="49" t="str">
        <f t="shared" si="2"/>
        <v>w</v>
      </c>
    </row>
    <row r="46" spans="1:31" ht="33.9" customHeight="1" x14ac:dyDescent="0.25">
      <c r="A46" s="54">
        <v>35</v>
      </c>
      <c r="B46" s="134" t="s">
        <v>291</v>
      </c>
      <c r="C46" s="135"/>
      <c r="D46" s="135"/>
      <c r="E46" s="135"/>
      <c r="F46" s="135"/>
      <c r="G46" s="135"/>
      <c r="H46" s="135"/>
      <c r="I46" s="135"/>
      <c r="J46" s="135"/>
      <c r="K46" s="135"/>
      <c r="L46" s="136"/>
      <c r="M46" s="56">
        <f t="shared" si="3"/>
        <v>1.1111111111111112E-2</v>
      </c>
      <c r="N46" s="56">
        <f t="shared" si="1"/>
        <v>1.1400462962962963E-2</v>
      </c>
      <c r="O46" s="56">
        <v>1.1400462962962963E-2</v>
      </c>
      <c r="P46" s="56">
        <f t="shared" si="0"/>
        <v>2.893518518518514E-4</v>
      </c>
      <c r="Q46" s="53" t="s">
        <v>113</v>
      </c>
      <c r="R46" s="55"/>
      <c r="S46" s="53"/>
      <c r="T46" s="53"/>
      <c r="U46" s="52"/>
      <c r="V46" s="52"/>
      <c r="W46" s="52"/>
      <c r="X46" s="52"/>
      <c r="Y46" s="52"/>
      <c r="Z46" s="51"/>
      <c r="AA46" s="260"/>
      <c r="AB46" s="260"/>
      <c r="AC46" s="260"/>
      <c r="AD46" s="260"/>
      <c r="AE46" s="49" t="str">
        <f t="shared" ref="AE46:AE51" si="6">Q46&amp;R46&amp;S46</f>
        <v>VA</v>
      </c>
    </row>
    <row r="47" spans="1:31" ht="33.9" customHeight="1" x14ac:dyDescent="0.25">
      <c r="A47" s="54">
        <v>36</v>
      </c>
      <c r="B47" s="134" t="s">
        <v>292</v>
      </c>
      <c r="C47" s="135"/>
      <c r="D47" s="135"/>
      <c r="E47" s="135"/>
      <c r="F47" s="135"/>
      <c r="G47" s="135"/>
      <c r="H47" s="135"/>
      <c r="I47" s="135"/>
      <c r="J47" s="135"/>
      <c r="K47" s="135"/>
      <c r="L47" s="136"/>
      <c r="M47" s="56">
        <f t="shared" si="3"/>
        <v>1.1400462962962963E-2</v>
      </c>
      <c r="N47" s="56">
        <f t="shared" si="1"/>
        <v>1.1481481481481481E-2</v>
      </c>
      <c r="O47" s="56">
        <v>1.1481481481481481E-2</v>
      </c>
      <c r="P47" s="56">
        <f t="shared" si="0"/>
        <v>8.1018518518518462E-5</v>
      </c>
      <c r="Q47" s="53"/>
      <c r="R47" s="55"/>
      <c r="S47" s="53" t="s">
        <v>146</v>
      </c>
      <c r="T47" s="53"/>
      <c r="U47" s="52"/>
      <c r="V47" s="52"/>
      <c r="W47" s="52"/>
      <c r="X47" s="52"/>
      <c r="Y47" s="52"/>
      <c r="Z47" s="51"/>
      <c r="AA47" s="260"/>
      <c r="AB47" s="260"/>
      <c r="AC47" s="260"/>
      <c r="AD47" s="260"/>
      <c r="AE47" s="49" t="str">
        <f t="shared" si="6"/>
        <v>w</v>
      </c>
    </row>
    <row r="48" spans="1:31" ht="33.9" customHeight="1" x14ac:dyDescent="0.25">
      <c r="A48" s="54">
        <v>37</v>
      </c>
      <c r="B48" s="134" t="s">
        <v>293</v>
      </c>
      <c r="C48" s="135"/>
      <c r="D48" s="135"/>
      <c r="E48" s="135"/>
      <c r="F48" s="135"/>
      <c r="G48" s="135"/>
      <c r="H48" s="135"/>
      <c r="I48" s="135"/>
      <c r="J48" s="135"/>
      <c r="K48" s="135"/>
      <c r="L48" s="136"/>
      <c r="M48" s="56">
        <f t="shared" si="3"/>
        <v>1.1481481481481481E-2</v>
      </c>
      <c r="N48" s="56">
        <f t="shared" si="1"/>
        <v>1.1631944444444445E-2</v>
      </c>
      <c r="O48" s="56">
        <v>1.1631944444444445E-2</v>
      </c>
      <c r="P48" s="56">
        <f t="shared" si="0"/>
        <v>1.5046296296296335E-4</v>
      </c>
      <c r="Q48" s="53" t="s">
        <v>113</v>
      </c>
      <c r="R48" s="55"/>
      <c r="S48" s="53"/>
      <c r="T48" s="53"/>
      <c r="U48" s="52"/>
      <c r="V48" s="52"/>
      <c r="W48" s="52"/>
      <c r="X48" s="52"/>
      <c r="Y48" s="52"/>
      <c r="Z48" s="51"/>
      <c r="AA48" s="260"/>
      <c r="AB48" s="260"/>
      <c r="AC48" s="260"/>
      <c r="AD48" s="260"/>
      <c r="AE48" s="49" t="str">
        <f t="shared" si="6"/>
        <v>VA</v>
      </c>
    </row>
    <row r="49" spans="1:31" ht="33.9" customHeight="1" x14ac:dyDescent="0.25">
      <c r="A49" s="54">
        <v>38</v>
      </c>
      <c r="B49" s="134" t="s">
        <v>294</v>
      </c>
      <c r="C49" s="135"/>
      <c r="D49" s="135"/>
      <c r="E49" s="135"/>
      <c r="F49" s="135"/>
      <c r="G49" s="135"/>
      <c r="H49" s="135"/>
      <c r="I49" s="135"/>
      <c r="J49" s="135"/>
      <c r="K49" s="135"/>
      <c r="L49" s="136"/>
      <c r="M49" s="56">
        <f t="shared" si="3"/>
        <v>1.1631944444444445E-2</v>
      </c>
      <c r="N49" s="56">
        <f t="shared" si="1"/>
        <v>1.1921296296296296E-2</v>
      </c>
      <c r="O49" s="56">
        <v>1.1921296296296296E-2</v>
      </c>
      <c r="P49" s="56">
        <f t="shared" si="0"/>
        <v>2.893518518518514E-4</v>
      </c>
      <c r="Q49" s="53" t="s">
        <v>144</v>
      </c>
      <c r="R49" s="55"/>
      <c r="S49" s="53"/>
      <c r="T49" s="53"/>
      <c r="U49" s="52"/>
      <c r="V49" s="52"/>
      <c r="W49" s="52"/>
      <c r="X49" s="52"/>
      <c r="Y49" s="52"/>
      <c r="Z49" s="51"/>
      <c r="AA49" s="260"/>
      <c r="AB49" s="260"/>
      <c r="AC49" s="260"/>
      <c r="AD49" s="260"/>
      <c r="AE49" s="49" t="str">
        <f t="shared" si="6"/>
        <v>va</v>
      </c>
    </row>
    <row r="50" spans="1:31" ht="33.9" customHeight="1" x14ac:dyDescent="0.25">
      <c r="A50" s="54">
        <v>39</v>
      </c>
      <c r="B50" s="261" t="s">
        <v>295</v>
      </c>
      <c r="C50" s="262"/>
      <c r="D50" s="262"/>
      <c r="E50" s="262"/>
      <c r="F50" s="262"/>
      <c r="G50" s="262"/>
      <c r="H50" s="262"/>
      <c r="I50" s="262"/>
      <c r="J50" s="262"/>
      <c r="K50" s="262"/>
      <c r="L50" s="263"/>
      <c r="M50" s="56">
        <f t="shared" si="3"/>
        <v>1.1921296296296296E-2</v>
      </c>
      <c r="N50" s="56">
        <f t="shared" si="1"/>
        <v>1.425925925925926E-2</v>
      </c>
      <c r="O50" s="56">
        <v>1.425925925925926E-2</v>
      </c>
      <c r="P50" s="56">
        <f t="shared" si="0"/>
        <v>2.3379629629629636E-3</v>
      </c>
      <c r="Q50" s="53" t="s">
        <v>144</v>
      </c>
      <c r="R50" s="55"/>
      <c r="S50" s="53"/>
      <c r="T50" s="53"/>
      <c r="U50" s="52"/>
      <c r="V50" s="52"/>
      <c r="W50" s="52"/>
      <c r="X50" s="52"/>
      <c r="Y50" s="52"/>
      <c r="Z50" s="51"/>
      <c r="AA50" s="260"/>
      <c r="AB50" s="260"/>
      <c r="AC50" s="260"/>
      <c r="AD50" s="260"/>
      <c r="AE50" s="49" t="str">
        <f t="shared" si="6"/>
        <v>va</v>
      </c>
    </row>
    <row r="51" spans="1:31" ht="33.9" customHeight="1" x14ac:dyDescent="0.25">
      <c r="A51" s="54">
        <v>40</v>
      </c>
      <c r="B51" s="134" t="s">
        <v>296</v>
      </c>
      <c r="C51" s="135"/>
      <c r="D51" s="135"/>
      <c r="E51" s="135"/>
      <c r="F51" s="135"/>
      <c r="G51" s="135"/>
      <c r="H51" s="135"/>
      <c r="I51" s="135"/>
      <c r="J51" s="135"/>
      <c r="K51" s="135"/>
      <c r="L51" s="136"/>
      <c r="M51" s="56">
        <f t="shared" si="3"/>
        <v>1.425925925925926E-2</v>
      </c>
      <c r="N51" s="56">
        <f t="shared" si="1"/>
        <v>1.4641203703703703E-2</v>
      </c>
      <c r="O51" s="145">
        <v>1.4641203703703703E-2</v>
      </c>
      <c r="P51" s="56">
        <f t="shared" si="0"/>
        <v>3.8194444444444343E-4</v>
      </c>
      <c r="Q51" s="53"/>
      <c r="R51" s="55"/>
      <c r="S51" s="53" t="s">
        <v>146</v>
      </c>
      <c r="T51" s="53"/>
      <c r="U51" s="52"/>
      <c r="V51" s="52"/>
      <c r="W51" s="52"/>
      <c r="X51" s="52"/>
      <c r="Y51" s="52"/>
      <c r="Z51" s="51"/>
      <c r="AA51" s="260"/>
      <c r="AB51" s="260"/>
      <c r="AC51" s="260"/>
      <c r="AD51" s="260"/>
      <c r="AE51" s="49" t="str">
        <f t="shared" si="6"/>
        <v>w</v>
      </c>
    </row>
    <row r="52" spans="1:31" ht="33.9" customHeight="1" x14ac:dyDescent="0.25">
      <c r="A52" s="54">
        <v>41</v>
      </c>
      <c r="B52" s="134" t="s">
        <v>297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6"/>
      <c r="M52" s="56">
        <f t="shared" si="3"/>
        <v>1.4641203703703703E-2</v>
      </c>
      <c r="N52" s="56">
        <f t="shared" si="1"/>
        <v>1.5277777777777777E-2</v>
      </c>
      <c r="O52" s="56">
        <v>1.5277777777777777E-2</v>
      </c>
      <c r="P52" s="56">
        <f t="shared" si="0"/>
        <v>6.3657407407407413E-4</v>
      </c>
      <c r="Q52" s="53"/>
      <c r="R52" s="55"/>
      <c r="S52" s="53" t="s">
        <v>115</v>
      </c>
      <c r="T52" s="53"/>
      <c r="U52" s="52"/>
      <c r="V52" s="52"/>
      <c r="W52" s="52"/>
      <c r="X52" s="52"/>
      <c r="Y52" s="52"/>
      <c r="Z52" s="51"/>
      <c r="AA52" s="260"/>
      <c r="AB52" s="260"/>
      <c r="AC52" s="260"/>
      <c r="AD52" s="260"/>
    </row>
    <row r="53" spans="1:31" ht="33.9" customHeight="1" x14ac:dyDescent="0.25">
      <c r="A53" s="54">
        <v>42</v>
      </c>
      <c r="B53" s="134" t="s">
        <v>298</v>
      </c>
      <c r="C53" s="135"/>
      <c r="D53" s="135"/>
      <c r="E53" s="135"/>
      <c r="F53" s="135"/>
      <c r="G53" s="135"/>
      <c r="H53" s="135"/>
      <c r="I53" s="135"/>
      <c r="J53" s="135"/>
      <c r="K53" s="135"/>
      <c r="L53" s="136"/>
      <c r="M53" s="56">
        <f t="shared" ref="M53" si="7">N52</f>
        <v>1.5277777777777777E-2</v>
      </c>
      <c r="N53" s="56">
        <f t="shared" ref="N53" si="8">M53+P53</f>
        <v>1.5532407407407408E-2</v>
      </c>
      <c r="O53" s="56">
        <v>1.5532407407407408E-2</v>
      </c>
      <c r="P53" s="56">
        <f t="shared" ref="P53:P56" si="9">O53-O52</f>
        <v>2.5462962962963069E-4</v>
      </c>
      <c r="Q53" s="53"/>
      <c r="R53" s="55"/>
      <c r="S53" s="53" t="s">
        <v>115</v>
      </c>
      <c r="T53" s="53"/>
      <c r="U53" s="52"/>
      <c r="V53" s="52"/>
      <c r="W53" s="52"/>
      <c r="X53" s="52"/>
      <c r="Y53" s="52"/>
      <c r="Z53" s="51"/>
      <c r="AA53" s="334" t="s">
        <v>299</v>
      </c>
      <c r="AB53" s="334"/>
      <c r="AC53" s="334"/>
      <c r="AD53" s="334"/>
    </row>
    <row r="54" spans="1:31" ht="33.9" customHeight="1" x14ac:dyDescent="0.25">
      <c r="A54" s="54">
        <v>43</v>
      </c>
      <c r="B54" s="134" t="s">
        <v>297</v>
      </c>
      <c r="C54" s="135"/>
      <c r="D54" s="135"/>
      <c r="E54" s="135"/>
      <c r="F54" s="135"/>
      <c r="G54" s="135"/>
      <c r="H54" s="135"/>
      <c r="I54" s="135"/>
      <c r="J54" s="135"/>
      <c r="K54" s="135"/>
      <c r="L54" s="136"/>
      <c r="M54" s="56">
        <f t="shared" ref="M54:M56" si="10">N53</f>
        <v>1.5532407407407408E-2</v>
      </c>
      <c r="N54" s="56">
        <f t="shared" ref="N54:N56" si="11">M54+P54</f>
        <v>1.579861111111111E-2</v>
      </c>
      <c r="O54" s="56">
        <v>1.579861111111111E-2</v>
      </c>
      <c r="P54" s="56">
        <f t="shared" si="9"/>
        <v>2.6620370370370253E-4</v>
      </c>
      <c r="Q54" s="53"/>
      <c r="R54" s="55"/>
      <c r="S54" s="53"/>
      <c r="T54" s="53"/>
      <c r="U54" s="52"/>
      <c r="V54" s="52"/>
      <c r="W54" s="52"/>
      <c r="X54" s="52"/>
      <c r="Y54" s="52"/>
      <c r="Z54" s="51"/>
      <c r="AA54" s="331"/>
      <c r="AB54" s="332"/>
      <c r="AC54" s="332"/>
      <c r="AD54" s="333"/>
    </row>
    <row r="55" spans="1:31" ht="33.9" customHeight="1" x14ac:dyDescent="0.25">
      <c r="A55" s="54">
        <v>44</v>
      </c>
      <c r="B55" s="134" t="s">
        <v>300</v>
      </c>
      <c r="C55" s="135"/>
      <c r="D55" s="135"/>
      <c r="E55" s="135"/>
      <c r="F55" s="135"/>
      <c r="G55" s="135"/>
      <c r="H55" s="135"/>
      <c r="I55" s="135"/>
      <c r="J55" s="135"/>
      <c r="K55" s="135"/>
      <c r="L55" s="136"/>
      <c r="M55" s="56">
        <f t="shared" si="10"/>
        <v>1.579861111111111E-2</v>
      </c>
      <c r="N55" s="56">
        <f t="shared" si="11"/>
        <v>1.6319444444444445E-2</v>
      </c>
      <c r="O55" s="56">
        <v>1.6319444444444445E-2</v>
      </c>
      <c r="P55" s="56">
        <f t="shared" si="9"/>
        <v>5.2083333333333495E-4</v>
      </c>
      <c r="Q55" s="53"/>
      <c r="R55" s="55"/>
      <c r="S55" s="53"/>
      <c r="T55" s="53"/>
      <c r="U55" s="52"/>
      <c r="V55" s="52"/>
      <c r="W55" s="52"/>
      <c r="X55" s="52"/>
      <c r="Y55" s="52"/>
      <c r="Z55" s="51"/>
      <c r="AA55" s="331"/>
      <c r="AB55" s="332"/>
      <c r="AC55" s="332"/>
      <c r="AD55" s="333"/>
    </row>
    <row r="56" spans="1:31" ht="33.9" customHeight="1" x14ac:dyDescent="0.25">
      <c r="A56" s="54">
        <v>45</v>
      </c>
      <c r="B56" s="134" t="s">
        <v>301</v>
      </c>
      <c r="C56" s="135"/>
      <c r="D56" s="135"/>
      <c r="E56" s="135"/>
      <c r="F56" s="135"/>
      <c r="G56" s="135"/>
      <c r="H56" s="135"/>
      <c r="I56" s="135"/>
      <c r="J56" s="135"/>
      <c r="K56" s="135"/>
      <c r="L56" s="136"/>
      <c r="M56" s="56">
        <f t="shared" si="10"/>
        <v>1.6319444444444445E-2</v>
      </c>
      <c r="N56" s="56">
        <f t="shared" si="11"/>
        <v>1.6793981481481483E-2</v>
      </c>
      <c r="O56" s="140">
        <v>1.6793981481481483E-2</v>
      </c>
      <c r="P56" s="56">
        <f t="shared" si="9"/>
        <v>4.745370370370372E-4</v>
      </c>
      <c r="Q56" s="53"/>
      <c r="R56" s="55"/>
      <c r="S56" s="53"/>
      <c r="T56" s="53"/>
      <c r="U56" s="52"/>
      <c r="V56" s="52"/>
      <c r="W56" s="52"/>
      <c r="X56" s="52"/>
      <c r="Y56" s="52"/>
      <c r="Z56" s="51"/>
      <c r="AA56" s="331"/>
      <c r="AB56" s="332"/>
      <c r="AC56" s="332"/>
      <c r="AD56" s="333"/>
    </row>
    <row r="57" spans="1:31" ht="33.9" customHeight="1" x14ac:dyDescent="0.25">
      <c r="A57" s="54"/>
      <c r="B57" s="134"/>
      <c r="C57" s="135"/>
      <c r="D57" s="135"/>
      <c r="E57" s="135"/>
      <c r="F57" s="135"/>
      <c r="G57" s="135"/>
      <c r="H57" s="135"/>
      <c r="I57" s="135"/>
      <c r="J57" s="135"/>
      <c r="K57" s="135"/>
      <c r="L57" s="136"/>
      <c r="M57" s="56"/>
      <c r="N57" s="139">
        <f>N56-M13</f>
        <v>1.6793981481481483E-2</v>
      </c>
      <c r="O57" s="139">
        <f>O56</f>
        <v>1.6793981481481483E-2</v>
      </c>
      <c r="P57" s="139">
        <f>SUM(P13:P56)</f>
        <v>1.6793981481481483E-2</v>
      </c>
      <c r="Q57" s="53"/>
      <c r="R57" s="53"/>
      <c r="S57" s="53"/>
      <c r="T57" s="53"/>
      <c r="U57" s="52"/>
      <c r="V57" s="52"/>
      <c r="W57" s="52"/>
      <c r="X57" s="52"/>
      <c r="Y57" s="52"/>
      <c r="Z57" s="51"/>
      <c r="AA57" s="260"/>
      <c r="AB57" s="260"/>
      <c r="AC57" s="260"/>
      <c r="AD57" s="260"/>
    </row>
  </sheetData>
  <mergeCells count="108">
    <mergeCell ref="B17:L17"/>
    <mergeCell ref="AA17:AD17"/>
    <mergeCell ref="B18:L18"/>
    <mergeCell ref="AA18:AD18"/>
    <mergeCell ref="B19:L19"/>
    <mergeCell ref="AA19:AD19"/>
    <mergeCell ref="B20:L20"/>
    <mergeCell ref="AA20:AD20"/>
    <mergeCell ref="AA30:AD30"/>
    <mergeCell ref="B21:L21"/>
    <mergeCell ref="AA21:AD21"/>
    <mergeCell ref="AA22:AD22"/>
    <mergeCell ref="AA23:AD23"/>
    <mergeCell ref="AA24:AD24"/>
    <mergeCell ref="AA25:AD25"/>
    <mergeCell ref="B22:L22"/>
    <mergeCell ref="B23:L23"/>
    <mergeCell ref="B24:L24"/>
    <mergeCell ref="B30:L30"/>
    <mergeCell ref="AA26:AD26"/>
    <mergeCell ref="AA27:AD27"/>
    <mergeCell ref="AA28:AD28"/>
    <mergeCell ref="AA29:AD29"/>
    <mergeCell ref="B12:L12"/>
    <mergeCell ref="AA12:AD12"/>
    <mergeCell ref="B13:L13"/>
    <mergeCell ref="AA13:AD13"/>
    <mergeCell ref="B14:L14"/>
    <mergeCell ref="AA14:AD14"/>
    <mergeCell ref="B15:L15"/>
    <mergeCell ref="AA15:AD15"/>
    <mergeCell ref="B16:L16"/>
    <mergeCell ref="AA16:AD16"/>
    <mergeCell ref="A6:A11"/>
    <mergeCell ref="B6:L11"/>
    <mergeCell ref="M6:M11"/>
    <mergeCell ref="N6:N11"/>
    <mergeCell ref="O6:O11"/>
    <mergeCell ref="A4:G5"/>
    <mergeCell ref="H4:N5"/>
    <mergeCell ref="O4:Q5"/>
    <mergeCell ref="R4:AB5"/>
    <mergeCell ref="P6:P11"/>
    <mergeCell ref="Q6:S7"/>
    <mergeCell ref="T6:T11"/>
    <mergeCell ref="U6:U11"/>
    <mergeCell ref="V6:Y7"/>
    <mergeCell ref="AA6:AD11"/>
    <mergeCell ref="Q8:Q11"/>
    <mergeCell ref="R8:R11"/>
    <mergeCell ref="S8:S11"/>
    <mergeCell ref="V8:V11"/>
    <mergeCell ref="W8:W11"/>
    <mergeCell ref="X8:X11"/>
    <mergeCell ref="Y8:Y11"/>
    <mergeCell ref="Z6:Z11"/>
    <mergeCell ref="AC4:AD5"/>
    <mergeCell ref="A1:AD1"/>
    <mergeCell ref="A2:G3"/>
    <mergeCell ref="H2:N3"/>
    <mergeCell ref="O2:Q3"/>
    <mergeCell ref="R2:X3"/>
    <mergeCell ref="Y2:AA3"/>
    <mergeCell ref="AB2:AB3"/>
    <mergeCell ref="AC2:AC3"/>
    <mergeCell ref="AD2:AD3"/>
    <mergeCell ref="AA41:AD41"/>
    <mergeCell ref="AA31:AD31"/>
    <mergeCell ref="AA32:AD32"/>
    <mergeCell ref="AA33:AD33"/>
    <mergeCell ref="AA34:AD34"/>
    <mergeCell ref="AA35:AD35"/>
    <mergeCell ref="AA36:AD36"/>
    <mergeCell ref="AA37:AD37"/>
    <mergeCell ref="AA38:AD38"/>
    <mergeCell ref="AA39:AD39"/>
    <mergeCell ref="AA40:AD40"/>
    <mergeCell ref="B31:L31"/>
    <mergeCell ref="B32:L32"/>
    <mergeCell ref="B33:L33"/>
    <mergeCell ref="B34:L34"/>
    <mergeCell ref="B35:L35"/>
    <mergeCell ref="B36:L36"/>
    <mergeCell ref="B50:L50"/>
    <mergeCell ref="B40:L40"/>
    <mergeCell ref="B41:L41"/>
    <mergeCell ref="B43:L43"/>
    <mergeCell ref="B44:L44"/>
    <mergeCell ref="B42:L42"/>
    <mergeCell ref="B37:L37"/>
    <mergeCell ref="B38:L38"/>
    <mergeCell ref="B39:L39"/>
    <mergeCell ref="AA57:AD57"/>
    <mergeCell ref="AA42:AD42"/>
    <mergeCell ref="AA43:AD43"/>
    <mergeCell ref="AA44:AD44"/>
    <mergeCell ref="AA45:AD45"/>
    <mergeCell ref="AA46:AD46"/>
    <mergeCell ref="AA47:AD47"/>
    <mergeCell ref="AA48:AD48"/>
    <mergeCell ref="AA49:AD49"/>
    <mergeCell ref="AA50:AD50"/>
    <mergeCell ref="AA51:AD51"/>
    <mergeCell ref="AA52:AD52"/>
    <mergeCell ref="AA53:AD53"/>
    <mergeCell ref="AA54:AD54"/>
    <mergeCell ref="AA56:AD56"/>
    <mergeCell ref="AA55:AD55"/>
  </mergeCells>
  <conditionalFormatting sqref="Q12:Q57">
    <cfRule type="containsText" dxfId="85" priority="5" operator="containsText" text="VA">
      <formula>NOT(ISERROR(SEARCH("VA",Q12)))</formula>
    </cfRule>
  </conditionalFormatting>
  <conditionalFormatting sqref="R12:R57">
    <cfRule type="containsText" dxfId="84" priority="4" operator="containsText" text="NVA">
      <formula>NOT(ISERROR(SEARCH("NVA",R12)))</formula>
    </cfRule>
  </conditionalFormatting>
  <conditionalFormatting sqref="S12:S57">
    <cfRule type="containsText" dxfId="83" priority="3" operator="containsText" text="W">
      <formula>NOT(ISERROR(SEARCH("W",S12)))</formula>
    </cfRule>
  </conditionalFormatting>
  <conditionalFormatting sqref="T12:T57 Z12:Z57">
    <cfRule type="containsText" dxfId="82" priority="1" operator="containsText" text="E">
      <formula>NOT(ISERROR(SEARCH("E",T12)))</formula>
    </cfRule>
    <cfRule type="containsText" dxfId="81" priority="2" operator="containsText" text="I">
      <formula>NOT(ISERROR(SEARCH("I",T12)))</formula>
    </cfRule>
  </conditionalFormatting>
  <conditionalFormatting sqref="U12:U57">
    <cfRule type="containsText" dxfId="80" priority="12" operator="containsText" text="K">
      <formula>NOT(ISERROR(SEARCH("K",U12)))</formula>
    </cfRule>
  </conditionalFormatting>
  <conditionalFormatting sqref="V12:V57">
    <cfRule type="containsText" dxfId="79" priority="11" operator="containsText" text="E">
      <formula>NOT(ISERROR(SEARCH("E",V12)))</formula>
    </cfRule>
  </conditionalFormatting>
  <conditionalFormatting sqref="W12:W57">
    <cfRule type="containsText" dxfId="78" priority="10" operator="containsText" text="C">
      <formula>NOT(ISERROR(SEARCH("C",W12)))</formula>
    </cfRule>
  </conditionalFormatting>
  <conditionalFormatting sqref="X12:X57">
    <cfRule type="containsText" dxfId="77" priority="9" operator="containsText" text="R">
      <formula>NOT(ISERROR(SEARCH("R",X12)))</formula>
    </cfRule>
  </conditionalFormatting>
  <conditionalFormatting sqref="Y12:Y57">
    <cfRule type="containsText" dxfId="76" priority="8" operator="containsText" text="S">
      <formula>NOT(ISERROR(SEARCH("S",Y12)))</formula>
    </cfRule>
  </conditionalFormatting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56" fitToHeight="3" orientation="landscape" r:id="rId1"/>
  <headerFooter scaleWithDoc="0" alignWithMargins="0"/>
  <rowBreaks count="1" manualBreakCount="1">
    <brk id="12" max="16383" man="1"/>
  </row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E360C-5E95-4039-8834-776B68EAB333}">
  <sheetPr codeName="Hoja5">
    <tabColor rgb="FFFFFF00"/>
    <pageSetUpPr fitToPage="1"/>
  </sheetPr>
  <dimension ref="A1:AE51"/>
  <sheetViews>
    <sheetView showGridLines="0" zoomScale="56" zoomScaleNormal="57" zoomScalePageLayoutView="40" workbookViewId="0">
      <selection activeCell="AH18" sqref="AH18"/>
    </sheetView>
  </sheetViews>
  <sheetFormatPr baseColWidth="10" defaultColWidth="11.44140625" defaultRowHeight="13.2" x14ac:dyDescent="0.25"/>
  <cols>
    <col min="1" max="11" width="6.44140625" style="49" customWidth="1"/>
    <col min="12" max="12" width="16.77734375" style="49" customWidth="1"/>
    <col min="13" max="14" width="16.109375" style="49" customWidth="1"/>
    <col min="15" max="15" width="16.88671875" style="50" customWidth="1"/>
    <col min="16" max="16" width="16.6640625" style="50" customWidth="1"/>
    <col min="17" max="17" width="6.109375" style="49" customWidth="1"/>
    <col min="18" max="18" width="6.44140625" style="49" customWidth="1"/>
    <col min="19" max="19" width="7.44140625" style="49" customWidth="1"/>
    <col min="20" max="21" width="7" style="49" customWidth="1"/>
    <col min="22" max="25" width="7.44140625" style="49" customWidth="1"/>
    <col min="26" max="27" width="6.44140625" style="49" customWidth="1"/>
    <col min="28" max="28" width="17.44140625" style="49" customWidth="1"/>
    <col min="29" max="29" width="8.44140625" style="49" customWidth="1"/>
    <col min="30" max="30" width="22.44140625" style="49" customWidth="1"/>
    <col min="31" max="31" width="12.44140625" style="49" customWidth="1"/>
    <col min="32" max="16384" width="11.44140625" style="49"/>
  </cols>
  <sheetData>
    <row r="1" spans="1:31" ht="45.75" customHeight="1" x14ac:dyDescent="0.5">
      <c r="A1" s="269" t="s">
        <v>11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</row>
    <row r="2" spans="1:31" ht="22.5" customHeight="1" x14ac:dyDescent="0.25">
      <c r="A2" s="270" t="s">
        <v>81</v>
      </c>
      <c r="B2" s="270"/>
      <c r="C2" s="270"/>
      <c r="D2" s="270"/>
      <c r="E2" s="270"/>
      <c r="F2" s="270"/>
      <c r="G2" s="270"/>
      <c r="H2" s="272" t="s">
        <v>302</v>
      </c>
      <c r="I2" s="272"/>
      <c r="J2" s="272"/>
      <c r="K2" s="272"/>
      <c r="L2" s="272"/>
      <c r="M2" s="272"/>
      <c r="N2" s="272"/>
      <c r="O2" s="270" t="s">
        <v>303</v>
      </c>
      <c r="P2" s="270"/>
      <c r="Q2" s="270"/>
      <c r="R2" s="272" t="s">
        <v>304</v>
      </c>
      <c r="S2" s="272"/>
      <c r="T2" s="272"/>
      <c r="U2" s="272"/>
      <c r="V2" s="272"/>
      <c r="W2" s="272"/>
      <c r="X2" s="272"/>
      <c r="Y2" s="271" t="s">
        <v>179</v>
      </c>
      <c r="Z2" s="271"/>
      <c r="AA2" s="271"/>
      <c r="AB2" s="270"/>
      <c r="AC2" s="270" t="s">
        <v>86</v>
      </c>
      <c r="AD2" s="270"/>
    </row>
    <row r="3" spans="1:31" ht="22.5" customHeight="1" x14ac:dyDescent="0.25">
      <c r="A3" s="270"/>
      <c r="B3" s="270"/>
      <c r="C3" s="270"/>
      <c r="D3" s="270"/>
      <c r="E3" s="270"/>
      <c r="F3" s="270"/>
      <c r="G3" s="270"/>
      <c r="H3" s="272"/>
      <c r="I3" s="272"/>
      <c r="J3" s="272"/>
      <c r="K3" s="272"/>
      <c r="L3" s="272"/>
      <c r="M3" s="272"/>
      <c r="N3" s="272"/>
      <c r="O3" s="270"/>
      <c r="P3" s="270"/>
      <c r="Q3" s="270"/>
      <c r="R3" s="272"/>
      <c r="S3" s="272"/>
      <c r="T3" s="272"/>
      <c r="U3" s="272"/>
      <c r="V3" s="272"/>
      <c r="W3" s="272"/>
      <c r="X3" s="272"/>
      <c r="Y3" s="271"/>
      <c r="Z3" s="271"/>
      <c r="AA3" s="271"/>
      <c r="AB3" s="270"/>
      <c r="AC3" s="270"/>
      <c r="AD3" s="270"/>
    </row>
    <row r="4" spans="1:31" ht="22.5" customHeight="1" x14ac:dyDescent="0.25">
      <c r="A4" s="270" t="s">
        <v>305</v>
      </c>
      <c r="B4" s="270"/>
      <c r="C4" s="270"/>
      <c r="D4" s="270"/>
      <c r="E4" s="270"/>
      <c r="F4" s="270"/>
      <c r="G4" s="270"/>
      <c r="H4" s="272" t="s">
        <v>306</v>
      </c>
      <c r="I4" s="272"/>
      <c r="J4" s="272"/>
      <c r="K4" s="272"/>
      <c r="L4" s="272"/>
      <c r="M4" s="272"/>
      <c r="N4" s="272"/>
      <c r="O4" s="270" t="s">
        <v>307</v>
      </c>
      <c r="P4" s="270"/>
      <c r="Q4" s="270"/>
      <c r="R4" s="272" t="s">
        <v>308</v>
      </c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311" t="s">
        <v>91</v>
      </c>
      <c r="AD4" s="311"/>
    </row>
    <row r="5" spans="1:31" ht="22.5" customHeight="1" x14ac:dyDescent="0.25">
      <c r="A5" s="270"/>
      <c r="B5" s="270"/>
      <c r="C5" s="270"/>
      <c r="D5" s="270"/>
      <c r="E5" s="270"/>
      <c r="F5" s="270"/>
      <c r="G5" s="270"/>
      <c r="H5" s="272"/>
      <c r="I5" s="272"/>
      <c r="J5" s="272"/>
      <c r="K5" s="272"/>
      <c r="L5" s="272"/>
      <c r="M5" s="272"/>
      <c r="N5" s="272"/>
      <c r="O5" s="270"/>
      <c r="P5" s="270"/>
      <c r="Q5" s="270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311"/>
      <c r="AD5" s="311"/>
    </row>
    <row r="6" spans="1:31" ht="15" customHeight="1" x14ac:dyDescent="0.25">
      <c r="A6" s="318" t="s">
        <v>92</v>
      </c>
      <c r="B6" s="321" t="s">
        <v>93</v>
      </c>
      <c r="C6" s="321"/>
      <c r="D6" s="321"/>
      <c r="E6" s="321"/>
      <c r="F6" s="321"/>
      <c r="G6" s="321"/>
      <c r="H6" s="321"/>
      <c r="I6" s="321"/>
      <c r="J6" s="321"/>
      <c r="K6" s="321"/>
      <c r="L6" s="321"/>
      <c r="M6" s="283" t="s">
        <v>94</v>
      </c>
      <c r="N6" s="283" t="s">
        <v>95</v>
      </c>
      <c r="O6" s="286" t="s">
        <v>96</v>
      </c>
      <c r="P6" s="283" t="s">
        <v>97</v>
      </c>
      <c r="Q6" s="289" t="s">
        <v>98</v>
      </c>
      <c r="R6" s="289"/>
      <c r="S6" s="289"/>
      <c r="T6" s="295" t="s">
        <v>99</v>
      </c>
      <c r="U6" s="298" t="s">
        <v>100</v>
      </c>
      <c r="V6" s="301" t="s">
        <v>101</v>
      </c>
      <c r="W6" s="301"/>
      <c r="X6" s="301"/>
      <c r="Y6" s="301"/>
      <c r="Z6" s="299" t="s">
        <v>102</v>
      </c>
      <c r="AA6" s="307" t="s">
        <v>103</v>
      </c>
      <c r="AB6" s="307"/>
      <c r="AC6" s="307"/>
      <c r="AD6" s="307"/>
    </row>
    <row r="7" spans="1:31" ht="14.25" customHeight="1" x14ac:dyDescent="0.25">
      <c r="A7" s="318"/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21"/>
      <c r="M7" s="283"/>
      <c r="N7" s="283"/>
      <c r="O7" s="286"/>
      <c r="P7" s="283"/>
      <c r="Q7" s="289"/>
      <c r="R7" s="289"/>
      <c r="S7" s="289"/>
      <c r="T7" s="295"/>
      <c r="U7" s="298"/>
      <c r="V7" s="301"/>
      <c r="W7" s="301"/>
      <c r="X7" s="301"/>
      <c r="Y7" s="301"/>
      <c r="Z7" s="299"/>
      <c r="AA7" s="307"/>
      <c r="AB7" s="307"/>
      <c r="AC7" s="307"/>
      <c r="AD7" s="307"/>
    </row>
    <row r="8" spans="1:31" ht="15" customHeight="1" x14ac:dyDescent="0.25">
      <c r="A8" s="318"/>
      <c r="B8" s="321"/>
      <c r="C8" s="321"/>
      <c r="D8" s="321"/>
      <c r="E8" s="321"/>
      <c r="F8" s="321"/>
      <c r="G8" s="321"/>
      <c r="H8" s="321"/>
      <c r="I8" s="321"/>
      <c r="J8" s="321"/>
      <c r="K8" s="321"/>
      <c r="L8" s="321"/>
      <c r="M8" s="283"/>
      <c r="N8" s="283"/>
      <c r="O8" s="286"/>
      <c r="P8" s="283"/>
      <c r="Q8" s="308" t="s">
        <v>104</v>
      </c>
      <c r="R8" s="308" t="s">
        <v>105</v>
      </c>
      <c r="S8" s="308" t="s">
        <v>106</v>
      </c>
      <c r="T8" s="295"/>
      <c r="U8" s="298"/>
      <c r="V8" s="298" t="s">
        <v>107</v>
      </c>
      <c r="W8" s="298" t="s">
        <v>108</v>
      </c>
      <c r="X8" s="298" t="s">
        <v>109</v>
      </c>
      <c r="Y8" s="298" t="s">
        <v>110</v>
      </c>
      <c r="Z8" s="299"/>
      <c r="AA8" s="307"/>
      <c r="AB8" s="307"/>
      <c r="AC8" s="307"/>
      <c r="AD8" s="307"/>
    </row>
    <row r="9" spans="1:31" ht="15" customHeight="1" x14ac:dyDescent="0.25">
      <c r="A9" s="318"/>
      <c r="B9" s="321"/>
      <c r="C9" s="321"/>
      <c r="D9" s="321"/>
      <c r="E9" s="321"/>
      <c r="F9" s="321"/>
      <c r="G9" s="321"/>
      <c r="H9" s="321"/>
      <c r="I9" s="321"/>
      <c r="J9" s="321"/>
      <c r="K9" s="321"/>
      <c r="L9" s="321"/>
      <c r="M9" s="283"/>
      <c r="N9" s="283"/>
      <c r="O9" s="286"/>
      <c r="P9" s="283"/>
      <c r="Q9" s="308"/>
      <c r="R9" s="308"/>
      <c r="S9" s="308"/>
      <c r="T9" s="295"/>
      <c r="U9" s="298"/>
      <c r="V9" s="298"/>
      <c r="W9" s="298"/>
      <c r="X9" s="298"/>
      <c r="Y9" s="298"/>
      <c r="Z9" s="299"/>
      <c r="AA9" s="307"/>
      <c r="AB9" s="307"/>
      <c r="AC9" s="307"/>
      <c r="AD9" s="307"/>
    </row>
    <row r="10" spans="1:31" ht="59.4" customHeight="1" x14ac:dyDescent="0.25">
      <c r="A10" s="318"/>
      <c r="B10" s="321"/>
      <c r="C10" s="321"/>
      <c r="D10" s="321"/>
      <c r="E10" s="321"/>
      <c r="F10" s="321"/>
      <c r="G10" s="321"/>
      <c r="H10" s="321"/>
      <c r="I10" s="321"/>
      <c r="J10" s="321"/>
      <c r="K10" s="321"/>
      <c r="L10" s="321"/>
      <c r="M10" s="283"/>
      <c r="N10" s="283"/>
      <c r="O10" s="286"/>
      <c r="P10" s="283"/>
      <c r="Q10" s="308"/>
      <c r="R10" s="308"/>
      <c r="S10" s="308"/>
      <c r="T10" s="295"/>
      <c r="U10" s="298"/>
      <c r="V10" s="298"/>
      <c r="W10" s="298"/>
      <c r="X10" s="298"/>
      <c r="Y10" s="298"/>
      <c r="Z10" s="299"/>
      <c r="AA10" s="307"/>
      <c r="AB10" s="307"/>
      <c r="AC10" s="307"/>
      <c r="AD10" s="307"/>
    </row>
    <row r="11" spans="1:31" ht="15" customHeight="1" x14ac:dyDescent="0.25">
      <c r="A11" s="318"/>
      <c r="B11" s="321"/>
      <c r="C11" s="321"/>
      <c r="D11" s="321"/>
      <c r="E11" s="321"/>
      <c r="F11" s="321"/>
      <c r="G11" s="321"/>
      <c r="H11" s="321"/>
      <c r="I11" s="321"/>
      <c r="J11" s="321"/>
      <c r="K11" s="321"/>
      <c r="L11" s="321"/>
      <c r="M11" s="283"/>
      <c r="N11" s="283"/>
      <c r="O11" s="286"/>
      <c r="P11" s="283"/>
      <c r="Q11" s="308"/>
      <c r="R11" s="308" t="s">
        <v>105</v>
      </c>
      <c r="S11" s="308" t="s">
        <v>106</v>
      </c>
      <c r="T11" s="295"/>
      <c r="U11" s="298"/>
      <c r="V11" s="298"/>
      <c r="W11" s="298"/>
      <c r="X11" s="298"/>
      <c r="Y11" s="298"/>
      <c r="Z11" s="299"/>
      <c r="AA11" s="307"/>
      <c r="AB11" s="307"/>
      <c r="AC11" s="307"/>
      <c r="AD11" s="307"/>
    </row>
    <row r="12" spans="1:31" ht="30.75" customHeight="1" x14ac:dyDescent="0.25">
      <c r="A12" s="54" t="s">
        <v>111</v>
      </c>
      <c r="B12" s="315" t="s">
        <v>183</v>
      </c>
      <c r="C12" s="315"/>
      <c r="D12" s="315"/>
      <c r="E12" s="315"/>
      <c r="F12" s="315"/>
      <c r="G12" s="315"/>
      <c r="H12" s="315"/>
      <c r="I12" s="315"/>
      <c r="J12" s="315"/>
      <c r="K12" s="315"/>
      <c r="L12" s="315"/>
      <c r="M12" s="56"/>
      <c r="N12" s="56"/>
      <c r="O12" s="138">
        <v>0</v>
      </c>
      <c r="P12" s="55"/>
      <c r="Q12" s="53" t="s">
        <v>113</v>
      </c>
      <c r="R12" s="53" t="s">
        <v>114</v>
      </c>
      <c r="S12" s="53" t="s">
        <v>115</v>
      </c>
      <c r="T12" s="53" t="s">
        <v>116</v>
      </c>
      <c r="U12" s="52" t="s">
        <v>117</v>
      </c>
      <c r="V12" s="52" t="s">
        <v>118</v>
      </c>
      <c r="W12" s="52" t="s">
        <v>119</v>
      </c>
      <c r="X12" s="52" t="s">
        <v>120</v>
      </c>
      <c r="Y12" s="52" t="s">
        <v>121</v>
      </c>
      <c r="Z12" s="53" t="s">
        <v>118</v>
      </c>
      <c r="AA12" s="330" t="s">
        <v>122</v>
      </c>
      <c r="AB12" s="330"/>
      <c r="AC12" s="330"/>
      <c r="AD12" s="330"/>
    </row>
    <row r="13" spans="1:31" ht="30.75" customHeight="1" x14ac:dyDescent="0.25">
      <c r="A13" s="54">
        <v>1</v>
      </c>
      <c r="B13" s="261" t="s">
        <v>309</v>
      </c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56">
        <v>0.43402777777777779</v>
      </c>
      <c r="N13" s="56">
        <f>M13+P13</f>
        <v>0.43442129629629633</v>
      </c>
      <c r="O13" s="56">
        <v>3.9351851851851852E-4</v>
      </c>
      <c r="P13" s="56">
        <f>O13-O11</f>
        <v>3.9351851851851852E-4</v>
      </c>
      <c r="Q13" s="53"/>
      <c r="R13" s="53"/>
      <c r="S13" s="53" t="s">
        <v>115</v>
      </c>
      <c r="T13" s="53"/>
      <c r="U13" s="52"/>
      <c r="V13" s="52" t="s">
        <v>118</v>
      </c>
      <c r="W13" s="52"/>
      <c r="X13" s="52"/>
      <c r="Y13" s="52"/>
      <c r="Z13" s="51"/>
      <c r="AA13" s="260"/>
      <c r="AB13" s="260"/>
      <c r="AC13" s="260"/>
      <c r="AD13" s="260"/>
      <c r="AE13" s="49" t="str">
        <f>Q13&amp;R13&amp;S13</f>
        <v>W</v>
      </c>
    </row>
    <row r="14" spans="1:31" ht="33.75" customHeight="1" x14ac:dyDescent="0.25">
      <c r="A14" s="54">
        <f>A13+1</f>
        <v>2</v>
      </c>
      <c r="B14" s="261" t="s">
        <v>310</v>
      </c>
      <c r="C14" s="261"/>
      <c r="D14" s="261"/>
      <c r="E14" s="261"/>
      <c r="F14" s="261"/>
      <c r="G14" s="261"/>
      <c r="H14" s="261"/>
      <c r="I14" s="261"/>
      <c r="J14" s="261"/>
      <c r="K14" s="261"/>
      <c r="L14" s="261"/>
      <c r="M14" s="56">
        <f t="shared" ref="M14:M41" si="0">N13</f>
        <v>0.43442129629629633</v>
      </c>
      <c r="N14" s="56">
        <f>M14+P14</f>
        <v>0.43500000000000005</v>
      </c>
      <c r="O14" s="56">
        <v>9.7222222222222219E-4</v>
      </c>
      <c r="P14" s="56">
        <f t="shared" ref="P14:P41" si="1">O14-O13</f>
        <v>5.7870370370370367E-4</v>
      </c>
      <c r="Q14" s="53" t="s">
        <v>113</v>
      </c>
      <c r="R14" s="53"/>
      <c r="S14" s="53"/>
      <c r="T14" s="53"/>
      <c r="U14" s="52" t="s">
        <v>117</v>
      </c>
      <c r="V14" s="52"/>
      <c r="W14" s="52"/>
      <c r="X14" s="52"/>
      <c r="Y14" s="52"/>
      <c r="Z14" s="51"/>
      <c r="AA14" s="260"/>
      <c r="AB14" s="260"/>
      <c r="AC14" s="260"/>
      <c r="AD14" s="260"/>
      <c r="AE14" s="49" t="str">
        <f>Q14&amp;R14&amp;S14</f>
        <v>VA</v>
      </c>
    </row>
    <row r="15" spans="1:31" ht="33.75" customHeight="1" x14ac:dyDescent="0.25">
      <c r="A15" s="54">
        <v>3</v>
      </c>
      <c r="B15" s="261" t="s">
        <v>311</v>
      </c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56">
        <f t="shared" si="0"/>
        <v>0.43500000000000005</v>
      </c>
      <c r="N15" s="56">
        <f t="shared" ref="N15" si="2">M15+P15</f>
        <v>0.43648148148148153</v>
      </c>
      <c r="O15" s="56">
        <v>2.4537037037037036E-3</v>
      </c>
      <c r="P15" s="56">
        <f t="shared" si="1"/>
        <v>1.4814814814814814E-3</v>
      </c>
      <c r="Q15" s="53" t="s">
        <v>113</v>
      </c>
      <c r="R15" s="53"/>
      <c r="S15" s="53"/>
      <c r="T15" s="53"/>
      <c r="U15" s="52"/>
      <c r="V15" s="52"/>
      <c r="W15" s="52" t="s">
        <v>119</v>
      </c>
      <c r="X15" s="52"/>
      <c r="Y15" s="52"/>
      <c r="Z15" s="51"/>
      <c r="AA15" s="260"/>
      <c r="AB15" s="260"/>
      <c r="AC15" s="260"/>
      <c r="AD15" s="260"/>
      <c r="AE15" s="49" t="str">
        <f t="shared" ref="AE15" si="3">Q15&amp;R15&amp;S15</f>
        <v>VA</v>
      </c>
    </row>
    <row r="16" spans="1:31" ht="33.75" customHeight="1" x14ac:dyDescent="0.25">
      <c r="A16" s="54">
        <v>4</v>
      </c>
      <c r="B16" s="261" t="s">
        <v>312</v>
      </c>
      <c r="C16" s="261"/>
      <c r="D16" s="261"/>
      <c r="E16" s="261"/>
      <c r="F16" s="261"/>
      <c r="G16" s="261"/>
      <c r="H16" s="261"/>
      <c r="I16" s="261"/>
      <c r="J16" s="261"/>
      <c r="K16" s="261"/>
      <c r="L16" s="261"/>
      <c r="M16" s="56">
        <f t="shared" si="0"/>
        <v>0.43648148148148153</v>
      </c>
      <c r="N16" s="56">
        <f>M16+P16</f>
        <v>0.43663194444444448</v>
      </c>
      <c r="O16" s="56">
        <v>2.6041666666666665E-3</v>
      </c>
      <c r="P16" s="56">
        <f t="shared" si="1"/>
        <v>1.5046296296296292E-4</v>
      </c>
      <c r="Q16" s="53"/>
      <c r="R16" s="53" t="s">
        <v>114</v>
      </c>
      <c r="S16" s="53"/>
      <c r="T16" s="53"/>
      <c r="U16" s="52"/>
      <c r="V16" s="52" t="s">
        <v>118</v>
      </c>
      <c r="W16" s="52"/>
      <c r="X16" s="52"/>
      <c r="Y16" s="52"/>
      <c r="Z16" s="51"/>
      <c r="AA16" s="260"/>
      <c r="AB16" s="260"/>
      <c r="AC16" s="260"/>
      <c r="AD16" s="260"/>
      <c r="AE16" s="49" t="str">
        <f>Q16&amp;R16&amp;S16</f>
        <v>NVA</v>
      </c>
    </row>
    <row r="17" spans="1:31" ht="33.75" customHeight="1" x14ac:dyDescent="0.25">
      <c r="A17" s="54">
        <v>5</v>
      </c>
      <c r="B17" s="261" t="s">
        <v>313</v>
      </c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56">
        <f t="shared" si="0"/>
        <v>0.43663194444444448</v>
      </c>
      <c r="N17" s="56">
        <f>M17+P17</f>
        <v>0.43723379629629633</v>
      </c>
      <c r="O17" s="56">
        <v>3.2060185185185186E-3</v>
      </c>
      <c r="P17" s="56">
        <f t="shared" si="1"/>
        <v>6.0185185185185211E-4</v>
      </c>
      <c r="Q17" s="53" t="s">
        <v>113</v>
      </c>
      <c r="R17" s="53"/>
      <c r="S17" s="53"/>
      <c r="T17" s="53"/>
      <c r="U17" s="52"/>
      <c r="V17" s="52"/>
      <c r="W17" s="52" t="s">
        <v>119</v>
      </c>
      <c r="X17" s="52"/>
      <c r="Y17" s="52"/>
      <c r="Z17" s="51"/>
      <c r="AA17" s="260"/>
      <c r="AB17" s="260"/>
      <c r="AC17" s="260"/>
      <c r="AD17" s="260"/>
      <c r="AE17" s="49" t="str">
        <f>Q17&amp;R17&amp;S17</f>
        <v>VA</v>
      </c>
    </row>
    <row r="18" spans="1:31" ht="33.75" customHeight="1" x14ac:dyDescent="0.25">
      <c r="A18" s="54">
        <v>6</v>
      </c>
      <c r="B18" s="261" t="s">
        <v>314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56">
        <f t="shared" si="0"/>
        <v>0.43723379629629633</v>
      </c>
      <c r="N18" s="56">
        <f>M18+P18</f>
        <v>0.43746527777777783</v>
      </c>
      <c r="O18" s="56">
        <v>3.4375E-3</v>
      </c>
      <c r="P18" s="56">
        <f t="shared" si="1"/>
        <v>2.3148148148148138E-4</v>
      </c>
      <c r="Q18" s="53" t="s">
        <v>113</v>
      </c>
      <c r="R18" s="53"/>
      <c r="S18" s="53"/>
      <c r="T18" s="53"/>
      <c r="U18" s="52" t="s">
        <v>117</v>
      </c>
      <c r="V18" s="52"/>
      <c r="W18" s="52"/>
      <c r="X18" s="52"/>
      <c r="Y18" s="52"/>
      <c r="Z18" s="51"/>
      <c r="AA18" s="260"/>
      <c r="AB18" s="260"/>
      <c r="AC18" s="260"/>
      <c r="AD18" s="260"/>
      <c r="AE18" s="49" t="str">
        <f t="shared" ref="AE18:AE38" si="4">Q18&amp;R18&amp;S18</f>
        <v>VA</v>
      </c>
    </row>
    <row r="19" spans="1:31" ht="29.25" customHeight="1" x14ac:dyDescent="0.25">
      <c r="A19" s="54">
        <f t="shared" ref="A19:A28" si="5">A18+1</f>
        <v>7</v>
      </c>
      <c r="B19" s="261" t="s">
        <v>315</v>
      </c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56">
        <f t="shared" si="0"/>
        <v>0.43746527777777783</v>
      </c>
      <c r="N19" s="56">
        <f>M19+P19</f>
        <v>0.4394791666666667</v>
      </c>
      <c r="O19" s="56">
        <v>5.4513888888888893E-3</v>
      </c>
      <c r="P19" s="56">
        <f t="shared" si="1"/>
        <v>2.0138888888888893E-3</v>
      </c>
      <c r="Q19" s="53" t="s">
        <v>113</v>
      </c>
      <c r="R19" s="53"/>
      <c r="S19" s="53"/>
      <c r="T19" s="53"/>
      <c r="U19" s="52" t="s">
        <v>117</v>
      </c>
      <c r="V19" s="52"/>
      <c r="W19" s="52"/>
      <c r="X19" s="52"/>
      <c r="Y19" s="52"/>
      <c r="Z19" s="51"/>
      <c r="AA19" s="260"/>
      <c r="AB19" s="260"/>
      <c r="AC19" s="260"/>
      <c r="AD19" s="260"/>
      <c r="AE19" s="49" t="str">
        <f t="shared" si="4"/>
        <v>VA</v>
      </c>
    </row>
    <row r="20" spans="1:31" ht="33.75" customHeight="1" x14ac:dyDescent="0.25">
      <c r="A20" s="54">
        <f t="shared" si="5"/>
        <v>8</v>
      </c>
      <c r="B20" s="261" t="s">
        <v>316</v>
      </c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56">
        <f t="shared" si="0"/>
        <v>0.4394791666666667</v>
      </c>
      <c r="N20" s="56">
        <f>M20+P20</f>
        <v>0.4397106481481482</v>
      </c>
      <c r="O20" s="56">
        <v>5.6828703703703702E-3</v>
      </c>
      <c r="P20" s="56">
        <f t="shared" si="1"/>
        <v>2.3148148148148095E-4</v>
      </c>
      <c r="Q20" s="53" t="s">
        <v>113</v>
      </c>
      <c r="R20" s="53"/>
      <c r="S20" s="53"/>
      <c r="T20" s="53"/>
      <c r="U20" s="52" t="s">
        <v>117</v>
      </c>
      <c r="V20" s="52"/>
      <c r="W20" s="52"/>
      <c r="X20" s="52"/>
      <c r="Y20" s="52"/>
      <c r="Z20" s="51"/>
      <c r="AA20" s="260"/>
      <c r="AB20" s="260"/>
      <c r="AC20" s="260"/>
      <c r="AD20" s="260"/>
      <c r="AE20" s="49" t="str">
        <f t="shared" si="4"/>
        <v>VA</v>
      </c>
    </row>
    <row r="21" spans="1:31" ht="33.75" customHeight="1" x14ac:dyDescent="0.25">
      <c r="A21" s="54">
        <f t="shared" si="5"/>
        <v>9</v>
      </c>
      <c r="B21" s="261" t="s">
        <v>317</v>
      </c>
      <c r="C21" s="261"/>
      <c r="D21" s="261"/>
      <c r="E21" s="261"/>
      <c r="F21" s="261"/>
      <c r="G21" s="261"/>
      <c r="H21" s="261"/>
      <c r="I21" s="261"/>
      <c r="J21" s="261"/>
      <c r="K21" s="261"/>
      <c r="L21" s="261"/>
      <c r="M21" s="56">
        <f t="shared" si="0"/>
        <v>0.4397106481481482</v>
      </c>
      <c r="N21" s="56">
        <f t="shared" ref="N21:N28" si="6">M21+P21</f>
        <v>0.44118055555555563</v>
      </c>
      <c r="O21" s="56">
        <v>7.1527777777777779E-3</v>
      </c>
      <c r="P21" s="56">
        <f t="shared" si="1"/>
        <v>1.4699074074074076E-3</v>
      </c>
      <c r="Q21" s="53" t="s">
        <v>113</v>
      </c>
      <c r="R21" s="53"/>
      <c r="S21" s="53"/>
      <c r="T21" s="53"/>
      <c r="U21" s="52" t="s">
        <v>117</v>
      </c>
      <c r="V21" s="52"/>
      <c r="W21" s="52"/>
      <c r="X21" s="52"/>
      <c r="Y21" s="52"/>
      <c r="Z21" s="51"/>
      <c r="AA21" s="260"/>
      <c r="AB21" s="260"/>
      <c r="AC21" s="260"/>
      <c r="AD21" s="260"/>
      <c r="AE21" s="49" t="str">
        <f t="shared" si="4"/>
        <v>VA</v>
      </c>
    </row>
    <row r="22" spans="1:31" ht="33.75" customHeight="1" x14ac:dyDescent="0.25">
      <c r="A22" s="54">
        <f t="shared" si="5"/>
        <v>10</v>
      </c>
      <c r="B22" s="261" t="s">
        <v>318</v>
      </c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56">
        <f t="shared" si="0"/>
        <v>0.44118055555555563</v>
      </c>
      <c r="N22" s="56">
        <f t="shared" si="6"/>
        <v>0.44131944444444454</v>
      </c>
      <c r="O22" s="56">
        <v>7.2916666666666668E-3</v>
      </c>
      <c r="P22" s="56">
        <f t="shared" si="1"/>
        <v>1.3888888888888892E-4</v>
      </c>
      <c r="Q22" s="53" t="s">
        <v>113</v>
      </c>
      <c r="R22" s="53"/>
      <c r="S22" s="53"/>
      <c r="T22" s="53"/>
      <c r="U22" s="52" t="s">
        <v>117</v>
      </c>
      <c r="V22" s="52"/>
      <c r="W22" s="52"/>
      <c r="X22" s="52"/>
      <c r="Y22" s="52"/>
      <c r="Z22" s="51"/>
      <c r="AA22" s="260"/>
      <c r="AB22" s="260"/>
      <c r="AC22" s="260"/>
      <c r="AD22" s="260"/>
      <c r="AE22" s="49" t="str">
        <f t="shared" si="4"/>
        <v>VA</v>
      </c>
    </row>
    <row r="23" spans="1:31" ht="33.75" customHeight="1" x14ac:dyDescent="0.25">
      <c r="A23" s="54">
        <f t="shared" si="5"/>
        <v>11</v>
      </c>
      <c r="B23" s="335" t="s">
        <v>319</v>
      </c>
      <c r="C23" s="335"/>
      <c r="D23" s="335"/>
      <c r="E23" s="335"/>
      <c r="F23" s="335"/>
      <c r="G23" s="335"/>
      <c r="H23" s="335"/>
      <c r="I23" s="335"/>
      <c r="J23" s="335"/>
      <c r="K23" s="335"/>
      <c r="L23" s="335"/>
      <c r="M23" s="56">
        <f t="shared" si="0"/>
        <v>0.44131944444444454</v>
      </c>
      <c r="N23" s="56">
        <f t="shared" si="6"/>
        <v>0.4416898148148149</v>
      </c>
      <c r="O23" s="56">
        <v>7.6620370370370366E-3</v>
      </c>
      <c r="P23" s="56">
        <f t="shared" si="1"/>
        <v>3.7037037037036986E-4</v>
      </c>
      <c r="Q23" s="53" t="s">
        <v>113</v>
      </c>
      <c r="R23" s="53"/>
      <c r="S23" s="53"/>
      <c r="T23" s="53"/>
      <c r="U23" s="52" t="s">
        <v>117</v>
      </c>
      <c r="V23" s="52"/>
      <c r="W23" s="52"/>
      <c r="X23" s="52"/>
      <c r="Y23" s="52"/>
      <c r="Z23" s="51"/>
      <c r="AA23" s="260"/>
      <c r="AB23" s="260"/>
      <c r="AC23" s="260"/>
      <c r="AD23" s="260"/>
      <c r="AE23" s="49" t="str">
        <f>Q23&amp;R23&amp;S23</f>
        <v>VA</v>
      </c>
    </row>
    <row r="24" spans="1:31" ht="33.75" customHeight="1" x14ac:dyDescent="0.25">
      <c r="A24" s="54">
        <f t="shared" si="5"/>
        <v>12</v>
      </c>
      <c r="B24" s="134" t="s">
        <v>320</v>
      </c>
      <c r="C24" s="135"/>
      <c r="D24" s="135"/>
      <c r="E24" s="135"/>
      <c r="F24" s="135"/>
      <c r="G24" s="135"/>
      <c r="H24" s="135"/>
      <c r="I24" s="135"/>
      <c r="J24" s="135"/>
      <c r="K24" s="135"/>
      <c r="L24" s="136"/>
      <c r="M24" s="56">
        <f t="shared" si="0"/>
        <v>0.4416898148148149</v>
      </c>
      <c r="N24" s="56">
        <f t="shared" si="6"/>
        <v>0.4423611111111112</v>
      </c>
      <c r="O24" s="56">
        <v>8.3333333333333332E-3</v>
      </c>
      <c r="P24" s="56">
        <f t="shared" si="1"/>
        <v>6.7129629629629657E-4</v>
      </c>
      <c r="Q24" s="53" t="s">
        <v>113</v>
      </c>
      <c r="R24" s="53"/>
      <c r="S24" s="53"/>
      <c r="T24" s="53"/>
      <c r="U24" s="52" t="s">
        <v>117</v>
      </c>
      <c r="V24" s="52"/>
      <c r="W24" s="52"/>
      <c r="X24" s="52"/>
      <c r="Y24" s="52"/>
      <c r="Z24" s="51"/>
      <c r="AA24" s="260"/>
      <c r="AB24" s="260"/>
      <c r="AC24" s="260"/>
      <c r="AD24" s="260"/>
      <c r="AE24" s="49" t="str">
        <f>Q24&amp;R24&amp;S24</f>
        <v>VA</v>
      </c>
    </row>
    <row r="25" spans="1:31" ht="33.75" customHeight="1" x14ac:dyDescent="0.25">
      <c r="A25" s="54">
        <f t="shared" si="5"/>
        <v>13</v>
      </c>
      <c r="B25" s="134" t="s">
        <v>321</v>
      </c>
      <c r="C25" s="135"/>
      <c r="D25" s="135"/>
      <c r="E25" s="135"/>
      <c r="F25" s="135"/>
      <c r="G25" s="135"/>
      <c r="H25" s="135"/>
      <c r="I25" s="135"/>
      <c r="J25" s="135"/>
      <c r="K25" s="135"/>
      <c r="L25" s="136"/>
      <c r="M25" s="56">
        <f t="shared" si="0"/>
        <v>0.4423611111111112</v>
      </c>
      <c r="N25" s="56">
        <f t="shared" si="6"/>
        <v>0.44303240740740751</v>
      </c>
      <c r="O25" s="56">
        <v>9.0046296296296298E-3</v>
      </c>
      <c r="P25" s="56">
        <f t="shared" si="1"/>
        <v>6.7129629629629657E-4</v>
      </c>
      <c r="Q25" s="53"/>
      <c r="R25" s="53"/>
      <c r="S25" s="53" t="s">
        <v>115</v>
      </c>
      <c r="T25" s="53"/>
      <c r="U25" s="52"/>
      <c r="V25" s="52" t="s">
        <v>118</v>
      </c>
      <c r="W25" s="52"/>
      <c r="X25" s="52"/>
      <c r="Y25" s="52"/>
      <c r="Z25" s="51"/>
      <c r="AA25" s="260"/>
      <c r="AB25" s="260"/>
      <c r="AC25" s="260"/>
      <c r="AD25" s="260"/>
      <c r="AE25" s="49" t="str">
        <f t="shared" si="4"/>
        <v>W</v>
      </c>
    </row>
    <row r="26" spans="1:31" ht="33.75" customHeight="1" x14ac:dyDescent="0.25">
      <c r="A26" s="54">
        <f t="shared" si="5"/>
        <v>14</v>
      </c>
      <c r="B26" s="134" t="s">
        <v>322</v>
      </c>
      <c r="C26" s="135"/>
      <c r="D26" s="135"/>
      <c r="E26" s="135"/>
      <c r="F26" s="135"/>
      <c r="G26" s="135"/>
      <c r="H26" s="135"/>
      <c r="I26" s="135"/>
      <c r="J26" s="135"/>
      <c r="K26" s="135"/>
      <c r="L26" s="136"/>
      <c r="M26" s="56">
        <f t="shared" si="0"/>
        <v>0.44303240740740751</v>
      </c>
      <c r="N26" s="56">
        <f t="shared" si="6"/>
        <v>0.44344907407407419</v>
      </c>
      <c r="O26" s="56">
        <v>9.4212962962962957E-3</v>
      </c>
      <c r="P26" s="56">
        <f t="shared" si="1"/>
        <v>4.1666666666666588E-4</v>
      </c>
      <c r="Q26" s="53"/>
      <c r="R26" s="53"/>
      <c r="S26" s="53" t="s">
        <v>115</v>
      </c>
      <c r="T26" s="53"/>
      <c r="U26" s="52"/>
      <c r="V26" s="52" t="s">
        <v>118</v>
      </c>
      <c r="W26" s="52"/>
      <c r="X26" s="52"/>
      <c r="Y26" s="52"/>
      <c r="Z26" s="51"/>
      <c r="AA26" s="260"/>
      <c r="AB26" s="260"/>
      <c r="AC26" s="260"/>
      <c r="AD26" s="260"/>
      <c r="AE26" s="49" t="str">
        <f t="shared" si="4"/>
        <v>W</v>
      </c>
    </row>
    <row r="27" spans="1:31" ht="33.75" customHeight="1" x14ac:dyDescent="0.25">
      <c r="A27" s="54">
        <f t="shared" si="5"/>
        <v>15</v>
      </c>
      <c r="B27" s="134" t="s">
        <v>323</v>
      </c>
      <c r="C27" s="135"/>
      <c r="D27" s="135"/>
      <c r="E27" s="135"/>
      <c r="F27" s="135"/>
      <c r="G27" s="135"/>
      <c r="H27" s="135"/>
      <c r="I27" s="135"/>
      <c r="J27" s="135"/>
      <c r="K27" s="135"/>
      <c r="L27" s="136"/>
      <c r="M27" s="56">
        <f t="shared" si="0"/>
        <v>0.44344907407407419</v>
      </c>
      <c r="N27" s="56">
        <f t="shared" si="6"/>
        <v>0.44378472222222232</v>
      </c>
      <c r="O27" s="56">
        <v>9.7569444444444448E-3</v>
      </c>
      <c r="P27" s="56">
        <f t="shared" si="1"/>
        <v>3.3564814814814915E-4</v>
      </c>
      <c r="Q27" s="53" t="s">
        <v>113</v>
      </c>
      <c r="R27" s="53"/>
      <c r="S27" s="53"/>
      <c r="T27" s="53"/>
      <c r="U27" s="52"/>
      <c r="V27" s="52"/>
      <c r="W27" s="52"/>
      <c r="X27" s="52" t="s">
        <v>120</v>
      </c>
      <c r="Y27" s="52"/>
      <c r="Z27" s="51"/>
      <c r="AA27" s="260"/>
      <c r="AB27" s="260"/>
      <c r="AC27" s="260"/>
      <c r="AD27" s="260"/>
      <c r="AE27" s="49" t="str">
        <f t="shared" si="4"/>
        <v>VA</v>
      </c>
    </row>
    <row r="28" spans="1:31" ht="33.75" customHeight="1" x14ac:dyDescent="0.25">
      <c r="A28" s="54">
        <f t="shared" si="5"/>
        <v>16</v>
      </c>
      <c r="B28" s="261" t="s">
        <v>324</v>
      </c>
      <c r="C28" s="261"/>
      <c r="D28" s="261"/>
      <c r="E28" s="261"/>
      <c r="F28" s="261"/>
      <c r="G28" s="261"/>
      <c r="H28" s="261"/>
      <c r="I28" s="261"/>
      <c r="J28" s="261"/>
      <c r="K28" s="261"/>
      <c r="L28" s="261"/>
      <c r="M28" s="56">
        <f t="shared" si="0"/>
        <v>0.44378472222222232</v>
      </c>
      <c r="N28" s="56">
        <f t="shared" si="6"/>
        <v>0.44427083333333345</v>
      </c>
      <c r="O28" s="56">
        <v>1.0243055555555556E-2</v>
      </c>
      <c r="P28" s="56">
        <f t="shared" si="1"/>
        <v>4.8611111111111077E-4</v>
      </c>
      <c r="Q28" s="53"/>
      <c r="R28" s="53" t="s">
        <v>114</v>
      </c>
      <c r="S28" s="53"/>
      <c r="T28" s="53"/>
      <c r="U28" s="52"/>
      <c r="V28" s="52" t="s">
        <v>118</v>
      </c>
      <c r="W28" s="52"/>
      <c r="X28" s="52"/>
      <c r="Y28" s="52"/>
      <c r="Z28" s="51"/>
      <c r="AA28" s="260"/>
      <c r="AB28" s="260"/>
      <c r="AC28" s="260"/>
      <c r="AD28" s="260"/>
      <c r="AE28" s="49" t="str">
        <f t="shared" si="4"/>
        <v>NVA</v>
      </c>
    </row>
    <row r="29" spans="1:31" ht="33.75" customHeight="1" x14ac:dyDescent="0.25">
      <c r="A29" s="54">
        <f t="shared" ref="A29:A41" si="7">A28+1</f>
        <v>17</v>
      </c>
      <c r="B29" s="261" t="s">
        <v>325</v>
      </c>
      <c r="C29" s="262"/>
      <c r="D29" s="262"/>
      <c r="E29" s="262"/>
      <c r="F29" s="262"/>
      <c r="G29" s="262"/>
      <c r="H29" s="262"/>
      <c r="I29" s="262"/>
      <c r="J29" s="262"/>
      <c r="K29" s="262"/>
      <c r="L29" s="263"/>
      <c r="M29" s="56">
        <f t="shared" si="0"/>
        <v>0.44427083333333345</v>
      </c>
      <c r="N29" s="56">
        <f t="shared" ref="N29:N41" si="8">M29+P29</f>
        <v>0.4458564814814816</v>
      </c>
      <c r="O29" s="56">
        <v>1.1828703703703704E-2</v>
      </c>
      <c r="P29" s="56">
        <f t="shared" si="1"/>
        <v>1.5856481481481485E-3</v>
      </c>
      <c r="Q29" s="53" t="s">
        <v>113</v>
      </c>
      <c r="R29" s="53"/>
      <c r="S29" s="53"/>
      <c r="T29" s="53"/>
      <c r="U29" s="52" t="s">
        <v>117</v>
      </c>
      <c r="V29" s="52"/>
      <c r="W29" s="52"/>
      <c r="X29" s="52"/>
      <c r="Y29" s="52"/>
      <c r="Z29" s="51"/>
      <c r="AA29" s="260"/>
      <c r="AB29" s="260"/>
      <c r="AC29" s="260"/>
      <c r="AD29" s="260"/>
      <c r="AE29" s="49" t="str">
        <f>Q29&amp;R29&amp;S29</f>
        <v>VA</v>
      </c>
    </row>
    <row r="30" spans="1:31" ht="33.75" customHeight="1" x14ac:dyDescent="0.25">
      <c r="A30" s="54">
        <f t="shared" si="7"/>
        <v>18</v>
      </c>
      <c r="B30" s="261" t="s">
        <v>322</v>
      </c>
      <c r="C30" s="262"/>
      <c r="D30" s="262"/>
      <c r="E30" s="262"/>
      <c r="F30" s="262"/>
      <c r="G30" s="262"/>
      <c r="H30" s="262"/>
      <c r="I30" s="262"/>
      <c r="J30" s="262"/>
      <c r="K30" s="262"/>
      <c r="L30" s="263"/>
      <c r="M30" s="56">
        <f t="shared" si="0"/>
        <v>0.4458564814814816</v>
      </c>
      <c r="N30" s="56">
        <f t="shared" si="8"/>
        <v>0.44606481481481491</v>
      </c>
      <c r="O30" s="145">
        <v>1.2037037037037037E-2</v>
      </c>
      <c r="P30" s="56">
        <f t="shared" si="1"/>
        <v>2.0833333333333294E-4</v>
      </c>
      <c r="Q30" s="53" t="s">
        <v>113</v>
      </c>
      <c r="R30" s="53"/>
      <c r="S30" s="53"/>
      <c r="T30" s="53"/>
      <c r="U30" s="52" t="s">
        <v>117</v>
      </c>
      <c r="V30" s="52"/>
      <c r="W30" s="52"/>
      <c r="X30" s="52"/>
      <c r="Y30" s="52"/>
      <c r="Z30" s="51"/>
      <c r="AA30" s="260"/>
      <c r="AB30" s="260"/>
      <c r="AC30" s="260"/>
      <c r="AD30" s="260"/>
      <c r="AE30" s="49" t="str">
        <f t="shared" si="4"/>
        <v>VA</v>
      </c>
    </row>
    <row r="31" spans="1:31" ht="33.75" customHeight="1" x14ac:dyDescent="0.25">
      <c r="A31" s="54">
        <f t="shared" si="7"/>
        <v>19</v>
      </c>
      <c r="B31" s="261" t="s">
        <v>326</v>
      </c>
      <c r="C31" s="262"/>
      <c r="D31" s="262"/>
      <c r="E31" s="262"/>
      <c r="F31" s="262"/>
      <c r="G31" s="262"/>
      <c r="H31" s="262"/>
      <c r="I31" s="262"/>
      <c r="J31" s="262"/>
      <c r="K31" s="262"/>
      <c r="L31" s="263"/>
      <c r="M31" s="56">
        <f t="shared" si="0"/>
        <v>0.44606481481481491</v>
      </c>
      <c r="N31" s="56">
        <f t="shared" si="8"/>
        <v>0.44723379629629639</v>
      </c>
      <c r="O31" s="140">
        <v>1.3206018518518518E-2</v>
      </c>
      <c r="P31" s="56">
        <f t="shared" si="1"/>
        <v>1.1689814814814809E-3</v>
      </c>
      <c r="Q31" s="53" t="s">
        <v>113</v>
      </c>
      <c r="R31" s="53"/>
      <c r="S31" s="53"/>
      <c r="T31" s="53"/>
      <c r="U31" s="52" t="s">
        <v>117</v>
      </c>
      <c r="V31" s="52"/>
      <c r="W31" s="52"/>
      <c r="X31" s="52"/>
      <c r="Y31" s="52"/>
      <c r="Z31" s="51"/>
      <c r="AA31" s="260"/>
      <c r="AB31" s="260"/>
      <c r="AC31" s="260"/>
      <c r="AD31" s="260"/>
      <c r="AE31" s="49" t="str">
        <f t="shared" si="4"/>
        <v>VA</v>
      </c>
    </row>
    <row r="32" spans="1:31" ht="33.9" customHeight="1" x14ac:dyDescent="0.25">
      <c r="A32" s="54">
        <f t="shared" si="7"/>
        <v>20</v>
      </c>
      <c r="B32" s="134" t="s">
        <v>327</v>
      </c>
      <c r="C32" s="135"/>
      <c r="D32" s="135"/>
      <c r="E32" s="135"/>
      <c r="F32" s="135"/>
      <c r="G32" s="135"/>
      <c r="H32" s="135"/>
      <c r="I32" s="135"/>
      <c r="J32" s="135"/>
      <c r="K32" s="135"/>
      <c r="L32" s="136"/>
      <c r="M32" s="56">
        <f t="shared" si="0"/>
        <v>0.44723379629629639</v>
      </c>
      <c r="N32" s="56">
        <f t="shared" si="8"/>
        <v>0.44782407407407415</v>
      </c>
      <c r="O32" s="56">
        <v>1.3796296296296296E-2</v>
      </c>
      <c r="P32" s="56">
        <f t="shared" si="1"/>
        <v>5.9027777777777811E-4</v>
      </c>
      <c r="Q32" s="53" t="s">
        <v>113</v>
      </c>
      <c r="R32" s="53"/>
      <c r="S32" s="53"/>
      <c r="T32" s="53"/>
      <c r="U32" s="52" t="s">
        <v>117</v>
      </c>
      <c r="V32" s="52"/>
      <c r="W32" s="52"/>
      <c r="X32" s="52"/>
      <c r="Y32" s="52"/>
      <c r="Z32" s="51"/>
      <c r="AA32" s="260"/>
      <c r="AB32" s="260"/>
      <c r="AC32" s="260"/>
      <c r="AD32" s="260"/>
      <c r="AE32" s="49" t="str">
        <f t="shared" si="4"/>
        <v>VA</v>
      </c>
    </row>
    <row r="33" spans="1:31" ht="33.9" customHeight="1" x14ac:dyDescent="0.25">
      <c r="A33" s="54">
        <f t="shared" si="7"/>
        <v>21</v>
      </c>
      <c r="B33" s="134" t="s">
        <v>328</v>
      </c>
      <c r="C33" s="135"/>
      <c r="D33" s="135"/>
      <c r="E33" s="135"/>
      <c r="F33" s="135"/>
      <c r="G33" s="135"/>
      <c r="H33" s="135"/>
      <c r="I33" s="135"/>
      <c r="J33" s="135"/>
      <c r="K33" s="135"/>
      <c r="L33" s="136"/>
      <c r="M33" s="56">
        <f t="shared" si="0"/>
        <v>0.44782407407407415</v>
      </c>
      <c r="N33" s="56">
        <f t="shared" si="8"/>
        <v>0.44791666666666674</v>
      </c>
      <c r="O33" s="56">
        <v>1.3888888888888888E-2</v>
      </c>
      <c r="P33" s="56">
        <f t="shared" si="1"/>
        <v>9.2592592592592032E-5</v>
      </c>
      <c r="Q33" s="53" t="s">
        <v>113</v>
      </c>
      <c r="R33" s="53"/>
      <c r="S33" s="53"/>
      <c r="T33" s="53"/>
      <c r="U33" s="52" t="s">
        <v>117</v>
      </c>
      <c r="V33" s="52"/>
      <c r="W33" s="52"/>
      <c r="X33" s="52"/>
      <c r="Y33" s="52"/>
      <c r="Z33" s="51"/>
      <c r="AA33" s="260"/>
      <c r="AB33" s="260"/>
      <c r="AC33" s="260"/>
      <c r="AD33" s="260"/>
      <c r="AE33" s="49" t="str">
        <f t="shared" si="4"/>
        <v>VA</v>
      </c>
    </row>
    <row r="34" spans="1:31" ht="33.9" customHeight="1" x14ac:dyDescent="0.25">
      <c r="A34" s="54">
        <f t="shared" si="7"/>
        <v>22</v>
      </c>
      <c r="B34" s="134" t="s">
        <v>329</v>
      </c>
      <c r="M34" s="56">
        <f t="shared" si="0"/>
        <v>0.44791666666666674</v>
      </c>
      <c r="N34" s="56">
        <f t="shared" si="8"/>
        <v>0.44841435185185191</v>
      </c>
      <c r="O34" s="56">
        <v>1.4386574074074074E-2</v>
      </c>
      <c r="P34" s="56">
        <f t="shared" si="1"/>
        <v>4.9768518518518608E-4</v>
      </c>
      <c r="Q34" s="53" t="s">
        <v>113</v>
      </c>
      <c r="R34" s="53"/>
      <c r="S34" s="53"/>
      <c r="T34" s="53"/>
      <c r="U34" s="52" t="s">
        <v>117</v>
      </c>
      <c r="V34" s="52"/>
      <c r="W34" s="52"/>
      <c r="X34" s="52"/>
      <c r="Y34" s="52"/>
      <c r="Z34" s="51"/>
      <c r="AA34" s="260"/>
      <c r="AB34" s="260"/>
      <c r="AC34" s="260"/>
      <c r="AD34" s="260"/>
      <c r="AE34" s="49" t="str">
        <f t="shared" si="4"/>
        <v>VA</v>
      </c>
    </row>
    <row r="35" spans="1:31" ht="33.9" customHeight="1" x14ac:dyDescent="0.25">
      <c r="A35" s="54">
        <f t="shared" si="7"/>
        <v>23</v>
      </c>
      <c r="B35" s="134" t="s">
        <v>330</v>
      </c>
      <c r="C35" s="135"/>
      <c r="D35" s="135"/>
      <c r="E35" s="135"/>
      <c r="F35" s="135"/>
      <c r="G35" s="135"/>
      <c r="H35" s="135"/>
      <c r="I35" s="135"/>
      <c r="J35" s="135"/>
      <c r="K35" s="135"/>
      <c r="L35" s="136"/>
      <c r="M35" s="56">
        <f t="shared" si="0"/>
        <v>0.44841435185185191</v>
      </c>
      <c r="N35" s="56">
        <f t="shared" si="8"/>
        <v>0.44865740740740745</v>
      </c>
      <c r="O35" s="140">
        <v>1.462962962962963E-2</v>
      </c>
      <c r="P35" s="56">
        <f t="shared" si="1"/>
        <v>2.4305555555555539E-4</v>
      </c>
      <c r="Q35" s="53" t="s">
        <v>113</v>
      </c>
      <c r="R35" s="53"/>
      <c r="S35" s="53"/>
      <c r="T35" s="53"/>
      <c r="U35" s="52" t="s">
        <v>117</v>
      </c>
      <c r="V35" s="52"/>
      <c r="W35" s="52"/>
      <c r="X35" s="52"/>
      <c r="Y35" s="52"/>
      <c r="Z35" s="51"/>
      <c r="AA35" s="260"/>
      <c r="AB35" s="260"/>
      <c r="AC35" s="260"/>
      <c r="AD35" s="260"/>
      <c r="AE35" s="49" t="str">
        <f t="shared" si="4"/>
        <v>VA</v>
      </c>
    </row>
    <row r="36" spans="1:31" ht="33.9" customHeight="1" x14ac:dyDescent="0.25">
      <c r="A36" s="54">
        <f t="shared" si="7"/>
        <v>24</v>
      </c>
      <c r="B36" s="134" t="s">
        <v>331</v>
      </c>
      <c r="D36" s="135"/>
      <c r="E36" s="135"/>
      <c r="F36" s="135"/>
      <c r="G36" s="135"/>
      <c r="H36" s="135"/>
      <c r="I36" s="135"/>
      <c r="J36" s="135"/>
      <c r="K36" s="135"/>
      <c r="L36" s="136"/>
      <c r="M36" s="56">
        <f t="shared" si="0"/>
        <v>0.44865740740740745</v>
      </c>
      <c r="N36" s="56">
        <f t="shared" si="8"/>
        <v>0.44960648148148152</v>
      </c>
      <c r="O36" s="56">
        <v>1.5578703703703704E-2</v>
      </c>
      <c r="P36" s="56">
        <f t="shared" si="1"/>
        <v>9.490740740740744E-4</v>
      </c>
      <c r="Q36" s="53"/>
      <c r="R36" s="53"/>
      <c r="S36" s="53" t="s">
        <v>115</v>
      </c>
      <c r="T36" s="53"/>
      <c r="U36" s="52"/>
      <c r="V36" s="52" t="s">
        <v>118</v>
      </c>
      <c r="W36" s="52"/>
      <c r="X36" s="52"/>
      <c r="Y36" s="52"/>
      <c r="Z36" s="51"/>
      <c r="AA36" s="260"/>
      <c r="AB36" s="260"/>
      <c r="AC36" s="260"/>
      <c r="AD36" s="260"/>
      <c r="AE36" s="49" t="str">
        <f t="shared" si="4"/>
        <v>W</v>
      </c>
    </row>
    <row r="37" spans="1:31" ht="33.9" customHeight="1" x14ac:dyDescent="0.25">
      <c r="A37" s="54">
        <f t="shared" si="7"/>
        <v>25</v>
      </c>
      <c r="B37" s="134" t="s">
        <v>332</v>
      </c>
      <c r="C37" s="135"/>
      <c r="D37" s="135"/>
      <c r="E37" s="135"/>
      <c r="F37" s="135"/>
      <c r="G37" s="135"/>
      <c r="H37" s="135"/>
      <c r="I37" s="135"/>
      <c r="J37" s="135"/>
      <c r="K37" s="135"/>
      <c r="L37" s="136"/>
      <c r="M37" s="56">
        <f t="shared" si="0"/>
        <v>0.44960648148148152</v>
      </c>
      <c r="N37" s="56">
        <f t="shared" si="8"/>
        <v>0.44990740740740742</v>
      </c>
      <c r="O37" s="56">
        <v>1.5879629629629629E-2</v>
      </c>
      <c r="P37" s="56">
        <f t="shared" si="1"/>
        <v>3.0092592592592497E-4</v>
      </c>
      <c r="Q37" s="53"/>
      <c r="R37" s="53"/>
      <c r="S37" s="53" t="s">
        <v>115</v>
      </c>
      <c r="T37" s="53"/>
      <c r="U37" s="52"/>
      <c r="V37" s="52" t="s">
        <v>118</v>
      </c>
      <c r="W37" s="52"/>
      <c r="X37" s="52"/>
      <c r="Y37" s="52"/>
      <c r="Z37" s="51"/>
      <c r="AA37" s="260"/>
      <c r="AB37" s="260"/>
      <c r="AC37" s="260"/>
      <c r="AD37" s="260"/>
      <c r="AE37" s="49" t="str">
        <f t="shared" si="4"/>
        <v>W</v>
      </c>
    </row>
    <row r="38" spans="1:31" ht="33.9" customHeight="1" x14ac:dyDescent="0.25">
      <c r="A38" s="54">
        <f t="shared" si="7"/>
        <v>26</v>
      </c>
      <c r="B38" s="134" t="s">
        <v>333</v>
      </c>
      <c r="C38" s="135"/>
      <c r="D38" s="135"/>
      <c r="E38" s="135"/>
      <c r="F38" s="135"/>
      <c r="G38" s="135"/>
      <c r="H38" s="135"/>
      <c r="I38" s="135"/>
      <c r="J38" s="135"/>
      <c r="K38" s="135"/>
      <c r="L38" s="136"/>
      <c r="M38" s="56">
        <f t="shared" si="0"/>
        <v>0.44990740740740742</v>
      </c>
      <c r="N38" s="56">
        <f t="shared" si="8"/>
        <v>0.45067129629629632</v>
      </c>
      <c r="O38" s="145">
        <v>1.6643518518518519E-2</v>
      </c>
      <c r="P38" s="56">
        <f t="shared" si="1"/>
        <v>7.6388888888889034E-4</v>
      </c>
      <c r="Q38" s="53"/>
      <c r="R38" s="53"/>
      <c r="S38" s="53" t="s">
        <v>115</v>
      </c>
      <c r="T38" s="53"/>
      <c r="U38" s="52"/>
      <c r="V38" s="52" t="s">
        <v>118</v>
      </c>
      <c r="W38" s="52"/>
      <c r="X38" s="52"/>
      <c r="Y38" s="52"/>
      <c r="Z38" s="51"/>
      <c r="AA38" s="260"/>
      <c r="AB38" s="260"/>
      <c r="AC38" s="260"/>
      <c r="AD38" s="260"/>
      <c r="AE38" s="49" t="str">
        <f t="shared" si="4"/>
        <v>W</v>
      </c>
    </row>
    <row r="39" spans="1:31" ht="33.9" customHeight="1" x14ac:dyDescent="0.25">
      <c r="A39" s="54">
        <f t="shared" si="7"/>
        <v>27</v>
      </c>
      <c r="B39" s="134" t="s">
        <v>334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6"/>
      <c r="M39" s="56">
        <f t="shared" si="0"/>
        <v>0.45067129629629632</v>
      </c>
      <c r="N39" s="56">
        <f t="shared" si="8"/>
        <v>0.45096064814814818</v>
      </c>
      <c r="O39" s="145">
        <v>1.6932870370370369E-2</v>
      </c>
      <c r="P39" s="56">
        <f t="shared" si="1"/>
        <v>2.8935185185184967E-4</v>
      </c>
      <c r="Q39" s="53"/>
      <c r="R39" s="53" t="s">
        <v>114</v>
      </c>
      <c r="S39" s="53"/>
      <c r="T39" s="53"/>
      <c r="U39" s="52"/>
      <c r="V39" s="52" t="s">
        <v>118</v>
      </c>
      <c r="W39" s="52"/>
      <c r="X39" s="52"/>
      <c r="Y39" s="52"/>
      <c r="Z39" s="51"/>
      <c r="AA39" s="260"/>
      <c r="AB39" s="260"/>
      <c r="AC39" s="260"/>
      <c r="AD39" s="260"/>
      <c r="AE39" s="49" t="str">
        <f>Q39&amp;R39&amp;S39</f>
        <v>NVA</v>
      </c>
    </row>
    <row r="40" spans="1:31" ht="33.9" customHeight="1" x14ac:dyDescent="0.25">
      <c r="A40" s="54">
        <f t="shared" si="7"/>
        <v>28</v>
      </c>
      <c r="B40" s="134" t="s">
        <v>335</v>
      </c>
      <c r="C40" s="135"/>
      <c r="D40" s="135"/>
      <c r="E40" s="135"/>
      <c r="F40" s="135"/>
      <c r="G40" s="135"/>
      <c r="H40" s="135"/>
      <c r="I40" s="135"/>
      <c r="J40" s="135"/>
      <c r="K40" s="135"/>
      <c r="L40" s="136"/>
      <c r="M40" s="56">
        <f t="shared" si="0"/>
        <v>0.45096064814814818</v>
      </c>
      <c r="N40" s="56">
        <f t="shared" si="8"/>
        <v>0.45182870370370376</v>
      </c>
      <c r="O40" s="140">
        <v>1.7800925925925925E-2</v>
      </c>
      <c r="P40" s="56">
        <f t="shared" si="1"/>
        <v>8.6805555555555594E-4</v>
      </c>
      <c r="Q40" s="53"/>
      <c r="R40" s="53" t="s">
        <v>114</v>
      </c>
      <c r="S40" s="53"/>
      <c r="T40" s="53"/>
      <c r="U40" s="52"/>
      <c r="V40" s="52" t="s">
        <v>118</v>
      </c>
      <c r="W40" s="52"/>
      <c r="X40" s="52"/>
      <c r="Y40" s="52"/>
      <c r="Z40" s="51"/>
      <c r="AA40" s="260"/>
      <c r="AB40" s="260"/>
      <c r="AC40" s="260"/>
      <c r="AD40" s="260"/>
      <c r="AE40" s="49" t="str">
        <f>Q40&amp;R40&amp;S40</f>
        <v>NVA</v>
      </c>
    </row>
    <row r="41" spans="1:31" ht="33.9" customHeight="1" x14ac:dyDescent="0.25">
      <c r="A41" s="54">
        <f t="shared" si="7"/>
        <v>29</v>
      </c>
      <c r="B41" s="134" t="s">
        <v>336</v>
      </c>
      <c r="C41" s="135"/>
      <c r="D41" s="135"/>
      <c r="E41" s="135"/>
      <c r="F41" s="135"/>
      <c r="G41" s="135"/>
      <c r="H41" s="135"/>
      <c r="I41" s="135"/>
      <c r="J41" s="135"/>
      <c r="K41" s="135"/>
      <c r="L41" s="136"/>
      <c r="M41" s="56">
        <f t="shared" si="0"/>
        <v>0.45182870370370376</v>
      </c>
      <c r="N41" s="56">
        <f t="shared" si="8"/>
        <v>0.45277777777777783</v>
      </c>
      <c r="O41" s="145">
        <v>1.8749999999999999E-2</v>
      </c>
      <c r="P41" s="56">
        <f t="shared" si="1"/>
        <v>9.490740740740744E-4</v>
      </c>
      <c r="Q41" s="53"/>
      <c r="R41" s="53" t="s">
        <v>114</v>
      </c>
      <c r="S41" s="53"/>
      <c r="T41" s="53"/>
      <c r="U41" s="52"/>
      <c r="V41" s="52" t="s">
        <v>118</v>
      </c>
      <c r="W41" s="52"/>
      <c r="X41" s="52"/>
      <c r="Y41" s="52"/>
      <c r="Z41" s="51"/>
      <c r="AA41" s="260"/>
      <c r="AB41" s="260"/>
      <c r="AC41" s="260"/>
      <c r="AD41" s="260"/>
      <c r="AE41" s="49" t="str">
        <f>Q41&amp;R41&amp;S41</f>
        <v>NVA</v>
      </c>
    </row>
    <row r="42" spans="1:31" ht="33.9" customHeight="1" x14ac:dyDescent="0.25">
      <c r="A42" s="54"/>
      <c r="B42" s="134"/>
      <c r="C42" s="135"/>
      <c r="D42" s="135"/>
      <c r="E42" s="135"/>
      <c r="F42" s="135"/>
      <c r="G42" s="135"/>
      <c r="H42" s="135"/>
      <c r="I42" s="135"/>
      <c r="J42" s="135"/>
      <c r="K42" s="135"/>
      <c r="L42" s="136"/>
      <c r="M42" s="56"/>
      <c r="N42" s="139">
        <f>N41-M13</f>
        <v>1.8750000000000044E-2</v>
      </c>
      <c r="O42" s="139">
        <f>O41</f>
        <v>1.8749999999999999E-2</v>
      </c>
      <c r="P42" s="139">
        <f>SUM(P13:P41)</f>
        <v>1.8749999999999999E-2</v>
      </c>
      <c r="Q42" s="53"/>
      <c r="R42" s="53"/>
      <c r="S42" s="53"/>
      <c r="T42" s="53"/>
      <c r="U42" s="52"/>
      <c r="V42" s="52"/>
      <c r="W42" s="52"/>
      <c r="X42" s="52"/>
      <c r="Y42" s="52"/>
      <c r="Z42" s="51"/>
      <c r="AA42" s="260"/>
      <c r="AB42" s="260"/>
      <c r="AC42" s="260"/>
      <c r="AD42" s="260"/>
    </row>
    <row r="49" s="49" customFormat="1" x14ac:dyDescent="0.25"/>
    <row r="50" s="49" customFormat="1" x14ac:dyDescent="0.25"/>
    <row r="51" s="49" customFormat="1" x14ac:dyDescent="0.25"/>
  </sheetData>
  <mergeCells count="80">
    <mergeCell ref="A1:AD1"/>
    <mergeCell ref="A2:G3"/>
    <mergeCell ref="H2:N3"/>
    <mergeCell ref="O2:Q3"/>
    <mergeCell ref="R2:X3"/>
    <mergeCell ref="Y2:AA3"/>
    <mergeCell ref="AB2:AB3"/>
    <mergeCell ref="AC2:AC3"/>
    <mergeCell ref="AD2:AD3"/>
    <mergeCell ref="N6:N11"/>
    <mergeCell ref="O6:O11"/>
    <mergeCell ref="A4:G5"/>
    <mergeCell ref="H4:N5"/>
    <mergeCell ref="O4:Q5"/>
    <mergeCell ref="A6:A11"/>
    <mergeCell ref="B6:L11"/>
    <mergeCell ref="M6:M11"/>
    <mergeCell ref="R4:AB5"/>
    <mergeCell ref="AC4:AD5"/>
    <mergeCell ref="P6:P11"/>
    <mergeCell ref="Q6:S7"/>
    <mergeCell ref="T6:T11"/>
    <mergeCell ref="U6:U11"/>
    <mergeCell ref="V6:Y7"/>
    <mergeCell ref="AA6:AD11"/>
    <mergeCell ref="Q8:Q11"/>
    <mergeCell ref="R8:R11"/>
    <mergeCell ref="S8:S11"/>
    <mergeCell ref="V8:V11"/>
    <mergeCell ref="W8:W11"/>
    <mergeCell ref="X8:X11"/>
    <mergeCell ref="Y8:Y11"/>
    <mergeCell ref="Z6:Z11"/>
    <mergeCell ref="B12:L12"/>
    <mergeCell ref="AA12:AD12"/>
    <mergeCell ref="B14:L14"/>
    <mergeCell ref="AA14:AD14"/>
    <mergeCell ref="B13:L13"/>
    <mergeCell ref="AA13:AD13"/>
    <mergeCell ref="B15:L15"/>
    <mergeCell ref="AA15:AD15"/>
    <mergeCell ref="B18:L18"/>
    <mergeCell ref="AA18:AD18"/>
    <mergeCell ref="B19:L19"/>
    <mergeCell ref="AA19:AD19"/>
    <mergeCell ref="AA16:AD16"/>
    <mergeCell ref="B16:L16"/>
    <mergeCell ref="B17:L17"/>
    <mergeCell ref="AA17:AD17"/>
    <mergeCell ref="B20:L20"/>
    <mergeCell ref="AA20:AD20"/>
    <mergeCell ref="B21:L21"/>
    <mergeCell ref="AA21:AD21"/>
    <mergeCell ref="B22:L22"/>
    <mergeCell ref="AA22:AD22"/>
    <mergeCell ref="AA32:AD32"/>
    <mergeCell ref="B23:L23"/>
    <mergeCell ref="AA23:AD23"/>
    <mergeCell ref="AA24:AD24"/>
    <mergeCell ref="AA25:AD25"/>
    <mergeCell ref="AA26:AD26"/>
    <mergeCell ref="AA27:AD27"/>
    <mergeCell ref="B28:L28"/>
    <mergeCell ref="B30:L30"/>
    <mergeCell ref="AA28:AD28"/>
    <mergeCell ref="B29:L29"/>
    <mergeCell ref="AA29:AD29"/>
    <mergeCell ref="AA30:AD30"/>
    <mergeCell ref="AA31:AD31"/>
    <mergeCell ref="B31:L31"/>
    <mergeCell ref="AA38:AD38"/>
    <mergeCell ref="AA42:AD42"/>
    <mergeCell ref="AA33:AD33"/>
    <mergeCell ref="AA34:AD34"/>
    <mergeCell ref="AA35:AD35"/>
    <mergeCell ref="AA36:AD36"/>
    <mergeCell ref="AA37:AD37"/>
    <mergeCell ref="AA39:AD39"/>
    <mergeCell ref="AA40:AD40"/>
    <mergeCell ref="AA41:AD41"/>
  </mergeCells>
  <conditionalFormatting sqref="Q12:Q42">
    <cfRule type="containsText" dxfId="75" priority="5" operator="containsText" text="VA">
      <formula>NOT(ISERROR(SEARCH("VA",Q12)))</formula>
    </cfRule>
  </conditionalFormatting>
  <conditionalFormatting sqref="R12:R42">
    <cfRule type="containsText" dxfId="74" priority="4" operator="containsText" text="NVA">
      <formula>NOT(ISERROR(SEARCH("NVA",R12)))</formula>
    </cfRule>
  </conditionalFormatting>
  <conditionalFormatting sqref="S12:S42">
    <cfRule type="containsText" dxfId="73" priority="3" operator="containsText" text="W">
      <formula>NOT(ISERROR(SEARCH("W",S12)))</formula>
    </cfRule>
  </conditionalFormatting>
  <conditionalFormatting sqref="T12:T42 Z12:Z42">
    <cfRule type="containsText" dxfId="72" priority="1" operator="containsText" text="E">
      <formula>NOT(ISERROR(SEARCH("E",T12)))</formula>
    </cfRule>
    <cfRule type="containsText" dxfId="71" priority="2" operator="containsText" text="I">
      <formula>NOT(ISERROR(SEARCH("I",T12)))</formula>
    </cfRule>
  </conditionalFormatting>
  <conditionalFormatting sqref="U12:U42">
    <cfRule type="containsText" dxfId="70" priority="10" operator="containsText" text="K">
      <formula>NOT(ISERROR(SEARCH("K",U12)))</formula>
    </cfRule>
  </conditionalFormatting>
  <conditionalFormatting sqref="V12:V42">
    <cfRule type="containsText" dxfId="69" priority="9" operator="containsText" text="E">
      <formula>NOT(ISERROR(SEARCH("E",V12)))</formula>
    </cfRule>
  </conditionalFormatting>
  <conditionalFormatting sqref="W12:W42">
    <cfRule type="containsText" dxfId="68" priority="8" operator="containsText" text="C">
      <formula>NOT(ISERROR(SEARCH("C",W12)))</formula>
    </cfRule>
  </conditionalFormatting>
  <conditionalFormatting sqref="X12:X42">
    <cfRule type="containsText" dxfId="67" priority="7" operator="containsText" text="R">
      <formula>NOT(ISERROR(SEARCH("R",X12)))</formula>
    </cfRule>
  </conditionalFormatting>
  <conditionalFormatting sqref="Y12:Y42">
    <cfRule type="containsText" dxfId="66" priority="6" operator="containsText" text="S">
      <formula>NOT(ISERROR(SEARCH("S",Y12)))</formula>
    </cfRule>
  </conditionalFormatting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56" fitToHeight="3" orientation="landscape" r:id="rId1"/>
  <headerFooter scaleWithDoc="0" alignWithMargins="0"/>
  <rowBreaks count="1" manualBreakCount="1">
    <brk id="13" max="16383" man="1"/>
  </row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642D6-30F4-4374-B225-07A4E4FFB7F8}">
  <sheetPr codeName="Hoja6">
    <tabColor rgb="FFFFFF00"/>
    <pageSetUpPr fitToPage="1"/>
  </sheetPr>
  <dimension ref="A1:AE27"/>
  <sheetViews>
    <sheetView showGridLines="0" zoomScale="57" zoomScaleNormal="57" zoomScalePageLayoutView="40" workbookViewId="0">
      <selection activeCell="A2" sqref="A2:AB5"/>
    </sheetView>
  </sheetViews>
  <sheetFormatPr baseColWidth="10" defaultColWidth="11.44140625" defaultRowHeight="13.2" x14ac:dyDescent="0.25"/>
  <cols>
    <col min="1" max="11" width="6.44140625" style="49" customWidth="1"/>
    <col min="12" max="12" width="12" style="49" customWidth="1"/>
    <col min="13" max="14" width="16.109375" style="49" customWidth="1"/>
    <col min="15" max="15" width="16.88671875" style="50" customWidth="1"/>
    <col min="16" max="16" width="16.6640625" style="50" customWidth="1"/>
    <col min="17" max="17" width="6.109375" style="49" customWidth="1"/>
    <col min="18" max="18" width="6.44140625" style="49" customWidth="1"/>
    <col min="19" max="19" width="7.44140625" style="49" customWidth="1"/>
    <col min="20" max="21" width="7" style="49" customWidth="1"/>
    <col min="22" max="25" width="7.44140625" style="49" customWidth="1"/>
    <col min="26" max="27" width="6.44140625" style="49" customWidth="1"/>
    <col min="28" max="28" width="17.44140625" style="49" customWidth="1"/>
    <col min="29" max="29" width="8.44140625" style="49" customWidth="1"/>
    <col min="30" max="30" width="22.44140625" style="49" customWidth="1"/>
    <col min="31" max="31" width="0.109375" style="49" customWidth="1"/>
    <col min="32" max="16384" width="11.44140625" style="49"/>
  </cols>
  <sheetData>
    <row r="1" spans="1:31" ht="45.75" customHeight="1" x14ac:dyDescent="0.5">
      <c r="A1" s="269" t="s">
        <v>11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</row>
    <row r="2" spans="1:31" ht="22.5" customHeight="1" x14ac:dyDescent="0.25">
      <c r="A2" s="270" t="s">
        <v>81</v>
      </c>
      <c r="B2" s="271"/>
      <c r="C2" s="271"/>
      <c r="D2" s="271"/>
      <c r="E2" s="271"/>
      <c r="F2" s="271"/>
      <c r="G2" s="271"/>
      <c r="H2" s="272" t="s">
        <v>177</v>
      </c>
      <c r="I2" s="273"/>
      <c r="J2" s="273"/>
      <c r="K2" s="273"/>
      <c r="L2" s="273"/>
      <c r="M2" s="273"/>
      <c r="N2" s="274"/>
      <c r="O2" s="270" t="s">
        <v>337</v>
      </c>
      <c r="P2" s="271"/>
      <c r="Q2" s="271"/>
      <c r="R2" s="272" t="s">
        <v>84</v>
      </c>
      <c r="S2" s="278"/>
      <c r="T2" s="278"/>
      <c r="U2" s="278"/>
      <c r="V2" s="278"/>
      <c r="W2" s="278"/>
      <c r="X2" s="279"/>
      <c r="Y2" s="271" t="s">
        <v>85</v>
      </c>
      <c r="Z2" s="271"/>
      <c r="AA2" s="271"/>
      <c r="AB2" s="270"/>
      <c r="AC2" s="270" t="s">
        <v>86</v>
      </c>
      <c r="AD2" s="270"/>
    </row>
    <row r="3" spans="1:31" ht="22.5" customHeight="1" x14ac:dyDescent="0.25">
      <c r="A3" s="271"/>
      <c r="B3" s="271"/>
      <c r="C3" s="271"/>
      <c r="D3" s="271"/>
      <c r="E3" s="271"/>
      <c r="F3" s="271"/>
      <c r="G3" s="271"/>
      <c r="H3" s="275"/>
      <c r="I3" s="276"/>
      <c r="J3" s="276"/>
      <c r="K3" s="276"/>
      <c r="L3" s="276"/>
      <c r="M3" s="276"/>
      <c r="N3" s="277"/>
      <c r="O3" s="271"/>
      <c r="P3" s="271"/>
      <c r="Q3" s="271"/>
      <c r="R3" s="280"/>
      <c r="S3" s="281"/>
      <c r="T3" s="281"/>
      <c r="U3" s="281"/>
      <c r="V3" s="281"/>
      <c r="W3" s="281"/>
      <c r="X3" s="282"/>
      <c r="Y3" s="271"/>
      <c r="Z3" s="271"/>
      <c r="AA3" s="271"/>
      <c r="AB3" s="270"/>
      <c r="AC3" s="270"/>
      <c r="AD3" s="270"/>
    </row>
    <row r="4" spans="1:31" ht="22.5" customHeight="1" x14ac:dyDescent="0.25">
      <c r="A4" s="270" t="s">
        <v>87</v>
      </c>
      <c r="B4" s="270"/>
      <c r="C4" s="270"/>
      <c r="D4" s="270"/>
      <c r="E4" s="270"/>
      <c r="F4" s="270"/>
      <c r="G4" s="270"/>
      <c r="H4" s="272" t="s">
        <v>88</v>
      </c>
      <c r="I4" s="273"/>
      <c r="J4" s="273"/>
      <c r="K4" s="273"/>
      <c r="L4" s="273"/>
      <c r="M4" s="273"/>
      <c r="N4" s="274"/>
      <c r="O4" s="270" t="s">
        <v>338</v>
      </c>
      <c r="P4" s="270"/>
      <c r="Q4" s="270"/>
      <c r="R4" s="272" t="s">
        <v>339</v>
      </c>
      <c r="S4" s="273"/>
      <c r="T4" s="273"/>
      <c r="U4" s="273"/>
      <c r="V4" s="273"/>
      <c r="W4" s="273"/>
      <c r="X4" s="273"/>
      <c r="Y4" s="273"/>
      <c r="Z4" s="273"/>
      <c r="AA4" s="273"/>
      <c r="AB4" s="274"/>
      <c r="AC4" s="311" t="s">
        <v>91</v>
      </c>
      <c r="AD4" s="312"/>
    </row>
    <row r="5" spans="1:31" ht="22.5" customHeight="1" x14ac:dyDescent="0.25">
      <c r="A5" s="270"/>
      <c r="B5" s="270"/>
      <c r="C5" s="270"/>
      <c r="D5" s="270"/>
      <c r="E5" s="270"/>
      <c r="F5" s="270"/>
      <c r="G5" s="270"/>
      <c r="H5" s="275"/>
      <c r="I5" s="276"/>
      <c r="J5" s="276"/>
      <c r="K5" s="276"/>
      <c r="L5" s="276"/>
      <c r="M5" s="276"/>
      <c r="N5" s="277"/>
      <c r="O5" s="270"/>
      <c r="P5" s="270"/>
      <c r="Q5" s="270"/>
      <c r="R5" s="275"/>
      <c r="S5" s="276"/>
      <c r="T5" s="276"/>
      <c r="U5" s="276"/>
      <c r="V5" s="276"/>
      <c r="W5" s="276"/>
      <c r="X5" s="276"/>
      <c r="Y5" s="276"/>
      <c r="Z5" s="276"/>
      <c r="AA5" s="276"/>
      <c r="AB5" s="277"/>
      <c r="AC5" s="313"/>
      <c r="AD5" s="314"/>
    </row>
    <row r="6" spans="1:31" ht="15" customHeight="1" x14ac:dyDescent="0.25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3" t="s">
        <v>94</v>
      </c>
      <c r="N6" s="283" t="s">
        <v>95</v>
      </c>
      <c r="O6" s="286" t="s">
        <v>96</v>
      </c>
      <c r="P6" s="283" t="s">
        <v>97</v>
      </c>
      <c r="Q6" s="339" t="s">
        <v>98</v>
      </c>
      <c r="R6" s="340"/>
      <c r="S6" s="341"/>
      <c r="T6" s="308" t="s">
        <v>99</v>
      </c>
      <c r="U6" s="345" t="s">
        <v>100</v>
      </c>
      <c r="V6" s="348" t="s">
        <v>101</v>
      </c>
      <c r="W6" s="349"/>
      <c r="X6" s="349"/>
      <c r="Y6" s="350"/>
      <c r="Z6" s="346" t="s">
        <v>102</v>
      </c>
      <c r="AA6" s="307" t="s">
        <v>103</v>
      </c>
      <c r="AB6" s="307"/>
      <c r="AC6" s="307"/>
      <c r="AD6" s="307"/>
    </row>
    <row r="7" spans="1:31" ht="14.25" customHeight="1" x14ac:dyDescent="0.25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84"/>
      <c r="N7" s="284"/>
      <c r="O7" s="287"/>
      <c r="P7" s="284"/>
      <c r="Q7" s="342"/>
      <c r="R7" s="343"/>
      <c r="S7" s="344"/>
      <c r="T7" s="309"/>
      <c r="U7" s="346"/>
      <c r="V7" s="351"/>
      <c r="W7" s="352"/>
      <c r="X7" s="352"/>
      <c r="Y7" s="353"/>
      <c r="Z7" s="346"/>
      <c r="AA7" s="307"/>
      <c r="AB7" s="307"/>
      <c r="AC7" s="307"/>
      <c r="AD7" s="307"/>
    </row>
    <row r="8" spans="1:31" ht="15" customHeight="1" x14ac:dyDescent="0.25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4"/>
      <c r="N8" s="284"/>
      <c r="O8" s="287"/>
      <c r="P8" s="284"/>
      <c r="Q8" s="308" t="s">
        <v>104</v>
      </c>
      <c r="R8" s="308" t="s">
        <v>105</v>
      </c>
      <c r="S8" s="308" t="s">
        <v>106</v>
      </c>
      <c r="T8" s="309"/>
      <c r="U8" s="346"/>
      <c r="V8" s="345" t="s">
        <v>107</v>
      </c>
      <c r="W8" s="345" t="s">
        <v>108</v>
      </c>
      <c r="X8" s="345" t="s">
        <v>109</v>
      </c>
      <c r="Y8" s="345" t="s">
        <v>110</v>
      </c>
      <c r="Z8" s="346"/>
      <c r="AA8" s="307"/>
      <c r="AB8" s="307"/>
      <c r="AC8" s="307"/>
      <c r="AD8" s="307"/>
    </row>
    <row r="9" spans="1:31" ht="15" customHeight="1" x14ac:dyDescent="0.25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284"/>
      <c r="N9" s="284"/>
      <c r="O9" s="287"/>
      <c r="P9" s="284"/>
      <c r="Q9" s="309"/>
      <c r="R9" s="309"/>
      <c r="S9" s="309"/>
      <c r="T9" s="309"/>
      <c r="U9" s="346"/>
      <c r="V9" s="346"/>
      <c r="W9" s="346"/>
      <c r="X9" s="346"/>
      <c r="Y9" s="346"/>
      <c r="Z9" s="346"/>
      <c r="AA9" s="307"/>
      <c r="AB9" s="307"/>
      <c r="AC9" s="307"/>
      <c r="AD9" s="307"/>
    </row>
    <row r="10" spans="1:31" ht="59.4" customHeight="1" x14ac:dyDescent="0.25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284"/>
      <c r="N10" s="284"/>
      <c r="O10" s="287"/>
      <c r="P10" s="284"/>
      <c r="Q10" s="309"/>
      <c r="R10" s="309"/>
      <c r="S10" s="309"/>
      <c r="T10" s="309"/>
      <c r="U10" s="346"/>
      <c r="V10" s="346"/>
      <c r="W10" s="346"/>
      <c r="X10" s="346"/>
      <c r="Y10" s="346"/>
      <c r="Z10" s="346"/>
      <c r="AA10" s="307"/>
      <c r="AB10" s="307"/>
      <c r="AC10" s="307"/>
      <c r="AD10" s="307"/>
    </row>
    <row r="11" spans="1:31" ht="15" customHeight="1" x14ac:dyDescent="0.25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85"/>
      <c r="N11" s="285"/>
      <c r="O11" s="288"/>
      <c r="P11" s="285"/>
      <c r="Q11" s="310"/>
      <c r="R11" s="310" t="s">
        <v>105</v>
      </c>
      <c r="S11" s="310" t="s">
        <v>106</v>
      </c>
      <c r="T11" s="310"/>
      <c r="U11" s="347"/>
      <c r="V11" s="347"/>
      <c r="W11" s="347"/>
      <c r="X11" s="347"/>
      <c r="Y11" s="347"/>
      <c r="Z11" s="347"/>
      <c r="AA11" s="307"/>
      <c r="AB11" s="307"/>
      <c r="AC11" s="307"/>
      <c r="AD11" s="307"/>
    </row>
    <row r="12" spans="1:31" ht="30.75" customHeight="1" x14ac:dyDescent="0.25">
      <c r="A12" s="54" t="s">
        <v>111</v>
      </c>
      <c r="B12" s="315" t="s">
        <v>183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56"/>
      <c r="N12" s="56"/>
      <c r="O12" s="138">
        <v>0</v>
      </c>
      <c r="P12" s="55"/>
      <c r="Q12" s="53" t="s">
        <v>113</v>
      </c>
      <c r="R12" s="53" t="s">
        <v>114</v>
      </c>
      <c r="S12" s="53" t="s">
        <v>115</v>
      </c>
      <c r="T12" s="53" t="s">
        <v>116</v>
      </c>
      <c r="U12" s="52" t="s">
        <v>117</v>
      </c>
      <c r="V12" s="52" t="s">
        <v>118</v>
      </c>
      <c r="W12" s="52" t="s">
        <v>119</v>
      </c>
      <c r="X12" s="52" t="s">
        <v>120</v>
      </c>
      <c r="Y12" s="52" t="s">
        <v>121</v>
      </c>
      <c r="Z12" s="53" t="s">
        <v>118</v>
      </c>
      <c r="AA12" s="330" t="s">
        <v>122</v>
      </c>
      <c r="AB12" s="330"/>
      <c r="AC12" s="330"/>
      <c r="AD12" s="330"/>
    </row>
    <row r="13" spans="1:31" ht="64.650000000000006" customHeight="1" x14ac:dyDescent="0.25">
      <c r="A13" s="54">
        <v>1</v>
      </c>
      <c r="B13" s="261" t="s">
        <v>340</v>
      </c>
      <c r="C13" s="262"/>
      <c r="D13" s="262"/>
      <c r="E13" s="262"/>
      <c r="F13" s="262"/>
      <c r="G13" s="262"/>
      <c r="H13" s="262"/>
      <c r="I13" s="262"/>
      <c r="J13" s="262"/>
      <c r="K13" s="262"/>
      <c r="L13" s="263"/>
      <c r="M13" s="56">
        <v>0.43402777777777779</v>
      </c>
      <c r="N13" s="56">
        <f>M13+P13</f>
        <v>0.43466435185185187</v>
      </c>
      <c r="O13" s="56">
        <v>6.3657407407407413E-4</v>
      </c>
      <c r="P13" s="56">
        <f>O13-O12</f>
        <v>6.3657407407407413E-4</v>
      </c>
      <c r="Q13" s="53" t="s">
        <v>113</v>
      </c>
      <c r="R13" s="53"/>
      <c r="S13" s="53"/>
      <c r="T13" s="53"/>
      <c r="U13" s="52"/>
      <c r="V13" s="52"/>
      <c r="W13" s="52"/>
      <c r="X13" s="52"/>
      <c r="Y13" s="52" t="s">
        <v>121</v>
      </c>
      <c r="Z13" s="51"/>
      <c r="AA13" s="354" t="s">
        <v>341</v>
      </c>
      <c r="AB13" s="354"/>
      <c r="AC13" s="354"/>
      <c r="AD13" s="354"/>
      <c r="AE13" s="49" t="str">
        <f>Q13&amp;R13&amp;S13</f>
        <v>VA</v>
      </c>
    </row>
    <row r="14" spans="1:31" ht="33.75" customHeight="1" x14ac:dyDescent="0.25">
      <c r="A14" s="54">
        <v>2</v>
      </c>
      <c r="B14" s="261" t="s">
        <v>342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3"/>
      <c r="M14" s="56">
        <f>N13</f>
        <v>0.43466435185185187</v>
      </c>
      <c r="N14" s="56">
        <f t="shared" ref="N14:N18" si="0">M14+P14</f>
        <v>0.43483796296296301</v>
      </c>
      <c r="O14" s="56">
        <v>8.1018518518518516E-4</v>
      </c>
      <c r="P14" s="56">
        <f>O14-O13</f>
        <v>1.7361111111111104E-4</v>
      </c>
      <c r="Q14" s="53"/>
      <c r="R14" s="53" t="s">
        <v>114</v>
      </c>
      <c r="S14" s="53"/>
      <c r="T14" s="53" t="s">
        <v>116</v>
      </c>
      <c r="U14" s="52"/>
      <c r="V14" s="52"/>
      <c r="W14" s="52"/>
      <c r="X14" s="52"/>
      <c r="Y14" s="52"/>
      <c r="Z14" s="51" t="s">
        <v>118</v>
      </c>
      <c r="AA14" s="260"/>
      <c r="AB14" s="260"/>
      <c r="AC14" s="260"/>
      <c r="AD14" s="260"/>
      <c r="AE14" s="49" t="str">
        <f t="shared" ref="AE14:AE26" si="1">Q14&amp;R14&amp;S14</f>
        <v>NVA</v>
      </c>
    </row>
    <row r="15" spans="1:31" ht="33.75" customHeight="1" x14ac:dyDescent="0.25">
      <c r="A15" s="54">
        <v>3</v>
      </c>
      <c r="B15" s="261" t="s">
        <v>343</v>
      </c>
      <c r="C15" s="262"/>
      <c r="D15" s="262"/>
      <c r="E15" s="262"/>
      <c r="F15" s="262"/>
      <c r="G15" s="262"/>
      <c r="H15" s="262"/>
      <c r="I15" s="262"/>
      <c r="J15" s="262"/>
      <c r="K15" s="262"/>
      <c r="L15" s="263"/>
      <c r="M15" s="56">
        <f t="shared" ref="M15:M18" si="2">N14</f>
        <v>0.43483796296296301</v>
      </c>
      <c r="N15" s="56">
        <f t="shared" si="0"/>
        <v>0.43541666666666673</v>
      </c>
      <c r="O15" s="56">
        <v>1.3888888888888889E-3</v>
      </c>
      <c r="P15" s="56">
        <f t="shared" ref="P15:P26" si="3">O15-O14</f>
        <v>5.7870370370370378E-4</v>
      </c>
      <c r="Q15" s="53" t="s">
        <v>113</v>
      </c>
      <c r="R15" s="53"/>
      <c r="S15" s="53"/>
      <c r="T15" s="53"/>
      <c r="U15" s="52" t="s">
        <v>117</v>
      </c>
      <c r="V15" s="52"/>
      <c r="W15" s="52"/>
      <c r="X15" s="52"/>
      <c r="Y15" s="52"/>
      <c r="Z15" s="51"/>
      <c r="AA15" s="260"/>
      <c r="AB15" s="260"/>
      <c r="AC15" s="260"/>
      <c r="AD15" s="260"/>
      <c r="AE15" s="49" t="str">
        <f t="shared" si="1"/>
        <v>VA</v>
      </c>
    </row>
    <row r="16" spans="1:31" ht="35.4" customHeight="1" x14ac:dyDescent="0.25">
      <c r="A16" s="54">
        <v>4</v>
      </c>
      <c r="B16" s="335" t="s">
        <v>344</v>
      </c>
      <c r="C16" s="336"/>
      <c r="D16" s="336"/>
      <c r="E16" s="336"/>
      <c r="F16" s="336"/>
      <c r="G16" s="336"/>
      <c r="H16" s="336"/>
      <c r="I16" s="336"/>
      <c r="J16" s="336"/>
      <c r="K16" s="336"/>
      <c r="L16" s="337"/>
      <c r="M16" s="56">
        <f t="shared" si="2"/>
        <v>0.43541666666666673</v>
      </c>
      <c r="N16" s="56">
        <f t="shared" si="0"/>
        <v>0.43697916666666675</v>
      </c>
      <c r="O16" s="56">
        <v>2.9513888888888888E-3</v>
      </c>
      <c r="P16" s="56">
        <f t="shared" si="3"/>
        <v>1.5624999999999999E-3</v>
      </c>
      <c r="Q16" s="53" t="s">
        <v>113</v>
      </c>
      <c r="R16" s="53"/>
      <c r="S16" s="53"/>
      <c r="T16" s="53"/>
      <c r="U16" s="52" t="s">
        <v>117</v>
      </c>
      <c r="V16" s="52"/>
      <c r="W16" s="52"/>
      <c r="X16" s="52"/>
      <c r="Y16" s="52"/>
      <c r="Z16" s="51"/>
      <c r="AA16" s="260"/>
      <c r="AB16" s="260"/>
      <c r="AC16" s="260"/>
      <c r="AD16" s="260"/>
      <c r="AE16" s="49" t="str">
        <f t="shared" si="1"/>
        <v>VA</v>
      </c>
    </row>
    <row r="17" spans="1:31" ht="33.75" customHeight="1" x14ac:dyDescent="0.25">
      <c r="A17" s="54">
        <v>5</v>
      </c>
      <c r="B17" s="261" t="s">
        <v>345</v>
      </c>
      <c r="C17" s="262"/>
      <c r="D17" s="262"/>
      <c r="E17" s="262"/>
      <c r="F17" s="262"/>
      <c r="G17" s="262"/>
      <c r="H17" s="262"/>
      <c r="I17" s="262"/>
      <c r="J17" s="262"/>
      <c r="K17" s="262"/>
      <c r="L17" s="263"/>
      <c r="M17" s="56">
        <f t="shared" si="2"/>
        <v>0.43697916666666675</v>
      </c>
      <c r="N17" s="56">
        <f t="shared" si="0"/>
        <v>0.43825231481481491</v>
      </c>
      <c r="O17" s="56">
        <v>4.2245370370370371E-3</v>
      </c>
      <c r="P17" s="56">
        <f t="shared" si="3"/>
        <v>1.2731481481481483E-3</v>
      </c>
      <c r="Q17" s="53" t="s">
        <v>113</v>
      </c>
      <c r="R17" s="53"/>
      <c r="S17" s="53"/>
      <c r="T17" s="53"/>
      <c r="U17" s="52" t="s">
        <v>117</v>
      </c>
      <c r="V17" s="52"/>
      <c r="W17" s="52"/>
      <c r="X17" s="52"/>
      <c r="Y17" s="52"/>
      <c r="Z17" s="51"/>
      <c r="AA17" s="260"/>
      <c r="AB17" s="260"/>
      <c r="AC17" s="260"/>
      <c r="AD17" s="260"/>
      <c r="AE17" s="49" t="str">
        <f t="shared" si="1"/>
        <v>VA</v>
      </c>
    </row>
    <row r="18" spans="1:31" ht="33.75" customHeight="1" x14ac:dyDescent="0.25">
      <c r="A18" s="54">
        <v>6</v>
      </c>
      <c r="B18" s="261" t="s">
        <v>346</v>
      </c>
      <c r="C18" s="262"/>
      <c r="D18" s="262"/>
      <c r="E18" s="262"/>
      <c r="F18" s="262"/>
      <c r="G18" s="262"/>
      <c r="H18" s="262"/>
      <c r="I18" s="262"/>
      <c r="J18" s="262"/>
      <c r="K18" s="262"/>
      <c r="L18" s="263"/>
      <c r="M18" s="56">
        <f t="shared" si="2"/>
        <v>0.43825231481481491</v>
      </c>
      <c r="N18" s="56">
        <f t="shared" si="0"/>
        <v>0.43894675925925936</v>
      </c>
      <c r="O18" s="56">
        <v>4.9189814814814816E-3</v>
      </c>
      <c r="P18" s="56">
        <f t="shared" si="3"/>
        <v>6.9444444444444458E-4</v>
      </c>
      <c r="Q18" s="53" t="s">
        <v>113</v>
      </c>
      <c r="R18" s="53"/>
      <c r="S18" s="53"/>
      <c r="T18" s="53"/>
      <c r="U18" s="52" t="s">
        <v>117</v>
      </c>
      <c r="V18" s="52"/>
      <c r="W18" s="52"/>
      <c r="X18" s="52"/>
      <c r="Y18" s="52"/>
      <c r="Z18" s="51"/>
      <c r="AA18" s="260"/>
      <c r="AB18" s="260"/>
      <c r="AC18" s="260"/>
      <c r="AD18" s="260"/>
      <c r="AE18" s="49" t="str">
        <f t="shared" si="1"/>
        <v>VA</v>
      </c>
    </row>
    <row r="19" spans="1:31" ht="48.6" customHeight="1" x14ac:dyDescent="0.25">
      <c r="A19" s="54">
        <v>7</v>
      </c>
      <c r="B19" s="335" t="s">
        <v>347</v>
      </c>
      <c r="C19" s="336"/>
      <c r="D19" s="336"/>
      <c r="E19" s="336"/>
      <c r="F19" s="336"/>
      <c r="G19" s="336"/>
      <c r="H19" s="336"/>
      <c r="I19" s="336"/>
      <c r="J19" s="336"/>
      <c r="K19" s="336"/>
      <c r="L19" s="337"/>
      <c r="M19" s="56">
        <v>0.4396412037037038</v>
      </c>
      <c r="N19" s="56">
        <v>0.43993055555555566</v>
      </c>
      <c r="O19" s="56">
        <v>5.9027777777777776E-3</v>
      </c>
      <c r="P19" s="56">
        <f>O19-O18</f>
        <v>9.8379629629629598E-4</v>
      </c>
      <c r="Q19" s="53" t="s">
        <v>113</v>
      </c>
      <c r="R19" s="53"/>
      <c r="S19" s="53"/>
      <c r="T19" s="53"/>
      <c r="U19" s="52"/>
      <c r="V19" s="52"/>
      <c r="W19" s="52"/>
      <c r="X19" s="52"/>
      <c r="Y19" s="52" t="s">
        <v>121</v>
      </c>
      <c r="Z19" s="51"/>
      <c r="AA19" s="354" t="s">
        <v>348</v>
      </c>
      <c r="AB19" s="354"/>
      <c r="AC19" s="354"/>
      <c r="AD19" s="354"/>
      <c r="AE19" s="49" t="str">
        <f t="shared" si="1"/>
        <v>VA</v>
      </c>
    </row>
    <row r="20" spans="1:31" ht="43.35" customHeight="1" x14ac:dyDescent="0.25">
      <c r="A20" s="54">
        <v>8</v>
      </c>
      <c r="B20" s="335" t="s">
        <v>349</v>
      </c>
      <c r="C20" s="336"/>
      <c r="D20" s="336"/>
      <c r="E20" s="336"/>
      <c r="F20" s="336"/>
      <c r="G20" s="336"/>
      <c r="H20" s="336"/>
      <c r="I20" s="336"/>
      <c r="J20" s="336"/>
      <c r="K20" s="336"/>
      <c r="L20" s="337"/>
      <c r="M20" s="56">
        <v>0.43993055555555566</v>
      </c>
      <c r="N20" s="56">
        <v>0.44021990740740752</v>
      </c>
      <c r="O20" s="56">
        <v>6.1921296296296299E-3</v>
      </c>
      <c r="P20" s="56">
        <f t="shared" si="3"/>
        <v>2.8935185185185227E-4</v>
      </c>
      <c r="Q20" s="53" t="s">
        <v>113</v>
      </c>
      <c r="R20" s="53"/>
      <c r="S20" s="53"/>
      <c r="T20" s="53" t="s">
        <v>116</v>
      </c>
      <c r="U20" s="52"/>
      <c r="V20" s="52"/>
      <c r="W20" s="52"/>
      <c r="X20" s="52"/>
      <c r="Y20" s="52" t="s">
        <v>121</v>
      </c>
      <c r="Z20" s="51"/>
      <c r="AA20" s="354" t="s">
        <v>350</v>
      </c>
      <c r="AB20" s="354"/>
      <c r="AC20" s="354"/>
      <c r="AD20" s="354"/>
      <c r="AE20" s="49" t="str">
        <f t="shared" si="1"/>
        <v>VA</v>
      </c>
    </row>
    <row r="21" spans="1:31" ht="33.75" customHeight="1" x14ac:dyDescent="0.25">
      <c r="A21" s="54">
        <v>9</v>
      </c>
      <c r="B21" s="261" t="s">
        <v>351</v>
      </c>
      <c r="C21" s="262"/>
      <c r="D21" s="262"/>
      <c r="E21" s="262"/>
      <c r="F21" s="262"/>
      <c r="G21" s="262"/>
      <c r="H21" s="262"/>
      <c r="I21" s="262"/>
      <c r="J21" s="262"/>
      <c r="K21" s="262"/>
      <c r="L21" s="263"/>
      <c r="M21" s="56">
        <v>0.44021990740740752</v>
      </c>
      <c r="N21" s="56">
        <v>0.44068287037037046</v>
      </c>
      <c r="O21" s="56">
        <v>6.6550925925925927E-3</v>
      </c>
      <c r="P21" s="56">
        <f t="shared" si="3"/>
        <v>4.6296296296296276E-4</v>
      </c>
      <c r="Q21" s="53"/>
      <c r="R21" s="53" t="s">
        <v>114</v>
      </c>
      <c r="S21" s="53"/>
      <c r="T21" s="53" t="s">
        <v>116</v>
      </c>
      <c r="U21" s="52"/>
      <c r="V21" s="52"/>
      <c r="W21" s="52"/>
      <c r="X21" s="52"/>
      <c r="Y21" s="52"/>
      <c r="Z21" s="51" t="s">
        <v>118</v>
      </c>
      <c r="AA21" s="260"/>
      <c r="AB21" s="260"/>
      <c r="AC21" s="260"/>
      <c r="AD21" s="260"/>
      <c r="AE21" s="49" t="str">
        <f t="shared" si="1"/>
        <v>NVA</v>
      </c>
    </row>
    <row r="22" spans="1:31" ht="67.349999999999994" customHeight="1" x14ac:dyDescent="0.25">
      <c r="A22" s="54">
        <v>10</v>
      </c>
      <c r="B22" s="261" t="s">
        <v>352</v>
      </c>
      <c r="C22" s="262"/>
      <c r="D22" s="262"/>
      <c r="E22" s="262"/>
      <c r="F22" s="262"/>
      <c r="G22" s="262"/>
      <c r="H22" s="262"/>
      <c r="I22" s="262"/>
      <c r="J22" s="262"/>
      <c r="K22" s="262"/>
      <c r="L22" s="263"/>
      <c r="M22" s="56">
        <v>0.44068287037037046</v>
      </c>
      <c r="N22" s="56">
        <v>0.44178240740740748</v>
      </c>
      <c r="O22" s="56">
        <v>7.7546296296296295E-3</v>
      </c>
      <c r="P22" s="56">
        <f t="shared" si="3"/>
        <v>1.0995370370370369E-3</v>
      </c>
      <c r="Q22" s="53" t="s">
        <v>113</v>
      </c>
      <c r="R22" s="53"/>
      <c r="S22" s="53"/>
      <c r="T22" s="53"/>
      <c r="U22" s="52"/>
      <c r="V22" s="52"/>
      <c r="W22" s="52"/>
      <c r="X22" s="52"/>
      <c r="Y22" s="52" t="s">
        <v>121</v>
      </c>
      <c r="Z22" s="51"/>
      <c r="AA22" s="354" t="s">
        <v>341</v>
      </c>
      <c r="AB22" s="354"/>
      <c r="AC22" s="354"/>
      <c r="AD22" s="354"/>
      <c r="AE22" s="49" t="str">
        <f t="shared" si="1"/>
        <v>VA</v>
      </c>
    </row>
    <row r="23" spans="1:31" ht="47.4" customHeight="1" x14ac:dyDescent="0.25">
      <c r="A23" s="54">
        <v>11</v>
      </c>
      <c r="B23" s="261" t="s">
        <v>353</v>
      </c>
      <c r="C23" s="262"/>
      <c r="D23" s="262"/>
      <c r="E23" s="262"/>
      <c r="F23" s="262"/>
      <c r="G23" s="262"/>
      <c r="H23" s="262"/>
      <c r="I23" s="262"/>
      <c r="J23" s="262"/>
      <c r="K23" s="262"/>
      <c r="L23" s="263"/>
      <c r="M23" s="56">
        <v>0.44178240740740748</v>
      </c>
      <c r="N23" s="56">
        <v>0.44571759259259269</v>
      </c>
      <c r="O23" s="56">
        <v>1.1689814814814814E-2</v>
      </c>
      <c r="P23" s="56">
        <f t="shared" si="3"/>
        <v>3.9351851851851848E-3</v>
      </c>
      <c r="Q23" s="53" t="s">
        <v>113</v>
      </c>
      <c r="R23" s="53"/>
      <c r="S23" s="53"/>
      <c r="T23" s="53"/>
      <c r="U23" s="52"/>
      <c r="V23" s="52"/>
      <c r="W23" s="52"/>
      <c r="X23" s="52"/>
      <c r="Y23" s="52" t="s">
        <v>121</v>
      </c>
      <c r="Z23" s="51"/>
      <c r="AA23" s="354" t="s">
        <v>354</v>
      </c>
      <c r="AB23" s="354"/>
      <c r="AC23" s="354"/>
      <c r="AD23" s="354"/>
      <c r="AE23" s="49" t="str">
        <f t="shared" si="1"/>
        <v>VA</v>
      </c>
    </row>
    <row r="24" spans="1:31" ht="33.75" customHeight="1" x14ac:dyDescent="0.25">
      <c r="A24" s="54">
        <v>12</v>
      </c>
      <c r="B24" s="261" t="s">
        <v>355</v>
      </c>
      <c r="C24" s="262"/>
      <c r="D24" s="262"/>
      <c r="E24" s="262"/>
      <c r="F24" s="262"/>
      <c r="G24" s="262"/>
      <c r="H24" s="262"/>
      <c r="I24" s="262"/>
      <c r="J24" s="262"/>
      <c r="K24" s="262"/>
      <c r="L24" s="263"/>
      <c r="M24" s="56">
        <v>0.44571759259259269</v>
      </c>
      <c r="N24" s="56">
        <v>0.44704861111111122</v>
      </c>
      <c r="O24" s="56">
        <v>1.3020833333333334E-2</v>
      </c>
      <c r="P24" s="56">
        <f t="shared" si="3"/>
        <v>1.3310185185185196E-3</v>
      </c>
      <c r="Q24" s="53" t="s">
        <v>113</v>
      </c>
      <c r="R24" s="53"/>
      <c r="S24" s="53"/>
      <c r="T24" s="53"/>
      <c r="U24" s="52" t="s">
        <v>117</v>
      </c>
      <c r="V24" s="52"/>
      <c r="W24" s="52"/>
      <c r="X24" s="52"/>
      <c r="Y24" s="52"/>
      <c r="Z24" s="51"/>
      <c r="AA24" s="260"/>
      <c r="AB24" s="260"/>
      <c r="AC24" s="260"/>
      <c r="AD24" s="260"/>
      <c r="AE24" s="49" t="str">
        <f t="shared" si="1"/>
        <v>VA</v>
      </c>
    </row>
    <row r="25" spans="1:31" ht="33.75" customHeight="1" x14ac:dyDescent="0.25">
      <c r="A25" s="54">
        <v>13</v>
      </c>
      <c r="B25" s="261" t="s">
        <v>356</v>
      </c>
      <c r="C25" s="262"/>
      <c r="D25" s="262"/>
      <c r="E25" s="262"/>
      <c r="F25" s="262"/>
      <c r="G25" s="262"/>
      <c r="H25" s="262"/>
      <c r="I25" s="262"/>
      <c r="J25" s="262"/>
      <c r="K25" s="262"/>
      <c r="L25" s="263"/>
      <c r="M25" s="56">
        <v>0.44704861111111122</v>
      </c>
      <c r="N25" s="56">
        <v>0.44901620370370382</v>
      </c>
      <c r="O25" s="56">
        <v>1.4988425925925926E-2</v>
      </c>
      <c r="P25" s="56">
        <f t="shared" si="3"/>
        <v>1.967592592592592E-3</v>
      </c>
      <c r="Q25" s="53" t="s">
        <v>113</v>
      </c>
      <c r="R25" s="53"/>
      <c r="S25" s="53"/>
      <c r="T25" s="53"/>
      <c r="U25" s="52" t="s">
        <v>117</v>
      </c>
      <c r="V25" s="52"/>
      <c r="W25" s="52"/>
      <c r="X25" s="52"/>
      <c r="Y25" s="52"/>
      <c r="Z25" s="51"/>
      <c r="AA25" s="260"/>
      <c r="AB25" s="260"/>
      <c r="AC25" s="260"/>
      <c r="AD25" s="260"/>
      <c r="AE25" s="49" t="str">
        <f t="shared" si="1"/>
        <v>VA</v>
      </c>
    </row>
    <row r="26" spans="1:31" ht="40.35" customHeight="1" x14ac:dyDescent="0.25">
      <c r="A26" s="54">
        <v>14</v>
      </c>
      <c r="B26" s="335" t="s">
        <v>357</v>
      </c>
      <c r="C26" s="336"/>
      <c r="D26" s="336"/>
      <c r="E26" s="336"/>
      <c r="F26" s="336"/>
      <c r="G26" s="336"/>
      <c r="H26" s="336"/>
      <c r="I26" s="336"/>
      <c r="J26" s="336"/>
      <c r="K26" s="336"/>
      <c r="L26" s="337"/>
      <c r="M26" s="56">
        <v>0.44901620370370382</v>
      </c>
      <c r="N26" s="56">
        <v>0.44959490740740754</v>
      </c>
      <c r="O26" s="56">
        <v>1.556712962962963E-2</v>
      </c>
      <c r="P26" s="56">
        <f t="shared" si="3"/>
        <v>5.7870370370370454E-4</v>
      </c>
      <c r="Q26" s="53" t="s">
        <v>113</v>
      </c>
      <c r="R26" s="53"/>
      <c r="S26" s="53"/>
      <c r="T26" s="53"/>
      <c r="U26" s="52" t="s">
        <v>117</v>
      </c>
      <c r="V26" s="52"/>
      <c r="W26" s="52"/>
      <c r="X26" s="52"/>
      <c r="Y26" s="52"/>
      <c r="Z26" s="51"/>
      <c r="AA26" s="260"/>
      <c r="AB26" s="260"/>
      <c r="AC26" s="260"/>
      <c r="AD26" s="260"/>
      <c r="AE26" s="49" t="str">
        <f t="shared" si="1"/>
        <v>VA</v>
      </c>
    </row>
    <row r="27" spans="1:31" ht="33.9" customHeight="1" x14ac:dyDescent="0.25">
      <c r="A27" s="54"/>
      <c r="B27" s="134"/>
      <c r="C27" s="135"/>
      <c r="D27" s="135"/>
      <c r="E27" s="135"/>
      <c r="F27" s="135"/>
      <c r="G27" s="135"/>
      <c r="H27" s="135"/>
      <c r="I27" s="135"/>
      <c r="J27" s="135"/>
      <c r="K27" s="135"/>
      <c r="L27" s="136"/>
      <c r="M27" s="56"/>
      <c r="N27" s="139">
        <f>N26-M13</f>
        <v>1.556712962962975E-2</v>
      </c>
      <c r="O27" s="139">
        <f>O26</f>
        <v>1.556712962962963E-2</v>
      </c>
      <c r="P27" s="139">
        <f>SUM(P13:P26)</f>
        <v>1.556712962962963E-2</v>
      </c>
      <c r="Q27" s="53"/>
      <c r="R27" s="53"/>
      <c r="S27" s="53"/>
      <c r="T27" s="53"/>
      <c r="U27" s="52"/>
      <c r="V27" s="52"/>
      <c r="W27" s="52"/>
      <c r="X27" s="52"/>
      <c r="Y27" s="52"/>
      <c r="Z27" s="51"/>
      <c r="AA27" s="260"/>
      <c r="AB27" s="260"/>
      <c r="AC27" s="260"/>
      <c r="AD27" s="260"/>
    </row>
  </sheetData>
  <mergeCells count="64">
    <mergeCell ref="AA27:AD27"/>
    <mergeCell ref="B19:L19"/>
    <mergeCell ref="B20:L20"/>
    <mergeCell ref="B21:L21"/>
    <mergeCell ref="B22:L22"/>
    <mergeCell ref="B23:L23"/>
    <mergeCell ref="B24:L24"/>
    <mergeCell ref="B25:L25"/>
    <mergeCell ref="AA23:AD23"/>
    <mergeCell ref="AA24:AD24"/>
    <mergeCell ref="AA25:AD25"/>
    <mergeCell ref="AA26:AD26"/>
    <mergeCell ref="B26:L26"/>
    <mergeCell ref="AA22:AD22"/>
    <mergeCell ref="B15:L15"/>
    <mergeCell ref="AA15:AD15"/>
    <mergeCell ref="B16:L16"/>
    <mergeCell ref="AA16:AD16"/>
    <mergeCell ref="B17:L17"/>
    <mergeCell ref="AA17:AD17"/>
    <mergeCell ref="B18:L18"/>
    <mergeCell ref="AA18:AD18"/>
    <mergeCell ref="AA19:AD19"/>
    <mergeCell ref="AA20:AD20"/>
    <mergeCell ref="AA21:AD21"/>
    <mergeCell ref="B12:L12"/>
    <mergeCell ref="AA12:AD12"/>
    <mergeCell ref="B13:L13"/>
    <mergeCell ref="AA13:AD13"/>
    <mergeCell ref="B14:L14"/>
    <mergeCell ref="AA14:AD14"/>
    <mergeCell ref="AA6:AD11"/>
    <mergeCell ref="Q8:Q11"/>
    <mergeCell ref="R8:R11"/>
    <mergeCell ref="S8:S11"/>
    <mergeCell ref="V8:V11"/>
    <mergeCell ref="W8:W11"/>
    <mergeCell ref="X8:X11"/>
    <mergeCell ref="Y8:Y11"/>
    <mergeCell ref="Z6:Z11"/>
    <mergeCell ref="P6:P11"/>
    <mergeCell ref="Q6:S7"/>
    <mergeCell ref="T6:T11"/>
    <mergeCell ref="U6:U11"/>
    <mergeCell ref="V6:Y7"/>
    <mergeCell ref="A4:G5"/>
    <mergeCell ref="H4:N5"/>
    <mergeCell ref="O4:Q5"/>
    <mergeCell ref="R4:AB5"/>
    <mergeCell ref="AC4:AD5"/>
    <mergeCell ref="A6:A11"/>
    <mergeCell ref="B6:L11"/>
    <mergeCell ref="M6:M11"/>
    <mergeCell ref="N6:N11"/>
    <mergeCell ref="O6:O11"/>
    <mergeCell ref="A1:AD1"/>
    <mergeCell ref="A2:G3"/>
    <mergeCell ref="H2:N3"/>
    <mergeCell ref="O2:Q3"/>
    <mergeCell ref="R2:X3"/>
    <mergeCell ref="Y2:AA3"/>
    <mergeCell ref="AB2:AB3"/>
    <mergeCell ref="AC2:AC3"/>
    <mergeCell ref="AD2:AD3"/>
  </mergeCells>
  <conditionalFormatting sqref="Q12:Q27">
    <cfRule type="containsText" dxfId="65" priority="5" operator="containsText" text="VA">
      <formula>NOT(ISERROR(SEARCH("VA",Q12)))</formula>
    </cfRule>
  </conditionalFormatting>
  <conditionalFormatting sqref="R12:R27">
    <cfRule type="containsText" dxfId="64" priority="4" operator="containsText" text="NVA">
      <formula>NOT(ISERROR(SEARCH("NVA",R12)))</formula>
    </cfRule>
  </conditionalFormatting>
  <conditionalFormatting sqref="S12:S27">
    <cfRule type="containsText" dxfId="63" priority="3" operator="containsText" text="W">
      <formula>NOT(ISERROR(SEARCH("W",S12)))</formula>
    </cfRule>
  </conditionalFormatting>
  <conditionalFormatting sqref="T12:T27 Z12:Z27">
    <cfRule type="containsText" dxfId="62" priority="1" operator="containsText" text="E">
      <formula>NOT(ISERROR(SEARCH("E",T12)))</formula>
    </cfRule>
    <cfRule type="containsText" dxfId="61" priority="2" operator="containsText" text="I">
      <formula>NOT(ISERROR(SEARCH("I",T12)))</formula>
    </cfRule>
  </conditionalFormatting>
  <conditionalFormatting sqref="U12:U27">
    <cfRule type="containsText" dxfId="60" priority="10" operator="containsText" text="K">
      <formula>NOT(ISERROR(SEARCH("K",U12)))</formula>
    </cfRule>
  </conditionalFormatting>
  <conditionalFormatting sqref="V12:V27">
    <cfRule type="containsText" dxfId="59" priority="9" operator="containsText" text="E">
      <formula>NOT(ISERROR(SEARCH("E",V12)))</formula>
    </cfRule>
  </conditionalFormatting>
  <conditionalFormatting sqref="W12:W27">
    <cfRule type="containsText" dxfId="58" priority="8" operator="containsText" text="C">
      <formula>NOT(ISERROR(SEARCH("C",W12)))</formula>
    </cfRule>
  </conditionalFormatting>
  <conditionalFormatting sqref="X12:X27">
    <cfRule type="containsText" dxfId="57" priority="7" operator="containsText" text="R">
      <formula>NOT(ISERROR(SEARCH("R",X12)))</formula>
    </cfRule>
  </conditionalFormatting>
  <conditionalFormatting sqref="Y12:Y27">
    <cfRule type="containsText" dxfId="56" priority="6" operator="containsText" text="S">
      <formula>NOT(ISERROR(SEARCH("S",Y12)))</formula>
    </cfRule>
  </conditionalFormatting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56" fitToHeight="3" orientation="landscape" r:id="rId1"/>
  <headerFooter scaleWithDoc="0" alignWithMargins="0"/>
  <rowBreaks count="1" manualBreakCount="1">
    <brk id="12" max="16383" man="1"/>
  </row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F3C6D-5537-4451-9BA9-717C9FC7333C}">
  <sheetPr codeName="Hoja7">
    <tabColor rgb="FFFFFF00"/>
    <pageSetUpPr fitToPage="1"/>
  </sheetPr>
  <dimension ref="A1:AE41"/>
  <sheetViews>
    <sheetView showGridLines="0" zoomScale="60" zoomScaleNormal="60" zoomScalePageLayoutView="40" workbookViewId="0">
      <selection activeCell="Q50" sqref="Q50"/>
    </sheetView>
  </sheetViews>
  <sheetFormatPr baseColWidth="10" defaultColWidth="11.44140625" defaultRowHeight="13.2" x14ac:dyDescent="0.25"/>
  <cols>
    <col min="1" max="11" width="6.44140625" style="49" customWidth="1"/>
    <col min="12" max="12" width="19.44140625" style="49" customWidth="1"/>
    <col min="13" max="14" width="16.109375" style="49" customWidth="1"/>
    <col min="15" max="15" width="16.88671875" style="50" customWidth="1"/>
    <col min="16" max="16" width="21.109375" style="50" customWidth="1"/>
    <col min="17" max="17" width="6.109375" style="49" customWidth="1"/>
    <col min="18" max="18" width="6.44140625" style="49" customWidth="1"/>
    <col min="19" max="19" width="7.44140625" style="49" customWidth="1"/>
    <col min="20" max="21" width="7" style="49" customWidth="1"/>
    <col min="22" max="25" width="7.44140625" style="49" customWidth="1"/>
    <col min="26" max="27" width="6.44140625" style="49" customWidth="1"/>
    <col min="28" max="28" width="17.44140625" style="49" customWidth="1"/>
    <col min="29" max="29" width="8.44140625" style="49" customWidth="1"/>
    <col min="30" max="30" width="39.109375" style="49" customWidth="1"/>
    <col min="31" max="31" width="0.109375" style="49" customWidth="1"/>
    <col min="32" max="16384" width="11.44140625" style="49"/>
  </cols>
  <sheetData>
    <row r="1" spans="1:31" ht="45.75" customHeight="1" x14ac:dyDescent="0.5">
      <c r="A1" s="269" t="s">
        <v>11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</row>
    <row r="2" spans="1:31" ht="22.5" customHeight="1" x14ac:dyDescent="0.25">
      <c r="A2" s="270" t="s">
        <v>81</v>
      </c>
      <c r="B2" s="271"/>
      <c r="C2" s="271"/>
      <c r="D2" s="271"/>
      <c r="E2" s="271"/>
      <c r="F2" s="271"/>
      <c r="G2" s="271"/>
      <c r="H2" s="272" t="s">
        <v>82</v>
      </c>
      <c r="I2" s="273"/>
      <c r="J2" s="273"/>
      <c r="K2" s="273"/>
      <c r="L2" s="273"/>
      <c r="M2" s="273"/>
      <c r="N2" s="274"/>
      <c r="O2" s="270" t="s">
        <v>83</v>
      </c>
      <c r="P2" s="271"/>
      <c r="Q2" s="271"/>
      <c r="R2" s="272" t="s">
        <v>84</v>
      </c>
      <c r="S2" s="278"/>
      <c r="T2" s="278"/>
      <c r="U2" s="278"/>
      <c r="V2" s="278"/>
      <c r="W2" s="278"/>
      <c r="X2" s="279"/>
      <c r="Y2" s="271" t="s">
        <v>85</v>
      </c>
      <c r="Z2" s="271"/>
      <c r="AA2" s="271"/>
      <c r="AB2" s="270"/>
      <c r="AC2" s="270" t="s">
        <v>86</v>
      </c>
      <c r="AD2" s="270"/>
    </row>
    <row r="3" spans="1:31" ht="22.5" customHeight="1" x14ac:dyDescent="0.25">
      <c r="A3" s="271"/>
      <c r="B3" s="271"/>
      <c r="C3" s="271"/>
      <c r="D3" s="271"/>
      <c r="E3" s="271"/>
      <c r="F3" s="271"/>
      <c r="G3" s="271"/>
      <c r="H3" s="275"/>
      <c r="I3" s="276"/>
      <c r="J3" s="276"/>
      <c r="K3" s="276"/>
      <c r="L3" s="276"/>
      <c r="M3" s="276"/>
      <c r="N3" s="277"/>
      <c r="O3" s="271"/>
      <c r="P3" s="271"/>
      <c r="Q3" s="271"/>
      <c r="R3" s="280"/>
      <c r="S3" s="281"/>
      <c r="T3" s="281"/>
      <c r="U3" s="281"/>
      <c r="V3" s="281"/>
      <c r="W3" s="281"/>
      <c r="X3" s="282"/>
      <c r="Y3" s="271"/>
      <c r="Z3" s="271"/>
      <c r="AA3" s="271"/>
      <c r="AB3" s="270"/>
      <c r="AC3" s="270"/>
      <c r="AD3" s="270"/>
    </row>
    <row r="4" spans="1:31" ht="22.5" customHeight="1" x14ac:dyDescent="0.25">
      <c r="A4" s="270" t="s">
        <v>87</v>
      </c>
      <c r="B4" s="270"/>
      <c r="C4" s="270"/>
      <c r="D4" s="270"/>
      <c r="E4" s="270"/>
      <c r="F4" s="270"/>
      <c r="G4" s="270"/>
      <c r="H4" s="272" t="s">
        <v>88</v>
      </c>
      <c r="I4" s="273"/>
      <c r="J4" s="273"/>
      <c r="K4" s="273"/>
      <c r="L4" s="273"/>
      <c r="M4" s="273"/>
      <c r="N4" s="274"/>
      <c r="O4" s="270" t="s">
        <v>358</v>
      </c>
      <c r="P4" s="270"/>
      <c r="Q4" s="270"/>
      <c r="R4" s="272" t="s">
        <v>359</v>
      </c>
      <c r="S4" s="273"/>
      <c r="T4" s="273"/>
      <c r="U4" s="273"/>
      <c r="V4" s="273"/>
      <c r="W4" s="273"/>
      <c r="X4" s="273"/>
      <c r="Y4" s="273"/>
      <c r="Z4" s="273"/>
      <c r="AA4" s="273"/>
      <c r="AB4" s="274"/>
      <c r="AC4" s="311" t="s">
        <v>91</v>
      </c>
      <c r="AD4" s="312"/>
    </row>
    <row r="5" spans="1:31" ht="22.5" customHeight="1" x14ac:dyDescent="0.25">
      <c r="A5" s="270"/>
      <c r="B5" s="270"/>
      <c r="C5" s="270"/>
      <c r="D5" s="270"/>
      <c r="E5" s="270"/>
      <c r="F5" s="270"/>
      <c r="G5" s="270"/>
      <c r="H5" s="275"/>
      <c r="I5" s="276"/>
      <c r="J5" s="276"/>
      <c r="K5" s="276"/>
      <c r="L5" s="276"/>
      <c r="M5" s="276"/>
      <c r="N5" s="277"/>
      <c r="O5" s="270"/>
      <c r="P5" s="270"/>
      <c r="Q5" s="270"/>
      <c r="R5" s="275"/>
      <c r="S5" s="276"/>
      <c r="T5" s="276"/>
      <c r="U5" s="276"/>
      <c r="V5" s="276"/>
      <c r="W5" s="276"/>
      <c r="X5" s="276"/>
      <c r="Y5" s="276"/>
      <c r="Z5" s="276"/>
      <c r="AA5" s="276"/>
      <c r="AB5" s="277"/>
      <c r="AC5" s="313"/>
      <c r="AD5" s="314"/>
    </row>
    <row r="6" spans="1:31" ht="15" customHeight="1" x14ac:dyDescent="0.25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3" t="s">
        <v>94</v>
      </c>
      <c r="N6" s="283" t="s">
        <v>95</v>
      </c>
      <c r="O6" s="286" t="s">
        <v>96</v>
      </c>
      <c r="P6" s="283" t="s">
        <v>97</v>
      </c>
      <c r="Q6" s="289" t="s">
        <v>98</v>
      </c>
      <c r="R6" s="290"/>
      <c r="S6" s="291"/>
      <c r="T6" s="295" t="s">
        <v>99</v>
      </c>
      <c r="U6" s="298" t="s">
        <v>100</v>
      </c>
      <c r="V6" s="301" t="s">
        <v>101</v>
      </c>
      <c r="W6" s="302"/>
      <c r="X6" s="302"/>
      <c r="Y6" s="303"/>
      <c r="Z6" s="299" t="s">
        <v>102</v>
      </c>
      <c r="AA6" s="307" t="s">
        <v>103</v>
      </c>
      <c r="AB6" s="307"/>
      <c r="AC6" s="307"/>
      <c r="AD6" s="307"/>
    </row>
    <row r="7" spans="1:31" ht="14.25" customHeight="1" x14ac:dyDescent="0.25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84"/>
      <c r="N7" s="284"/>
      <c r="O7" s="287"/>
      <c r="P7" s="284"/>
      <c r="Q7" s="292"/>
      <c r="R7" s="293"/>
      <c r="S7" s="294"/>
      <c r="T7" s="296"/>
      <c r="U7" s="299"/>
      <c r="V7" s="304"/>
      <c r="W7" s="305"/>
      <c r="X7" s="305"/>
      <c r="Y7" s="306"/>
      <c r="Z7" s="299"/>
      <c r="AA7" s="307"/>
      <c r="AB7" s="307"/>
      <c r="AC7" s="307"/>
      <c r="AD7" s="307"/>
    </row>
    <row r="8" spans="1:31" ht="15" customHeight="1" x14ac:dyDescent="0.25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4"/>
      <c r="N8" s="284"/>
      <c r="O8" s="287"/>
      <c r="P8" s="284"/>
      <c r="Q8" s="308" t="s">
        <v>104</v>
      </c>
      <c r="R8" s="308" t="s">
        <v>105</v>
      </c>
      <c r="S8" s="308" t="s">
        <v>106</v>
      </c>
      <c r="T8" s="296"/>
      <c r="U8" s="299"/>
      <c r="V8" s="298" t="s">
        <v>107</v>
      </c>
      <c r="W8" s="298" t="s">
        <v>108</v>
      </c>
      <c r="X8" s="298" t="s">
        <v>109</v>
      </c>
      <c r="Y8" s="298" t="s">
        <v>110</v>
      </c>
      <c r="Z8" s="299"/>
      <c r="AA8" s="307"/>
      <c r="AB8" s="307"/>
      <c r="AC8" s="307"/>
      <c r="AD8" s="307"/>
    </row>
    <row r="9" spans="1:31" ht="15" customHeight="1" x14ac:dyDescent="0.25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284"/>
      <c r="N9" s="284"/>
      <c r="O9" s="287"/>
      <c r="P9" s="284"/>
      <c r="Q9" s="309"/>
      <c r="R9" s="309"/>
      <c r="S9" s="309"/>
      <c r="T9" s="296"/>
      <c r="U9" s="299"/>
      <c r="V9" s="299"/>
      <c r="W9" s="299"/>
      <c r="X9" s="299"/>
      <c r="Y9" s="299"/>
      <c r="Z9" s="299"/>
      <c r="AA9" s="307"/>
      <c r="AB9" s="307"/>
      <c r="AC9" s="307"/>
      <c r="AD9" s="307"/>
    </row>
    <row r="10" spans="1:31" ht="59.4" customHeight="1" x14ac:dyDescent="0.25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284"/>
      <c r="N10" s="284"/>
      <c r="O10" s="287"/>
      <c r="P10" s="284"/>
      <c r="Q10" s="309"/>
      <c r="R10" s="309"/>
      <c r="S10" s="309"/>
      <c r="T10" s="296"/>
      <c r="U10" s="299"/>
      <c r="V10" s="299"/>
      <c r="W10" s="299"/>
      <c r="X10" s="299"/>
      <c r="Y10" s="299"/>
      <c r="Z10" s="299"/>
      <c r="AA10" s="307"/>
      <c r="AB10" s="307"/>
      <c r="AC10" s="307"/>
      <c r="AD10" s="307"/>
    </row>
    <row r="11" spans="1:31" ht="15" customHeight="1" x14ac:dyDescent="0.25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85"/>
      <c r="N11" s="285"/>
      <c r="O11" s="288"/>
      <c r="P11" s="285"/>
      <c r="Q11" s="310"/>
      <c r="R11" s="310" t="s">
        <v>105</v>
      </c>
      <c r="S11" s="310" t="s">
        <v>106</v>
      </c>
      <c r="T11" s="297"/>
      <c r="U11" s="300"/>
      <c r="V11" s="300"/>
      <c r="W11" s="300"/>
      <c r="X11" s="300"/>
      <c r="Y11" s="300"/>
      <c r="Z11" s="300"/>
      <c r="AA11" s="307"/>
      <c r="AB11" s="307"/>
      <c r="AC11" s="307"/>
      <c r="AD11" s="307"/>
    </row>
    <row r="12" spans="1:31" ht="30.75" customHeight="1" x14ac:dyDescent="0.25">
      <c r="A12" s="54" t="s">
        <v>111</v>
      </c>
      <c r="B12" s="315" t="s">
        <v>183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56"/>
      <c r="N12" s="56"/>
      <c r="O12" s="138">
        <v>0</v>
      </c>
      <c r="P12" s="55"/>
      <c r="Q12" s="53" t="s">
        <v>113</v>
      </c>
      <c r="R12" s="53" t="s">
        <v>114</v>
      </c>
      <c r="S12" s="53" t="s">
        <v>115</v>
      </c>
      <c r="T12" s="53" t="s">
        <v>116</v>
      </c>
      <c r="U12" s="52" t="s">
        <v>117</v>
      </c>
      <c r="V12" s="52" t="s">
        <v>118</v>
      </c>
      <c r="W12" s="52" t="s">
        <v>119</v>
      </c>
      <c r="X12" s="52" t="s">
        <v>120</v>
      </c>
      <c r="Y12" s="52" t="s">
        <v>121</v>
      </c>
      <c r="Z12" s="53" t="s">
        <v>118</v>
      </c>
      <c r="AA12" s="330" t="s">
        <v>122</v>
      </c>
      <c r="AB12" s="330"/>
      <c r="AC12" s="330"/>
      <c r="AD12" s="330"/>
    </row>
    <row r="13" spans="1:31" ht="33.75" customHeight="1" x14ac:dyDescent="0.25">
      <c r="A13" s="54">
        <v>1</v>
      </c>
      <c r="B13" s="261" t="s">
        <v>360</v>
      </c>
      <c r="C13" s="262"/>
      <c r="D13" s="262"/>
      <c r="E13" s="262"/>
      <c r="F13" s="262"/>
      <c r="G13" s="262"/>
      <c r="H13" s="262"/>
      <c r="I13" s="262"/>
      <c r="J13" s="262"/>
      <c r="K13" s="262"/>
      <c r="L13" s="263"/>
      <c r="M13" s="56">
        <v>0.43402777777777779</v>
      </c>
      <c r="N13" s="56">
        <f t="shared" ref="N13:N29" si="0">M13+P13</f>
        <v>0.43431712962962965</v>
      </c>
      <c r="O13" s="56">
        <v>2.8935185185185184E-4</v>
      </c>
      <c r="P13" s="56">
        <f>O13-O12</f>
        <v>2.8935185185185184E-4</v>
      </c>
      <c r="Q13" s="53"/>
      <c r="R13" s="53" t="s">
        <v>114</v>
      </c>
      <c r="S13" s="53"/>
      <c r="T13" s="53"/>
      <c r="U13" s="52" t="s">
        <v>117</v>
      </c>
      <c r="V13" s="52"/>
      <c r="W13" s="52"/>
      <c r="X13" s="52"/>
      <c r="Y13" s="52"/>
      <c r="Z13" s="51"/>
      <c r="AA13" s="260"/>
      <c r="AB13" s="260"/>
      <c r="AC13" s="260"/>
      <c r="AD13" s="260"/>
      <c r="AE13" s="49" t="str">
        <f>Q13&amp;R13&amp;S13</f>
        <v>NVA</v>
      </c>
    </row>
    <row r="14" spans="1:31" ht="33.75" customHeight="1" x14ac:dyDescent="0.25">
      <c r="A14" s="54">
        <v>2</v>
      </c>
      <c r="B14" s="261" t="s">
        <v>361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3"/>
      <c r="M14" s="56">
        <f>N13</f>
        <v>0.43431712962962965</v>
      </c>
      <c r="N14" s="56">
        <f t="shared" si="0"/>
        <v>0.43466435185185187</v>
      </c>
      <c r="O14" s="56">
        <v>6.3657407407407413E-4</v>
      </c>
      <c r="P14" s="56">
        <f>O14-O13</f>
        <v>3.4722222222222229E-4</v>
      </c>
      <c r="Q14" s="53" t="s">
        <v>113</v>
      </c>
      <c r="R14" s="53"/>
      <c r="S14" s="53"/>
      <c r="T14" s="53"/>
      <c r="U14" s="52"/>
      <c r="V14" s="52"/>
      <c r="W14" s="52"/>
      <c r="X14" s="52" t="s">
        <v>120</v>
      </c>
      <c r="Y14" s="52"/>
      <c r="Z14" s="51"/>
      <c r="AA14" s="260"/>
      <c r="AB14" s="260"/>
      <c r="AC14" s="260"/>
      <c r="AD14" s="260"/>
      <c r="AE14" s="49" t="str">
        <f t="shared" ref="AE14:AE34" si="1">Q14&amp;R14&amp;S14</f>
        <v>VA</v>
      </c>
    </row>
    <row r="15" spans="1:31" ht="33.75" customHeight="1" x14ac:dyDescent="0.25">
      <c r="A15" s="54">
        <v>3</v>
      </c>
      <c r="B15" s="261" t="s">
        <v>362</v>
      </c>
      <c r="C15" s="262"/>
      <c r="D15" s="262"/>
      <c r="E15" s="262"/>
      <c r="F15" s="262"/>
      <c r="G15" s="262"/>
      <c r="H15" s="262"/>
      <c r="I15" s="262"/>
      <c r="J15" s="262"/>
      <c r="K15" s="262"/>
      <c r="L15" s="263"/>
      <c r="M15" s="56">
        <f t="shared" ref="M15:M27" si="2">N14</f>
        <v>0.43466435185185187</v>
      </c>
      <c r="N15" s="56">
        <f>M15+P15</f>
        <v>0.43594907407407407</v>
      </c>
      <c r="O15" s="56">
        <v>1.9212962962962964E-3</v>
      </c>
      <c r="P15" s="56">
        <f t="shared" ref="P15:P29" si="3">O15-O14</f>
        <v>1.2847222222222223E-3</v>
      </c>
      <c r="Q15" s="53" t="s">
        <v>113</v>
      </c>
      <c r="R15" s="53"/>
      <c r="S15" s="53"/>
      <c r="T15" s="53"/>
      <c r="U15" s="52"/>
      <c r="V15" s="52"/>
      <c r="W15" s="52" t="s">
        <v>119</v>
      </c>
      <c r="X15" s="52"/>
      <c r="Y15" s="52"/>
      <c r="Z15" s="51"/>
      <c r="AA15" s="260"/>
      <c r="AB15" s="260"/>
      <c r="AC15" s="260"/>
      <c r="AD15" s="260"/>
      <c r="AE15" s="49" t="str">
        <f t="shared" si="1"/>
        <v>VA</v>
      </c>
    </row>
    <row r="16" spans="1:31" ht="29.25" customHeight="1" x14ac:dyDescent="0.25">
      <c r="A16" s="54">
        <v>4</v>
      </c>
      <c r="B16" s="261" t="s">
        <v>363</v>
      </c>
      <c r="C16" s="262"/>
      <c r="D16" s="262"/>
      <c r="E16" s="262"/>
      <c r="F16" s="262"/>
      <c r="G16" s="262"/>
      <c r="H16" s="262"/>
      <c r="I16" s="262"/>
      <c r="J16" s="262"/>
      <c r="K16" s="262"/>
      <c r="L16" s="263"/>
      <c r="M16" s="56">
        <f t="shared" si="2"/>
        <v>0.43594907407407407</v>
      </c>
      <c r="N16" s="56">
        <f t="shared" si="0"/>
        <v>0.43629629629629629</v>
      </c>
      <c r="O16" s="56">
        <v>2.2685185185185187E-3</v>
      </c>
      <c r="P16" s="56">
        <f t="shared" si="3"/>
        <v>3.4722222222222229E-4</v>
      </c>
      <c r="Q16" s="53" t="s">
        <v>113</v>
      </c>
      <c r="R16" s="53"/>
      <c r="S16" s="53"/>
      <c r="T16" s="53"/>
      <c r="U16" s="52"/>
      <c r="V16" s="52"/>
      <c r="W16" s="52" t="s">
        <v>119</v>
      </c>
      <c r="X16" s="52"/>
      <c r="Y16" s="52"/>
      <c r="Z16" s="51"/>
      <c r="AA16" s="260"/>
      <c r="AB16" s="260"/>
      <c r="AC16" s="260"/>
      <c r="AD16" s="260"/>
      <c r="AE16" s="49" t="str">
        <f t="shared" si="1"/>
        <v>VA</v>
      </c>
    </row>
    <row r="17" spans="1:31" ht="33.75" customHeight="1" x14ac:dyDescent="0.25">
      <c r="A17" s="54">
        <v>5</v>
      </c>
      <c r="B17" s="261" t="s">
        <v>364</v>
      </c>
      <c r="C17" s="262"/>
      <c r="D17" s="262"/>
      <c r="E17" s="262"/>
      <c r="F17" s="262"/>
      <c r="G17" s="262"/>
      <c r="H17" s="262"/>
      <c r="I17" s="262"/>
      <c r="J17" s="262"/>
      <c r="K17" s="262"/>
      <c r="L17" s="263"/>
      <c r="M17" s="56">
        <f t="shared" si="2"/>
        <v>0.43629629629629629</v>
      </c>
      <c r="N17" s="56">
        <f>M17+P17</f>
        <v>0.43730324074074073</v>
      </c>
      <c r="O17" s="56">
        <v>3.2754629629629631E-3</v>
      </c>
      <c r="P17" s="56">
        <f t="shared" si="3"/>
        <v>1.0069444444444444E-3</v>
      </c>
      <c r="Q17" s="53" t="s">
        <v>113</v>
      </c>
      <c r="R17" s="53"/>
      <c r="S17" s="53"/>
      <c r="T17" s="53"/>
      <c r="U17" s="52"/>
      <c r="V17" s="52"/>
      <c r="W17" s="52" t="s">
        <v>119</v>
      </c>
      <c r="X17" s="52"/>
      <c r="Y17" s="52"/>
      <c r="Z17" s="51"/>
      <c r="AA17" s="260"/>
      <c r="AB17" s="260"/>
      <c r="AC17" s="260"/>
      <c r="AD17" s="260"/>
      <c r="AE17" s="49" t="str">
        <f t="shared" si="1"/>
        <v>VA</v>
      </c>
    </row>
    <row r="18" spans="1:31" ht="33.75" customHeight="1" x14ac:dyDescent="0.25">
      <c r="A18" s="54">
        <v>6</v>
      </c>
      <c r="B18" s="261" t="s">
        <v>365</v>
      </c>
      <c r="C18" s="262"/>
      <c r="D18" s="262"/>
      <c r="E18" s="262"/>
      <c r="F18" s="262"/>
      <c r="G18" s="262"/>
      <c r="H18" s="262"/>
      <c r="I18" s="262"/>
      <c r="J18" s="262"/>
      <c r="K18" s="262"/>
      <c r="L18" s="263"/>
      <c r="M18" s="56">
        <f t="shared" si="2"/>
        <v>0.43730324074074073</v>
      </c>
      <c r="N18" s="56">
        <f>M18+P18</f>
        <v>0.43747685185185187</v>
      </c>
      <c r="O18" s="56">
        <v>3.449074074074074E-3</v>
      </c>
      <c r="P18" s="56">
        <f t="shared" si="3"/>
        <v>1.7361111111111093E-4</v>
      </c>
      <c r="Q18" s="53"/>
      <c r="R18" s="53"/>
      <c r="S18" s="53" t="s">
        <v>115</v>
      </c>
      <c r="T18" s="53"/>
      <c r="U18" s="52"/>
      <c r="V18" s="52" t="s">
        <v>118</v>
      </c>
      <c r="W18" s="52"/>
      <c r="X18" s="52"/>
      <c r="Y18" s="52"/>
      <c r="Z18" s="51"/>
      <c r="AA18" s="260"/>
      <c r="AB18" s="260"/>
      <c r="AC18" s="260"/>
      <c r="AD18" s="260"/>
      <c r="AE18" s="49" t="str">
        <f t="shared" si="1"/>
        <v>W</v>
      </c>
    </row>
    <row r="19" spans="1:31" ht="33.75" customHeight="1" x14ac:dyDescent="0.25">
      <c r="A19" s="54">
        <v>7</v>
      </c>
      <c r="B19" s="261" t="s">
        <v>366</v>
      </c>
      <c r="C19" s="262"/>
      <c r="D19" s="262"/>
      <c r="E19" s="262"/>
      <c r="F19" s="262"/>
      <c r="G19" s="262"/>
      <c r="H19" s="262"/>
      <c r="I19" s="262"/>
      <c r="J19" s="262"/>
      <c r="K19" s="262"/>
      <c r="L19" s="263"/>
      <c r="M19" s="56">
        <f t="shared" si="2"/>
        <v>0.43747685185185187</v>
      </c>
      <c r="N19" s="56">
        <f>M19+P19</f>
        <v>0.43774305555555559</v>
      </c>
      <c r="O19" s="56">
        <v>3.7152777777777778E-3</v>
      </c>
      <c r="P19" s="56">
        <f>O19-O18</f>
        <v>2.6620370370370383E-4</v>
      </c>
      <c r="Q19" s="53" t="s">
        <v>113</v>
      </c>
      <c r="R19" s="53"/>
      <c r="S19" s="53"/>
      <c r="T19" s="53"/>
      <c r="U19" s="52" t="s">
        <v>117</v>
      </c>
      <c r="V19" s="52"/>
      <c r="W19" s="52"/>
      <c r="X19" s="52"/>
      <c r="Y19" s="52"/>
      <c r="Z19" s="51"/>
      <c r="AA19" s="260"/>
      <c r="AB19" s="260"/>
      <c r="AC19" s="260"/>
      <c r="AD19" s="260"/>
      <c r="AE19" s="49" t="str">
        <f t="shared" si="1"/>
        <v>VA</v>
      </c>
    </row>
    <row r="20" spans="1:31" ht="33.75" customHeight="1" x14ac:dyDescent="0.25">
      <c r="A20" s="54">
        <v>8</v>
      </c>
      <c r="B20" s="261" t="s">
        <v>367</v>
      </c>
      <c r="C20" s="262"/>
      <c r="D20" s="262"/>
      <c r="E20" s="262"/>
      <c r="F20" s="262"/>
      <c r="G20" s="262"/>
      <c r="H20" s="262"/>
      <c r="I20" s="262"/>
      <c r="J20" s="262"/>
      <c r="K20" s="262"/>
      <c r="L20" s="263"/>
      <c r="M20" s="56">
        <f t="shared" si="2"/>
        <v>0.43774305555555559</v>
      </c>
      <c r="N20" s="56">
        <f t="shared" si="0"/>
        <v>0.43790509259259264</v>
      </c>
      <c r="O20" s="56">
        <v>3.8773148148148148E-3</v>
      </c>
      <c r="P20" s="56">
        <f t="shared" si="3"/>
        <v>1.6203703703703692E-4</v>
      </c>
      <c r="Q20" s="53"/>
      <c r="R20" s="53" t="s">
        <v>114</v>
      </c>
      <c r="S20" s="53"/>
      <c r="T20" s="53"/>
      <c r="U20" s="52"/>
      <c r="V20" s="52"/>
      <c r="W20" s="52"/>
      <c r="X20" s="52"/>
      <c r="Y20" s="52" t="s">
        <v>121</v>
      </c>
      <c r="Z20" s="51"/>
      <c r="AA20" s="260"/>
      <c r="AB20" s="260"/>
      <c r="AC20" s="260"/>
      <c r="AD20" s="260"/>
      <c r="AE20" s="49" t="str">
        <f t="shared" si="1"/>
        <v>NVA</v>
      </c>
    </row>
    <row r="21" spans="1:31" ht="33.75" customHeight="1" x14ac:dyDescent="0.25">
      <c r="A21" s="54">
        <v>9</v>
      </c>
      <c r="B21" s="335" t="s">
        <v>368</v>
      </c>
      <c r="C21" s="262"/>
      <c r="D21" s="262"/>
      <c r="E21" s="262"/>
      <c r="F21" s="262"/>
      <c r="G21" s="262"/>
      <c r="H21" s="262"/>
      <c r="I21" s="262"/>
      <c r="J21" s="262"/>
      <c r="K21" s="262"/>
      <c r="L21" s="263"/>
      <c r="M21" s="56">
        <f t="shared" si="2"/>
        <v>0.43790509259259264</v>
      </c>
      <c r="N21" s="56">
        <f t="shared" si="0"/>
        <v>0.43815972222222227</v>
      </c>
      <c r="O21" s="56">
        <v>4.1319444444444442E-3</v>
      </c>
      <c r="P21" s="56">
        <f t="shared" si="3"/>
        <v>2.5462962962962939E-4</v>
      </c>
      <c r="Q21" s="53" t="s">
        <v>113</v>
      </c>
      <c r="R21" s="53"/>
      <c r="S21" s="53"/>
      <c r="T21" s="53"/>
      <c r="U21" s="52" t="s">
        <v>117</v>
      </c>
      <c r="V21" s="52"/>
      <c r="W21" s="52"/>
      <c r="X21" s="52"/>
      <c r="Y21" s="52"/>
      <c r="Z21" s="51"/>
      <c r="AA21" s="260"/>
      <c r="AB21" s="260"/>
      <c r="AC21" s="260"/>
      <c r="AD21" s="260"/>
      <c r="AE21" s="49" t="str">
        <f t="shared" si="1"/>
        <v>VA</v>
      </c>
    </row>
    <row r="22" spans="1:31" ht="33.75" customHeight="1" x14ac:dyDescent="0.25">
      <c r="A22" s="54">
        <v>10</v>
      </c>
      <c r="B22" s="261" t="s">
        <v>369</v>
      </c>
      <c r="C22" s="262"/>
      <c r="D22" s="262"/>
      <c r="E22" s="262"/>
      <c r="F22" s="262"/>
      <c r="G22" s="262"/>
      <c r="H22" s="262"/>
      <c r="I22" s="262"/>
      <c r="J22" s="262"/>
      <c r="K22" s="262"/>
      <c r="L22" s="263"/>
      <c r="M22" s="56">
        <f t="shared" si="2"/>
        <v>0.43815972222222227</v>
      </c>
      <c r="N22" s="56">
        <f>M22+P22</f>
        <v>0.43832175925925931</v>
      </c>
      <c r="O22" s="56">
        <v>4.2939814814814811E-3</v>
      </c>
      <c r="P22" s="56">
        <f t="shared" si="3"/>
        <v>1.6203703703703692E-4</v>
      </c>
      <c r="Q22" s="53" t="s">
        <v>113</v>
      </c>
      <c r="R22" s="53"/>
      <c r="S22" s="53"/>
      <c r="T22" s="53"/>
      <c r="U22" s="52" t="s">
        <v>117</v>
      </c>
      <c r="V22" s="52"/>
      <c r="W22" s="52"/>
      <c r="X22" s="52"/>
      <c r="Y22" s="52"/>
      <c r="Z22" s="51"/>
      <c r="AA22" s="260"/>
      <c r="AB22" s="260"/>
      <c r="AC22" s="260"/>
      <c r="AD22" s="260"/>
      <c r="AE22" s="49" t="str">
        <f t="shared" si="1"/>
        <v>VA</v>
      </c>
    </row>
    <row r="23" spans="1:31" ht="45" customHeight="1" x14ac:dyDescent="0.25">
      <c r="A23" s="54">
        <v>11</v>
      </c>
      <c r="B23" s="335" t="s">
        <v>370</v>
      </c>
      <c r="C23" s="336"/>
      <c r="D23" s="336"/>
      <c r="E23" s="336"/>
      <c r="F23" s="336"/>
      <c r="G23" s="336"/>
      <c r="H23" s="336"/>
      <c r="I23" s="336"/>
      <c r="J23" s="336"/>
      <c r="K23" s="336"/>
      <c r="L23" s="337"/>
      <c r="M23" s="56">
        <f t="shared" si="2"/>
        <v>0.43832175925925931</v>
      </c>
      <c r="N23" s="56">
        <f t="shared" si="0"/>
        <v>0.43908564814814821</v>
      </c>
      <c r="O23" s="56">
        <v>5.0578703703703706E-3</v>
      </c>
      <c r="P23" s="56">
        <f t="shared" si="3"/>
        <v>7.6388888888888947E-4</v>
      </c>
      <c r="Q23" s="53" t="s">
        <v>113</v>
      </c>
      <c r="R23" s="53"/>
      <c r="S23" s="53"/>
      <c r="T23" s="53"/>
      <c r="U23" s="52" t="s">
        <v>117</v>
      </c>
      <c r="V23" s="52"/>
      <c r="W23" s="52"/>
      <c r="X23" s="52"/>
      <c r="Y23" s="52"/>
      <c r="Z23" s="51"/>
      <c r="AA23" s="260"/>
      <c r="AB23" s="260"/>
      <c r="AC23" s="260"/>
      <c r="AD23" s="260"/>
      <c r="AE23" s="49" t="str">
        <f t="shared" si="1"/>
        <v>VA</v>
      </c>
    </row>
    <row r="24" spans="1:31" ht="33.75" customHeight="1" x14ac:dyDescent="0.25">
      <c r="A24" s="54">
        <v>12</v>
      </c>
      <c r="B24" s="335" t="s">
        <v>371</v>
      </c>
      <c r="C24" s="336"/>
      <c r="D24" s="336"/>
      <c r="E24" s="336"/>
      <c r="F24" s="336"/>
      <c r="G24" s="336"/>
      <c r="H24" s="336"/>
      <c r="I24" s="336"/>
      <c r="J24" s="336"/>
      <c r="K24" s="336"/>
      <c r="L24" s="337"/>
      <c r="M24" s="56">
        <f t="shared" si="2"/>
        <v>0.43908564814814821</v>
      </c>
      <c r="N24" s="56">
        <f t="shared" si="0"/>
        <v>0.43928240740740748</v>
      </c>
      <c r="O24" s="56">
        <v>5.2546296296296299E-3</v>
      </c>
      <c r="P24" s="56">
        <f t="shared" si="3"/>
        <v>1.9675925925925937E-4</v>
      </c>
      <c r="Q24" s="53"/>
      <c r="R24" s="53" t="s">
        <v>114</v>
      </c>
      <c r="S24" s="53"/>
      <c r="T24" s="53"/>
      <c r="U24" s="52" t="s">
        <v>117</v>
      </c>
      <c r="V24" s="52"/>
      <c r="W24" s="52"/>
      <c r="X24" s="52"/>
      <c r="Y24" s="52"/>
      <c r="Z24" s="51"/>
      <c r="AA24" s="260"/>
      <c r="AB24" s="260"/>
      <c r="AC24" s="260"/>
      <c r="AD24" s="260"/>
      <c r="AE24" s="49" t="str">
        <f t="shared" si="1"/>
        <v>NVA</v>
      </c>
    </row>
    <row r="25" spans="1:31" ht="33.75" customHeight="1" x14ac:dyDescent="0.25">
      <c r="A25" s="54">
        <v>13</v>
      </c>
      <c r="B25" s="335" t="s">
        <v>372</v>
      </c>
      <c r="C25" s="336"/>
      <c r="D25" s="336"/>
      <c r="E25" s="336"/>
      <c r="F25" s="336"/>
      <c r="G25" s="336"/>
      <c r="H25" s="336"/>
      <c r="I25" s="336"/>
      <c r="J25" s="336"/>
      <c r="K25" s="336"/>
      <c r="L25" s="337"/>
      <c r="M25" s="56">
        <f t="shared" si="2"/>
        <v>0.43928240740740748</v>
      </c>
      <c r="N25" s="56">
        <f t="shared" si="0"/>
        <v>0.43950231481481489</v>
      </c>
      <c r="O25" s="56">
        <v>5.4745370370370373E-3</v>
      </c>
      <c r="P25" s="56">
        <f t="shared" si="3"/>
        <v>2.1990740740740738E-4</v>
      </c>
      <c r="Q25" s="53"/>
      <c r="R25" s="53" t="s">
        <v>114</v>
      </c>
      <c r="S25" s="53"/>
      <c r="T25" s="53"/>
      <c r="U25" s="52"/>
      <c r="V25" s="52" t="s">
        <v>118</v>
      </c>
      <c r="W25" s="52"/>
      <c r="X25" s="52"/>
      <c r="Y25" s="52"/>
      <c r="Z25" s="51"/>
      <c r="AA25" s="260"/>
      <c r="AB25" s="260"/>
      <c r="AC25" s="260"/>
      <c r="AD25" s="260"/>
      <c r="AE25" s="49" t="str">
        <f t="shared" si="1"/>
        <v>NVA</v>
      </c>
    </row>
    <row r="26" spans="1:31" ht="33.75" customHeight="1" x14ac:dyDescent="0.25">
      <c r="A26" s="54">
        <v>14</v>
      </c>
      <c r="B26" s="261" t="s">
        <v>373</v>
      </c>
      <c r="C26" s="262"/>
      <c r="D26" s="262"/>
      <c r="E26" s="262"/>
      <c r="F26" s="262"/>
      <c r="G26" s="262"/>
      <c r="H26" s="262"/>
      <c r="I26" s="262"/>
      <c r="J26" s="262"/>
      <c r="K26" s="262"/>
      <c r="L26" s="263"/>
      <c r="M26" s="56">
        <f t="shared" si="2"/>
        <v>0.43950231481481489</v>
      </c>
      <c r="N26" s="56">
        <f t="shared" si="0"/>
        <v>0.43966435185185193</v>
      </c>
      <c r="O26" s="56">
        <v>5.6365740740740742E-3</v>
      </c>
      <c r="P26" s="56">
        <f t="shared" si="3"/>
        <v>1.6203703703703692E-4</v>
      </c>
      <c r="Q26" s="53"/>
      <c r="R26" s="53" t="s">
        <v>114</v>
      </c>
      <c r="S26" s="53"/>
      <c r="T26" s="53"/>
      <c r="U26" s="52" t="s">
        <v>117</v>
      </c>
      <c r="V26" s="52"/>
      <c r="W26" s="52"/>
      <c r="X26" s="52"/>
      <c r="Y26" s="52"/>
      <c r="Z26" s="51"/>
      <c r="AA26" s="260"/>
      <c r="AB26" s="260"/>
      <c r="AC26" s="260"/>
      <c r="AD26" s="260"/>
      <c r="AE26" s="49" t="str">
        <f t="shared" si="1"/>
        <v>NVA</v>
      </c>
    </row>
    <row r="27" spans="1:31" ht="33.75" customHeight="1" x14ac:dyDescent="0.25">
      <c r="A27" s="54">
        <v>15</v>
      </c>
      <c r="B27" s="261" t="s">
        <v>374</v>
      </c>
      <c r="C27" s="262"/>
      <c r="D27" s="262"/>
      <c r="E27" s="262"/>
      <c r="F27" s="262"/>
      <c r="G27" s="262"/>
      <c r="H27" s="262"/>
      <c r="I27" s="262"/>
      <c r="J27" s="262"/>
      <c r="K27" s="262"/>
      <c r="L27" s="263"/>
      <c r="M27" s="56">
        <f t="shared" si="2"/>
        <v>0.43966435185185193</v>
      </c>
      <c r="N27" s="56">
        <f t="shared" si="0"/>
        <v>0.43974537037037043</v>
      </c>
      <c r="O27" s="56">
        <v>5.7175925925925927E-3</v>
      </c>
      <c r="P27" s="56">
        <f t="shared" si="3"/>
        <v>8.1018518518518462E-5</v>
      </c>
      <c r="Q27" s="53"/>
      <c r="R27" s="53"/>
      <c r="S27" s="53" t="s">
        <v>115</v>
      </c>
      <c r="T27" s="53"/>
      <c r="U27" s="52"/>
      <c r="V27" s="52" t="s">
        <v>118</v>
      </c>
      <c r="W27" s="52"/>
      <c r="X27" s="52"/>
      <c r="Y27" s="52"/>
      <c r="Z27" s="51"/>
      <c r="AA27" s="260"/>
      <c r="AB27" s="260"/>
      <c r="AC27" s="260"/>
      <c r="AD27" s="260"/>
      <c r="AE27" s="49" t="str">
        <f t="shared" si="1"/>
        <v>W</v>
      </c>
    </row>
    <row r="28" spans="1:31" ht="33.75" customHeight="1" x14ac:dyDescent="0.25">
      <c r="A28" s="54">
        <v>16</v>
      </c>
      <c r="B28" s="261" t="s">
        <v>375</v>
      </c>
      <c r="C28" s="262"/>
      <c r="D28" s="262"/>
      <c r="E28" s="262"/>
      <c r="F28" s="262"/>
      <c r="G28" s="262"/>
      <c r="H28" s="262"/>
      <c r="I28" s="262"/>
      <c r="J28" s="262"/>
      <c r="K28" s="262"/>
      <c r="L28" s="263"/>
      <c r="M28" s="56">
        <f>N27</f>
        <v>0.43974537037037043</v>
      </c>
      <c r="N28" s="56">
        <f t="shared" si="0"/>
        <v>0.44004629629629632</v>
      </c>
      <c r="O28" s="56">
        <v>6.0185185185185185E-3</v>
      </c>
      <c r="P28" s="56">
        <f t="shared" si="3"/>
        <v>3.0092592592592584E-4</v>
      </c>
      <c r="Q28" s="53" t="s">
        <v>113</v>
      </c>
      <c r="R28" s="53"/>
      <c r="S28" s="53"/>
      <c r="T28" s="53"/>
      <c r="U28" s="52" t="s">
        <v>117</v>
      </c>
      <c r="V28" s="52"/>
      <c r="W28" s="52"/>
      <c r="X28" s="52"/>
      <c r="Y28" s="52"/>
      <c r="Z28" s="51"/>
      <c r="AA28" s="260"/>
      <c r="AB28" s="260"/>
      <c r="AC28" s="260"/>
      <c r="AD28" s="260"/>
      <c r="AE28" s="49" t="str">
        <f t="shared" si="1"/>
        <v>VA</v>
      </c>
    </row>
    <row r="29" spans="1:31" ht="33.75" customHeight="1" x14ac:dyDescent="0.25">
      <c r="A29" s="54">
        <v>17</v>
      </c>
      <c r="B29" s="261" t="s">
        <v>376</v>
      </c>
      <c r="C29" s="262"/>
      <c r="D29" s="262"/>
      <c r="E29" s="262"/>
      <c r="F29" s="262"/>
      <c r="G29" s="262"/>
      <c r="H29" s="262"/>
      <c r="I29" s="262"/>
      <c r="J29" s="262"/>
      <c r="K29" s="262"/>
      <c r="L29" s="263"/>
      <c r="M29" s="56">
        <f>N28</f>
        <v>0.44004629629629632</v>
      </c>
      <c r="N29" s="56">
        <f t="shared" si="0"/>
        <v>0.44038194444444445</v>
      </c>
      <c r="O29" s="56">
        <v>6.3541666666666668E-3</v>
      </c>
      <c r="P29" s="56">
        <f t="shared" si="3"/>
        <v>3.3564814814814829E-4</v>
      </c>
      <c r="Q29" s="53" t="s">
        <v>113</v>
      </c>
      <c r="R29" s="53"/>
      <c r="S29" s="53"/>
      <c r="T29" s="53"/>
      <c r="U29" s="52" t="s">
        <v>117</v>
      </c>
      <c r="V29" s="52"/>
      <c r="W29" s="52"/>
      <c r="X29" s="52"/>
      <c r="Y29" s="52"/>
      <c r="Z29" s="51"/>
      <c r="AA29" s="260"/>
      <c r="AB29" s="260"/>
      <c r="AC29" s="260"/>
      <c r="AD29" s="260"/>
      <c r="AE29" s="49" t="str">
        <f t="shared" si="1"/>
        <v>VA</v>
      </c>
    </row>
    <row r="30" spans="1:31" ht="33.9" customHeight="1" x14ac:dyDescent="0.25">
      <c r="A30" s="54">
        <v>18</v>
      </c>
      <c r="B30" s="261" t="s">
        <v>377</v>
      </c>
      <c r="C30" s="262"/>
      <c r="D30" s="262"/>
      <c r="E30" s="262"/>
      <c r="F30" s="262"/>
      <c r="G30" s="262"/>
      <c r="H30" s="262"/>
      <c r="I30" s="262"/>
      <c r="J30" s="262"/>
      <c r="K30" s="262"/>
      <c r="L30" s="263"/>
      <c r="M30" s="56">
        <f t="shared" ref="M30:M40" si="4">N29</f>
        <v>0.44038194444444445</v>
      </c>
      <c r="N30" s="56">
        <f>M30+P30</f>
        <v>0.44052083333333336</v>
      </c>
      <c r="O30" s="56">
        <v>6.4930555555555557E-3</v>
      </c>
      <c r="P30" s="56">
        <f t="shared" ref="P30:P40" si="5">O30-O29</f>
        <v>1.3888888888888892E-4</v>
      </c>
      <c r="Q30" s="53"/>
      <c r="R30" s="53" t="s">
        <v>114</v>
      </c>
      <c r="S30" s="53"/>
      <c r="T30" s="53"/>
      <c r="U30" s="52" t="s">
        <v>117</v>
      </c>
      <c r="V30" s="52"/>
      <c r="W30" s="52"/>
      <c r="X30" s="52"/>
      <c r="Y30" s="52"/>
      <c r="Z30" s="51"/>
      <c r="AA30" s="260"/>
      <c r="AB30" s="260"/>
      <c r="AC30" s="260"/>
      <c r="AD30" s="260"/>
      <c r="AE30" s="49" t="str">
        <f t="shared" si="1"/>
        <v>NVA</v>
      </c>
    </row>
    <row r="31" spans="1:31" ht="62.4" customHeight="1" x14ac:dyDescent="0.25">
      <c r="A31" s="54">
        <v>19</v>
      </c>
      <c r="B31" s="335" t="s">
        <v>378</v>
      </c>
      <c r="C31" s="336"/>
      <c r="D31" s="336"/>
      <c r="E31" s="336"/>
      <c r="F31" s="336"/>
      <c r="G31" s="336"/>
      <c r="H31" s="336"/>
      <c r="I31" s="336"/>
      <c r="J31" s="336"/>
      <c r="K31" s="336"/>
      <c r="L31" s="337"/>
      <c r="M31" s="56">
        <f t="shared" si="4"/>
        <v>0.44052083333333336</v>
      </c>
      <c r="N31" s="56">
        <f t="shared" ref="N31:N40" si="6">M31+P31</f>
        <v>0.44224537037037037</v>
      </c>
      <c r="O31" s="56">
        <v>8.2175925925925923E-3</v>
      </c>
      <c r="P31" s="56">
        <f t="shared" si="5"/>
        <v>1.7245370370370366E-3</v>
      </c>
      <c r="Q31" s="53" t="s">
        <v>113</v>
      </c>
      <c r="R31" s="53"/>
      <c r="S31" s="53"/>
      <c r="T31" s="53"/>
      <c r="U31" s="52" t="s">
        <v>117</v>
      </c>
      <c r="V31" s="52"/>
      <c r="W31" s="52"/>
      <c r="X31" s="52"/>
      <c r="Y31" s="52"/>
      <c r="Z31" s="51"/>
      <c r="AA31" s="260"/>
      <c r="AB31" s="260"/>
      <c r="AC31" s="260"/>
      <c r="AD31" s="260"/>
      <c r="AE31" s="49" t="str">
        <f t="shared" si="1"/>
        <v>VA</v>
      </c>
    </row>
    <row r="32" spans="1:31" ht="33.9" customHeight="1" x14ac:dyDescent="0.25">
      <c r="A32" s="54">
        <v>20</v>
      </c>
      <c r="B32" s="261" t="s">
        <v>379</v>
      </c>
      <c r="C32" s="262"/>
      <c r="D32" s="262"/>
      <c r="E32" s="262"/>
      <c r="F32" s="262"/>
      <c r="G32" s="262"/>
      <c r="H32" s="262"/>
      <c r="I32" s="262"/>
      <c r="J32" s="262"/>
      <c r="K32" s="262"/>
      <c r="L32" s="263"/>
      <c r="M32" s="56">
        <f t="shared" si="4"/>
        <v>0.44224537037037037</v>
      </c>
      <c r="N32" s="56">
        <f t="shared" si="6"/>
        <v>0.44322916666666667</v>
      </c>
      <c r="O32" s="56">
        <v>9.2013888888888892E-3</v>
      </c>
      <c r="P32" s="56">
        <f t="shared" si="5"/>
        <v>9.8379629629629685E-4</v>
      </c>
      <c r="Q32" s="53" t="s">
        <v>113</v>
      </c>
      <c r="R32" s="53"/>
      <c r="S32" s="53"/>
      <c r="T32" s="53"/>
      <c r="U32" s="52" t="s">
        <v>117</v>
      </c>
      <c r="V32" s="52"/>
      <c r="W32" s="52"/>
      <c r="X32" s="52"/>
      <c r="Y32" s="52"/>
      <c r="Z32" s="51"/>
      <c r="AA32" s="334"/>
      <c r="AB32" s="334"/>
      <c r="AC32" s="334"/>
      <c r="AD32" s="334"/>
      <c r="AE32" s="49" t="str">
        <f t="shared" si="1"/>
        <v>VA</v>
      </c>
    </row>
    <row r="33" spans="1:31" ht="33.9" customHeight="1" x14ac:dyDescent="0.25">
      <c r="A33" s="54">
        <v>21</v>
      </c>
      <c r="B33" s="261" t="s">
        <v>380</v>
      </c>
      <c r="C33" s="262"/>
      <c r="D33" s="262"/>
      <c r="E33" s="262"/>
      <c r="F33" s="262"/>
      <c r="G33" s="262"/>
      <c r="H33" s="262"/>
      <c r="I33" s="262"/>
      <c r="J33" s="262"/>
      <c r="K33" s="262"/>
      <c r="L33" s="263"/>
      <c r="M33" s="56">
        <f t="shared" si="4"/>
        <v>0.44322916666666667</v>
      </c>
      <c r="N33" s="56">
        <f t="shared" si="6"/>
        <v>0.44392361111111112</v>
      </c>
      <c r="O33" s="56">
        <v>9.8958333333333329E-3</v>
      </c>
      <c r="P33" s="56">
        <f t="shared" si="5"/>
        <v>6.9444444444444371E-4</v>
      </c>
      <c r="Q33" s="53"/>
      <c r="R33" s="53"/>
      <c r="S33" s="53" t="s">
        <v>115</v>
      </c>
      <c r="T33" s="53"/>
      <c r="U33" s="52"/>
      <c r="V33" s="52" t="s">
        <v>118</v>
      </c>
      <c r="W33" s="52"/>
      <c r="X33" s="52"/>
      <c r="Y33" s="52"/>
      <c r="Z33" s="51"/>
      <c r="AA33" s="334" t="s">
        <v>381</v>
      </c>
      <c r="AB33" s="334"/>
      <c r="AC33" s="334"/>
      <c r="AD33" s="334"/>
      <c r="AE33" s="49" t="str">
        <f t="shared" si="1"/>
        <v>W</v>
      </c>
    </row>
    <row r="34" spans="1:31" ht="33.9" customHeight="1" x14ac:dyDescent="0.25">
      <c r="A34" s="54">
        <v>22</v>
      </c>
      <c r="B34" s="261" t="s">
        <v>382</v>
      </c>
      <c r="C34" s="262"/>
      <c r="D34" s="262"/>
      <c r="E34" s="262"/>
      <c r="F34" s="262"/>
      <c r="G34" s="262"/>
      <c r="H34" s="262"/>
      <c r="I34" s="262"/>
      <c r="J34" s="262"/>
      <c r="K34" s="262"/>
      <c r="L34" s="263"/>
      <c r="M34" s="56">
        <f t="shared" si="4"/>
        <v>0.44392361111111112</v>
      </c>
      <c r="N34" s="56">
        <f t="shared" si="6"/>
        <v>0.44640046296296299</v>
      </c>
      <c r="O34" s="56">
        <v>1.2372685185185184E-2</v>
      </c>
      <c r="P34" s="56">
        <f t="shared" si="5"/>
        <v>2.4768518518518516E-3</v>
      </c>
      <c r="Q34" s="53" t="s">
        <v>113</v>
      </c>
      <c r="R34" s="53"/>
      <c r="S34" s="53"/>
      <c r="T34" s="53"/>
      <c r="U34" s="52" t="s">
        <v>117</v>
      </c>
      <c r="V34" s="52"/>
      <c r="W34" s="52"/>
      <c r="X34" s="52"/>
      <c r="Y34" s="52"/>
      <c r="Z34" s="51"/>
      <c r="AA34" s="260"/>
      <c r="AB34" s="260"/>
      <c r="AC34" s="260"/>
      <c r="AD34" s="260"/>
      <c r="AE34" s="49" t="str">
        <f t="shared" si="1"/>
        <v>VA</v>
      </c>
    </row>
    <row r="35" spans="1:31" ht="33.9" customHeight="1" x14ac:dyDescent="0.25">
      <c r="A35" s="54">
        <v>23</v>
      </c>
      <c r="B35" s="261" t="s">
        <v>383</v>
      </c>
      <c r="C35" s="262"/>
      <c r="D35" s="262"/>
      <c r="E35" s="262"/>
      <c r="F35" s="262"/>
      <c r="G35" s="262"/>
      <c r="H35" s="262"/>
      <c r="I35" s="262"/>
      <c r="J35" s="262"/>
      <c r="K35" s="262"/>
      <c r="L35" s="263"/>
      <c r="M35" s="56">
        <f t="shared" si="4"/>
        <v>0.44640046296296299</v>
      </c>
      <c r="N35" s="56">
        <f t="shared" si="6"/>
        <v>0.44678240740740743</v>
      </c>
      <c r="O35" s="56">
        <v>1.275462962962963E-2</v>
      </c>
      <c r="P35" s="56">
        <f t="shared" si="5"/>
        <v>3.8194444444444517E-4</v>
      </c>
      <c r="Q35" s="53"/>
      <c r="R35" s="53" t="s">
        <v>114</v>
      </c>
      <c r="S35" s="53"/>
      <c r="T35" s="53"/>
      <c r="U35" s="52" t="s">
        <v>117</v>
      </c>
      <c r="V35" s="52"/>
      <c r="W35" s="52"/>
      <c r="X35" s="52"/>
      <c r="Y35" s="52"/>
      <c r="Z35" s="51"/>
      <c r="AA35" s="331"/>
      <c r="AB35" s="332"/>
      <c r="AC35" s="332"/>
      <c r="AD35" s="333"/>
    </row>
    <row r="36" spans="1:31" ht="60.6" customHeight="1" x14ac:dyDescent="0.25">
      <c r="A36" s="54">
        <v>24</v>
      </c>
      <c r="B36" s="335" t="s">
        <v>384</v>
      </c>
      <c r="C36" s="336"/>
      <c r="D36" s="336"/>
      <c r="E36" s="336"/>
      <c r="F36" s="336"/>
      <c r="G36" s="336"/>
      <c r="H36" s="336"/>
      <c r="I36" s="336"/>
      <c r="J36" s="336"/>
      <c r="K36" s="336"/>
      <c r="L36" s="337"/>
      <c r="M36" s="56">
        <f t="shared" si="4"/>
        <v>0.44678240740740743</v>
      </c>
      <c r="N36" s="56">
        <f t="shared" si="6"/>
        <v>0.44777777777777783</v>
      </c>
      <c r="O36" s="56">
        <v>1.375E-2</v>
      </c>
      <c r="P36" s="56">
        <f t="shared" si="5"/>
        <v>9.9537037037037042E-4</v>
      </c>
      <c r="Q36" s="53" t="s">
        <v>113</v>
      </c>
      <c r="R36" s="53"/>
      <c r="S36" s="53"/>
      <c r="T36" s="53"/>
      <c r="U36" s="52"/>
      <c r="V36" s="52"/>
      <c r="W36" s="52"/>
      <c r="X36" s="52" t="s">
        <v>120</v>
      </c>
      <c r="Y36" s="52"/>
      <c r="Z36" s="51"/>
      <c r="AA36" s="331"/>
      <c r="AB36" s="332"/>
      <c r="AC36" s="332"/>
      <c r="AD36" s="333"/>
    </row>
    <row r="37" spans="1:31" ht="33.9" customHeight="1" x14ac:dyDescent="0.25">
      <c r="A37" s="54">
        <v>25</v>
      </c>
      <c r="B37" s="261" t="s">
        <v>385</v>
      </c>
      <c r="C37" s="262"/>
      <c r="D37" s="262"/>
      <c r="E37" s="262"/>
      <c r="F37" s="262"/>
      <c r="G37" s="262"/>
      <c r="H37" s="262"/>
      <c r="I37" s="262"/>
      <c r="J37" s="262"/>
      <c r="K37" s="262"/>
      <c r="L37" s="263"/>
      <c r="M37" s="56">
        <f t="shared" si="4"/>
        <v>0.44777777777777783</v>
      </c>
      <c r="N37" s="56">
        <f t="shared" si="6"/>
        <v>0.44813657407407415</v>
      </c>
      <c r="O37" s="56">
        <v>1.4108796296296296E-2</v>
      </c>
      <c r="P37" s="56">
        <f t="shared" si="5"/>
        <v>3.5879629629629629E-4</v>
      </c>
      <c r="Q37" s="53"/>
      <c r="R37" s="53" t="s">
        <v>114</v>
      </c>
      <c r="S37" s="53"/>
      <c r="T37" s="53"/>
      <c r="U37" s="52" t="s">
        <v>117</v>
      </c>
      <c r="V37" s="52"/>
      <c r="W37" s="52"/>
      <c r="X37" s="52"/>
      <c r="Y37" s="52"/>
      <c r="Z37" s="51"/>
      <c r="AA37" s="331"/>
      <c r="AB37" s="332"/>
      <c r="AC37" s="332"/>
      <c r="AD37" s="333"/>
    </row>
    <row r="38" spans="1:31" ht="33.9" customHeight="1" x14ac:dyDescent="0.25">
      <c r="A38" s="54">
        <v>26</v>
      </c>
      <c r="B38" s="261" t="s">
        <v>386</v>
      </c>
      <c r="C38" s="262"/>
      <c r="D38" s="262"/>
      <c r="E38" s="262"/>
      <c r="F38" s="262"/>
      <c r="G38" s="262"/>
      <c r="H38" s="262"/>
      <c r="I38" s="262"/>
      <c r="J38" s="262"/>
      <c r="K38" s="262"/>
      <c r="L38" s="263"/>
      <c r="M38" s="56">
        <f t="shared" si="4"/>
        <v>0.44813657407407415</v>
      </c>
      <c r="N38" s="56">
        <f t="shared" si="6"/>
        <v>0.44912037037037045</v>
      </c>
      <c r="O38" s="140">
        <v>1.5092592592592593E-2</v>
      </c>
      <c r="P38" s="56">
        <f t="shared" si="5"/>
        <v>9.8379629629629685E-4</v>
      </c>
      <c r="Q38" s="53" t="s">
        <v>113</v>
      </c>
      <c r="R38" s="53"/>
      <c r="S38" s="53"/>
      <c r="T38" s="53"/>
      <c r="U38" s="52" t="s">
        <v>117</v>
      </c>
      <c r="V38" s="52"/>
      <c r="W38" s="52"/>
      <c r="X38" s="52"/>
      <c r="Y38" s="52"/>
      <c r="Z38" s="51"/>
      <c r="AA38" s="331"/>
      <c r="AB38" s="332"/>
      <c r="AC38" s="332"/>
      <c r="AD38" s="333"/>
    </row>
    <row r="39" spans="1:31" ht="48.6" customHeight="1" x14ac:dyDescent="0.25">
      <c r="A39" s="54">
        <v>27</v>
      </c>
      <c r="B39" s="335" t="s">
        <v>387</v>
      </c>
      <c r="C39" s="336"/>
      <c r="D39" s="336"/>
      <c r="E39" s="336"/>
      <c r="F39" s="336"/>
      <c r="G39" s="336"/>
      <c r="H39" s="336"/>
      <c r="I39" s="336"/>
      <c r="J39" s="336"/>
      <c r="K39" s="336"/>
      <c r="L39" s="337"/>
      <c r="M39" s="56">
        <f t="shared" si="4"/>
        <v>0.44912037037037045</v>
      </c>
      <c r="N39" s="56">
        <f t="shared" si="6"/>
        <v>0.45833333333333343</v>
      </c>
      <c r="O39" s="56">
        <v>2.4305555555555556E-2</v>
      </c>
      <c r="P39" s="56">
        <f t="shared" si="5"/>
        <v>9.2129629629629627E-3</v>
      </c>
      <c r="Q39" s="53"/>
      <c r="R39" s="53"/>
      <c r="S39" s="53" t="s">
        <v>115</v>
      </c>
      <c r="T39" s="53"/>
      <c r="U39" s="52"/>
      <c r="V39" s="52" t="s">
        <v>118</v>
      </c>
      <c r="W39" s="52"/>
      <c r="X39" s="52"/>
      <c r="Y39" s="52"/>
      <c r="Z39" s="51"/>
      <c r="AA39" s="334" t="s">
        <v>388</v>
      </c>
      <c r="AB39" s="334"/>
      <c r="AC39" s="334"/>
      <c r="AD39" s="334"/>
    </row>
    <row r="40" spans="1:31" ht="33.9" customHeight="1" x14ac:dyDescent="0.25">
      <c r="A40" s="54">
        <v>28</v>
      </c>
      <c r="B40" s="261" t="s">
        <v>389</v>
      </c>
      <c r="C40" s="262"/>
      <c r="D40" s="262"/>
      <c r="E40" s="262"/>
      <c r="F40" s="262"/>
      <c r="G40" s="262"/>
      <c r="H40" s="262"/>
      <c r="I40" s="262"/>
      <c r="J40" s="262"/>
      <c r="K40" s="262"/>
      <c r="L40" s="263"/>
      <c r="M40" s="56">
        <f t="shared" si="4"/>
        <v>0.45833333333333343</v>
      </c>
      <c r="N40" s="56">
        <f t="shared" si="6"/>
        <v>0.45902777777777787</v>
      </c>
      <c r="O40" s="56">
        <v>2.5000000000000001E-2</v>
      </c>
      <c r="P40" s="56">
        <f t="shared" si="5"/>
        <v>6.9444444444444545E-4</v>
      </c>
      <c r="Q40" s="53" t="s">
        <v>113</v>
      </c>
      <c r="R40" s="53"/>
      <c r="S40" s="53"/>
      <c r="T40" s="53"/>
      <c r="U40" s="52" t="s">
        <v>117</v>
      </c>
      <c r="V40" s="52"/>
      <c r="W40" s="52"/>
      <c r="X40" s="52"/>
      <c r="Y40" s="52"/>
      <c r="Z40" s="51"/>
      <c r="AA40" s="260"/>
      <c r="AB40" s="260"/>
      <c r="AC40" s="260"/>
      <c r="AD40" s="260"/>
    </row>
    <row r="41" spans="1:31" ht="33.9" customHeight="1" x14ac:dyDescent="0.25">
      <c r="A41" s="54"/>
      <c r="B41" s="261"/>
      <c r="C41" s="262"/>
      <c r="D41" s="262"/>
      <c r="E41" s="262"/>
      <c r="F41" s="262"/>
      <c r="G41" s="262"/>
      <c r="H41" s="262"/>
      <c r="I41" s="262"/>
      <c r="J41" s="262"/>
      <c r="K41" s="262"/>
      <c r="L41" s="263"/>
      <c r="M41" s="56"/>
      <c r="N41" s="139">
        <f>N40-M13</f>
        <v>2.5000000000000078E-2</v>
      </c>
      <c r="O41" s="139">
        <f>O40</f>
        <v>2.5000000000000001E-2</v>
      </c>
      <c r="P41" s="139">
        <f>SUM(P13:P40)</f>
        <v>2.5000000000000001E-2</v>
      </c>
      <c r="Q41" s="53"/>
      <c r="R41" s="53"/>
      <c r="S41" s="53"/>
      <c r="T41" s="53"/>
      <c r="U41" s="52"/>
      <c r="V41" s="52"/>
      <c r="W41" s="52"/>
      <c r="X41" s="52"/>
      <c r="Y41" s="52"/>
      <c r="Z41" s="51"/>
      <c r="AA41" s="260"/>
      <c r="AB41" s="260"/>
      <c r="AC41" s="260"/>
      <c r="AD41" s="260"/>
    </row>
  </sheetData>
  <mergeCells count="93">
    <mergeCell ref="A6:A11"/>
    <mergeCell ref="B6:L11"/>
    <mergeCell ref="M6:M11"/>
    <mergeCell ref="N6:N11"/>
    <mergeCell ref="O6:O11"/>
    <mergeCell ref="A1:AD1"/>
    <mergeCell ref="A2:G3"/>
    <mergeCell ref="H2:N3"/>
    <mergeCell ref="O2:Q3"/>
    <mergeCell ref="R2:X3"/>
    <mergeCell ref="Y2:AA3"/>
    <mergeCell ref="AB2:AB3"/>
    <mergeCell ref="AC2:AC3"/>
    <mergeCell ref="AD2:AD3"/>
    <mergeCell ref="A4:G5"/>
    <mergeCell ref="H4:N5"/>
    <mergeCell ref="O4:Q5"/>
    <mergeCell ref="R4:AB5"/>
    <mergeCell ref="AC4:AD5"/>
    <mergeCell ref="P6:P11"/>
    <mergeCell ref="Q6:S7"/>
    <mergeCell ref="T6:T11"/>
    <mergeCell ref="U6:U11"/>
    <mergeCell ref="V6:Y7"/>
    <mergeCell ref="AA6:AD11"/>
    <mergeCell ref="Q8:Q11"/>
    <mergeCell ref="R8:R11"/>
    <mergeCell ref="S8:S11"/>
    <mergeCell ref="V8:V11"/>
    <mergeCell ref="W8:W11"/>
    <mergeCell ref="X8:X11"/>
    <mergeCell ref="Y8:Y11"/>
    <mergeCell ref="Z6:Z11"/>
    <mergeCell ref="B12:L12"/>
    <mergeCell ref="AA12:AD12"/>
    <mergeCell ref="B13:L13"/>
    <mergeCell ref="AA13:AD13"/>
    <mergeCell ref="B14:L14"/>
    <mergeCell ref="AA14:AD14"/>
    <mergeCell ref="B15:L15"/>
    <mergeCell ref="AA15:AD15"/>
    <mergeCell ref="B16:L16"/>
    <mergeCell ref="AA16:AD16"/>
    <mergeCell ref="B17:L17"/>
    <mergeCell ref="AA17:AD17"/>
    <mergeCell ref="B18:L18"/>
    <mergeCell ref="AA18:AD18"/>
    <mergeCell ref="AA19:AD19"/>
    <mergeCell ref="AA20:AD20"/>
    <mergeCell ref="AA30:AD30"/>
    <mergeCell ref="AA21:AD21"/>
    <mergeCell ref="AA22:AD22"/>
    <mergeCell ref="AA23:AD23"/>
    <mergeCell ref="AA24:AD24"/>
    <mergeCell ref="AA25:AD25"/>
    <mergeCell ref="AA26:AD26"/>
    <mergeCell ref="AA27:AD27"/>
    <mergeCell ref="AA28:AD28"/>
    <mergeCell ref="AA29:AD29"/>
    <mergeCell ref="B27:L27"/>
    <mergeCell ref="B28:L28"/>
    <mergeCell ref="AA31:AD31"/>
    <mergeCell ref="AA32:AD32"/>
    <mergeCell ref="AA33:AD33"/>
    <mergeCell ref="AA34:AD34"/>
    <mergeCell ref="AA41:AD41"/>
    <mergeCell ref="B19:L19"/>
    <mergeCell ref="B20:L20"/>
    <mergeCell ref="B21:L21"/>
    <mergeCell ref="B22:L22"/>
    <mergeCell ref="B23:L23"/>
    <mergeCell ref="B31:L31"/>
    <mergeCell ref="B32:L32"/>
    <mergeCell ref="B33:L33"/>
    <mergeCell ref="B34:L34"/>
    <mergeCell ref="B24:L24"/>
    <mergeCell ref="B25:L25"/>
    <mergeCell ref="B26:L26"/>
    <mergeCell ref="B29:L29"/>
    <mergeCell ref="B30:L30"/>
    <mergeCell ref="B35:L35"/>
    <mergeCell ref="AA35:AD35"/>
    <mergeCell ref="B39:L39"/>
    <mergeCell ref="AA39:AD39"/>
    <mergeCell ref="B41:L41"/>
    <mergeCell ref="B36:L36"/>
    <mergeCell ref="AA36:AD36"/>
    <mergeCell ref="B37:L37"/>
    <mergeCell ref="AA37:AD37"/>
    <mergeCell ref="B38:L38"/>
    <mergeCell ref="AA38:AD38"/>
    <mergeCell ref="B40:L40"/>
    <mergeCell ref="AA40:AD40"/>
  </mergeCells>
  <conditionalFormatting sqref="Q12 Q30 Q33 Q41">
    <cfRule type="containsText" dxfId="55" priority="27" operator="containsText" text="VA">
      <formula>NOT(ISERROR(SEARCH("VA",Q12)))</formula>
    </cfRule>
  </conditionalFormatting>
  <conditionalFormatting sqref="R12 R31:R34 R36 R38:R41">
    <cfRule type="containsText" dxfId="54" priority="26" operator="containsText" text="NVA">
      <formula>NOT(ISERROR(SEARCH("NVA",R12)))</formula>
    </cfRule>
  </conditionalFormatting>
  <conditionalFormatting sqref="S12 S30:S31 S34:S38 S40:S41">
    <cfRule type="containsText" dxfId="53" priority="25" operator="containsText" text="W">
      <formula>NOT(ISERROR(SEARCH("W",S12)))</formula>
    </cfRule>
  </conditionalFormatting>
  <conditionalFormatting sqref="T12 Z12 Z30:Z41 T30:T41">
    <cfRule type="containsText" dxfId="52" priority="23" operator="containsText" text="E">
      <formula>NOT(ISERROR(SEARCH("E",T12)))</formula>
    </cfRule>
    <cfRule type="containsText" dxfId="51" priority="24" operator="containsText" text="I">
      <formula>NOT(ISERROR(SEARCH("I",T12)))</formula>
    </cfRule>
  </conditionalFormatting>
  <conditionalFormatting sqref="U12 U33 U41">
    <cfRule type="containsText" dxfId="50" priority="34" operator="containsText" text="K">
      <formula>NOT(ISERROR(SEARCH("K",U12)))</formula>
    </cfRule>
  </conditionalFormatting>
  <conditionalFormatting sqref="V12 V30:V31 V34:V38 V40:V41">
    <cfRule type="containsText" dxfId="49" priority="33" operator="containsText" text="E">
      <formula>NOT(ISERROR(SEARCH("E",V12)))</formula>
    </cfRule>
  </conditionalFormatting>
  <conditionalFormatting sqref="W12 W30:W41">
    <cfRule type="containsText" dxfId="48" priority="32" operator="containsText" text="C">
      <formula>NOT(ISERROR(SEARCH("C",W12)))</formula>
    </cfRule>
  </conditionalFormatting>
  <conditionalFormatting sqref="X12 X30:X35 X37:X41">
    <cfRule type="containsText" dxfId="47" priority="31" operator="containsText" text="R">
      <formula>NOT(ISERROR(SEARCH("R",X12)))</formula>
    </cfRule>
  </conditionalFormatting>
  <conditionalFormatting sqref="Y12 Y30:Y41">
    <cfRule type="containsText" dxfId="46" priority="30" operator="containsText" text="S">
      <formula>NOT(ISERROR(SEARCH("S",Y12)))</formula>
    </cfRule>
  </conditionalFormatting>
  <conditionalFormatting sqref="Q13:Q29">
    <cfRule type="containsText" dxfId="45" priority="15" operator="containsText" text="VA">
      <formula>NOT(ISERROR(SEARCH("VA",Q13)))</formula>
    </cfRule>
  </conditionalFormatting>
  <conditionalFormatting sqref="R13:R30">
    <cfRule type="containsText" dxfId="44" priority="14" operator="containsText" text="NVA">
      <formula>NOT(ISERROR(SEARCH("NVA",R13)))</formula>
    </cfRule>
  </conditionalFormatting>
  <conditionalFormatting sqref="S13:S29">
    <cfRule type="containsText" dxfId="43" priority="13" operator="containsText" text="W">
      <formula>NOT(ISERROR(SEARCH("W",S13)))</formula>
    </cfRule>
  </conditionalFormatting>
  <conditionalFormatting sqref="T13:T29">
    <cfRule type="containsText" dxfId="42" priority="11" operator="containsText" text="E">
      <formula>NOT(ISERROR(SEARCH("E",T13)))</formula>
    </cfRule>
    <cfRule type="containsText" dxfId="41" priority="12" operator="containsText" text="I">
      <formula>NOT(ISERROR(SEARCH("I",T13)))</formula>
    </cfRule>
  </conditionalFormatting>
  <conditionalFormatting sqref="U13:U32">
    <cfRule type="containsText" dxfId="40" priority="22" operator="containsText" text="K">
      <formula>NOT(ISERROR(SEARCH("K",U13)))</formula>
    </cfRule>
  </conditionalFormatting>
  <conditionalFormatting sqref="V13:V29">
    <cfRule type="containsText" dxfId="39" priority="21" operator="containsText" text="E">
      <formula>NOT(ISERROR(SEARCH("E",V13)))</formula>
    </cfRule>
  </conditionalFormatting>
  <conditionalFormatting sqref="W13:W29">
    <cfRule type="containsText" dxfId="38" priority="20" operator="containsText" text="C">
      <formula>NOT(ISERROR(SEARCH("C",W13)))</formula>
    </cfRule>
  </conditionalFormatting>
  <conditionalFormatting sqref="X13:X29">
    <cfRule type="containsText" dxfId="37" priority="19" operator="containsText" text="R">
      <formula>NOT(ISERROR(SEARCH("R",X13)))</formula>
    </cfRule>
  </conditionalFormatting>
  <conditionalFormatting sqref="Y13:Y29">
    <cfRule type="containsText" dxfId="36" priority="18" operator="containsText" text="S">
      <formula>NOT(ISERROR(SEARCH("S",Y13)))</formula>
    </cfRule>
  </conditionalFormatting>
  <conditionalFormatting sqref="Z13:Z29">
    <cfRule type="containsText" dxfId="35" priority="16" operator="containsText" text="E">
      <formula>NOT(ISERROR(SEARCH("E",Z13)))</formula>
    </cfRule>
    <cfRule type="containsText" dxfId="34" priority="17" operator="containsText" text="I">
      <formula>NOT(ISERROR(SEARCH("I",Z13)))</formula>
    </cfRule>
  </conditionalFormatting>
  <conditionalFormatting sqref="Q31:Q32">
    <cfRule type="containsText" dxfId="33" priority="10" operator="containsText" text="VA">
      <formula>NOT(ISERROR(SEARCH("VA",Q31)))</formula>
    </cfRule>
  </conditionalFormatting>
  <conditionalFormatting sqref="S32:S33">
    <cfRule type="containsText" dxfId="32" priority="9" operator="containsText" text="W">
      <formula>NOT(ISERROR(SEARCH("W",S32)))</formula>
    </cfRule>
  </conditionalFormatting>
  <conditionalFormatting sqref="V32:V33">
    <cfRule type="containsText" dxfId="31" priority="8" operator="containsText" text="E">
      <formula>NOT(ISERROR(SEARCH("E",V32)))</formula>
    </cfRule>
  </conditionalFormatting>
  <conditionalFormatting sqref="Q34:Q40">
    <cfRule type="containsText" dxfId="30" priority="7" operator="containsText" text="VA">
      <formula>NOT(ISERROR(SEARCH("VA",Q34)))</formula>
    </cfRule>
  </conditionalFormatting>
  <conditionalFormatting sqref="U34:U40">
    <cfRule type="containsText" dxfId="29" priority="6" operator="containsText" text="K">
      <formula>NOT(ISERROR(SEARCH("K",U34)))</formula>
    </cfRule>
  </conditionalFormatting>
  <conditionalFormatting sqref="R35">
    <cfRule type="containsText" dxfId="28" priority="5" operator="containsText" text="NVA">
      <formula>NOT(ISERROR(SEARCH("NVA",R35)))</formula>
    </cfRule>
  </conditionalFormatting>
  <conditionalFormatting sqref="X36">
    <cfRule type="containsText" dxfId="27" priority="4" operator="containsText" text="R">
      <formula>NOT(ISERROR(SEARCH("R",X36)))</formula>
    </cfRule>
  </conditionalFormatting>
  <conditionalFormatting sqref="R37">
    <cfRule type="containsText" dxfId="26" priority="3" operator="containsText" text="NVA">
      <formula>NOT(ISERROR(SEARCH("NVA",R37)))</formula>
    </cfRule>
  </conditionalFormatting>
  <conditionalFormatting sqref="S39">
    <cfRule type="containsText" dxfId="25" priority="2" operator="containsText" text="W">
      <formula>NOT(ISERROR(SEARCH("W",S39)))</formula>
    </cfRule>
  </conditionalFormatting>
  <conditionalFormatting sqref="V39">
    <cfRule type="containsText" dxfId="24" priority="1" operator="containsText" text="E">
      <formula>NOT(ISERROR(SEARCH("E",V39)))</formula>
    </cfRule>
  </conditionalFormatting>
  <printOptions horizontalCentered="1" verticalCentered="1"/>
  <pageMargins left="0.23622047244094491" right="0.23622047244094491" top="0.15748031496062992" bottom="0.15748031496062992" header="0.31496062992125984" footer="0.31496062992125984"/>
  <pageSetup paperSize="9" scale="56" fitToHeight="3" orientation="landscape" r:id="rId1"/>
  <headerFooter scaleWithDoc="0" alignWithMargins="0"/>
  <rowBreaks count="1" manualBreakCount="1">
    <brk id="12" max="16383" man="1"/>
  </rowBreak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783B1-202F-41C1-88C5-C33353A8DE6F}">
  <sheetPr codeName="Sheet2">
    <tabColor rgb="FFFFC000"/>
  </sheetPr>
  <dimension ref="A1:AX71"/>
  <sheetViews>
    <sheetView zoomScale="66" zoomScaleNormal="66" zoomScalePageLayoutView="70" workbookViewId="0">
      <selection activeCell="BH10" sqref="BH10"/>
    </sheetView>
  </sheetViews>
  <sheetFormatPr baseColWidth="10" defaultColWidth="11.44140625" defaultRowHeight="13.2" x14ac:dyDescent="0.25"/>
  <cols>
    <col min="1" max="50" width="2.44140625" style="57" customWidth="1"/>
    <col min="51" max="254" width="11.44140625" style="57"/>
    <col min="255" max="306" width="2.44140625" style="57" customWidth="1"/>
    <col min="307" max="510" width="11.44140625" style="57"/>
    <col min="511" max="562" width="2.44140625" style="57" customWidth="1"/>
    <col min="563" max="766" width="11.44140625" style="57"/>
    <col min="767" max="818" width="2.44140625" style="57" customWidth="1"/>
    <col min="819" max="1022" width="11.44140625" style="57"/>
    <col min="1023" max="1074" width="2.44140625" style="57" customWidth="1"/>
    <col min="1075" max="1278" width="11.44140625" style="57"/>
    <col min="1279" max="1330" width="2.44140625" style="57" customWidth="1"/>
    <col min="1331" max="1534" width="11.44140625" style="57"/>
    <col min="1535" max="1586" width="2.44140625" style="57" customWidth="1"/>
    <col min="1587" max="1790" width="11.44140625" style="57"/>
    <col min="1791" max="1842" width="2.44140625" style="57" customWidth="1"/>
    <col min="1843" max="2046" width="11.44140625" style="57"/>
    <col min="2047" max="2098" width="2.44140625" style="57" customWidth="1"/>
    <col min="2099" max="2302" width="11.44140625" style="57"/>
    <col min="2303" max="2354" width="2.44140625" style="57" customWidth="1"/>
    <col min="2355" max="2558" width="11.44140625" style="57"/>
    <col min="2559" max="2610" width="2.44140625" style="57" customWidth="1"/>
    <col min="2611" max="2814" width="11.44140625" style="57"/>
    <col min="2815" max="2866" width="2.44140625" style="57" customWidth="1"/>
    <col min="2867" max="3070" width="11.44140625" style="57"/>
    <col min="3071" max="3122" width="2.44140625" style="57" customWidth="1"/>
    <col min="3123" max="3326" width="11.44140625" style="57"/>
    <col min="3327" max="3378" width="2.44140625" style="57" customWidth="1"/>
    <col min="3379" max="3582" width="11.44140625" style="57"/>
    <col min="3583" max="3634" width="2.44140625" style="57" customWidth="1"/>
    <col min="3635" max="3838" width="11.44140625" style="57"/>
    <col min="3839" max="3890" width="2.44140625" style="57" customWidth="1"/>
    <col min="3891" max="4094" width="11.44140625" style="57"/>
    <col min="4095" max="4146" width="2.44140625" style="57" customWidth="1"/>
    <col min="4147" max="4350" width="11.44140625" style="57"/>
    <col min="4351" max="4402" width="2.44140625" style="57" customWidth="1"/>
    <col min="4403" max="4606" width="11.44140625" style="57"/>
    <col min="4607" max="4658" width="2.44140625" style="57" customWidth="1"/>
    <col min="4659" max="4862" width="11.44140625" style="57"/>
    <col min="4863" max="4914" width="2.44140625" style="57" customWidth="1"/>
    <col min="4915" max="5118" width="11.44140625" style="57"/>
    <col min="5119" max="5170" width="2.44140625" style="57" customWidth="1"/>
    <col min="5171" max="5374" width="11.44140625" style="57"/>
    <col min="5375" max="5426" width="2.44140625" style="57" customWidth="1"/>
    <col min="5427" max="5630" width="11.44140625" style="57"/>
    <col min="5631" max="5682" width="2.44140625" style="57" customWidth="1"/>
    <col min="5683" max="5886" width="11.44140625" style="57"/>
    <col min="5887" max="5938" width="2.44140625" style="57" customWidth="1"/>
    <col min="5939" max="6142" width="11.44140625" style="57"/>
    <col min="6143" max="6194" width="2.44140625" style="57" customWidth="1"/>
    <col min="6195" max="6398" width="11.44140625" style="57"/>
    <col min="6399" max="6450" width="2.44140625" style="57" customWidth="1"/>
    <col min="6451" max="6654" width="11.44140625" style="57"/>
    <col min="6655" max="6706" width="2.44140625" style="57" customWidth="1"/>
    <col min="6707" max="6910" width="11.44140625" style="57"/>
    <col min="6911" max="6962" width="2.44140625" style="57" customWidth="1"/>
    <col min="6963" max="7166" width="11.44140625" style="57"/>
    <col min="7167" max="7218" width="2.44140625" style="57" customWidth="1"/>
    <col min="7219" max="7422" width="11.44140625" style="57"/>
    <col min="7423" max="7474" width="2.44140625" style="57" customWidth="1"/>
    <col min="7475" max="7678" width="11.44140625" style="57"/>
    <col min="7679" max="7730" width="2.44140625" style="57" customWidth="1"/>
    <col min="7731" max="7934" width="11.44140625" style="57"/>
    <col min="7935" max="7986" width="2.44140625" style="57" customWidth="1"/>
    <col min="7987" max="8190" width="11.44140625" style="57"/>
    <col min="8191" max="8242" width="2.44140625" style="57" customWidth="1"/>
    <col min="8243" max="8446" width="11.44140625" style="57"/>
    <col min="8447" max="8498" width="2.44140625" style="57" customWidth="1"/>
    <col min="8499" max="8702" width="11.44140625" style="57"/>
    <col min="8703" max="8754" width="2.44140625" style="57" customWidth="1"/>
    <col min="8755" max="8958" width="11.44140625" style="57"/>
    <col min="8959" max="9010" width="2.44140625" style="57" customWidth="1"/>
    <col min="9011" max="9214" width="11.44140625" style="57"/>
    <col min="9215" max="9266" width="2.44140625" style="57" customWidth="1"/>
    <col min="9267" max="9470" width="11.44140625" style="57"/>
    <col min="9471" max="9522" width="2.44140625" style="57" customWidth="1"/>
    <col min="9523" max="9726" width="11.44140625" style="57"/>
    <col min="9727" max="9778" width="2.44140625" style="57" customWidth="1"/>
    <col min="9779" max="9982" width="11.44140625" style="57"/>
    <col min="9983" max="10034" width="2.44140625" style="57" customWidth="1"/>
    <col min="10035" max="10238" width="11.44140625" style="57"/>
    <col min="10239" max="10290" width="2.44140625" style="57" customWidth="1"/>
    <col min="10291" max="10494" width="11.44140625" style="57"/>
    <col min="10495" max="10546" width="2.44140625" style="57" customWidth="1"/>
    <col min="10547" max="10750" width="11.44140625" style="57"/>
    <col min="10751" max="10802" width="2.44140625" style="57" customWidth="1"/>
    <col min="10803" max="11006" width="11.44140625" style="57"/>
    <col min="11007" max="11058" width="2.44140625" style="57" customWidth="1"/>
    <col min="11059" max="11262" width="11.44140625" style="57"/>
    <col min="11263" max="11314" width="2.44140625" style="57" customWidth="1"/>
    <col min="11315" max="11518" width="11.44140625" style="57"/>
    <col min="11519" max="11570" width="2.44140625" style="57" customWidth="1"/>
    <col min="11571" max="11774" width="11.44140625" style="57"/>
    <col min="11775" max="11826" width="2.44140625" style="57" customWidth="1"/>
    <col min="11827" max="12030" width="11.44140625" style="57"/>
    <col min="12031" max="12082" width="2.44140625" style="57" customWidth="1"/>
    <col min="12083" max="12286" width="11.44140625" style="57"/>
    <col min="12287" max="12338" width="2.44140625" style="57" customWidth="1"/>
    <col min="12339" max="12542" width="11.44140625" style="57"/>
    <col min="12543" max="12594" width="2.44140625" style="57" customWidth="1"/>
    <col min="12595" max="12798" width="11.44140625" style="57"/>
    <col min="12799" max="12850" width="2.44140625" style="57" customWidth="1"/>
    <col min="12851" max="13054" width="11.44140625" style="57"/>
    <col min="13055" max="13106" width="2.44140625" style="57" customWidth="1"/>
    <col min="13107" max="13310" width="11.44140625" style="57"/>
    <col min="13311" max="13362" width="2.44140625" style="57" customWidth="1"/>
    <col min="13363" max="13566" width="11.44140625" style="57"/>
    <col min="13567" max="13618" width="2.44140625" style="57" customWidth="1"/>
    <col min="13619" max="13822" width="11.44140625" style="57"/>
    <col min="13823" max="13874" width="2.44140625" style="57" customWidth="1"/>
    <col min="13875" max="14078" width="11.44140625" style="57"/>
    <col min="14079" max="14130" width="2.44140625" style="57" customWidth="1"/>
    <col min="14131" max="14334" width="11.44140625" style="57"/>
    <col min="14335" max="14386" width="2.44140625" style="57" customWidth="1"/>
    <col min="14387" max="14590" width="11.44140625" style="57"/>
    <col min="14591" max="14642" width="2.44140625" style="57" customWidth="1"/>
    <col min="14643" max="14846" width="11.44140625" style="57"/>
    <col min="14847" max="14898" width="2.44140625" style="57" customWidth="1"/>
    <col min="14899" max="15102" width="11.44140625" style="57"/>
    <col min="15103" max="15154" width="2.44140625" style="57" customWidth="1"/>
    <col min="15155" max="15358" width="11.44140625" style="57"/>
    <col min="15359" max="15410" width="2.44140625" style="57" customWidth="1"/>
    <col min="15411" max="15614" width="11.44140625" style="57"/>
    <col min="15615" max="15666" width="2.44140625" style="57" customWidth="1"/>
    <col min="15667" max="15870" width="11.44140625" style="57"/>
    <col min="15871" max="15922" width="2.44140625" style="57" customWidth="1"/>
    <col min="15923" max="16126" width="11.44140625" style="57"/>
    <col min="16127" max="16178" width="2.44140625" style="57" customWidth="1"/>
    <col min="16179" max="16384" width="11.44140625" style="57"/>
  </cols>
  <sheetData>
    <row r="1" spans="1:50" ht="22.5" customHeight="1" x14ac:dyDescent="0.25">
      <c r="A1" s="360"/>
      <c r="B1" s="360"/>
      <c r="C1" s="360"/>
      <c r="D1" s="360"/>
      <c r="E1" s="360"/>
      <c r="F1" s="360"/>
      <c r="G1" s="360"/>
      <c r="H1" s="369" t="s">
        <v>390</v>
      </c>
      <c r="I1" s="369"/>
      <c r="J1" s="369"/>
      <c r="K1" s="369"/>
      <c r="L1" s="369"/>
      <c r="M1" s="369"/>
      <c r="N1" s="369"/>
      <c r="O1" s="369"/>
      <c r="P1" s="369"/>
      <c r="Q1" s="366" t="s">
        <v>391</v>
      </c>
      <c r="R1" s="366"/>
      <c r="S1" s="366"/>
      <c r="T1" s="367"/>
      <c r="U1" s="367"/>
      <c r="V1" s="367"/>
      <c r="W1" s="367"/>
      <c r="X1" s="367"/>
      <c r="Y1" s="367"/>
      <c r="Z1" s="367"/>
      <c r="AA1" s="367"/>
      <c r="AB1" s="358" t="s">
        <v>392</v>
      </c>
      <c r="AC1" s="358"/>
      <c r="AD1" s="358"/>
      <c r="AE1" s="358"/>
      <c r="AF1" s="358"/>
      <c r="AG1" s="358"/>
      <c r="AH1" s="358"/>
      <c r="AI1" s="358"/>
      <c r="AJ1" s="358"/>
      <c r="AK1" s="358"/>
      <c r="AL1" s="368" t="s">
        <v>179</v>
      </c>
      <c r="AM1" s="368"/>
      <c r="AN1" s="368"/>
      <c r="AO1" s="368"/>
      <c r="AP1" s="368"/>
      <c r="AQ1" s="368"/>
      <c r="AR1" s="358"/>
      <c r="AS1" s="358"/>
      <c r="AT1" s="358"/>
      <c r="AU1" s="364" t="s">
        <v>393</v>
      </c>
      <c r="AV1" s="364"/>
      <c r="AW1" s="365"/>
      <c r="AX1" s="365"/>
    </row>
    <row r="2" spans="1:50" ht="22.5" customHeight="1" x14ac:dyDescent="0.25">
      <c r="A2" s="360"/>
      <c r="B2" s="360"/>
      <c r="C2" s="360"/>
      <c r="D2" s="360"/>
      <c r="E2" s="360"/>
      <c r="F2" s="360"/>
      <c r="G2" s="360"/>
      <c r="H2" s="369"/>
      <c r="I2" s="369"/>
      <c r="J2" s="369"/>
      <c r="K2" s="369"/>
      <c r="L2" s="369"/>
      <c r="M2" s="369"/>
      <c r="N2" s="369"/>
      <c r="O2" s="369"/>
      <c r="P2" s="369"/>
      <c r="Q2" s="366" t="s">
        <v>394</v>
      </c>
      <c r="R2" s="366"/>
      <c r="S2" s="366"/>
      <c r="T2" s="367"/>
      <c r="U2" s="367"/>
      <c r="V2" s="367"/>
      <c r="W2" s="367"/>
      <c r="X2" s="367"/>
      <c r="Y2" s="367"/>
      <c r="Z2" s="367"/>
      <c r="AA2" s="367"/>
      <c r="AB2" s="358" t="s">
        <v>395</v>
      </c>
      <c r="AC2" s="358"/>
      <c r="AD2" s="358"/>
      <c r="AE2" s="358"/>
      <c r="AF2" s="358"/>
      <c r="AG2" s="358"/>
      <c r="AH2" s="358"/>
      <c r="AI2" s="358"/>
      <c r="AJ2" s="358"/>
      <c r="AK2" s="358"/>
      <c r="AL2" s="368" t="s">
        <v>396</v>
      </c>
      <c r="AM2" s="368"/>
      <c r="AN2" s="368"/>
      <c r="AO2" s="368"/>
      <c r="AP2" s="368"/>
      <c r="AQ2" s="368"/>
      <c r="AR2" s="358"/>
      <c r="AS2" s="358"/>
      <c r="AT2" s="358"/>
      <c r="AU2" s="358"/>
      <c r="AV2" s="358"/>
      <c r="AW2" s="358"/>
      <c r="AX2" s="358"/>
    </row>
    <row r="3" spans="1:50" ht="15" customHeight="1" x14ac:dyDescent="0.25">
      <c r="A3" s="358" t="s">
        <v>397</v>
      </c>
      <c r="B3" s="358"/>
      <c r="C3" s="358"/>
      <c r="D3" s="358"/>
      <c r="E3" s="358"/>
      <c r="F3" s="358"/>
      <c r="G3" s="358"/>
      <c r="H3" s="359" t="s">
        <v>398</v>
      </c>
      <c r="I3" s="359"/>
      <c r="J3" s="359"/>
      <c r="K3" s="359"/>
      <c r="L3" s="359"/>
      <c r="M3" s="359"/>
      <c r="N3" s="359"/>
      <c r="O3" s="359"/>
      <c r="P3" s="359"/>
      <c r="Q3" s="359"/>
      <c r="R3" s="359"/>
      <c r="S3" s="359"/>
      <c r="T3" s="359" t="s">
        <v>399</v>
      </c>
      <c r="U3" s="359"/>
      <c r="V3" s="359"/>
      <c r="W3" s="359" t="s">
        <v>399</v>
      </c>
      <c r="X3" s="359"/>
      <c r="Y3" s="359"/>
      <c r="Z3" s="359"/>
      <c r="AA3" s="359"/>
      <c r="AB3" s="359"/>
      <c r="AC3" s="359"/>
      <c r="AD3" s="359"/>
      <c r="AE3" s="359"/>
      <c r="AF3" s="359" t="s">
        <v>400</v>
      </c>
      <c r="AG3" s="359" t="s">
        <v>400</v>
      </c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8" t="s">
        <v>91</v>
      </c>
      <c r="AS3" s="358"/>
      <c r="AT3" s="358"/>
      <c r="AU3" s="358"/>
      <c r="AV3" s="358"/>
      <c r="AW3" s="358"/>
      <c r="AX3" s="358"/>
    </row>
    <row r="4" spans="1:50" ht="15" customHeight="1" x14ac:dyDescent="0.25">
      <c r="A4" s="360"/>
      <c r="B4" s="360"/>
      <c r="C4" s="360"/>
      <c r="D4" s="360"/>
      <c r="E4" s="360"/>
      <c r="F4" s="360"/>
      <c r="G4" s="360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59"/>
      <c r="AG4" s="359"/>
      <c r="AH4" s="359"/>
      <c r="AI4" s="359"/>
      <c r="AJ4" s="359"/>
      <c r="AK4" s="359"/>
      <c r="AL4" s="359"/>
      <c r="AM4" s="359"/>
      <c r="AN4" s="359"/>
      <c r="AO4" s="359"/>
      <c r="AP4" s="359"/>
      <c r="AQ4" s="359"/>
      <c r="AR4" s="358"/>
      <c r="AS4" s="358"/>
      <c r="AT4" s="358"/>
      <c r="AU4" s="358"/>
      <c r="AV4" s="358"/>
      <c r="AW4" s="358"/>
      <c r="AX4" s="358"/>
    </row>
    <row r="5" spans="1:50" ht="15" customHeight="1" x14ac:dyDescent="0.25">
      <c r="A5" s="360"/>
      <c r="B5" s="360"/>
      <c r="C5" s="360"/>
      <c r="D5" s="360"/>
      <c r="E5" s="360"/>
      <c r="F5" s="360"/>
      <c r="G5" s="360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/>
      <c r="AF5" s="359"/>
      <c r="AG5" s="359"/>
      <c r="AH5" s="359"/>
      <c r="AI5" s="359"/>
      <c r="AJ5" s="359"/>
      <c r="AK5" s="359"/>
      <c r="AL5" s="359"/>
      <c r="AM5" s="359"/>
      <c r="AN5" s="359"/>
      <c r="AO5" s="359"/>
      <c r="AP5" s="359"/>
      <c r="AQ5" s="359"/>
      <c r="AR5" s="358"/>
      <c r="AS5" s="358"/>
      <c r="AT5" s="358"/>
      <c r="AU5" s="358"/>
      <c r="AV5" s="358"/>
      <c r="AW5" s="358"/>
      <c r="AX5" s="358"/>
    </row>
    <row r="6" spans="1:50" ht="15" customHeight="1" x14ac:dyDescent="0.3">
      <c r="A6" s="71"/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</row>
    <row r="7" spans="1:50" ht="15" customHeight="1" x14ac:dyDescent="0.25"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9"/>
      <c r="AS7" s="68" t="s">
        <v>401</v>
      </c>
      <c r="AU7" s="63"/>
      <c r="AV7" s="63"/>
      <c r="AW7" s="63"/>
      <c r="AX7" s="63"/>
    </row>
    <row r="8" spans="1:50" ht="15" customHeight="1" x14ac:dyDescent="0.3">
      <c r="A8" s="67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</row>
    <row r="9" spans="1:50" ht="15" customHeight="1" x14ac:dyDescent="0.3">
      <c r="A9" s="66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</row>
    <row r="10" spans="1:50" ht="15" customHeight="1" x14ac:dyDescent="0.25">
      <c r="A10" s="64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</row>
    <row r="11" spans="1:50" ht="15" customHeight="1" x14ac:dyDescent="0.3">
      <c r="A11" s="66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</row>
    <row r="12" spans="1:50" ht="15" customHeight="1" x14ac:dyDescent="0.25">
      <c r="A12" s="64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</row>
    <row r="13" spans="1:50" ht="15" customHeight="1" x14ac:dyDescent="0.3">
      <c r="A13" s="66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</row>
    <row r="14" spans="1:50" ht="15" customHeight="1" x14ac:dyDescent="0.25">
      <c r="A14" s="64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</row>
    <row r="15" spans="1:50" ht="15" customHeight="1" x14ac:dyDescent="0.3">
      <c r="A15" s="66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</row>
    <row r="16" spans="1:50" ht="15" customHeight="1" x14ac:dyDescent="0.25">
      <c r="A16" s="64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</row>
    <row r="17" spans="1:50" ht="15" customHeight="1" x14ac:dyDescent="0.3">
      <c r="A17" s="66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</row>
    <row r="18" spans="1:50" ht="15" customHeight="1" x14ac:dyDescent="0.25">
      <c r="A18" s="64"/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</row>
    <row r="19" spans="1:50" ht="15" customHeight="1" x14ac:dyDescent="0.3">
      <c r="A19" s="66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</row>
    <row r="20" spans="1:50" ht="15" customHeight="1" x14ac:dyDescent="0.25">
      <c r="A20" s="64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</row>
    <row r="21" spans="1:50" ht="15" customHeight="1" x14ac:dyDescent="0.3">
      <c r="A21" s="66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</row>
    <row r="22" spans="1:50" ht="15" customHeight="1" x14ac:dyDescent="0.25">
      <c r="A22" s="64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</row>
    <row r="23" spans="1:50" ht="15" customHeight="1" x14ac:dyDescent="0.3">
      <c r="A23" s="66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</row>
    <row r="24" spans="1:50" ht="15" customHeight="1" x14ac:dyDescent="0.25">
      <c r="A24" s="64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</row>
    <row r="25" spans="1:50" ht="15" customHeight="1" x14ac:dyDescent="0.3">
      <c r="A25" s="66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</row>
    <row r="26" spans="1:50" ht="15" customHeight="1" x14ac:dyDescent="0.25">
      <c r="A26" s="64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</row>
    <row r="27" spans="1:50" ht="15" customHeight="1" x14ac:dyDescent="0.3">
      <c r="A27" s="66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</row>
    <row r="28" spans="1:50" ht="15" customHeight="1" x14ac:dyDescent="0.3">
      <c r="A28" s="66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</row>
    <row r="29" spans="1:50" ht="15" customHeight="1" x14ac:dyDescent="0.25">
      <c r="A29" s="64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</row>
    <row r="30" spans="1:50" ht="15" customHeight="1" x14ac:dyDescent="0.3">
      <c r="A30" s="66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</row>
    <row r="31" spans="1:50" ht="15" customHeight="1" x14ac:dyDescent="0.3">
      <c r="A31" s="66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362" t="s">
        <v>402</v>
      </c>
      <c r="AR31" s="362"/>
      <c r="AS31" s="362"/>
      <c r="AT31" s="362"/>
      <c r="AU31" s="362"/>
      <c r="AV31" s="362"/>
      <c r="AW31" s="362"/>
      <c r="AX31" s="362"/>
    </row>
    <row r="32" spans="1:50" ht="15" customHeight="1" x14ac:dyDescent="0.25">
      <c r="A32" s="64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363"/>
      <c r="AR32" s="363"/>
      <c r="AS32" s="363"/>
      <c r="AT32" s="363"/>
      <c r="AU32" s="363"/>
      <c r="AV32" s="363"/>
      <c r="AW32" s="363"/>
      <c r="AX32" s="363"/>
    </row>
    <row r="33" spans="1:50" ht="20.399999999999999" x14ac:dyDescent="0.35">
      <c r="A33" s="355" t="s">
        <v>403</v>
      </c>
      <c r="B33" s="356"/>
      <c r="C33" s="356"/>
      <c r="D33" s="356"/>
      <c r="E33" s="356"/>
      <c r="F33" s="356"/>
      <c r="G33" s="356"/>
      <c r="H33" s="356"/>
      <c r="I33" s="356"/>
      <c r="J33" s="356"/>
      <c r="K33" s="356"/>
      <c r="L33" s="356"/>
      <c r="M33" s="356"/>
      <c r="N33" s="356"/>
      <c r="O33" s="356"/>
      <c r="P33" s="356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56"/>
      <c r="AB33" s="356"/>
      <c r="AC33" s="356"/>
      <c r="AD33" s="356"/>
      <c r="AE33" s="356"/>
      <c r="AF33" s="356"/>
      <c r="AG33" s="356"/>
      <c r="AH33" s="356"/>
      <c r="AI33" s="356"/>
      <c r="AJ33" s="356"/>
      <c r="AK33" s="356"/>
      <c r="AL33" s="356"/>
      <c r="AM33" s="356"/>
      <c r="AN33" s="356"/>
      <c r="AO33" s="356"/>
      <c r="AP33" s="356"/>
      <c r="AQ33" s="356"/>
      <c r="AR33" s="356"/>
      <c r="AS33" s="356"/>
      <c r="AT33" s="356"/>
      <c r="AU33" s="356"/>
      <c r="AV33" s="356"/>
      <c r="AW33" s="356"/>
      <c r="AX33" s="357"/>
    </row>
    <row r="34" spans="1:50" x14ac:dyDescent="0.25">
      <c r="A34" s="62"/>
      <c r="AX34" s="61"/>
    </row>
    <row r="35" spans="1:50" x14ac:dyDescent="0.25">
      <c r="A35" s="62"/>
      <c r="AX35" s="61"/>
    </row>
    <row r="36" spans="1:50" x14ac:dyDescent="0.25">
      <c r="A36" s="62"/>
      <c r="AX36" s="61"/>
    </row>
    <row r="37" spans="1:50" x14ac:dyDescent="0.25">
      <c r="A37" s="62"/>
      <c r="AX37" s="61"/>
    </row>
    <row r="38" spans="1:50" x14ac:dyDescent="0.25">
      <c r="A38" s="62"/>
      <c r="AX38" s="61"/>
    </row>
    <row r="39" spans="1:50" x14ac:dyDescent="0.25">
      <c r="A39" s="62"/>
      <c r="AX39" s="61"/>
    </row>
    <row r="40" spans="1:50" x14ac:dyDescent="0.25">
      <c r="A40" s="62"/>
      <c r="AX40" s="61"/>
    </row>
    <row r="41" spans="1:50" x14ac:dyDescent="0.25">
      <c r="A41" s="62"/>
      <c r="AX41" s="61"/>
    </row>
    <row r="42" spans="1:50" x14ac:dyDescent="0.25">
      <c r="A42" s="62"/>
      <c r="AX42" s="61"/>
    </row>
    <row r="43" spans="1:50" x14ac:dyDescent="0.25">
      <c r="A43" s="62"/>
      <c r="AX43" s="61"/>
    </row>
    <row r="44" spans="1:50" x14ac:dyDescent="0.25">
      <c r="A44" s="62"/>
      <c r="AX44" s="61"/>
    </row>
    <row r="45" spans="1:50" x14ac:dyDescent="0.25">
      <c r="A45" s="62"/>
      <c r="AX45" s="61"/>
    </row>
    <row r="46" spans="1:50" x14ac:dyDescent="0.25">
      <c r="A46" s="62"/>
      <c r="AX46" s="61"/>
    </row>
    <row r="47" spans="1:50" x14ac:dyDescent="0.25">
      <c r="A47" s="62"/>
      <c r="AX47" s="61"/>
    </row>
    <row r="48" spans="1:50" x14ac:dyDescent="0.25">
      <c r="A48" s="62"/>
      <c r="AX48" s="61"/>
    </row>
    <row r="49" spans="1:50" x14ac:dyDescent="0.25">
      <c r="A49" s="62"/>
      <c r="AX49" s="61"/>
    </row>
    <row r="50" spans="1:50" x14ac:dyDescent="0.25">
      <c r="A50" s="62"/>
      <c r="AX50" s="61"/>
    </row>
    <row r="51" spans="1:50" x14ac:dyDescent="0.25">
      <c r="A51" s="62"/>
      <c r="AX51" s="61"/>
    </row>
    <row r="52" spans="1:50" x14ac:dyDescent="0.25">
      <c r="A52" s="62"/>
      <c r="AX52" s="61"/>
    </row>
    <row r="53" spans="1:50" x14ac:dyDescent="0.25">
      <c r="A53" s="62"/>
      <c r="AX53" s="61"/>
    </row>
    <row r="54" spans="1:50" x14ac:dyDescent="0.25">
      <c r="A54" s="62"/>
      <c r="AX54" s="61"/>
    </row>
    <row r="55" spans="1:50" x14ac:dyDescent="0.25">
      <c r="A55" s="62"/>
      <c r="AX55" s="61"/>
    </row>
    <row r="56" spans="1:50" x14ac:dyDescent="0.25">
      <c r="A56" s="62"/>
      <c r="AX56" s="61"/>
    </row>
    <row r="57" spans="1:50" x14ac:dyDescent="0.25">
      <c r="A57" s="62"/>
      <c r="AX57" s="61"/>
    </row>
    <row r="58" spans="1:50" x14ac:dyDescent="0.25">
      <c r="A58" s="62"/>
      <c r="AX58" s="61"/>
    </row>
    <row r="59" spans="1:50" x14ac:dyDescent="0.25">
      <c r="A59" s="62"/>
      <c r="AX59" s="61"/>
    </row>
    <row r="60" spans="1:50" x14ac:dyDescent="0.25">
      <c r="A60" s="62"/>
      <c r="AX60" s="61"/>
    </row>
    <row r="61" spans="1:50" x14ac:dyDescent="0.25">
      <c r="A61" s="62"/>
      <c r="AX61" s="61"/>
    </row>
    <row r="62" spans="1:50" x14ac:dyDescent="0.25">
      <c r="A62" s="62"/>
      <c r="AX62" s="61"/>
    </row>
    <row r="63" spans="1:50" x14ac:dyDescent="0.25">
      <c r="A63" s="62"/>
      <c r="AX63" s="61"/>
    </row>
    <row r="64" spans="1:50" x14ac:dyDescent="0.25">
      <c r="A64" s="62"/>
      <c r="AX64" s="61"/>
    </row>
    <row r="65" spans="1:50" x14ac:dyDescent="0.25">
      <c r="A65" s="62"/>
      <c r="AX65" s="61"/>
    </row>
    <row r="66" spans="1:50" x14ac:dyDescent="0.25">
      <c r="A66" s="62"/>
      <c r="AX66" s="61"/>
    </row>
    <row r="67" spans="1:50" x14ac:dyDescent="0.25">
      <c r="A67" s="62"/>
      <c r="AX67" s="61"/>
    </row>
    <row r="68" spans="1:50" x14ac:dyDescent="0.25">
      <c r="A68" s="62"/>
      <c r="AX68" s="61"/>
    </row>
    <row r="69" spans="1:50" x14ac:dyDescent="0.25">
      <c r="A69" s="62"/>
      <c r="AX69" s="61"/>
    </row>
    <row r="70" spans="1:50" x14ac:dyDescent="0.25">
      <c r="A70" s="62"/>
      <c r="AX70" s="61"/>
    </row>
    <row r="71" spans="1:50" x14ac:dyDescent="0.25">
      <c r="A71" s="60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8"/>
    </row>
  </sheetData>
  <mergeCells count="28">
    <mergeCell ref="A1:G2"/>
    <mergeCell ref="H1:P2"/>
    <mergeCell ref="Q1:S1"/>
    <mergeCell ref="T1:AA1"/>
    <mergeCell ref="AB1:AE1"/>
    <mergeCell ref="AU1:AV1"/>
    <mergeCell ref="AW1:AX1"/>
    <mergeCell ref="Q2:S2"/>
    <mergeCell ref="T2:AA2"/>
    <mergeCell ref="AB2:AE2"/>
    <mergeCell ref="AF2:AK2"/>
    <mergeCell ref="AL2:AQ2"/>
    <mergeCell ref="AR2:AX2"/>
    <mergeCell ref="AF1:AK1"/>
    <mergeCell ref="AL1:AQ1"/>
    <mergeCell ref="AR1:AT1"/>
    <mergeCell ref="A33:AX33"/>
    <mergeCell ref="A3:G3"/>
    <mergeCell ref="H3:S3"/>
    <mergeCell ref="T3:AE3"/>
    <mergeCell ref="AF3:AQ3"/>
    <mergeCell ref="AR3:AX3"/>
    <mergeCell ref="A4:G5"/>
    <mergeCell ref="H4:S5"/>
    <mergeCell ref="T4:AE5"/>
    <mergeCell ref="AF4:AQ5"/>
    <mergeCell ref="AR4:AX5"/>
    <mergeCell ref="AQ31:AX32"/>
  </mergeCells>
  <printOptions horizontalCentered="1" verticalCentered="1"/>
  <pageMargins left="0.7" right="0.7" top="0.75" bottom="0.75" header="0.3" footer="0.3"/>
  <pageSetup paperSize="9" scale="77" orientation="landscape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C9C8F-7D16-4941-90AE-3A93BDC98509}">
  <sheetPr codeName="Sheet3">
    <tabColor rgb="FFFFFF00"/>
  </sheetPr>
  <dimension ref="A1:AO62"/>
  <sheetViews>
    <sheetView topLeftCell="A3" zoomScale="50" zoomScaleNormal="74" workbookViewId="0">
      <selection activeCell="P35" sqref="P35"/>
    </sheetView>
  </sheetViews>
  <sheetFormatPr baseColWidth="10" defaultColWidth="8.88671875" defaultRowHeight="14.4" x14ac:dyDescent="0.3"/>
  <cols>
    <col min="1" max="1" width="11" style="75" customWidth="1"/>
    <col min="2" max="2" width="31.109375" style="72" customWidth="1"/>
    <col min="3" max="3" width="8.88671875" style="74"/>
    <col min="4" max="5" width="8.88671875" style="73"/>
    <col min="6" max="15" width="8.88671875" style="72"/>
    <col min="16" max="16" width="30.88671875" style="72" customWidth="1"/>
    <col min="17" max="16384" width="8.88671875" style="72"/>
  </cols>
  <sheetData>
    <row r="1" spans="1:41" ht="63" customHeight="1" x14ac:dyDescent="0.5">
      <c r="A1" s="269" t="s">
        <v>12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</row>
    <row r="2" spans="1:41" ht="20.25" customHeight="1" x14ac:dyDescent="0.3">
      <c r="A2" s="377" t="s">
        <v>404</v>
      </c>
      <c r="B2" s="278"/>
      <c r="C2" s="278"/>
      <c r="D2" s="278"/>
      <c r="E2" s="278"/>
      <c r="F2" s="278"/>
      <c r="G2" s="279"/>
      <c r="H2" s="377" t="s">
        <v>392</v>
      </c>
      <c r="I2" s="278"/>
      <c r="J2" s="278"/>
      <c r="K2" s="278"/>
      <c r="L2" s="278"/>
      <c r="M2" s="279"/>
      <c r="N2" s="377" t="s">
        <v>405</v>
      </c>
      <c r="O2" s="278"/>
      <c r="P2" s="279"/>
      <c r="Q2" s="377" t="s">
        <v>406</v>
      </c>
      <c r="R2" s="278"/>
      <c r="S2" s="278"/>
      <c r="T2" s="278"/>
      <c r="U2" s="278"/>
      <c r="V2" s="278"/>
      <c r="W2" s="279"/>
      <c r="X2" s="377" t="s">
        <v>179</v>
      </c>
      <c r="Y2" s="278"/>
      <c r="Z2" s="279"/>
      <c r="AA2" s="378"/>
      <c r="AB2" s="378" t="s">
        <v>86</v>
      </c>
      <c r="AC2" s="378"/>
    </row>
    <row r="3" spans="1:41" ht="20.25" customHeight="1" x14ac:dyDescent="0.3">
      <c r="A3" s="280"/>
      <c r="B3" s="281"/>
      <c r="C3" s="281"/>
      <c r="D3" s="281"/>
      <c r="E3" s="281"/>
      <c r="F3" s="281"/>
      <c r="G3" s="282"/>
      <c r="H3" s="280"/>
      <c r="I3" s="281"/>
      <c r="J3" s="281"/>
      <c r="K3" s="281"/>
      <c r="L3" s="281"/>
      <c r="M3" s="282"/>
      <c r="N3" s="280"/>
      <c r="O3" s="281"/>
      <c r="P3" s="282"/>
      <c r="Q3" s="280"/>
      <c r="R3" s="281"/>
      <c r="S3" s="281"/>
      <c r="T3" s="281"/>
      <c r="U3" s="281"/>
      <c r="V3" s="281"/>
      <c r="W3" s="282"/>
      <c r="X3" s="280"/>
      <c r="Y3" s="281"/>
      <c r="Z3" s="282"/>
      <c r="AA3" s="379"/>
      <c r="AB3" s="379"/>
      <c r="AC3" s="379"/>
    </row>
    <row r="4" spans="1:41" ht="20.25" customHeight="1" x14ac:dyDescent="0.3">
      <c r="A4" s="272" t="s">
        <v>407</v>
      </c>
      <c r="B4" s="273"/>
      <c r="C4" s="273"/>
      <c r="D4" s="273"/>
      <c r="E4" s="273"/>
      <c r="F4" s="273"/>
      <c r="G4" s="274"/>
      <c r="H4" s="272" t="s">
        <v>408</v>
      </c>
      <c r="I4" s="273"/>
      <c r="J4" s="273"/>
      <c r="K4" s="273"/>
      <c r="L4" s="273"/>
      <c r="M4" s="274"/>
      <c r="N4" s="272" t="s">
        <v>409</v>
      </c>
      <c r="O4" s="273"/>
      <c r="P4" s="274"/>
      <c r="Q4" s="272" t="s">
        <v>410</v>
      </c>
      <c r="R4" s="273"/>
      <c r="S4" s="273"/>
      <c r="T4" s="273"/>
      <c r="U4" s="273"/>
      <c r="V4" s="273"/>
      <c r="W4" s="273"/>
      <c r="X4" s="273"/>
      <c r="Y4" s="273"/>
      <c r="Z4" s="273"/>
      <c r="AA4" s="274"/>
      <c r="AB4" s="311" t="s">
        <v>91</v>
      </c>
      <c r="AC4" s="312"/>
    </row>
    <row r="5" spans="1:41" ht="20.25" customHeight="1" x14ac:dyDescent="0.3">
      <c r="A5" s="275"/>
      <c r="B5" s="276"/>
      <c r="C5" s="276"/>
      <c r="D5" s="276"/>
      <c r="E5" s="276"/>
      <c r="F5" s="276"/>
      <c r="G5" s="277"/>
      <c r="H5" s="275"/>
      <c r="I5" s="276"/>
      <c r="J5" s="276"/>
      <c r="K5" s="276"/>
      <c r="L5" s="276"/>
      <c r="M5" s="277"/>
      <c r="N5" s="275"/>
      <c r="O5" s="276"/>
      <c r="P5" s="277"/>
      <c r="Q5" s="275"/>
      <c r="R5" s="276"/>
      <c r="S5" s="276"/>
      <c r="T5" s="276"/>
      <c r="U5" s="276"/>
      <c r="V5" s="276"/>
      <c r="W5" s="276"/>
      <c r="X5" s="276"/>
      <c r="Y5" s="276"/>
      <c r="Z5" s="276"/>
      <c r="AA5" s="277"/>
      <c r="AB5" s="313"/>
      <c r="AC5" s="314"/>
    </row>
    <row r="6" spans="1:41" x14ac:dyDescent="0.3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9" t="s">
        <v>98</v>
      </c>
      <c r="N6" s="290"/>
      <c r="O6" s="291"/>
      <c r="P6" s="283" t="s">
        <v>97</v>
      </c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</row>
    <row r="7" spans="1:41" x14ac:dyDescent="0.3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92"/>
      <c r="N7" s="293"/>
      <c r="O7" s="294"/>
      <c r="P7" s="284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K7" s="380" t="s">
        <v>411</v>
      </c>
      <c r="AL7" s="380"/>
      <c r="AM7" s="380"/>
      <c r="AN7" s="380"/>
      <c r="AO7" s="380"/>
    </row>
    <row r="8" spans="1:41" x14ac:dyDescent="0.3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9" t="s">
        <v>412</v>
      </c>
      <c r="N8" s="290"/>
      <c r="O8" s="291"/>
      <c r="P8" s="284"/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K8" s="380"/>
      <c r="AL8" s="380"/>
      <c r="AM8" s="380"/>
      <c r="AN8" s="380"/>
      <c r="AO8" s="380"/>
    </row>
    <row r="9" spans="1:41" x14ac:dyDescent="0.3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374"/>
      <c r="N9" s="375"/>
      <c r="O9" s="376"/>
      <c r="P9" s="284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K9" s="380"/>
      <c r="AL9" s="380"/>
      <c r="AM9" s="380"/>
      <c r="AN9" s="380"/>
      <c r="AO9" s="380"/>
    </row>
    <row r="10" spans="1:41" x14ac:dyDescent="0.3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374"/>
      <c r="N10" s="375"/>
      <c r="O10" s="376"/>
      <c r="P10" s="284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K10" s="380"/>
      <c r="AL10" s="380"/>
      <c r="AM10" s="380"/>
      <c r="AN10" s="380"/>
      <c r="AO10" s="380"/>
    </row>
    <row r="11" spans="1:41" x14ac:dyDescent="0.3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92"/>
      <c r="N11" s="293"/>
      <c r="O11" s="294"/>
      <c r="P11" s="285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</row>
    <row r="12" spans="1:41" ht="20.399999999999999" x14ac:dyDescent="0.3">
      <c r="A12" s="54" t="s">
        <v>111</v>
      </c>
      <c r="B12" s="315" t="s">
        <v>413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371" t="s">
        <v>113</v>
      </c>
      <c r="N12" s="372"/>
      <c r="O12" s="373"/>
      <c r="P12" s="55">
        <f>O12-N12</f>
        <v>0</v>
      </c>
      <c r="Q12" s="370"/>
      <c r="R12" s="370"/>
      <c r="S12" s="370"/>
      <c r="T12" s="370"/>
      <c r="U12" s="370"/>
      <c r="V12" s="370"/>
      <c r="W12" s="370"/>
      <c r="X12" s="370"/>
      <c r="Y12" s="370"/>
      <c r="Z12" s="370"/>
      <c r="AA12" s="370"/>
      <c r="AB12" s="370"/>
      <c r="AC12" s="370"/>
    </row>
    <row r="13" spans="1:41" ht="20.399999999999999" x14ac:dyDescent="0.3">
      <c r="A13" s="54">
        <f>1</f>
        <v>1</v>
      </c>
      <c r="B13" s="315" t="str">
        <f>'3a_Obs. Shopfloor (Operario 1)'!B13</f>
        <v>Cargar en el PC IDH del nuevo producto a producir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7"/>
      <c r="M13" s="371" t="str">
        <f>'3a_Obs. Shopfloor (Operario 1)'!AE13</f>
        <v>NVA</v>
      </c>
      <c r="N13" s="372"/>
      <c r="O13" s="373"/>
      <c r="P13" s="55">
        <f>'3a_Obs. Shopfloor (Operario 1)'!P13</f>
        <v>2.8935185185185184E-4</v>
      </c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</row>
    <row r="14" spans="1:41" ht="20.399999999999999" x14ac:dyDescent="0.3">
      <c r="A14" s="54">
        <f t="shared" ref="A14:A29" si="0">1+A13</f>
        <v>2</v>
      </c>
      <c r="B14" s="315" t="str">
        <f>'3a_Obs. Shopfloor (Operario 1)'!B14</f>
        <v>Llamar a graneles para pedir suministro del nuevo producto</v>
      </c>
      <c r="C14" s="316"/>
      <c r="D14" s="316"/>
      <c r="E14" s="316"/>
      <c r="F14" s="316"/>
      <c r="G14" s="316"/>
      <c r="H14" s="316"/>
      <c r="I14" s="316"/>
      <c r="J14" s="316"/>
      <c r="K14" s="316"/>
      <c r="L14" s="317"/>
      <c r="M14" s="371" t="str">
        <f>'3a_Obs. Shopfloor (Operario 1)'!AE14</f>
        <v>VA</v>
      </c>
      <c r="N14" s="372"/>
      <c r="O14" s="373"/>
      <c r="P14" s="55">
        <f>'3a_Obs. Shopfloor (Operario 1)'!P14</f>
        <v>3.4722222222222229E-4</v>
      </c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</row>
    <row r="15" spans="1:41" ht="20.399999999999999" x14ac:dyDescent="0.3">
      <c r="A15" s="54">
        <f t="shared" si="0"/>
        <v>3</v>
      </c>
      <c r="B15" s="315" t="str">
        <f>'3a_Obs. Shopfloor (Operario 1)'!B15</f>
        <v>Cargar nueva receta en la consola</v>
      </c>
      <c r="C15" s="316"/>
      <c r="D15" s="316"/>
      <c r="E15" s="316"/>
      <c r="F15" s="316"/>
      <c r="G15" s="316"/>
      <c r="H15" s="316"/>
      <c r="I15" s="316"/>
      <c r="J15" s="316"/>
      <c r="K15" s="316"/>
      <c r="L15" s="317"/>
      <c r="M15" s="371" t="str">
        <f>'3a_Obs. Shopfloor (Operario 1)'!AE15</f>
        <v>VA</v>
      </c>
      <c r="N15" s="372"/>
      <c r="O15" s="373"/>
      <c r="P15" s="55">
        <f>'3a_Obs. Shopfloor (Operario 1)'!P15</f>
        <v>1.2847222222222223E-3</v>
      </c>
      <c r="Q15" s="370"/>
      <c r="R15" s="370"/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</row>
    <row r="16" spans="1:41" ht="20.399999999999999" x14ac:dyDescent="0.3">
      <c r="A16" s="54">
        <f t="shared" si="0"/>
        <v>4</v>
      </c>
      <c r="B16" s="315" t="str">
        <f>'3a_Obs. Shopfloor (Operario 1)'!B16</f>
        <v xml:space="preserve">Configurar posición esclavo sinfín </v>
      </c>
      <c r="C16" s="316"/>
      <c r="D16" s="316"/>
      <c r="E16" s="316"/>
      <c r="F16" s="316"/>
      <c r="G16" s="316"/>
      <c r="H16" s="316"/>
      <c r="I16" s="316"/>
      <c r="J16" s="316"/>
      <c r="K16" s="316"/>
      <c r="L16" s="317"/>
      <c r="M16" s="371" t="str">
        <f>'3a_Obs. Shopfloor (Operario 1)'!AE16</f>
        <v>VA</v>
      </c>
      <c r="N16" s="372"/>
      <c r="O16" s="373"/>
      <c r="P16" s="55">
        <f>'3a_Obs. Shopfloor (Operario 1)'!P16</f>
        <v>3.4722222222222229E-4</v>
      </c>
      <c r="Q16" s="370"/>
      <c r="R16" s="370"/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</row>
    <row r="17" spans="1:29" ht="20.399999999999999" x14ac:dyDescent="0.3">
      <c r="A17" s="54">
        <f t="shared" si="0"/>
        <v>5</v>
      </c>
      <c r="B17" s="315" t="str">
        <f>'3a_Obs. Shopfloor (Operario 1)'!B17</f>
        <v>Subir altura máquina</v>
      </c>
      <c r="C17" s="316"/>
      <c r="D17" s="316"/>
      <c r="E17" s="316"/>
      <c r="F17" s="316"/>
      <c r="G17" s="316"/>
      <c r="H17" s="316"/>
      <c r="I17" s="316"/>
      <c r="J17" s="316"/>
      <c r="K17" s="316"/>
      <c r="L17" s="317"/>
      <c r="M17" s="371" t="str">
        <f>'3a_Obs. Shopfloor (Operario 1)'!AE17</f>
        <v>VA</v>
      </c>
      <c r="N17" s="372"/>
      <c r="O17" s="373"/>
      <c r="P17" s="55">
        <f>'3a_Obs. Shopfloor (Operario 1)'!P17</f>
        <v>1.0069444444444444E-3</v>
      </c>
      <c r="Q17" s="370"/>
      <c r="R17" s="370"/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</row>
    <row r="18" spans="1:29" ht="20.399999999999999" x14ac:dyDescent="0.3">
      <c r="A18" s="54">
        <f t="shared" si="0"/>
        <v>6</v>
      </c>
      <c r="B18" s="315" t="str">
        <f>'3a_Obs. Shopfloor (Operario 1)'!B18</f>
        <v>Coger hoja CL</v>
      </c>
      <c r="C18" s="316"/>
      <c r="D18" s="316"/>
      <c r="E18" s="316"/>
      <c r="F18" s="316"/>
      <c r="G18" s="316"/>
      <c r="H18" s="316"/>
      <c r="I18" s="316"/>
      <c r="J18" s="316"/>
      <c r="K18" s="316"/>
      <c r="L18" s="317"/>
      <c r="M18" s="371" t="str">
        <f>'3a_Obs. Shopfloor (Operario 1)'!AE18</f>
        <v>W</v>
      </c>
      <c r="N18" s="372"/>
      <c r="O18" s="373"/>
      <c r="P18" s="55">
        <f>'3a_Obs. Shopfloor (Operario 1)'!P18</f>
        <v>1.7361111111111093E-4</v>
      </c>
      <c r="Q18" s="370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</row>
    <row r="19" spans="1:29" ht="20.399999999999999" x14ac:dyDescent="0.3">
      <c r="A19" s="54">
        <f t="shared" si="0"/>
        <v>7</v>
      </c>
      <c r="B19" s="315" t="str">
        <f>'3a_Obs. Shopfloor (Operario 1)'!B19</f>
        <v>Especificar peso botella / nivel llenado</v>
      </c>
      <c r="C19" s="316"/>
      <c r="D19" s="316"/>
      <c r="E19" s="316"/>
      <c r="F19" s="316"/>
      <c r="G19" s="316"/>
      <c r="H19" s="316"/>
      <c r="I19" s="316"/>
      <c r="J19" s="316"/>
      <c r="K19" s="316"/>
      <c r="L19" s="317"/>
      <c r="M19" s="371" t="str">
        <f>'3a_Obs. Shopfloor (Operario 1)'!AE19</f>
        <v>VA</v>
      </c>
      <c r="N19" s="372"/>
      <c r="O19" s="373"/>
      <c r="P19" s="55">
        <f>'3a_Obs. Shopfloor (Operario 1)'!P19</f>
        <v>2.6620370370370383E-4</v>
      </c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</row>
    <row r="20" spans="1:29" ht="20.399999999999999" x14ac:dyDescent="0.3">
      <c r="A20" s="54">
        <f t="shared" si="0"/>
        <v>8</v>
      </c>
      <c r="B20" s="315" t="str">
        <f>'3a_Obs. Shopfloor (Operario 1)'!B20</f>
        <v>Dejar hoja CL</v>
      </c>
      <c r="C20" s="316"/>
      <c r="D20" s="316"/>
      <c r="E20" s="316"/>
      <c r="F20" s="316"/>
      <c r="G20" s="316"/>
      <c r="H20" s="316"/>
      <c r="I20" s="316"/>
      <c r="J20" s="316"/>
      <c r="K20" s="316"/>
      <c r="L20" s="317"/>
      <c r="M20" s="371" t="str">
        <f>'3a_Obs. Shopfloor (Operario 1)'!AE20</f>
        <v>NVA</v>
      </c>
      <c r="N20" s="372"/>
      <c r="O20" s="373"/>
      <c r="P20" s="55">
        <f>'3a_Obs. Shopfloor (Operario 1)'!P20</f>
        <v>1.6203703703703692E-4</v>
      </c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</row>
    <row r="21" spans="1:29" ht="20.399999999999999" x14ac:dyDescent="0.3">
      <c r="A21" s="54">
        <f t="shared" si="0"/>
        <v>9</v>
      </c>
      <c r="B21" s="315" t="str">
        <f>'3a_Obs. Shopfloor (Operario 1)'!B21</f>
        <v>Ajustar parámetro físico 5 CL</v>
      </c>
      <c r="C21" s="316"/>
      <c r="D21" s="316"/>
      <c r="E21" s="316"/>
      <c r="F21" s="316"/>
      <c r="G21" s="316"/>
      <c r="H21" s="316"/>
      <c r="I21" s="316"/>
      <c r="J21" s="316"/>
      <c r="K21" s="316"/>
      <c r="L21" s="317"/>
      <c r="M21" s="371" t="str">
        <f>'3a_Obs. Shopfloor (Operario 1)'!AE21</f>
        <v>VA</v>
      </c>
      <c r="N21" s="372"/>
      <c r="O21" s="373"/>
      <c r="P21" s="55">
        <f>'3a_Obs. Shopfloor (Operario 1)'!P21</f>
        <v>2.5462962962962939E-4</v>
      </c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</row>
    <row r="22" spans="1:29" ht="20.399999999999999" x14ac:dyDescent="0.3">
      <c r="A22" s="54">
        <f t="shared" si="0"/>
        <v>10</v>
      </c>
      <c r="B22" s="315" t="str">
        <f>'3a_Obs. Shopfloor (Operario 1)'!B22</f>
        <v>Ajustar parámetro 4.1 CL</v>
      </c>
      <c r="C22" s="316"/>
      <c r="D22" s="316"/>
      <c r="E22" s="316"/>
      <c r="F22" s="316"/>
      <c r="G22" s="316"/>
      <c r="H22" s="316"/>
      <c r="I22" s="316"/>
      <c r="J22" s="316"/>
      <c r="K22" s="316"/>
      <c r="L22" s="317"/>
      <c r="M22" s="371" t="str">
        <f>'3a_Obs. Shopfloor (Operario 1)'!AE22</f>
        <v>VA</v>
      </c>
      <c r="N22" s="372"/>
      <c r="O22" s="373"/>
      <c r="P22" s="55">
        <f>'3a_Obs. Shopfloor (Operario 1)'!P22</f>
        <v>1.6203703703703692E-4</v>
      </c>
      <c r="Q22" s="370"/>
      <c r="R22" s="370"/>
      <c r="S22" s="370"/>
      <c r="T22" s="370"/>
      <c r="U22" s="370"/>
      <c r="V22" s="370"/>
      <c r="W22" s="370"/>
      <c r="X22" s="370"/>
      <c r="Y22" s="370"/>
      <c r="Z22" s="370"/>
      <c r="AA22" s="370"/>
      <c r="AB22" s="370"/>
      <c r="AC22" s="370"/>
    </row>
    <row r="23" spans="1:29" ht="20.399999999999999" x14ac:dyDescent="0.3">
      <c r="A23" s="54">
        <f t="shared" si="0"/>
        <v>11</v>
      </c>
      <c r="B23" s="315" t="str">
        <f>'3a_Obs. Shopfloor (Operario 1)'!B23</f>
        <v>Ajustar gúia entrada a la llenadora (parámetros 1.A, 1.B, 2.A, 2.B, 3.A, 3.B, 4.A, 4.B CL)</v>
      </c>
      <c r="C23" s="316"/>
      <c r="D23" s="316"/>
      <c r="E23" s="316"/>
      <c r="F23" s="316"/>
      <c r="G23" s="316"/>
      <c r="H23" s="316"/>
      <c r="I23" s="316"/>
      <c r="J23" s="316"/>
      <c r="K23" s="316"/>
      <c r="L23" s="317"/>
      <c r="M23" s="371" t="str">
        <f>'3a_Obs. Shopfloor (Operario 1)'!AE23</f>
        <v>VA</v>
      </c>
      <c r="N23" s="372"/>
      <c r="O23" s="373"/>
      <c r="P23" s="55">
        <f>'3a_Obs. Shopfloor (Operario 1)'!P23</f>
        <v>7.6388888888888947E-4</v>
      </c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</row>
    <row r="24" spans="1:29" ht="20.399999999999999" x14ac:dyDescent="0.3">
      <c r="A24" s="54">
        <f t="shared" si="0"/>
        <v>12</v>
      </c>
      <c r="B24" s="315" t="str">
        <f>'3a_Obs. Shopfloor (Operario 1)'!B24</f>
        <v>Recoger botellas formato antiguo de la entrada llenadora y meterlas en bolsa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7"/>
      <c r="M24" s="371" t="str">
        <f>'3a_Obs. Shopfloor (Operario 1)'!AE24</f>
        <v>NVA</v>
      </c>
      <c r="N24" s="372"/>
      <c r="O24" s="373"/>
      <c r="P24" s="55">
        <f>'3a_Obs. Shopfloor (Operario 1)'!P24</f>
        <v>1.9675925925925937E-4</v>
      </c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</row>
    <row r="25" spans="1:29" ht="20.399999999999999" x14ac:dyDescent="0.3">
      <c r="A25" s="54">
        <f t="shared" si="0"/>
        <v>13</v>
      </c>
      <c r="B25" s="315" t="str">
        <f>'3a_Obs. Shopfloor (Operario 1)'!B25</f>
        <v>Coger botella nuevo formato y comprobar que la guía está bien ajustada</v>
      </c>
      <c r="C25" s="316"/>
      <c r="D25" s="316"/>
      <c r="E25" s="316"/>
      <c r="F25" s="316"/>
      <c r="G25" s="316"/>
      <c r="H25" s="316"/>
      <c r="I25" s="316"/>
      <c r="J25" s="316"/>
      <c r="K25" s="316"/>
      <c r="L25" s="317"/>
      <c r="M25" s="371" t="str">
        <f>'3a_Obs. Shopfloor (Operario 1)'!AE25</f>
        <v>NVA</v>
      </c>
      <c r="N25" s="372"/>
      <c r="O25" s="373"/>
      <c r="P25" s="55">
        <f>'3a_Obs. Shopfloor (Operario 1)'!P25</f>
        <v>2.1990740740740738E-4</v>
      </c>
      <c r="Q25" s="370"/>
      <c r="R25" s="370"/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</row>
    <row r="26" spans="1:29" ht="20.399999999999999" x14ac:dyDescent="0.3">
      <c r="A26" s="54">
        <f t="shared" si="0"/>
        <v>14</v>
      </c>
      <c r="B26" s="315" t="str">
        <f>'3a_Obs. Shopfloor (Operario 1)'!B26</f>
        <v xml:space="preserve">Abrir puertas llenadora y acercar carro 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7"/>
      <c r="M26" s="371" t="str">
        <f>'3a_Obs. Shopfloor (Operario 1)'!AE26</f>
        <v>NVA</v>
      </c>
      <c r="N26" s="372"/>
      <c r="O26" s="373"/>
      <c r="P26" s="55">
        <f>'3a_Obs. Shopfloor (Operario 1)'!P26</f>
        <v>1.6203703703703692E-4</v>
      </c>
      <c r="Q26" s="370"/>
      <c r="R26" s="370"/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</row>
    <row r="27" spans="1:29" ht="20.399999999999999" x14ac:dyDescent="0.3">
      <c r="A27" s="54">
        <f t="shared" si="0"/>
        <v>15</v>
      </c>
      <c r="B27" s="315" t="str">
        <f>'3a_Obs. Shopfloor (Operario 1)'!B27</f>
        <v>Buscar CL</v>
      </c>
      <c r="C27" s="316"/>
      <c r="D27" s="316"/>
      <c r="E27" s="316"/>
      <c r="F27" s="316"/>
      <c r="G27" s="316"/>
      <c r="H27" s="316"/>
      <c r="I27" s="316"/>
      <c r="J27" s="316"/>
      <c r="K27" s="316"/>
      <c r="L27" s="317"/>
      <c r="M27" s="371" t="str">
        <f>'3a_Obs. Shopfloor (Operario 1)'!AE27</f>
        <v>W</v>
      </c>
      <c r="N27" s="372"/>
      <c r="O27" s="373"/>
      <c r="P27" s="55">
        <f>'3a_Obs. Shopfloor (Operario 1)'!P27</f>
        <v>8.1018518518518462E-5</v>
      </c>
      <c r="Q27" s="370"/>
      <c r="R27" s="370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</row>
    <row r="28" spans="1:29" ht="20.399999999999999" x14ac:dyDescent="0.3">
      <c r="A28" s="54">
        <f t="shared" si="0"/>
        <v>16</v>
      </c>
      <c r="B28" s="315" t="str">
        <f>'3a_Obs. Shopfloor (Operario 1)'!B28</f>
        <v>Ajustar parámetro 4 CL (regulación sinfín)</v>
      </c>
      <c r="C28" s="316"/>
      <c r="D28" s="316"/>
      <c r="E28" s="316"/>
      <c r="F28" s="316"/>
      <c r="G28" s="316"/>
      <c r="H28" s="316"/>
      <c r="I28" s="316"/>
      <c r="J28" s="316"/>
      <c r="K28" s="316"/>
      <c r="L28" s="317"/>
      <c r="M28" s="371" t="str">
        <f>'3a_Obs. Shopfloor (Operario 1)'!AE28</f>
        <v>VA</v>
      </c>
      <c r="N28" s="372"/>
      <c r="O28" s="373"/>
      <c r="P28" s="55">
        <f>'3a_Obs. Shopfloor (Operario 1)'!P28</f>
        <v>3.0092592592592584E-4</v>
      </c>
      <c r="Q28" s="370"/>
      <c r="R28" s="370"/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</row>
    <row r="29" spans="1:29" ht="20.399999999999999" x14ac:dyDescent="0.3">
      <c r="A29" s="54">
        <f t="shared" si="0"/>
        <v>17</v>
      </c>
      <c r="B29" s="315" t="str">
        <f>'3a_Obs. Shopfloor (Operario 1)'!B29</f>
        <v>Ajustar parámetro 10 CL (Descarte salida)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7"/>
      <c r="M29" s="371" t="str">
        <f>'3a_Obs. Shopfloor (Operario 1)'!AE29</f>
        <v>VA</v>
      </c>
      <c r="N29" s="372"/>
      <c r="O29" s="373"/>
      <c r="P29" s="55">
        <f>'3a_Obs. Shopfloor (Operario 1)'!P29</f>
        <v>3.3564814814814829E-4</v>
      </c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29" ht="20.399999999999999" x14ac:dyDescent="0.3">
      <c r="A30" s="54">
        <f t="shared" ref="A30:A62" si="1">1+A29</f>
        <v>18</v>
      </c>
      <c r="B30" s="315" t="str">
        <f>'3a_Obs. Shopfloor (Operario 1)'!B30</f>
        <v>Subir al interior de la llenadora</v>
      </c>
      <c r="C30" s="316"/>
      <c r="D30" s="316"/>
      <c r="E30" s="316"/>
      <c r="F30" s="316"/>
      <c r="G30" s="316"/>
      <c r="H30" s="316"/>
      <c r="I30" s="316"/>
      <c r="J30" s="316"/>
      <c r="K30" s="316"/>
      <c r="L30" s="317"/>
      <c r="M30" s="371" t="str">
        <f>'3a_Obs. Shopfloor (Operario 1)'!AE30</f>
        <v>NVA</v>
      </c>
      <c r="N30" s="372"/>
      <c r="O30" s="373"/>
      <c r="P30" s="55">
        <f>'3a_Obs. Shopfloor (Operario 1)'!P30</f>
        <v>1.3888888888888892E-4</v>
      </c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29" ht="20.399999999999999" x14ac:dyDescent="0.3">
      <c r="A31" s="54">
        <f t="shared" si="1"/>
        <v>19</v>
      </c>
      <c r="B31" s="315" t="str">
        <f>'3a_Obs. Shopfloor (Operario 1)'!B31</f>
        <v>Desmontar piezas del formato saliente de la máquina, con la ayuda Operario 3 (estrellas, guías, depósito antigoteo, guitarra</v>
      </c>
      <c r="C31" s="316"/>
      <c r="D31" s="316"/>
      <c r="E31" s="316"/>
      <c r="F31" s="316"/>
      <c r="G31" s="316"/>
      <c r="H31" s="316"/>
      <c r="I31" s="316"/>
      <c r="J31" s="316"/>
      <c r="K31" s="316"/>
      <c r="L31" s="317"/>
      <c r="M31" s="371" t="str">
        <f>'3a_Obs. Shopfloor (Operario 1)'!AE31</f>
        <v>VA</v>
      </c>
      <c r="N31" s="372"/>
      <c r="O31" s="373"/>
      <c r="P31" s="55">
        <f>'3a_Obs. Shopfloor (Operario 1)'!P31</f>
        <v>1.7245370370370366E-3</v>
      </c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</row>
    <row r="32" spans="1:29" ht="20.399999999999999" x14ac:dyDescent="0.3">
      <c r="A32" s="54">
        <f t="shared" si="1"/>
        <v>20</v>
      </c>
      <c r="B32" s="315" t="str">
        <f>'3a_Obs. Shopfloor (Operario 1)'!B32</f>
        <v xml:space="preserve">Montar piezas parte delantera llenadora del formato nuevo  </v>
      </c>
      <c r="C32" s="316"/>
      <c r="D32" s="316"/>
      <c r="E32" s="316"/>
      <c r="F32" s="316"/>
      <c r="G32" s="316"/>
      <c r="H32" s="316"/>
      <c r="I32" s="316"/>
      <c r="J32" s="316"/>
      <c r="K32" s="316"/>
      <c r="L32" s="317"/>
      <c r="M32" s="371" t="str">
        <f>'3a_Obs. Shopfloor (Operario 1)'!AE32</f>
        <v>VA</v>
      </c>
      <c r="N32" s="372"/>
      <c r="O32" s="373"/>
      <c r="P32" s="55">
        <f>'3a_Obs. Shopfloor (Operario 1)'!P32</f>
        <v>9.8379629629629685E-4</v>
      </c>
      <c r="Q32" s="370"/>
      <c r="R32" s="370"/>
      <c r="S32" s="370"/>
      <c r="T32" s="370"/>
      <c r="U32" s="370"/>
      <c r="V32" s="370"/>
      <c r="W32" s="370"/>
      <c r="X32" s="370"/>
      <c r="Y32" s="370"/>
      <c r="Z32" s="370"/>
      <c r="AA32" s="370"/>
      <c r="AB32" s="370"/>
      <c r="AC32" s="370"/>
    </row>
    <row r="33" spans="1:29" ht="20.399999999999999" x14ac:dyDescent="0.3">
      <c r="A33" s="54">
        <f t="shared" si="1"/>
        <v>21</v>
      </c>
      <c r="B33" s="315" t="str">
        <f>'3a_Obs. Shopfloor (Operario 1)'!B33</f>
        <v xml:space="preserve">Esperar a que Operario 3 traiga pieza 11 y 12 </v>
      </c>
      <c r="C33" s="316"/>
      <c r="D33" s="316"/>
      <c r="E33" s="316"/>
      <c r="F33" s="316"/>
      <c r="G33" s="316"/>
      <c r="H33" s="316"/>
      <c r="I33" s="316"/>
      <c r="J33" s="316"/>
      <c r="K33" s="316"/>
      <c r="L33" s="317"/>
      <c r="M33" s="371" t="str">
        <f>'3a_Obs. Shopfloor (Operario 1)'!AE33</f>
        <v>W</v>
      </c>
      <c r="N33" s="372"/>
      <c r="O33" s="373"/>
      <c r="P33" s="55">
        <f>'3a_Obs. Shopfloor (Operario 1)'!P33</f>
        <v>6.9444444444444371E-4</v>
      </c>
      <c r="Q33" s="370"/>
      <c r="R33" s="370"/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</row>
    <row r="34" spans="1:29" ht="20.399999999999999" x14ac:dyDescent="0.3">
      <c r="A34" s="54">
        <f t="shared" si="1"/>
        <v>22</v>
      </c>
      <c r="B34" s="315" t="str">
        <f>'3a_Obs. Shopfloor (Operario 1)'!B34</f>
        <v>Finalizar montaje piezas formato nuevo de la parte delantera</v>
      </c>
      <c r="C34" s="316"/>
      <c r="D34" s="316"/>
      <c r="E34" s="316"/>
      <c r="F34" s="316"/>
      <c r="G34" s="316"/>
      <c r="H34" s="316"/>
      <c r="I34" s="316"/>
      <c r="J34" s="316"/>
      <c r="K34" s="316"/>
      <c r="L34" s="317"/>
      <c r="M34" s="371" t="str">
        <f>'3a_Obs. Shopfloor (Operario 1)'!AE34</f>
        <v>VA</v>
      </c>
      <c r="N34" s="372"/>
      <c r="O34" s="373"/>
      <c r="P34" s="55">
        <f>'3a_Obs. Shopfloor (Operario 1)'!P34</f>
        <v>2.4768518518518516E-3</v>
      </c>
      <c r="Q34" s="370"/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</row>
    <row r="35" spans="1:29" ht="20.399999999999999" x14ac:dyDescent="0.3">
      <c r="A35" s="54">
        <f t="shared" si="1"/>
        <v>23</v>
      </c>
      <c r="B35" s="315" t="e">
        <f>'3a_Obs. Shopfloor (Operario 1)'!#REF!</f>
        <v>#REF!</v>
      </c>
      <c r="C35" s="316"/>
      <c r="D35" s="316"/>
      <c r="E35" s="316"/>
      <c r="F35" s="316"/>
      <c r="G35" s="316"/>
      <c r="H35" s="316"/>
      <c r="I35" s="316"/>
      <c r="J35" s="316"/>
      <c r="K35" s="316"/>
      <c r="L35" s="317"/>
      <c r="M35" s="371" t="e">
        <f>'3a_Obs. Shopfloor (Operario 1)'!#REF!</f>
        <v>#REF!</v>
      </c>
      <c r="N35" s="372"/>
      <c r="O35" s="373"/>
      <c r="P35" s="55" t="e">
        <f>'3a_Obs. Shopfloor (Operario 1)'!#REF!</f>
        <v>#REF!</v>
      </c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</row>
    <row r="36" spans="1:29" ht="20.399999999999999" x14ac:dyDescent="0.3">
      <c r="A36" s="54">
        <f t="shared" si="1"/>
        <v>24</v>
      </c>
      <c r="B36" s="315" t="e">
        <f>'3a_Obs. Shopfloor (Operario 1)'!#REF!</f>
        <v>#REF!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7"/>
      <c r="M36" s="371" t="e">
        <f>'3a_Obs. Shopfloor (Operario 1)'!#REF!</f>
        <v>#REF!</v>
      </c>
      <c r="N36" s="372"/>
      <c r="O36" s="373"/>
      <c r="P36" s="55" t="e">
        <f>'3a_Obs. Shopfloor (Operario 1)'!#REF!</f>
        <v>#REF!</v>
      </c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</row>
    <row r="37" spans="1:29" ht="20.399999999999999" x14ac:dyDescent="0.3">
      <c r="A37" s="54">
        <f t="shared" si="1"/>
        <v>25</v>
      </c>
      <c r="B37" s="315" t="e">
        <f>'3a_Obs. Shopfloor (Operario 1)'!#REF!</f>
        <v>#REF!</v>
      </c>
      <c r="C37" s="316"/>
      <c r="D37" s="316"/>
      <c r="E37" s="316"/>
      <c r="F37" s="316"/>
      <c r="G37" s="316"/>
      <c r="H37" s="316"/>
      <c r="I37" s="316"/>
      <c r="J37" s="316"/>
      <c r="K37" s="316"/>
      <c r="L37" s="317"/>
      <c r="M37" s="371" t="e">
        <f>'3a_Obs. Shopfloor (Operario 1)'!#REF!</f>
        <v>#REF!</v>
      </c>
      <c r="N37" s="372"/>
      <c r="O37" s="373"/>
      <c r="P37" s="55" t="e">
        <f>'3a_Obs. Shopfloor (Operario 1)'!#REF!</f>
        <v>#REF!</v>
      </c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</row>
    <row r="38" spans="1:29" ht="20.399999999999999" x14ac:dyDescent="0.3">
      <c r="A38" s="54">
        <f t="shared" si="1"/>
        <v>26</v>
      </c>
      <c r="B38" s="315" t="e">
        <f>'3a_Obs. Shopfloor (Operario 1)'!#REF!</f>
        <v>#REF!</v>
      </c>
      <c r="C38" s="316"/>
      <c r="D38" s="316"/>
      <c r="E38" s="316"/>
      <c r="F38" s="316"/>
      <c r="G38" s="316"/>
      <c r="H38" s="316"/>
      <c r="I38" s="316"/>
      <c r="J38" s="316"/>
      <c r="K38" s="316"/>
      <c r="L38" s="317"/>
      <c r="M38" s="371" t="e">
        <f>'3a_Obs. Shopfloor (Operario 1)'!#REF!</f>
        <v>#REF!</v>
      </c>
      <c r="N38" s="372"/>
      <c r="O38" s="373"/>
      <c r="P38" s="55" t="e">
        <f>'3a_Obs. Shopfloor (Operario 1)'!#REF!</f>
        <v>#REF!</v>
      </c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</row>
    <row r="39" spans="1:29" ht="20.399999999999999" x14ac:dyDescent="0.3">
      <c r="A39" s="54">
        <f t="shared" si="1"/>
        <v>27</v>
      </c>
      <c r="B39" s="315" t="e">
        <f>'3a_Obs. Shopfloor (Operario 1)'!#REF!</f>
        <v>#REF!</v>
      </c>
      <c r="C39" s="316"/>
      <c r="D39" s="316"/>
      <c r="E39" s="316"/>
      <c r="F39" s="316"/>
      <c r="G39" s="316"/>
      <c r="H39" s="316"/>
      <c r="I39" s="316"/>
      <c r="J39" s="316"/>
      <c r="K39" s="316"/>
      <c r="L39" s="317"/>
      <c r="M39" s="371" t="e">
        <f>'3a_Obs. Shopfloor (Operario 1)'!#REF!</f>
        <v>#REF!</v>
      </c>
      <c r="N39" s="372"/>
      <c r="O39" s="373"/>
      <c r="P39" s="55" t="e">
        <f>'3a_Obs. Shopfloor (Operario 1)'!#REF!</f>
        <v>#REF!</v>
      </c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</row>
    <row r="40" spans="1:29" ht="20.399999999999999" x14ac:dyDescent="0.3">
      <c r="A40" s="54">
        <f t="shared" si="1"/>
        <v>28</v>
      </c>
      <c r="B40" s="315" t="e">
        <f>'3a_Obs. Shopfloor (Operario 1)'!#REF!</f>
        <v>#REF!</v>
      </c>
      <c r="C40" s="316"/>
      <c r="D40" s="316"/>
      <c r="E40" s="316"/>
      <c r="F40" s="316"/>
      <c r="G40" s="316"/>
      <c r="H40" s="316"/>
      <c r="I40" s="316"/>
      <c r="J40" s="316"/>
      <c r="K40" s="316"/>
      <c r="L40" s="317"/>
      <c r="M40" s="371" t="e">
        <f>'3a_Obs. Shopfloor (Operario 1)'!#REF!</f>
        <v>#REF!</v>
      </c>
      <c r="N40" s="372"/>
      <c r="O40" s="373"/>
      <c r="P40" s="55" t="e">
        <f>'3a_Obs. Shopfloor (Operario 1)'!#REF!</f>
        <v>#REF!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</row>
    <row r="41" spans="1:29" ht="20.399999999999999" x14ac:dyDescent="0.3">
      <c r="A41" s="54">
        <f t="shared" si="1"/>
        <v>29</v>
      </c>
      <c r="B41" s="315" t="e">
        <f>'3a_Obs. Shopfloor (Operario 1)'!#REF!</f>
        <v>#REF!</v>
      </c>
      <c r="C41" s="316"/>
      <c r="D41" s="316"/>
      <c r="E41" s="316"/>
      <c r="F41" s="316"/>
      <c r="G41" s="316"/>
      <c r="H41" s="316"/>
      <c r="I41" s="316"/>
      <c r="J41" s="316"/>
      <c r="K41" s="316"/>
      <c r="L41" s="317"/>
      <c r="M41" s="371" t="e">
        <f>'3a_Obs. Shopfloor (Operario 1)'!#REF!</f>
        <v>#REF!</v>
      </c>
      <c r="N41" s="372"/>
      <c r="O41" s="373"/>
      <c r="P41" s="55" t="e">
        <f>'3a_Obs. Shopfloor (Operario 1)'!#REF!</f>
        <v>#REF!</v>
      </c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</row>
    <row r="42" spans="1:29" ht="20.399999999999999" x14ac:dyDescent="0.3">
      <c r="A42" s="54">
        <f t="shared" si="1"/>
        <v>30</v>
      </c>
      <c r="B42" s="315" t="e">
        <f>'3a_Obs. Shopfloor (Operario 1)'!#REF!</f>
        <v>#REF!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7"/>
      <c r="M42" s="371" t="e">
        <f>'3a_Obs. Shopfloor (Operario 1)'!#REF!</f>
        <v>#REF!</v>
      </c>
      <c r="N42" s="372"/>
      <c r="O42" s="373"/>
      <c r="P42" s="55" t="e">
        <f>'3a_Obs. Shopfloor (Operario 1)'!#REF!</f>
        <v>#REF!</v>
      </c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</row>
    <row r="43" spans="1:29" ht="20.399999999999999" x14ac:dyDescent="0.3">
      <c r="A43" s="54">
        <f t="shared" si="1"/>
        <v>31</v>
      </c>
      <c r="B43" s="315" t="e">
        <f>'3a_Obs. Shopfloor (Operario 1)'!#REF!</f>
        <v>#REF!</v>
      </c>
      <c r="C43" s="316"/>
      <c r="D43" s="316"/>
      <c r="E43" s="316"/>
      <c r="F43" s="316"/>
      <c r="G43" s="316"/>
      <c r="H43" s="316"/>
      <c r="I43" s="316"/>
      <c r="J43" s="316"/>
      <c r="K43" s="316"/>
      <c r="L43" s="317"/>
      <c r="M43" s="371" t="e">
        <f>'3a_Obs. Shopfloor (Operario 1)'!#REF!</f>
        <v>#REF!</v>
      </c>
      <c r="N43" s="372"/>
      <c r="O43" s="373"/>
      <c r="P43" s="55" t="e">
        <f>'3a_Obs. Shopfloor (Operario 1)'!#REF!</f>
        <v>#REF!</v>
      </c>
      <c r="Q43" s="370"/>
      <c r="R43" s="370"/>
      <c r="S43" s="370"/>
      <c r="T43" s="370"/>
      <c r="U43" s="370"/>
      <c r="V43" s="370"/>
      <c r="W43" s="370"/>
      <c r="X43" s="370"/>
      <c r="Y43" s="370"/>
      <c r="Z43" s="370"/>
      <c r="AA43" s="370"/>
      <c r="AB43" s="370"/>
      <c r="AC43" s="370"/>
    </row>
    <row r="44" spans="1:29" ht="20.399999999999999" x14ac:dyDescent="0.3">
      <c r="A44" s="54">
        <f t="shared" si="1"/>
        <v>32</v>
      </c>
      <c r="B44" s="315" t="e">
        <f>'3a_Obs. Shopfloor (Operario 1)'!#REF!</f>
        <v>#REF!</v>
      </c>
      <c r="C44" s="316"/>
      <c r="D44" s="316"/>
      <c r="E44" s="316"/>
      <c r="F44" s="316"/>
      <c r="G44" s="316"/>
      <c r="H44" s="316"/>
      <c r="I44" s="316"/>
      <c r="J44" s="316"/>
      <c r="K44" s="316"/>
      <c r="L44" s="317"/>
      <c r="M44" s="371" t="e">
        <f>'3a_Obs. Shopfloor (Operario 1)'!#REF!</f>
        <v>#REF!</v>
      </c>
      <c r="N44" s="372"/>
      <c r="O44" s="373"/>
      <c r="P44" s="55" t="e">
        <f>'3a_Obs. Shopfloor (Operario 1)'!#REF!</f>
        <v>#REF!</v>
      </c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</row>
    <row r="45" spans="1:29" ht="20.399999999999999" x14ac:dyDescent="0.3">
      <c r="A45" s="54">
        <f t="shared" si="1"/>
        <v>33</v>
      </c>
      <c r="B45" s="315" t="e">
        <f>'3a_Obs. Shopfloor (Operario 1)'!#REF!</f>
        <v>#REF!</v>
      </c>
      <c r="C45" s="316"/>
      <c r="D45" s="316"/>
      <c r="E45" s="316"/>
      <c r="F45" s="316"/>
      <c r="G45" s="316"/>
      <c r="H45" s="316"/>
      <c r="I45" s="316"/>
      <c r="J45" s="316"/>
      <c r="K45" s="316"/>
      <c r="L45" s="317"/>
      <c r="M45" s="371" t="e">
        <f>'3a_Obs. Shopfloor (Operario 1)'!#REF!</f>
        <v>#REF!</v>
      </c>
      <c r="N45" s="372"/>
      <c r="O45" s="373"/>
      <c r="P45" s="55" t="e">
        <f>'3a_Obs. Shopfloor (Operario 1)'!#REF!</f>
        <v>#REF!</v>
      </c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</row>
    <row r="46" spans="1:29" ht="20.399999999999999" x14ac:dyDescent="0.3">
      <c r="A46" s="54">
        <f t="shared" si="1"/>
        <v>34</v>
      </c>
      <c r="B46" s="315" t="e">
        <f>'3a_Obs. Shopfloor (Operario 1)'!#REF!</f>
        <v>#REF!</v>
      </c>
      <c r="C46" s="316"/>
      <c r="D46" s="316"/>
      <c r="E46" s="316"/>
      <c r="F46" s="316"/>
      <c r="G46" s="316"/>
      <c r="H46" s="316"/>
      <c r="I46" s="316"/>
      <c r="J46" s="316"/>
      <c r="K46" s="316"/>
      <c r="L46" s="317"/>
      <c r="M46" s="371" t="e">
        <f>'3a_Obs. Shopfloor (Operario 1)'!#REF!</f>
        <v>#REF!</v>
      </c>
      <c r="N46" s="372"/>
      <c r="O46" s="373"/>
      <c r="P46" s="55" t="e">
        <f>'3a_Obs. Shopfloor (Operario 1)'!#REF!</f>
        <v>#REF!</v>
      </c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</row>
    <row r="47" spans="1:29" ht="20.399999999999999" x14ac:dyDescent="0.3">
      <c r="A47" s="54">
        <f t="shared" si="1"/>
        <v>35</v>
      </c>
      <c r="B47" s="315" t="e">
        <f>'3a_Obs. Shopfloor (Operario 1)'!#REF!</f>
        <v>#REF!</v>
      </c>
      <c r="C47" s="316"/>
      <c r="D47" s="316"/>
      <c r="E47" s="316"/>
      <c r="F47" s="316"/>
      <c r="G47" s="316"/>
      <c r="H47" s="316"/>
      <c r="I47" s="316"/>
      <c r="J47" s="316"/>
      <c r="K47" s="316"/>
      <c r="L47" s="317"/>
      <c r="M47" s="371" t="e">
        <f>'3a_Obs. Shopfloor (Operario 1)'!#REF!</f>
        <v>#REF!</v>
      </c>
      <c r="N47" s="372"/>
      <c r="O47" s="373"/>
      <c r="P47" s="55" t="e">
        <f>'3a_Obs. Shopfloor (Operario 1)'!#REF!</f>
        <v>#REF!</v>
      </c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</row>
    <row r="48" spans="1:29" ht="20.399999999999999" x14ac:dyDescent="0.3">
      <c r="A48" s="54">
        <f t="shared" si="1"/>
        <v>36</v>
      </c>
      <c r="B48" s="315" t="e">
        <f>'3a_Obs. Shopfloor (Operario 1)'!#REF!</f>
        <v>#REF!</v>
      </c>
      <c r="C48" s="316"/>
      <c r="D48" s="316"/>
      <c r="E48" s="316"/>
      <c r="F48" s="316"/>
      <c r="G48" s="316"/>
      <c r="H48" s="316"/>
      <c r="I48" s="316"/>
      <c r="J48" s="316"/>
      <c r="K48" s="316"/>
      <c r="L48" s="317"/>
      <c r="M48" s="371" t="e">
        <f>'3a_Obs. Shopfloor (Operario 1)'!#REF!</f>
        <v>#REF!</v>
      </c>
      <c r="N48" s="372"/>
      <c r="O48" s="373"/>
      <c r="P48" s="55" t="e">
        <f>'3a_Obs. Shopfloor (Operario 1)'!#REF!</f>
        <v>#REF!</v>
      </c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</row>
    <row r="49" spans="1:29" ht="20.399999999999999" x14ac:dyDescent="0.3">
      <c r="A49" s="54">
        <f t="shared" si="1"/>
        <v>37</v>
      </c>
      <c r="B49" s="315" t="e">
        <f>'3a_Obs. Shopfloor (Operario 1)'!#REF!</f>
        <v>#REF!</v>
      </c>
      <c r="C49" s="316"/>
      <c r="D49" s="316"/>
      <c r="E49" s="316"/>
      <c r="F49" s="316"/>
      <c r="G49" s="316"/>
      <c r="H49" s="316"/>
      <c r="I49" s="316"/>
      <c r="J49" s="316"/>
      <c r="K49" s="316"/>
      <c r="L49" s="317"/>
      <c r="M49" s="371" t="e">
        <f>'3a_Obs. Shopfloor (Operario 1)'!#REF!</f>
        <v>#REF!</v>
      </c>
      <c r="N49" s="372"/>
      <c r="O49" s="373"/>
      <c r="P49" s="55" t="e">
        <f>'3a_Obs. Shopfloor (Operario 1)'!#REF!</f>
        <v>#REF!</v>
      </c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</row>
    <row r="50" spans="1:29" ht="20.399999999999999" x14ac:dyDescent="0.3">
      <c r="A50" s="54">
        <f t="shared" si="1"/>
        <v>38</v>
      </c>
      <c r="B50" s="315" t="e">
        <f>'3a_Obs. Shopfloor (Operario 1)'!#REF!</f>
        <v>#REF!</v>
      </c>
      <c r="C50" s="316"/>
      <c r="D50" s="316"/>
      <c r="E50" s="316"/>
      <c r="F50" s="316"/>
      <c r="G50" s="316"/>
      <c r="H50" s="316"/>
      <c r="I50" s="316"/>
      <c r="J50" s="316"/>
      <c r="K50" s="316"/>
      <c r="L50" s="317"/>
      <c r="M50" s="371" t="e">
        <f>'3a_Obs. Shopfloor (Operario 1)'!#REF!</f>
        <v>#REF!</v>
      </c>
      <c r="N50" s="372"/>
      <c r="O50" s="373"/>
      <c r="P50" s="55" t="e">
        <f>'3a_Obs. Shopfloor (Operario 1)'!#REF!</f>
        <v>#REF!</v>
      </c>
      <c r="Q50" s="370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/>
      <c r="AC50" s="370"/>
    </row>
    <row r="51" spans="1:29" ht="20.399999999999999" x14ac:dyDescent="0.3">
      <c r="A51" s="54">
        <f t="shared" si="1"/>
        <v>39</v>
      </c>
      <c r="B51" s="315" t="e">
        <f>'3a_Obs. Shopfloor (Operario 1)'!#REF!</f>
        <v>#REF!</v>
      </c>
      <c r="C51" s="316"/>
      <c r="D51" s="316"/>
      <c r="E51" s="316"/>
      <c r="F51" s="316"/>
      <c r="G51" s="316"/>
      <c r="H51" s="316"/>
      <c r="I51" s="316"/>
      <c r="J51" s="316"/>
      <c r="K51" s="316"/>
      <c r="L51" s="317"/>
      <c r="M51" s="371" t="e">
        <f>'3a_Obs. Shopfloor (Operario 1)'!#REF!</f>
        <v>#REF!</v>
      </c>
      <c r="N51" s="372"/>
      <c r="O51" s="373"/>
      <c r="P51" s="55" t="e">
        <f>'3a_Obs. Shopfloor (Operario 1)'!#REF!</f>
        <v>#REF!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</row>
    <row r="52" spans="1:29" ht="20.399999999999999" x14ac:dyDescent="0.3">
      <c r="A52" s="54">
        <f t="shared" si="1"/>
        <v>40</v>
      </c>
      <c r="B52" s="315" t="e">
        <f>'3a_Obs. Shopfloor (Operario 1)'!#REF!</f>
        <v>#REF!</v>
      </c>
      <c r="C52" s="316"/>
      <c r="D52" s="316"/>
      <c r="E52" s="316"/>
      <c r="F52" s="316"/>
      <c r="G52" s="316"/>
      <c r="H52" s="316"/>
      <c r="I52" s="316"/>
      <c r="J52" s="316"/>
      <c r="K52" s="316"/>
      <c r="L52" s="317"/>
      <c r="M52" s="371" t="e">
        <f>'3a_Obs. Shopfloor (Operario 1)'!#REF!</f>
        <v>#REF!</v>
      </c>
      <c r="N52" s="372"/>
      <c r="O52" s="373"/>
      <c r="P52" s="55" t="e">
        <f>'3a_Obs. Shopfloor (Operario 1)'!#REF!</f>
        <v>#REF!</v>
      </c>
      <c r="Q52" s="370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/>
      <c r="AC52" s="370"/>
    </row>
    <row r="53" spans="1:29" ht="20.399999999999999" x14ac:dyDescent="0.3">
      <c r="A53" s="54">
        <f t="shared" si="1"/>
        <v>41</v>
      </c>
      <c r="B53" s="315" t="e">
        <f>'3a_Obs. Shopfloor (Operario 1)'!#REF!</f>
        <v>#REF!</v>
      </c>
      <c r="C53" s="316"/>
      <c r="D53" s="316"/>
      <c r="E53" s="316"/>
      <c r="F53" s="316"/>
      <c r="G53" s="316"/>
      <c r="H53" s="316"/>
      <c r="I53" s="316"/>
      <c r="J53" s="316"/>
      <c r="K53" s="316"/>
      <c r="L53" s="317"/>
      <c r="M53" s="371" t="e">
        <f>'3a_Obs. Shopfloor (Operario 1)'!#REF!</f>
        <v>#REF!</v>
      </c>
      <c r="N53" s="372"/>
      <c r="O53" s="373"/>
      <c r="P53" s="55" t="e">
        <f>'3a_Obs. Shopfloor (Operario 1)'!#REF!</f>
        <v>#REF!</v>
      </c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</row>
    <row r="54" spans="1:29" ht="20.399999999999999" x14ac:dyDescent="0.3">
      <c r="A54" s="54">
        <f t="shared" si="1"/>
        <v>42</v>
      </c>
      <c r="B54" s="315">
        <f>'3a_Obs. Shopfloor (Operario 1)'!B41</f>
        <v>0</v>
      </c>
      <c r="C54" s="316"/>
      <c r="D54" s="316"/>
      <c r="E54" s="316"/>
      <c r="F54" s="316"/>
      <c r="G54" s="316"/>
      <c r="H54" s="316"/>
      <c r="I54" s="316"/>
      <c r="J54" s="316"/>
      <c r="K54" s="316"/>
      <c r="L54" s="317"/>
      <c r="M54" s="371">
        <f>'3a_Obs. Shopfloor (Operario 1)'!AE41</f>
        <v>0</v>
      </c>
      <c r="N54" s="372"/>
      <c r="O54" s="373"/>
      <c r="P54" s="55">
        <f>'3a_Obs. Shopfloor (Operario 1)'!P41</f>
        <v>2.5000000000000001E-2</v>
      </c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</row>
    <row r="55" spans="1:29" ht="20.399999999999999" x14ac:dyDescent="0.3">
      <c r="A55" s="54">
        <f t="shared" si="1"/>
        <v>43</v>
      </c>
      <c r="B55" s="315">
        <f>'3a_Obs. Shopfloor (Operario 1)'!B42</f>
        <v>0</v>
      </c>
      <c r="C55" s="316"/>
      <c r="D55" s="316"/>
      <c r="E55" s="316"/>
      <c r="F55" s="316"/>
      <c r="G55" s="316"/>
      <c r="H55" s="316"/>
      <c r="I55" s="316"/>
      <c r="J55" s="316"/>
      <c r="K55" s="316"/>
      <c r="L55" s="317"/>
      <c r="M55" s="371">
        <f>'3a_Obs. Shopfloor (Operario 1)'!AE42</f>
        <v>0</v>
      </c>
      <c r="N55" s="372"/>
      <c r="O55" s="373"/>
      <c r="P55" s="55">
        <f>'3a_Obs. Shopfloor (Operario 1)'!P42</f>
        <v>0</v>
      </c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</row>
    <row r="56" spans="1:29" ht="20.399999999999999" x14ac:dyDescent="0.3">
      <c r="A56" s="54">
        <f t="shared" si="1"/>
        <v>44</v>
      </c>
      <c r="B56" s="315">
        <f>'3a_Obs. Shopfloor (Operario 1)'!B43</f>
        <v>0</v>
      </c>
      <c r="C56" s="316"/>
      <c r="D56" s="316"/>
      <c r="E56" s="316"/>
      <c r="F56" s="316"/>
      <c r="G56" s="316"/>
      <c r="H56" s="316"/>
      <c r="I56" s="316"/>
      <c r="J56" s="316"/>
      <c r="K56" s="316"/>
      <c r="L56" s="317"/>
      <c r="M56" s="371">
        <f>'3a_Obs. Shopfloor (Operario 1)'!AE43</f>
        <v>0</v>
      </c>
      <c r="N56" s="372"/>
      <c r="O56" s="373"/>
      <c r="P56" s="55">
        <f>'3a_Obs. Shopfloor (Operario 1)'!P43</f>
        <v>0</v>
      </c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</row>
    <row r="57" spans="1:29" ht="20.399999999999999" x14ac:dyDescent="0.3">
      <c r="A57" s="54">
        <f t="shared" si="1"/>
        <v>45</v>
      </c>
      <c r="B57" s="315">
        <f>'3a_Obs. Shopfloor (Operario 1)'!B44</f>
        <v>0</v>
      </c>
      <c r="C57" s="316"/>
      <c r="D57" s="316"/>
      <c r="E57" s="316"/>
      <c r="F57" s="316"/>
      <c r="G57" s="316"/>
      <c r="H57" s="316"/>
      <c r="I57" s="316"/>
      <c r="J57" s="316"/>
      <c r="K57" s="316"/>
      <c r="L57" s="317"/>
      <c r="M57" s="371">
        <f>'3a_Obs. Shopfloor (Operario 1)'!AE44</f>
        <v>0</v>
      </c>
      <c r="N57" s="372"/>
      <c r="O57" s="373"/>
      <c r="P57" s="55">
        <f>'3a_Obs. Shopfloor (Operario 1)'!P44</f>
        <v>0</v>
      </c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</row>
    <row r="58" spans="1:29" ht="20.399999999999999" x14ac:dyDescent="0.3">
      <c r="A58" s="54">
        <f t="shared" si="1"/>
        <v>46</v>
      </c>
      <c r="B58" s="315">
        <f>'3a_Obs. Shopfloor (Operario 1)'!B45</f>
        <v>0</v>
      </c>
      <c r="C58" s="316"/>
      <c r="D58" s="316"/>
      <c r="E58" s="316"/>
      <c r="F58" s="316"/>
      <c r="G58" s="316"/>
      <c r="H58" s="316"/>
      <c r="I58" s="316"/>
      <c r="J58" s="316"/>
      <c r="K58" s="316"/>
      <c r="L58" s="317"/>
      <c r="M58" s="371">
        <f>'3a_Obs. Shopfloor (Operario 1)'!AE45</f>
        <v>0</v>
      </c>
      <c r="N58" s="372"/>
      <c r="O58" s="373"/>
      <c r="P58" s="55">
        <f>'3a_Obs. Shopfloor (Operario 1)'!P45</f>
        <v>0</v>
      </c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</row>
    <row r="59" spans="1:29" ht="20.399999999999999" x14ac:dyDescent="0.3">
      <c r="A59" s="54">
        <f t="shared" si="1"/>
        <v>47</v>
      </c>
      <c r="B59" s="315">
        <f>'3a_Obs. Shopfloor (Operario 1)'!B46</f>
        <v>0</v>
      </c>
      <c r="C59" s="316"/>
      <c r="D59" s="316"/>
      <c r="E59" s="316"/>
      <c r="F59" s="316"/>
      <c r="G59" s="316"/>
      <c r="H59" s="316"/>
      <c r="I59" s="316"/>
      <c r="J59" s="316"/>
      <c r="K59" s="316"/>
      <c r="L59" s="317"/>
      <c r="M59" s="371">
        <f>'3a_Obs. Shopfloor (Operario 1)'!AE46</f>
        <v>0</v>
      </c>
      <c r="N59" s="372"/>
      <c r="O59" s="373"/>
      <c r="P59" s="55">
        <f>'3a_Obs. Shopfloor (Operario 1)'!P46</f>
        <v>0</v>
      </c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</row>
    <row r="60" spans="1:29" ht="20.399999999999999" x14ac:dyDescent="0.3">
      <c r="A60" s="54">
        <f t="shared" si="1"/>
        <v>48</v>
      </c>
      <c r="B60" s="315">
        <f>'3a_Obs. Shopfloor (Operario 1)'!B47</f>
        <v>0</v>
      </c>
      <c r="C60" s="316"/>
      <c r="D60" s="316"/>
      <c r="E60" s="316"/>
      <c r="F60" s="316"/>
      <c r="G60" s="316"/>
      <c r="H60" s="316"/>
      <c r="I60" s="316"/>
      <c r="J60" s="316"/>
      <c r="K60" s="316"/>
      <c r="L60" s="317"/>
      <c r="M60" s="371">
        <f>'3a_Obs. Shopfloor (Operario 1)'!AE47</f>
        <v>0</v>
      </c>
      <c r="N60" s="372"/>
      <c r="O60" s="373"/>
      <c r="P60" s="55">
        <f>'3a_Obs. Shopfloor (Operario 1)'!P47</f>
        <v>0</v>
      </c>
      <c r="Q60" s="370"/>
      <c r="R60" s="370"/>
      <c r="S60" s="370"/>
      <c r="T60" s="370"/>
      <c r="U60" s="370"/>
      <c r="V60" s="370"/>
      <c r="W60" s="370"/>
      <c r="X60" s="370"/>
      <c r="Y60" s="370"/>
      <c r="Z60" s="370"/>
      <c r="AA60" s="370"/>
      <c r="AB60" s="370"/>
      <c r="AC60" s="370"/>
    </row>
    <row r="61" spans="1:29" ht="20.399999999999999" x14ac:dyDescent="0.3">
      <c r="A61" s="54">
        <f t="shared" si="1"/>
        <v>49</v>
      </c>
      <c r="B61" s="315">
        <f>'3a_Obs. Shopfloor (Operario 1)'!B48</f>
        <v>0</v>
      </c>
      <c r="C61" s="316"/>
      <c r="D61" s="316"/>
      <c r="E61" s="316"/>
      <c r="F61" s="316"/>
      <c r="G61" s="316"/>
      <c r="H61" s="316"/>
      <c r="I61" s="316"/>
      <c r="J61" s="316"/>
      <c r="K61" s="316"/>
      <c r="L61" s="317"/>
      <c r="M61" s="371">
        <f>'3a_Obs. Shopfloor (Operario 1)'!AE48</f>
        <v>0</v>
      </c>
      <c r="N61" s="372"/>
      <c r="O61" s="373"/>
      <c r="P61" s="55">
        <f>'3a_Obs. Shopfloor (Operario 1)'!P48</f>
        <v>0</v>
      </c>
      <c r="Q61" s="370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</row>
    <row r="62" spans="1:29" ht="20.399999999999999" x14ac:dyDescent="0.3">
      <c r="A62" s="54">
        <f t="shared" si="1"/>
        <v>50</v>
      </c>
      <c r="B62" s="315">
        <f>'3a_Obs. Shopfloor (Operario 1)'!B49</f>
        <v>0</v>
      </c>
      <c r="C62" s="316"/>
      <c r="D62" s="316"/>
      <c r="E62" s="316"/>
      <c r="F62" s="316"/>
      <c r="G62" s="316"/>
      <c r="H62" s="316"/>
      <c r="I62" s="316"/>
      <c r="J62" s="316"/>
      <c r="K62" s="316"/>
      <c r="L62" s="317"/>
      <c r="M62" s="371">
        <f>'3a_Obs. Shopfloor (Operario 1)'!AE49</f>
        <v>0</v>
      </c>
      <c r="N62" s="372"/>
      <c r="O62" s="373"/>
      <c r="P62" s="55">
        <f>'3a_Obs. Shopfloor (Operario 1)'!P49</f>
        <v>0</v>
      </c>
      <c r="Q62" s="370"/>
      <c r="R62" s="370"/>
      <c r="S62" s="370"/>
      <c r="T62" s="370"/>
      <c r="U62" s="370"/>
      <c r="V62" s="370"/>
      <c r="W62" s="370"/>
      <c r="X62" s="370"/>
      <c r="Y62" s="370"/>
      <c r="Z62" s="370"/>
      <c r="AA62" s="370"/>
      <c r="AB62" s="370"/>
      <c r="AC62" s="370"/>
    </row>
  </sheetData>
  <mergeCells count="123">
    <mergeCell ref="AK7:AO10"/>
    <mergeCell ref="M57:O57"/>
    <mergeCell ref="B58:L58"/>
    <mergeCell ref="M58:O58"/>
    <mergeCell ref="B59:L59"/>
    <mergeCell ref="M59:O59"/>
    <mergeCell ref="M54:O54"/>
    <mergeCell ref="B55:L55"/>
    <mergeCell ref="M55:O55"/>
    <mergeCell ref="B56:L56"/>
    <mergeCell ref="M56:O56"/>
    <mergeCell ref="M51:O51"/>
    <mergeCell ref="B52:L52"/>
    <mergeCell ref="M52:O52"/>
    <mergeCell ref="B53:L53"/>
    <mergeCell ref="M53:O53"/>
    <mergeCell ref="M48:O48"/>
    <mergeCell ref="B49:L49"/>
    <mergeCell ref="M49:O49"/>
    <mergeCell ref="B50:L50"/>
    <mergeCell ref="M50:O50"/>
    <mergeCell ref="M45:O45"/>
    <mergeCell ref="M47:O47"/>
    <mergeCell ref="M42:O42"/>
    <mergeCell ref="B43:L43"/>
    <mergeCell ref="M43:O43"/>
    <mergeCell ref="B44:L44"/>
    <mergeCell ref="M44:O44"/>
    <mergeCell ref="B45:L45"/>
    <mergeCell ref="B60:L60"/>
    <mergeCell ref="M60:O60"/>
    <mergeCell ref="P6:P11"/>
    <mergeCell ref="M19:O19"/>
    <mergeCell ref="M20:O20"/>
    <mergeCell ref="B14:L14"/>
    <mergeCell ref="B15:L15"/>
    <mergeCell ref="B16:L16"/>
    <mergeCell ref="B17:L17"/>
    <mergeCell ref="B18:L18"/>
    <mergeCell ref="M13:O13"/>
    <mergeCell ref="M14:O14"/>
    <mergeCell ref="M15:O15"/>
    <mergeCell ref="M16:O16"/>
    <mergeCell ref="M17:O17"/>
    <mergeCell ref="M18:O18"/>
    <mergeCell ref="M33:O33"/>
    <mergeCell ref="M31:O31"/>
    <mergeCell ref="M32:O32"/>
    <mergeCell ref="A1:AC1"/>
    <mergeCell ref="A2:G3"/>
    <mergeCell ref="H2:M3"/>
    <mergeCell ref="N2:P3"/>
    <mergeCell ref="H4:M5"/>
    <mergeCell ref="N4:P5"/>
    <mergeCell ref="Q4:AA5"/>
    <mergeCell ref="AB4:AC5"/>
    <mergeCell ref="A4:G5"/>
    <mergeCell ref="Q2:W3"/>
    <mergeCell ref="X2:Z3"/>
    <mergeCell ref="AA2:AA3"/>
    <mergeCell ref="AB2:AB3"/>
    <mergeCell ref="AC2:AC3"/>
    <mergeCell ref="A6:A11"/>
    <mergeCell ref="B6:L11"/>
    <mergeCell ref="B12:L12"/>
    <mergeCell ref="M6:O7"/>
    <mergeCell ref="M8:O11"/>
    <mergeCell ref="M12:O12"/>
    <mergeCell ref="B19:L19"/>
    <mergeCell ref="B20:L20"/>
    <mergeCell ref="M30:O30"/>
    <mergeCell ref="M23:O23"/>
    <mergeCell ref="M24:O24"/>
    <mergeCell ref="M21:O21"/>
    <mergeCell ref="M22:O22"/>
    <mergeCell ref="B62:L62"/>
    <mergeCell ref="B36:L36"/>
    <mergeCell ref="B39:L39"/>
    <mergeCell ref="B42:L42"/>
    <mergeCell ref="M34:O34"/>
    <mergeCell ref="M35:O35"/>
    <mergeCell ref="M25:O25"/>
    <mergeCell ref="M26:O26"/>
    <mergeCell ref="M27:O27"/>
    <mergeCell ref="M28:O28"/>
    <mergeCell ref="M29:O29"/>
    <mergeCell ref="M39:O39"/>
    <mergeCell ref="B40:L40"/>
    <mergeCell ref="M40:O40"/>
    <mergeCell ref="B41:L41"/>
    <mergeCell ref="M41:O41"/>
    <mergeCell ref="M36:O36"/>
    <mergeCell ref="B37:L37"/>
    <mergeCell ref="M37:O37"/>
    <mergeCell ref="B38:L38"/>
    <mergeCell ref="M38:O38"/>
    <mergeCell ref="B46:L46"/>
    <mergeCell ref="M46:O46"/>
    <mergeCell ref="B47:L47"/>
    <mergeCell ref="B48:L48"/>
    <mergeCell ref="B51:L51"/>
    <mergeCell ref="B54:L54"/>
    <mergeCell ref="B57:L57"/>
    <mergeCell ref="Q6:AC62"/>
    <mergeCell ref="B27:L27"/>
    <mergeCell ref="B28:L28"/>
    <mergeCell ref="B29:L29"/>
    <mergeCell ref="B30:L30"/>
    <mergeCell ref="B31:L31"/>
    <mergeCell ref="B32:L32"/>
    <mergeCell ref="B21:L21"/>
    <mergeCell ref="B22:L22"/>
    <mergeCell ref="B23:L23"/>
    <mergeCell ref="B24:L24"/>
    <mergeCell ref="B25:L25"/>
    <mergeCell ref="B26:L26"/>
    <mergeCell ref="M61:O61"/>
    <mergeCell ref="M62:O62"/>
    <mergeCell ref="B13:L13"/>
    <mergeCell ref="B33:L33"/>
    <mergeCell ref="B34:L34"/>
    <mergeCell ref="B35:L35"/>
    <mergeCell ref="B61:L61"/>
  </mergeCells>
  <conditionalFormatting sqref="M12:M62">
    <cfRule type="containsText" dxfId="23" priority="25" operator="containsText" text="VA">
      <formula>NOT(ISERROR(SEARCH("VA",M12)))</formula>
    </cfRule>
  </conditionalFormatting>
  <conditionalFormatting sqref="M12:O62">
    <cfRule type="cellIs" dxfId="22" priority="1" operator="equal">
      <formula>"W"</formula>
    </cfRule>
    <cfRule type="cellIs" dxfId="21" priority="2" operator="equal">
      <formula>"NVA"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ChangeSeriesColor">
                <anchor moveWithCells="1" sizeWithCells="1">
                  <from>
                    <xdr:col>35</xdr:col>
                    <xdr:colOff>480060</xdr:colOff>
                    <xdr:row>11</xdr:row>
                    <xdr:rowOff>0</xdr:rowOff>
                  </from>
                  <to>
                    <xdr:col>41</xdr:col>
                    <xdr:colOff>114300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1D942-DEA8-44B2-B50C-FB5B62DA9F44}">
  <sheetPr codeName="Sheet20">
    <tabColor rgb="FFFFFF00"/>
  </sheetPr>
  <dimension ref="A1:AO65"/>
  <sheetViews>
    <sheetView topLeftCell="A34" zoomScale="55" zoomScaleNormal="55" workbookViewId="0">
      <selection activeCell="A25" sqref="A25"/>
    </sheetView>
  </sheetViews>
  <sheetFormatPr baseColWidth="10" defaultColWidth="8.88671875" defaultRowHeight="14.4" x14ac:dyDescent="0.3"/>
  <cols>
    <col min="1" max="1" width="11" style="75" customWidth="1"/>
    <col min="2" max="2" width="31.109375" style="72" customWidth="1"/>
    <col min="3" max="3" width="8.88671875" style="74"/>
    <col min="4" max="5" width="8.88671875" style="73"/>
    <col min="6" max="15" width="8.88671875" style="72"/>
    <col min="16" max="16" width="11.44140625" style="72" bestFit="1" customWidth="1"/>
    <col min="17" max="16384" width="8.88671875" style="72"/>
  </cols>
  <sheetData>
    <row r="1" spans="1:41" ht="63" customHeight="1" x14ac:dyDescent="0.5">
      <c r="A1" s="269" t="s">
        <v>12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</row>
    <row r="2" spans="1:41" ht="20.25" customHeight="1" x14ac:dyDescent="0.3">
      <c r="A2" s="377" t="s">
        <v>404</v>
      </c>
      <c r="B2" s="278"/>
      <c r="C2" s="278"/>
      <c r="D2" s="278"/>
      <c r="E2" s="278"/>
      <c r="F2" s="278"/>
      <c r="G2" s="279"/>
      <c r="H2" s="377" t="s">
        <v>392</v>
      </c>
      <c r="I2" s="278"/>
      <c r="J2" s="278"/>
      <c r="K2" s="278"/>
      <c r="L2" s="278"/>
      <c r="M2" s="279"/>
      <c r="N2" s="377" t="s">
        <v>405</v>
      </c>
      <c r="O2" s="278"/>
      <c r="P2" s="279"/>
      <c r="Q2" s="377" t="s">
        <v>406</v>
      </c>
      <c r="R2" s="278"/>
      <c r="S2" s="278"/>
      <c r="T2" s="278"/>
      <c r="U2" s="278"/>
      <c r="V2" s="278"/>
      <c r="W2" s="279"/>
      <c r="X2" s="377" t="s">
        <v>179</v>
      </c>
      <c r="Y2" s="278"/>
      <c r="Z2" s="279"/>
      <c r="AA2" s="378"/>
      <c r="AB2" s="378" t="s">
        <v>86</v>
      </c>
      <c r="AC2" s="378"/>
    </row>
    <row r="3" spans="1:41" ht="20.25" customHeight="1" x14ac:dyDescent="0.3">
      <c r="A3" s="280"/>
      <c r="B3" s="281"/>
      <c r="C3" s="281"/>
      <c r="D3" s="281"/>
      <c r="E3" s="281"/>
      <c r="F3" s="281"/>
      <c r="G3" s="282"/>
      <c r="H3" s="280"/>
      <c r="I3" s="281"/>
      <c r="J3" s="281"/>
      <c r="K3" s="281"/>
      <c r="L3" s="281"/>
      <c r="M3" s="282"/>
      <c r="N3" s="280"/>
      <c r="O3" s="281"/>
      <c r="P3" s="282"/>
      <c r="Q3" s="280"/>
      <c r="R3" s="281"/>
      <c r="S3" s="281"/>
      <c r="T3" s="281"/>
      <c r="U3" s="281"/>
      <c r="V3" s="281"/>
      <c r="W3" s="282"/>
      <c r="X3" s="280"/>
      <c r="Y3" s="281"/>
      <c r="Z3" s="282"/>
      <c r="AA3" s="379"/>
      <c r="AB3" s="379"/>
      <c r="AC3" s="379"/>
    </row>
    <row r="4" spans="1:41" ht="20.25" customHeight="1" x14ac:dyDescent="0.3">
      <c r="A4" s="272" t="s">
        <v>407</v>
      </c>
      <c r="B4" s="273"/>
      <c r="C4" s="273"/>
      <c r="D4" s="273"/>
      <c r="E4" s="273"/>
      <c r="F4" s="273"/>
      <c r="G4" s="274"/>
      <c r="H4" s="272" t="s">
        <v>408</v>
      </c>
      <c r="I4" s="273"/>
      <c r="J4" s="273"/>
      <c r="K4" s="273"/>
      <c r="L4" s="273"/>
      <c r="M4" s="274"/>
      <c r="N4" s="272" t="s">
        <v>409</v>
      </c>
      <c r="O4" s="273"/>
      <c r="P4" s="274"/>
      <c r="Q4" s="272" t="s">
        <v>410</v>
      </c>
      <c r="R4" s="273"/>
      <c r="S4" s="273"/>
      <c r="T4" s="273"/>
      <c r="U4" s="273"/>
      <c r="V4" s="273"/>
      <c r="W4" s="273"/>
      <c r="X4" s="273"/>
      <c r="Y4" s="273"/>
      <c r="Z4" s="273"/>
      <c r="AA4" s="274"/>
      <c r="AB4" s="311" t="s">
        <v>91</v>
      </c>
      <c r="AC4" s="312"/>
    </row>
    <row r="5" spans="1:41" ht="20.25" customHeight="1" x14ac:dyDescent="0.3">
      <c r="A5" s="275"/>
      <c r="B5" s="276"/>
      <c r="C5" s="276"/>
      <c r="D5" s="276"/>
      <c r="E5" s="276"/>
      <c r="F5" s="276"/>
      <c r="G5" s="277"/>
      <c r="H5" s="275"/>
      <c r="I5" s="276"/>
      <c r="J5" s="276"/>
      <c r="K5" s="276"/>
      <c r="L5" s="276"/>
      <c r="M5" s="277"/>
      <c r="N5" s="275"/>
      <c r="O5" s="276"/>
      <c r="P5" s="277"/>
      <c r="Q5" s="275"/>
      <c r="R5" s="276"/>
      <c r="S5" s="276"/>
      <c r="T5" s="276"/>
      <c r="U5" s="276"/>
      <c r="V5" s="276"/>
      <c r="W5" s="276"/>
      <c r="X5" s="276"/>
      <c r="Y5" s="276"/>
      <c r="Z5" s="276"/>
      <c r="AA5" s="277"/>
      <c r="AB5" s="313"/>
      <c r="AC5" s="314"/>
    </row>
    <row r="6" spans="1:41" x14ac:dyDescent="0.3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9" t="s">
        <v>98</v>
      </c>
      <c r="N6" s="290"/>
      <c r="O6" s="291"/>
      <c r="P6" s="283" t="s">
        <v>97</v>
      </c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</row>
    <row r="7" spans="1:41" x14ac:dyDescent="0.3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92"/>
      <c r="N7" s="293"/>
      <c r="O7" s="294"/>
      <c r="P7" s="284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K7" s="380" t="s">
        <v>411</v>
      </c>
      <c r="AL7" s="380"/>
      <c r="AM7" s="380"/>
      <c r="AN7" s="380"/>
      <c r="AO7" s="380"/>
    </row>
    <row r="8" spans="1:41" x14ac:dyDescent="0.3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9" t="s">
        <v>412</v>
      </c>
      <c r="N8" s="290"/>
      <c r="O8" s="291"/>
      <c r="P8" s="284"/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K8" s="380"/>
      <c r="AL8" s="380"/>
      <c r="AM8" s="380"/>
      <c r="AN8" s="380"/>
      <c r="AO8" s="380"/>
    </row>
    <row r="9" spans="1:41" x14ac:dyDescent="0.3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374"/>
      <c r="N9" s="375"/>
      <c r="O9" s="376"/>
      <c r="P9" s="284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K9" s="380"/>
      <c r="AL9" s="380"/>
      <c r="AM9" s="380"/>
      <c r="AN9" s="380"/>
      <c r="AO9" s="380"/>
    </row>
    <row r="10" spans="1:41" x14ac:dyDescent="0.3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374"/>
      <c r="N10" s="375"/>
      <c r="O10" s="376"/>
      <c r="P10" s="284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K10" s="380"/>
      <c r="AL10" s="380"/>
      <c r="AM10" s="380"/>
      <c r="AN10" s="380"/>
      <c r="AO10" s="380"/>
    </row>
    <row r="11" spans="1:41" x14ac:dyDescent="0.3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92"/>
      <c r="N11" s="293"/>
      <c r="O11" s="294"/>
      <c r="P11" s="285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</row>
    <row r="12" spans="1:41" ht="20.399999999999999" x14ac:dyDescent="0.3">
      <c r="A12" s="54" t="s">
        <v>111</v>
      </c>
      <c r="B12" s="315" t="s">
        <v>413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371" t="s">
        <v>113</v>
      </c>
      <c r="N12" s="372"/>
      <c r="O12" s="373"/>
      <c r="P12" s="55">
        <f>O12-N12</f>
        <v>0</v>
      </c>
      <c r="Q12" s="370"/>
      <c r="R12" s="370"/>
      <c r="S12" s="370"/>
      <c r="T12" s="370"/>
      <c r="U12" s="370"/>
      <c r="V12" s="370"/>
      <c r="W12" s="370"/>
      <c r="X12" s="370"/>
      <c r="Y12" s="370"/>
      <c r="Z12" s="370"/>
      <c r="AA12" s="370"/>
      <c r="AB12" s="370"/>
      <c r="AC12" s="370"/>
    </row>
    <row r="13" spans="1:41" ht="20.399999999999999" x14ac:dyDescent="0.3">
      <c r="A13" s="54">
        <f>1</f>
        <v>1</v>
      </c>
      <c r="B13" s="315" t="str">
        <f>'3a_Obs. Shopfloor (Mecánico 1)'!B13</f>
        <v>Iniciamos el cambio en la pantalla delantera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7"/>
      <c r="M13" s="371" t="str">
        <f>'3a_Obs. Shopfloor (Mecánico 1)'!AE13</f>
        <v>NVA</v>
      </c>
      <c r="N13" s="372"/>
      <c r="O13" s="373"/>
      <c r="P13" s="55">
        <f>'3a_Obs. Shopfloor (Mecánico 1)'!P13</f>
        <v>5.7870370370370373E-5</v>
      </c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</row>
    <row r="14" spans="1:41" ht="20.399999999999999" x14ac:dyDescent="0.3">
      <c r="A14" s="54">
        <f t="shared" ref="A14:A64" si="0">1+A13</f>
        <v>2</v>
      </c>
      <c r="B14" s="315" t="str">
        <f>'3a_Obs. Shopfloor (Mecánico 1)'!B14</f>
        <v>Tralsado a la parte de detrás</v>
      </c>
      <c r="C14" s="316"/>
      <c r="D14" s="316"/>
      <c r="E14" s="316"/>
      <c r="F14" s="316"/>
      <c r="G14" s="316"/>
      <c r="H14" s="316"/>
      <c r="I14" s="316"/>
      <c r="J14" s="316"/>
      <c r="K14" s="316"/>
      <c r="L14" s="317"/>
      <c r="M14" s="371" t="str">
        <f>'3a_Obs. Shopfloor (Mecánico 1)'!AE14</f>
        <v>W</v>
      </c>
      <c r="N14" s="372"/>
      <c r="O14" s="373"/>
      <c r="P14" s="55">
        <f>'3a_Obs. Shopfloor (Mecánico 1)'!P14</f>
        <v>1.273148148148148E-4</v>
      </c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</row>
    <row r="15" spans="1:41" ht="20.399999999999999" x14ac:dyDescent="0.3">
      <c r="A15" s="54">
        <f t="shared" si="0"/>
        <v>3</v>
      </c>
      <c r="B15" s="315" t="str">
        <f>'3a_Obs. Shopfloor (Mecánico 1)'!B15</f>
        <v>Cambio primer par de cangilones (1)</v>
      </c>
      <c r="C15" s="316"/>
      <c r="D15" s="316"/>
      <c r="E15" s="316"/>
      <c r="F15" s="316"/>
      <c r="G15" s="316"/>
      <c r="H15" s="316"/>
      <c r="I15" s="316"/>
      <c r="J15" s="316"/>
      <c r="K15" s="316"/>
      <c r="L15" s="317"/>
      <c r="M15" s="371" t="str">
        <f>'3a_Obs. Shopfloor (Mecánico 1)'!AE15</f>
        <v>VA</v>
      </c>
      <c r="N15" s="372"/>
      <c r="O15" s="373"/>
      <c r="P15" s="55">
        <f>'3a_Obs. Shopfloor (Mecánico 1)'!P15</f>
        <v>2.5462962962962961E-4</v>
      </c>
      <c r="Q15" s="370"/>
      <c r="R15" s="370"/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</row>
    <row r="16" spans="1:41" ht="20.399999999999999" x14ac:dyDescent="0.3">
      <c r="A16" s="54">
        <f t="shared" si="0"/>
        <v>4</v>
      </c>
      <c r="B16" s="315" t="str">
        <f>'3a_Obs. Shopfloor (Mecánico 1)'!B16</f>
        <v>Giro Posimat - hasta abrir puerta (espera)</v>
      </c>
      <c r="C16" s="316"/>
      <c r="D16" s="316"/>
      <c r="E16" s="316"/>
      <c r="F16" s="316"/>
      <c r="G16" s="316"/>
      <c r="H16" s="316"/>
      <c r="I16" s="316"/>
      <c r="J16" s="316"/>
      <c r="K16" s="316"/>
      <c r="L16" s="317"/>
      <c r="M16" s="371" t="str">
        <f>'3a_Obs. Shopfloor (Mecánico 1)'!AE16</f>
        <v>W</v>
      </c>
      <c r="N16" s="372"/>
      <c r="O16" s="373"/>
      <c r="P16" s="55">
        <f>'3a_Obs. Shopfloor (Mecánico 1)'!P16</f>
        <v>2.1990740740740743E-4</v>
      </c>
      <c r="Q16" s="370"/>
      <c r="R16" s="370"/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</row>
    <row r="17" spans="1:29" ht="20.399999999999999" x14ac:dyDescent="0.3">
      <c r="A17" s="54">
        <f t="shared" si="0"/>
        <v>5</v>
      </c>
      <c r="B17" s="315" t="str">
        <f>'3a_Obs. Shopfloor (Mecánico 1)'!B17</f>
        <v>Traslado par de cangilones (2)</v>
      </c>
      <c r="C17" s="316"/>
      <c r="D17" s="316"/>
      <c r="E17" s="316"/>
      <c r="F17" s="316"/>
      <c r="G17" s="316"/>
      <c r="H17" s="316"/>
      <c r="I17" s="316"/>
      <c r="J17" s="316"/>
      <c r="K17" s="316"/>
      <c r="L17" s="317"/>
      <c r="M17" s="371" t="str">
        <f>'3a_Obs. Shopfloor (Mecánico 1)'!AE17</f>
        <v>VA</v>
      </c>
      <c r="N17" s="372"/>
      <c r="O17" s="373"/>
      <c r="P17" s="55">
        <f>'3a_Obs. Shopfloor (Mecánico 1)'!P17</f>
        <v>2.8935185185185184E-4</v>
      </c>
      <c r="Q17" s="370"/>
      <c r="R17" s="370"/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</row>
    <row r="18" spans="1:29" ht="20.399999999999999" x14ac:dyDescent="0.3">
      <c r="A18" s="54">
        <f t="shared" si="0"/>
        <v>6</v>
      </c>
      <c r="B18" s="315" t="str">
        <f>'3a_Obs. Shopfloor (Mecánico 1)'!B18</f>
        <v>Giro Posimat - hasta abrir puerta (espera)</v>
      </c>
      <c r="C18" s="316"/>
      <c r="D18" s="316"/>
      <c r="E18" s="316"/>
      <c r="F18" s="316"/>
      <c r="G18" s="316"/>
      <c r="H18" s="316"/>
      <c r="I18" s="316"/>
      <c r="J18" s="316"/>
      <c r="K18" s="316"/>
      <c r="L18" s="317"/>
      <c r="M18" s="371" t="str">
        <f>'3a_Obs. Shopfloor (Mecánico 1)'!AE18</f>
        <v>W</v>
      </c>
      <c r="N18" s="372"/>
      <c r="O18" s="373"/>
      <c r="P18" s="55">
        <f>'3a_Obs. Shopfloor (Mecánico 1)'!P18</f>
        <v>1.3888888888888881E-4</v>
      </c>
      <c r="Q18" s="370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</row>
    <row r="19" spans="1:29" ht="20.399999999999999" x14ac:dyDescent="0.3">
      <c r="A19" s="54">
        <f t="shared" si="0"/>
        <v>7</v>
      </c>
      <c r="B19" s="315" t="str">
        <f>'3a_Obs. Shopfloor (Mecánico 1)'!B19</f>
        <v>Traslado  par de cangilones (3)</v>
      </c>
      <c r="C19" s="316"/>
      <c r="D19" s="316"/>
      <c r="E19" s="316"/>
      <c r="F19" s="316"/>
      <c r="G19" s="316"/>
      <c r="H19" s="316"/>
      <c r="I19" s="316"/>
      <c r="J19" s="316"/>
      <c r="K19" s="316"/>
      <c r="L19" s="317"/>
      <c r="M19" s="371" t="str">
        <f>'3a_Obs. Shopfloor (Mecánico 1)'!AE19</f>
        <v>VA</v>
      </c>
      <c r="N19" s="372"/>
      <c r="O19" s="373"/>
      <c r="P19" s="55">
        <f>'3a_Obs. Shopfloor (Mecánico 1)'!P19</f>
        <v>3.1250000000000006E-4</v>
      </c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</row>
    <row r="20" spans="1:29" ht="20.399999999999999" x14ac:dyDescent="0.3">
      <c r="A20" s="54">
        <f t="shared" si="0"/>
        <v>8</v>
      </c>
      <c r="B20" s="315" t="str">
        <f>'3a_Obs. Shopfloor (Mecánico 1)'!B20</f>
        <v>Giro Posimat - hasta abrir puerta (espera)</v>
      </c>
      <c r="C20" s="316"/>
      <c r="D20" s="316"/>
      <c r="E20" s="316"/>
      <c r="F20" s="316"/>
      <c r="G20" s="316"/>
      <c r="H20" s="316"/>
      <c r="I20" s="316"/>
      <c r="J20" s="316"/>
      <c r="K20" s="316"/>
      <c r="L20" s="317"/>
      <c r="M20" s="371" t="str">
        <f>'3a_Obs. Shopfloor (Mecánico 1)'!AE20</f>
        <v>W</v>
      </c>
      <c r="N20" s="372"/>
      <c r="O20" s="373"/>
      <c r="P20" s="55">
        <f>'3a_Obs. Shopfloor (Mecánico 1)'!P20</f>
        <v>1.2731481481481491E-4</v>
      </c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</row>
    <row r="21" spans="1:29" ht="20.399999999999999" x14ac:dyDescent="0.3">
      <c r="A21" s="54">
        <f t="shared" si="0"/>
        <v>9</v>
      </c>
      <c r="B21" s="315" t="str">
        <f>'3a_Obs. Shopfloor (Mecánico 1)'!B21</f>
        <v>Traslado  par de cangilones (4)</v>
      </c>
      <c r="C21" s="316"/>
      <c r="D21" s="316"/>
      <c r="E21" s="316"/>
      <c r="F21" s="316"/>
      <c r="G21" s="316"/>
      <c r="H21" s="316"/>
      <c r="I21" s="316"/>
      <c r="J21" s="316"/>
      <c r="K21" s="316"/>
      <c r="L21" s="317"/>
      <c r="M21" s="371" t="str">
        <f>'3a_Obs. Shopfloor (Mecánico 1)'!AE21</f>
        <v>VA</v>
      </c>
      <c r="N21" s="372"/>
      <c r="O21" s="373"/>
      <c r="P21" s="55">
        <f>'3a_Obs. Shopfloor (Mecánico 1)'!P21</f>
        <v>3.0092592592592584E-4</v>
      </c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</row>
    <row r="22" spans="1:29" ht="20.399999999999999" x14ac:dyDescent="0.3">
      <c r="A22" s="54">
        <f t="shared" si="0"/>
        <v>10</v>
      </c>
      <c r="B22" s="315" t="str">
        <f>'3a_Obs. Shopfloor (Mecánico 1)'!B22</f>
        <v>Giro Posimat - hasta abrir puerta (espera)</v>
      </c>
      <c r="C22" s="316"/>
      <c r="D22" s="316"/>
      <c r="E22" s="316"/>
      <c r="F22" s="316"/>
      <c r="G22" s="316"/>
      <c r="H22" s="316"/>
      <c r="I22" s="316"/>
      <c r="J22" s="316"/>
      <c r="K22" s="316"/>
      <c r="L22" s="317"/>
      <c r="M22" s="371" t="str">
        <f>'3a_Obs. Shopfloor (Mecánico 1)'!AE22</f>
        <v>W</v>
      </c>
      <c r="N22" s="372"/>
      <c r="O22" s="373"/>
      <c r="P22" s="55">
        <f>'3a_Obs. Shopfloor (Mecánico 1)'!P22</f>
        <v>1.2731481481481469E-4</v>
      </c>
      <c r="Q22" s="370"/>
      <c r="R22" s="370"/>
      <c r="S22" s="370"/>
      <c r="T22" s="370"/>
      <c r="U22" s="370"/>
      <c r="V22" s="370"/>
      <c r="W22" s="370"/>
      <c r="X22" s="370"/>
      <c r="Y22" s="370"/>
      <c r="Z22" s="370"/>
      <c r="AA22" s="370"/>
      <c r="AB22" s="370"/>
      <c r="AC22" s="370"/>
    </row>
    <row r="23" spans="1:29" ht="20.399999999999999" x14ac:dyDescent="0.3">
      <c r="A23" s="54">
        <f t="shared" si="0"/>
        <v>11</v>
      </c>
      <c r="B23" s="315" t="str">
        <f>'3a_Obs. Shopfloor (Mecánico 1)'!B23</f>
        <v>Traslado  par de cangilones (5)</v>
      </c>
      <c r="C23" s="316"/>
      <c r="D23" s="316"/>
      <c r="E23" s="316"/>
      <c r="F23" s="316"/>
      <c r="G23" s="316"/>
      <c r="H23" s="316"/>
      <c r="I23" s="316"/>
      <c r="J23" s="316"/>
      <c r="K23" s="316"/>
      <c r="L23" s="317"/>
      <c r="M23" s="371" t="str">
        <f>'3a_Obs. Shopfloor (Mecánico 1)'!AE23</f>
        <v>VA</v>
      </c>
      <c r="N23" s="372"/>
      <c r="O23" s="373"/>
      <c r="P23" s="55">
        <f>'3a_Obs. Shopfloor (Mecánico 1)'!P23</f>
        <v>3.1250000000000028E-4</v>
      </c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</row>
    <row r="24" spans="1:29" ht="20.399999999999999" x14ac:dyDescent="0.3">
      <c r="A24" s="54">
        <f t="shared" si="0"/>
        <v>12</v>
      </c>
      <c r="B24" s="315" t="str">
        <f>'3a_Obs. Shopfloor (Mecánico 1)'!B24</f>
        <v>Giro Posimat - hasta abrir puerta (espera)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7"/>
      <c r="M24" s="371" t="str">
        <f>'3a_Obs. Shopfloor (Mecánico 1)'!AE24</f>
        <v>W</v>
      </c>
      <c r="N24" s="372"/>
      <c r="O24" s="373"/>
      <c r="P24" s="55">
        <f>'3a_Obs. Shopfloor (Mecánico 1)'!P24</f>
        <v>1.3888888888888892E-4</v>
      </c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</row>
    <row r="25" spans="1:29" ht="20.399999999999999" x14ac:dyDescent="0.3">
      <c r="A25" s="54">
        <f t="shared" si="0"/>
        <v>13</v>
      </c>
      <c r="B25" s="315" t="str">
        <f>'3a_Obs. Shopfloor (Mecánico 1)'!B25</f>
        <v>Traslado  par de cangilones (6)</v>
      </c>
      <c r="C25" s="316"/>
      <c r="D25" s="316"/>
      <c r="E25" s="316"/>
      <c r="F25" s="316"/>
      <c r="G25" s="316"/>
      <c r="H25" s="316"/>
      <c r="I25" s="316"/>
      <c r="J25" s="316"/>
      <c r="K25" s="316"/>
      <c r="L25" s="317"/>
      <c r="M25" s="371" t="str">
        <f>'3a_Obs. Shopfloor (Mecánico 1)'!AE25</f>
        <v>VA</v>
      </c>
      <c r="N25" s="372"/>
      <c r="O25" s="373"/>
      <c r="P25" s="55">
        <f>'3a_Obs. Shopfloor (Mecánico 1)'!P25</f>
        <v>3.4722222222222186E-4</v>
      </c>
      <c r="Q25" s="370"/>
      <c r="R25" s="370"/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</row>
    <row r="26" spans="1:29" ht="20.399999999999999" x14ac:dyDescent="0.3">
      <c r="A26" s="54">
        <f t="shared" si="0"/>
        <v>14</v>
      </c>
      <c r="B26" s="315" t="str">
        <f>'3a_Obs. Shopfloor (Mecánico 1)'!B26</f>
        <v>Giro Posimat - hasta abrir puerta (espera)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7"/>
      <c r="M26" s="371" t="str">
        <f>'3a_Obs. Shopfloor (Mecánico 1)'!AE26</f>
        <v>W</v>
      </c>
      <c r="N26" s="372"/>
      <c r="O26" s="373"/>
      <c r="P26" s="55">
        <f>'3a_Obs. Shopfloor (Mecánico 1)'!P26</f>
        <v>1.3888888888888892E-4</v>
      </c>
      <c r="Q26" s="370"/>
      <c r="R26" s="370"/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</row>
    <row r="27" spans="1:29" ht="20.399999999999999" x14ac:dyDescent="0.3">
      <c r="A27" s="54">
        <f t="shared" si="0"/>
        <v>15</v>
      </c>
      <c r="B27" s="315" t="str">
        <f>'3a_Obs. Shopfloor (Mecánico 1)'!B27</f>
        <v>Traslado  par de cangilones (7)</v>
      </c>
      <c r="C27" s="316"/>
      <c r="D27" s="316"/>
      <c r="E27" s="316"/>
      <c r="F27" s="316"/>
      <c r="G27" s="316"/>
      <c r="H27" s="316"/>
      <c r="I27" s="316"/>
      <c r="J27" s="316"/>
      <c r="K27" s="316"/>
      <c r="L27" s="317"/>
      <c r="M27" s="371" t="str">
        <f>'3a_Obs. Shopfloor (Mecánico 1)'!AE27</f>
        <v>VA</v>
      </c>
      <c r="N27" s="372"/>
      <c r="O27" s="373"/>
      <c r="P27" s="55">
        <f>'3a_Obs. Shopfloor (Mecánico 1)'!P27</f>
        <v>2.6620370370370383E-4</v>
      </c>
      <c r="Q27" s="370"/>
      <c r="R27" s="370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</row>
    <row r="28" spans="1:29" ht="20.399999999999999" x14ac:dyDescent="0.3">
      <c r="A28" s="54">
        <f t="shared" si="0"/>
        <v>16</v>
      </c>
      <c r="B28" s="315" t="str">
        <f>'3a_Obs. Shopfloor (Mecánico 1)'!B28</f>
        <v>Giro Posimat - hasta abrir puerta (espera)</v>
      </c>
      <c r="C28" s="316"/>
      <c r="D28" s="316"/>
      <c r="E28" s="316"/>
      <c r="F28" s="316"/>
      <c r="G28" s="316"/>
      <c r="H28" s="316"/>
      <c r="I28" s="316"/>
      <c r="J28" s="316"/>
      <c r="K28" s="316"/>
      <c r="L28" s="317"/>
      <c r="M28" s="371" t="str">
        <f>'3a_Obs. Shopfloor (Mecánico 1)'!AE28</f>
        <v>W</v>
      </c>
      <c r="N28" s="372"/>
      <c r="O28" s="373"/>
      <c r="P28" s="55">
        <f>'3a_Obs. Shopfloor (Mecánico 1)'!P28</f>
        <v>1.7361111111111136E-4</v>
      </c>
      <c r="Q28" s="370"/>
      <c r="R28" s="370"/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</row>
    <row r="29" spans="1:29" ht="20.399999999999999" x14ac:dyDescent="0.3">
      <c r="A29" s="54">
        <f t="shared" si="0"/>
        <v>17</v>
      </c>
      <c r="B29" s="315" t="str">
        <f>'3a_Obs. Shopfloor (Mecánico 1)'!B29</f>
        <v>Traslado  par de cangilones (8)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7"/>
      <c r="M29" s="371" t="str">
        <f>'3a_Obs. Shopfloor (Mecánico 1)'!AE29</f>
        <v>VA</v>
      </c>
      <c r="N29" s="372"/>
      <c r="O29" s="373"/>
      <c r="P29" s="55">
        <f>'3a_Obs. Shopfloor (Mecánico 1)'!P29</f>
        <v>2.777777777777774E-4</v>
      </c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29" ht="20.399999999999999" x14ac:dyDescent="0.3">
      <c r="A30" s="54">
        <f t="shared" si="0"/>
        <v>18</v>
      </c>
      <c r="B30" s="315" t="str">
        <f>'3a_Obs. Shopfloor (Mecánico 1)'!B30</f>
        <v>Giro Posimat - hasta abrir puerta (espera)</v>
      </c>
      <c r="C30" s="316"/>
      <c r="D30" s="316"/>
      <c r="E30" s="316"/>
      <c r="F30" s="316"/>
      <c r="G30" s="316"/>
      <c r="H30" s="316"/>
      <c r="I30" s="316"/>
      <c r="J30" s="316"/>
      <c r="K30" s="316"/>
      <c r="L30" s="317"/>
      <c r="M30" s="371" t="str">
        <f>'3a_Obs. Shopfloor (Mecánico 1)'!AE30</f>
        <v>W</v>
      </c>
      <c r="N30" s="372"/>
      <c r="O30" s="373"/>
      <c r="P30" s="55">
        <f>'3a_Obs. Shopfloor (Mecánico 1)'!P30</f>
        <v>1.8518518518518537E-4</v>
      </c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29" ht="20.399999999999999" x14ac:dyDescent="0.3">
      <c r="A31" s="54">
        <f t="shared" si="0"/>
        <v>19</v>
      </c>
      <c r="B31" s="315" t="str">
        <f>'3a_Obs. Shopfloor (Mecánico 1)'!B31</f>
        <v>Traslado par de cangilones (9)</v>
      </c>
      <c r="C31" s="316"/>
      <c r="D31" s="316"/>
      <c r="E31" s="316"/>
      <c r="F31" s="316"/>
      <c r="G31" s="316"/>
      <c r="H31" s="316"/>
      <c r="I31" s="316"/>
      <c r="J31" s="316"/>
      <c r="K31" s="316"/>
      <c r="L31" s="317"/>
      <c r="M31" s="371" t="str">
        <f>'3a_Obs. Shopfloor (Mecánico 1)'!AE31</f>
        <v>VA</v>
      </c>
      <c r="N31" s="372"/>
      <c r="O31" s="373"/>
      <c r="P31" s="55">
        <f>'3a_Obs. Shopfloor (Mecánico 1)'!P31</f>
        <v>2.5462962962962939E-4</v>
      </c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</row>
    <row r="32" spans="1:29" ht="20.399999999999999" x14ac:dyDescent="0.3">
      <c r="A32" s="54">
        <f t="shared" si="0"/>
        <v>20</v>
      </c>
      <c r="B32" s="315" t="str">
        <f>'3a_Obs. Shopfloor (Mecánico 1)'!B32</f>
        <v>Giro Posimat - hasta abrir puerta (espera)</v>
      </c>
      <c r="C32" s="316"/>
      <c r="D32" s="316"/>
      <c r="E32" s="316"/>
      <c r="F32" s="316"/>
      <c r="G32" s="316"/>
      <c r="H32" s="316"/>
      <c r="I32" s="316"/>
      <c r="J32" s="316"/>
      <c r="K32" s="316"/>
      <c r="L32" s="317"/>
      <c r="M32" s="371" t="str">
        <f>'3a_Obs. Shopfloor (Mecánico 1)'!AE32</f>
        <v>W</v>
      </c>
      <c r="N32" s="372"/>
      <c r="O32" s="373"/>
      <c r="P32" s="55">
        <f>'3a_Obs. Shopfloor (Mecánico 1)'!P32</f>
        <v>2.1990740740740738E-4</v>
      </c>
      <c r="Q32" s="370"/>
      <c r="R32" s="370"/>
      <c r="S32" s="370"/>
      <c r="T32" s="370"/>
      <c r="U32" s="370"/>
      <c r="V32" s="370"/>
      <c r="W32" s="370"/>
      <c r="X32" s="370"/>
      <c r="Y32" s="370"/>
      <c r="Z32" s="370"/>
      <c r="AA32" s="370"/>
      <c r="AB32" s="370"/>
      <c r="AC32" s="370"/>
    </row>
    <row r="33" spans="1:29" ht="20.399999999999999" x14ac:dyDescent="0.3">
      <c r="A33" s="54">
        <f t="shared" si="0"/>
        <v>21</v>
      </c>
      <c r="B33" s="315" t="str">
        <f>'3a_Obs. Shopfloor (Mecánico 1)'!B33</f>
        <v>Traslado  par de cangilones (10)</v>
      </c>
      <c r="C33" s="316"/>
      <c r="D33" s="316"/>
      <c r="E33" s="316"/>
      <c r="F33" s="316"/>
      <c r="G33" s="316"/>
      <c r="H33" s="316"/>
      <c r="I33" s="316"/>
      <c r="J33" s="316"/>
      <c r="K33" s="316"/>
      <c r="L33" s="317"/>
      <c r="M33" s="371" t="str">
        <f>'3a_Obs. Shopfloor (Mecánico 1)'!AE33</f>
        <v>VA</v>
      </c>
      <c r="N33" s="372"/>
      <c r="O33" s="373"/>
      <c r="P33" s="55">
        <f>'3a_Obs. Shopfloor (Mecánico 1)'!P33</f>
        <v>2.7777777777777783E-4</v>
      </c>
      <c r="Q33" s="370"/>
      <c r="R33" s="370"/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</row>
    <row r="34" spans="1:29" ht="20.399999999999999" x14ac:dyDescent="0.3">
      <c r="A34" s="54">
        <f t="shared" si="0"/>
        <v>22</v>
      </c>
      <c r="B34" s="315" t="str">
        <f>'3a_Obs. Shopfloor (Mecánico 1)'!B34</f>
        <v>Giro Posimat - hasta abrir puerta (espera)</v>
      </c>
      <c r="C34" s="316"/>
      <c r="D34" s="316"/>
      <c r="E34" s="316"/>
      <c r="F34" s="316"/>
      <c r="G34" s="316"/>
      <c r="H34" s="316"/>
      <c r="I34" s="316"/>
      <c r="J34" s="316"/>
      <c r="K34" s="316"/>
      <c r="L34" s="317"/>
      <c r="M34" s="371" t="str">
        <f>'3a_Obs. Shopfloor (Mecánico 1)'!AE34</f>
        <v>W</v>
      </c>
      <c r="N34" s="372"/>
      <c r="O34" s="373"/>
      <c r="P34" s="55">
        <f>'3a_Obs. Shopfloor (Mecánico 1)'!P34</f>
        <v>1.6203703703703692E-4</v>
      </c>
      <c r="Q34" s="370"/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</row>
    <row r="35" spans="1:29" ht="20.399999999999999" x14ac:dyDescent="0.3">
      <c r="A35" s="54">
        <f t="shared" si="0"/>
        <v>23</v>
      </c>
      <c r="B35" s="315" t="str">
        <f>'3a_Obs. Shopfloor (Mecánico 1)'!B35</f>
        <v>Traslado  par de cangilones (11)</v>
      </c>
      <c r="C35" s="316"/>
      <c r="D35" s="316"/>
      <c r="E35" s="316"/>
      <c r="F35" s="316"/>
      <c r="G35" s="316"/>
      <c r="H35" s="316"/>
      <c r="I35" s="316"/>
      <c r="J35" s="316"/>
      <c r="K35" s="316"/>
      <c r="L35" s="317"/>
      <c r="M35" s="371" t="str">
        <f>'3a_Obs. Shopfloor (Mecánico 1)'!AE35</f>
        <v>VA</v>
      </c>
      <c r="N35" s="372"/>
      <c r="O35" s="373"/>
      <c r="P35" s="55">
        <f>'3a_Obs. Shopfloor (Mecánico 1)'!P35</f>
        <v>2.6620370370370426E-4</v>
      </c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</row>
    <row r="36" spans="1:29" ht="20.399999999999999" x14ac:dyDescent="0.3">
      <c r="A36" s="54">
        <f t="shared" si="0"/>
        <v>24</v>
      </c>
      <c r="B36" s="315" t="str">
        <f>'3a_Obs. Shopfloor (Mecánico 1)'!B36</f>
        <v>Giro Posimat - hasta abrir puerta (espera)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7"/>
      <c r="M36" s="371" t="str">
        <f>'3a_Obs. Shopfloor (Mecánico 1)'!AE36</f>
        <v>W</v>
      </c>
      <c r="N36" s="372"/>
      <c r="O36" s="373"/>
      <c r="P36" s="55">
        <f>'3a_Obs. Shopfloor (Mecánico 1)'!P36</f>
        <v>1.9675925925925937E-4</v>
      </c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</row>
    <row r="37" spans="1:29" ht="20.399999999999999" x14ac:dyDescent="0.3">
      <c r="A37" s="54">
        <f t="shared" si="0"/>
        <v>25</v>
      </c>
      <c r="B37" s="315" t="str">
        <f>'3a_Obs. Shopfloor (Mecánico 1)'!B37</f>
        <v>Traslado  par de cangilones (12)</v>
      </c>
      <c r="C37" s="316"/>
      <c r="D37" s="316"/>
      <c r="E37" s="316"/>
      <c r="F37" s="316"/>
      <c r="G37" s="316"/>
      <c r="H37" s="316"/>
      <c r="I37" s="316"/>
      <c r="J37" s="316"/>
      <c r="K37" s="316"/>
      <c r="L37" s="317"/>
      <c r="M37" s="371" t="str">
        <f>'3a_Obs. Shopfloor (Mecánico 1)'!AE37</f>
        <v>VA</v>
      </c>
      <c r="N37" s="372"/>
      <c r="O37" s="373"/>
      <c r="P37" s="55">
        <f>'3a_Obs. Shopfloor (Mecánico 1)'!P37</f>
        <v>2.6620370370370339E-4</v>
      </c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</row>
    <row r="38" spans="1:29" ht="20.399999999999999" x14ac:dyDescent="0.3">
      <c r="A38" s="54">
        <f t="shared" si="0"/>
        <v>26</v>
      </c>
      <c r="B38" s="315" t="str">
        <f>'3a_Obs. Shopfloor (Mecánico 1)'!B38</f>
        <v>Giro Posimat - hasta abrir puerta (espera)</v>
      </c>
      <c r="C38" s="316"/>
      <c r="D38" s="316"/>
      <c r="E38" s="316"/>
      <c r="F38" s="316"/>
      <c r="G38" s="316"/>
      <c r="H38" s="316"/>
      <c r="I38" s="316"/>
      <c r="J38" s="316"/>
      <c r="K38" s="316"/>
      <c r="L38" s="317"/>
      <c r="M38" s="371" t="str">
        <f>'3a_Obs. Shopfloor (Mecánico 1)'!AE38</f>
        <v>W</v>
      </c>
      <c r="N38" s="372"/>
      <c r="O38" s="373"/>
      <c r="P38" s="55">
        <f>'3a_Obs. Shopfloor (Mecánico 1)'!P38</f>
        <v>2.0833333333333294E-4</v>
      </c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</row>
    <row r="39" spans="1:29" ht="20.399999999999999" x14ac:dyDescent="0.3">
      <c r="A39" s="54">
        <f t="shared" si="0"/>
        <v>27</v>
      </c>
      <c r="B39" s="315" t="str">
        <f>'3a_Obs. Shopfloor (Mecánico 1)'!B39</f>
        <v>Traslado  par de cangilones (13)</v>
      </c>
      <c r="C39" s="316"/>
      <c r="D39" s="316"/>
      <c r="E39" s="316"/>
      <c r="F39" s="316"/>
      <c r="G39" s="316"/>
      <c r="H39" s="316"/>
      <c r="I39" s="316"/>
      <c r="J39" s="316"/>
      <c r="K39" s="316"/>
      <c r="L39" s="317"/>
      <c r="M39" s="371" t="str">
        <f>'3a_Obs. Shopfloor (Mecánico 1)'!AE39</f>
        <v>VA</v>
      </c>
      <c r="N39" s="372"/>
      <c r="O39" s="373"/>
      <c r="P39" s="55">
        <f>'3a_Obs. Shopfloor (Mecánico 1)'!P39</f>
        <v>2.7777777777777783E-4</v>
      </c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</row>
    <row r="40" spans="1:29" ht="20.399999999999999" x14ac:dyDescent="0.3">
      <c r="A40" s="54">
        <f t="shared" si="0"/>
        <v>28</v>
      </c>
      <c r="B40" s="315" t="str">
        <f>'3a_Obs. Shopfloor (Mecánico 1)'!B40</f>
        <v>Giro Posimat - hasta abrir puerta (espera)</v>
      </c>
      <c r="C40" s="316"/>
      <c r="D40" s="316"/>
      <c r="E40" s="316"/>
      <c r="F40" s="316"/>
      <c r="G40" s="316"/>
      <c r="H40" s="316"/>
      <c r="I40" s="316"/>
      <c r="J40" s="316"/>
      <c r="K40" s="316"/>
      <c r="L40" s="317"/>
      <c r="M40" s="371" t="str">
        <f>'3a_Obs. Shopfloor (Mecánico 1)'!AE40</f>
        <v>W</v>
      </c>
      <c r="N40" s="372"/>
      <c r="O40" s="373"/>
      <c r="P40" s="55">
        <f>'3a_Obs. Shopfloor (Mecánico 1)'!P40</f>
        <v>1.9675925925925937E-4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</row>
    <row r="41" spans="1:29" ht="20.399999999999999" x14ac:dyDescent="0.3">
      <c r="A41" s="54">
        <f t="shared" si="0"/>
        <v>29</v>
      </c>
      <c r="B41" s="315" t="str">
        <f>'3a_Obs. Shopfloor (Mecánico 1)'!B41</f>
        <v>Traslado  par de cangilones (13)</v>
      </c>
      <c r="C41" s="316"/>
      <c r="D41" s="316"/>
      <c r="E41" s="316"/>
      <c r="F41" s="316"/>
      <c r="G41" s="316"/>
      <c r="H41" s="316"/>
      <c r="I41" s="316"/>
      <c r="J41" s="316"/>
      <c r="K41" s="316"/>
      <c r="L41" s="317"/>
      <c r="M41" s="371" t="str">
        <f>'3a_Obs. Shopfloor (Mecánico 1)'!AE41</f>
        <v>VA</v>
      </c>
      <c r="N41" s="372"/>
      <c r="O41" s="373"/>
      <c r="P41" s="55">
        <f>'3a_Obs. Shopfloor (Mecánico 1)'!P41</f>
        <v>2.0833333333333381E-4</v>
      </c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</row>
    <row r="42" spans="1:29" ht="20.399999999999999" x14ac:dyDescent="0.3">
      <c r="A42" s="54">
        <f t="shared" si="0"/>
        <v>30</v>
      </c>
      <c r="B42" s="315" t="str">
        <f>'3a_Obs. Shopfloor (Mecánico 1)'!B42</f>
        <v>Giro Posimat - hasta abrir puerta (espera)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7"/>
      <c r="M42" s="371" t="str">
        <f>'3a_Obs. Shopfloor (Mecánico 1)'!AE42</f>
        <v>W</v>
      </c>
      <c r="N42" s="372"/>
      <c r="O42" s="373"/>
      <c r="P42" s="55">
        <f>'3a_Obs. Shopfloor (Mecánico 1)'!P42</f>
        <v>1.7361111111111049E-4</v>
      </c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</row>
    <row r="43" spans="1:29" ht="20.399999999999999" x14ac:dyDescent="0.3">
      <c r="A43" s="54">
        <f t="shared" si="0"/>
        <v>31</v>
      </c>
      <c r="B43" s="315" t="str">
        <f>'3a_Obs. Shopfloor (Mecánico 1)'!B43</f>
        <v>Traslado par de cangilone (14)</v>
      </c>
      <c r="C43" s="316"/>
      <c r="D43" s="316"/>
      <c r="E43" s="316"/>
      <c r="F43" s="316"/>
      <c r="G43" s="316"/>
      <c r="H43" s="316"/>
      <c r="I43" s="316"/>
      <c r="J43" s="316"/>
      <c r="K43" s="316"/>
      <c r="L43" s="317"/>
      <c r="M43" s="371" t="str">
        <f>'3a_Obs. Shopfloor (Mecánico 1)'!AE43</f>
        <v>VA</v>
      </c>
      <c r="N43" s="372"/>
      <c r="O43" s="373"/>
      <c r="P43" s="55">
        <f>'3a_Obs. Shopfloor (Mecánico 1)'!P43</f>
        <v>2.3148148148148182E-4</v>
      </c>
      <c r="Q43" s="370"/>
      <c r="R43" s="370"/>
      <c r="S43" s="370"/>
      <c r="T43" s="370"/>
      <c r="U43" s="370"/>
      <c r="V43" s="370"/>
      <c r="W43" s="370"/>
      <c r="X43" s="370"/>
      <c r="Y43" s="370"/>
      <c r="Z43" s="370"/>
      <c r="AA43" s="370"/>
      <c r="AB43" s="370"/>
      <c r="AC43" s="370"/>
    </row>
    <row r="44" spans="1:29" ht="20.399999999999999" x14ac:dyDescent="0.3">
      <c r="A44" s="54">
        <f t="shared" si="0"/>
        <v>32</v>
      </c>
      <c r="B44" s="315" t="str">
        <f>'3a_Obs. Shopfloor (Mecánico 1)'!B44</f>
        <v>Giro Posimat - hasta abrir puerta (espera)</v>
      </c>
      <c r="C44" s="316"/>
      <c r="D44" s="316"/>
      <c r="E44" s="316"/>
      <c r="F44" s="316"/>
      <c r="G44" s="316"/>
      <c r="H44" s="316"/>
      <c r="I44" s="316"/>
      <c r="J44" s="316"/>
      <c r="K44" s="316"/>
      <c r="L44" s="317"/>
      <c r="M44" s="371" t="str">
        <f>'3a_Obs. Shopfloor (Mecánico 1)'!AE44</f>
        <v>W</v>
      </c>
      <c r="N44" s="372"/>
      <c r="O44" s="373"/>
      <c r="P44" s="55">
        <f>'3a_Obs. Shopfloor (Mecánico 1)'!P44</f>
        <v>2.1990740740740738E-4</v>
      </c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</row>
    <row r="45" spans="1:29" ht="20.399999999999999" x14ac:dyDescent="0.3">
      <c r="A45" s="54">
        <f t="shared" si="0"/>
        <v>33</v>
      </c>
      <c r="B45" s="315" t="str">
        <f>'3a_Obs. Shopfloor (Mecánico 1)'!B45</f>
        <v>Traslado  par de cangilone (15) ULTIMO</v>
      </c>
      <c r="C45" s="316"/>
      <c r="D45" s="316"/>
      <c r="E45" s="316"/>
      <c r="F45" s="316"/>
      <c r="G45" s="316"/>
      <c r="H45" s="316"/>
      <c r="I45" s="316"/>
      <c r="J45" s="316"/>
      <c r="K45" s="316"/>
      <c r="L45" s="317"/>
      <c r="M45" s="371" t="str">
        <f>'3a_Obs. Shopfloor (Mecánico 1)'!AE45</f>
        <v>VA</v>
      </c>
      <c r="N45" s="372"/>
      <c r="O45" s="373"/>
      <c r="P45" s="55">
        <f>'3a_Obs. Shopfloor (Mecánico 1)'!P45</f>
        <v>1.2731481481481448E-4</v>
      </c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</row>
    <row r="46" spans="1:29" ht="20.399999999999999" x14ac:dyDescent="0.3">
      <c r="A46" s="54">
        <f t="shared" si="0"/>
        <v>34</v>
      </c>
      <c r="B46" s="315" t="str">
        <f>'3a_Obs. Shopfloor (Mecánico 1)'!B46</f>
        <v>Giro Posimat - hasta abrir puerta (espera)</v>
      </c>
      <c r="C46" s="316"/>
      <c r="D46" s="316"/>
      <c r="E46" s="316"/>
      <c r="F46" s="316"/>
      <c r="G46" s="316"/>
      <c r="H46" s="316"/>
      <c r="I46" s="316"/>
      <c r="J46" s="316"/>
      <c r="K46" s="316"/>
      <c r="L46" s="317"/>
      <c r="M46" s="371" t="str">
        <f>'3a_Obs. Shopfloor (Mecánico 1)'!AE46</f>
        <v>W</v>
      </c>
      <c r="N46" s="372"/>
      <c r="O46" s="373"/>
      <c r="P46" s="55">
        <f>'3a_Obs. Shopfloor (Mecánico 1)'!P46</f>
        <v>2.4305555555555625E-4</v>
      </c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</row>
    <row r="47" spans="1:29" ht="20.399999999999999" x14ac:dyDescent="0.3">
      <c r="A47" s="54">
        <f t="shared" si="0"/>
        <v>35</v>
      </c>
      <c r="B47" s="315" t="str">
        <f>'3a_Obs. Shopfloor (Mecánico 1)'!B47</f>
        <v>Take half central starwhell</v>
      </c>
      <c r="C47" s="316"/>
      <c r="D47" s="316"/>
      <c r="E47" s="316"/>
      <c r="F47" s="316"/>
      <c r="G47" s="316"/>
      <c r="H47" s="316"/>
      <c r="I47" s="316"/>
      <c r="J47" s="316"/>
      <c r="K47" s="316"/>
      <c r="L47" s="317"/>
      <c r="M47" s="371" t="str">
        <f>'3a_Obs. Shopfloor (Mecánico 1)'!AE47</f>
        <v>VA</v>
      </c>
      <c r="N47" s="372"/>
      <c r="O47" s="373"/>
      <c r="P47" s="55">
        <f>'3a_Obs. Shopfloor (Mecánico 1)'!P47</f>
        <v>1.0416666666666647E-4</v>
      </c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</row>
    <row r="48" spans="1:29" ht="20.399999999999999" x14ac:dyDescent="0.3">
      <c r="A48" s="54">
        <f t="shared" si="0"/>
        <v>36</v>
      </c>
      <c r="B48" s="315" t="str">
        <f>'3a_Obs. Shopfloor (Mecánico 1)'!B48</f>
        <v>Install half central starwhell</v>
      </c>
      <c r="C48" s="316"/>
      <c r="D48" s="316"/>
      <c r="E48" s="316"/>
      <c r="F48" s="316"/>
      <c r="G48" s="316"/>
      <c r="H48" s="316"/>
      <c r="I48" s="316"/>
      <c r="J48" s="316"/>
      <c r="K48" s="316"/>
      <c r="L48" s="317"/>
      <c r="M48" s="371" t="str">
        <f>'3a_Obs. Shopfloor (Mecánico 1)'!AE48</f>
        <v>VA</v>
      </c>
      <c r="N48" s="372"/>
      <c r="O48" s="373"/>
      <c r="P48" s="55">
        <f>'3a_Obs. Shopfloor (Mecánico 1)'!P48</f>
        <v>1.5046296296296249E-4</v>
      </c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</row>
    <row r="49" spans="1:29" ht="20.399999999999999" x14ac:dyDescent="0.3">
      <c r="A49" s="54">
        <f t="shared" si="0"/>
        <v>37</v>
      </c>
      <c r="B49" s="315" t="str">
        <f>'3a_Obs. Shopfloor (Mecánico 1)'!B49</f>
        <v>Installation problem</v>
      </c>
      <c r="C49" s="316"/>
      <c r="D49" s="316"/>
      <c r="E49" s="316"/>
      <c r="F49" s="316"/>
      <c r="G49" s="316"/>
      <c r="H49" s="316"/>
      <c r="I49" s="316"/>
      <c r="J49" s="316"/>
      <c r="K49" s="316"/>
      <c r="L49" s="317"/>
      <c r="M49" s="371" t="str">
        <f>'3a_Obs. Shopfloor (Mecánico 1)'!AE49</f>
        <v>W</v>
      </c>
      <c r="N49" s="372"/>
      <c r="O49" s="373"/>
      <c r="P49" s="55">
        <f>'3a_Obs. Shopfloor (Mecánico 1)'!P49</f>
        <v>2.4305555555555539E-4</v>
      </c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</row>
    <row r="50" spans="1:29" ht="20.399999999999999" x14ac:dyDescent="0.3">
      <c r="A50" s="54">
        <f t="shared" si="0"/>
        <v>38</v>
      </c>
      <c r="B50" s="315" t="str">
        <f>'3a_Obs. Shopfloor (Mecánico 1)'!B50</f>
        <v>Take other half part of central starwhell</v>
      </c>
      <c r="C50" s="316"/>
      <c r="D50" s="316"/>
      <c r="E50" s="316"/>
      <c r="F50" s="316"/>
      <c r="G50" s="316"/>
      <c r="H50" s="316"/>
      <c r="I50" s="316"/>
      <c r="J50" s="316"/>
      <c r="K50" s="316"/>
      <c r="L50" s="317"/>
      <c r="M50" s="371" t="str">
        <f>'3a_Obs. Shopfloor (Mecánico 1)'!AE50</f>
        <v>VA</v>
      </c>
      <c r="N50" s="372"/>
      <c r="O50" s="373"/>
      <c r="P50" s="55">
        <f>'3a_Obs. Shopfloor (Mecánico 1)'!P50</f>
        <v>1.6203703703703692E-4</v>
      </c>
      <c r="Q50" s="370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/>
      <c r="AC50" s="370"/>
    </row>
    <row r="51" spans="1:29" ht="20.399999999999999" x14ac:dyDescent="0.3">
      <c r="A51" s="54">
        <f t="shared" si="0"/>
        <v>39</v>
      </c>
      <c r="B51" s="315" t="str">
        <f>'3a_Obs. Shopfloor (Mecánico 1)'!B51</f>
        <v>Install half central starwhell</v>
      </c>
      <c r="C51" s="316"/>
      <c r="D51" s="316"/>
      <c r="E51" s="316"/>
      <c r="F51" s="316"/>
      <c r="G51" s="316"/>
      <c r="H51" s="316"/>
      <c r="I51" s="316"/>
      <c r="J51" s="316"/>
      <c r="K51" s="316"/>
      <c r="L51" s="317"/>
      <c r="M51" s="371" t="str">
        <f>'3a_Obs. Shopfloor (Mecánico 1)'!AE51</f>
        <v>VA</v>
      </c>
      <c r="N51" s="372"/>
      <c r="O51" s="373"/>
      <c r="P51" s="55">
        <f>'3a_Obs. Shopfloor (Mecánico 1)'!P51</f>
        <v>1.9675925925925937E-4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</row>
    <row r="52" spans="1:29" ht="20.399999999999999" x14ac:dyDescent="0.3">
      <c r="A52" s="54">
        <f t="shared" si="0"/>
        <v>40</v>
      </c>
      <c r="B52" s="315" t="str">
        <f>'3a_Obs. Shopfloor (Mecánico 1)'!B52</f>
        <v>Tralsado a la parte de delante</v>
      </c>
      <c r="C52" s="316"/>
      <c r="D52" s="316"/>
      <c r="E52" s="316"/>
      <c r="F52" s="316"/>
      <c r="G52" s="316"/>
      <c r="H52" s="316"/>
      <c r="I52" s="316"/>
      <c r="J52" s="316"/>
      <c r="K52" s="316"/>
      <c r="L52" s="317"/>
      <c r="M52" s="371" t="str">
        <f>'3a_Obs. Shopfloor (Mecánico 1)'!AE52</f>
        <v>W</v>
      </c>
      <c r="N52" s="372"/>
      <c r="O52" s="373"/>
      <c r="P52" s="55">
        <f>'3a_Obs. Shopfloor (Mecánico 1)'!P52</f>
        <v>1.851851851851858E-4</v>
      </c>
      <c r="Q52" s="370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/>
      <c r="AC52" s="370"/>
    </row>
    <row r="53" spans="1:29" ht="20.399999999999999" x14ac:dyDescent="0.3">
      <c r="A53" s="54">
        <f t="shared" si="0"/>
        <v>41</v>
      </c>
      <c r="B53" s="315" t="str">
        <f>'3a_Obs. Shopfloor (Mecánico 1)'!B55</f>
        <v>Carga cambio formato en PLC</v>
      </c>
      <c r="C53" s="316"/>
      <c r="D53" s="316"/>
      <c r="E53" s="316"/>
      <c r="F53" s="316"/>
      <c r="G53" s="316"/>
      <c r="H53" s="316"/>
      <c r="I53" s="316"/>
      <c r="J53" s="316"/>
      <c r="K53" s="316"/>
      <c r="L53" s="317"/>
      <c r="M53" s="371" t="str">
        <f>'3a_Obs. Shopfloor (Mecánico 1)'!AE55</f>
        <v>NVA</v>
      </c>
      <c r="N53" s="372"/>
      <c r="O53" s="373"/>
      <c r="P53" s="55">
        <f>'3a_Obs. Shopfloor (Mecánico 1)'!P55</f>
        <v>1.4814814814814812E-3</v>
      </c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</row>
    <row r="54" spans="1:29" ht="20.399999999999999" x14ac:dyDescent="0.3">
      <c r="A54" s="54">
        <f t="shared" si="0"/>
        <v>42</v>
      </c>
      <c r="B54" s="315" t="str">
        <f>'3a_Obs. Shopfloor (Mecánico 1)'!B56</f>
        <v>Going to case closer</v>
      </c>
      <c r="C54" s="316"/>
      <c r="D54" s="316"/>
      <c r="E54" s="316"/>
      <c r="F54" s="316"/>
      <c r="G54" s="316"/>
      <c r="H54" s="316"/>
      <c r="I54" s="316"/>
      <c r="J54" s="316"/>
      <c r="K54" s="316"/>
      <c r="L54" s="317"/>
      <c r="M54" s="371" t="str">
        <f>'3a_Obs. Shopfloor (Mecánico 1)'!AE56</f>
        <v>W</v>
      </c>
      <c r="N54" s="372"/>
      <c r="O54" s="373"/>
      <c r="P54" s="55">
        <f>'3a_Obs. Shopfloor (Mecánico 1)'!P56</f>
        <v>5.3240740740740679E-4</v>
      </c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</row>
    <row r="55" spans="1:29" ht="20.399999999999999" x14ac:dyDescent="0.3">
      <c r="A55" s="54">
        <f t="shared" si="0"/>
        <v>43</v>
      </c>
      <c r="B55" s="315" t="str">
        <f>'3a_Obs. Shopfloor (Mecánico 1)'!B57</f>
        <v>Change parameters on case closer A</v>
      </c>
      <c r="C55" s="316"/>
      <c r="D55" s="316"/>
      <c r="E55" s="316"/>
      <c r="F55" s="316"/>
      <c r="G55" s="316"/>
      <c r="H55" s="316"/>
      <c r="I55" s="316"/>
      <c r="J55" s="316"/>
      <c r="K55" s="316"/>
      <c r="L55" s="317"/>
      <c r="M55" s="371" t="str">
        <f>'3a_Obs. Shopfloor (Mecánico 1)'!AE57</f>
        <v>VA</v>
      </c>
      <c r="N55" s="372"/>
      <c r="O55" s="373"/>
      <c r="P55" s="55">
        <f>'3a_Obs. Shopfloor (Mecánico 1)'!P57</f>
        <v>3.3564814814814915E-4</v>
      </c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</row>
    <row r="56" spans="1:29" ht="20.399999999999999" x14ac:dyDescent="0.3">
      <c r="A56" s="54">
        <f t="shared" si="0"/>
        <v>44</v>
      </c>
      <c r="B56" s="315" t="str">
        <f>'3a_Obs. Shopfloor (Mecánico 1)'!B58</f>
        <v>Chage format on PLC</v>
      </c>
      <c r="C56" s="316"/>
      <c r="D56" s="316"/>
      <c r="E56" s="316"/>
      <c r="F56" s="316"/>
      <c r="G56" s="316"/>
      <c r="H56" s="316"/>
      <c r="I56" s="316"/>
      <c r="J56" s="316"/>
      <c r="K56" s="316"/>
      <c r="L56" s="317"/>
      <c r="M56" s="371" t="str">
        <f>'3a_Obs. Shopfloor (Mecánico 1)'!AE58</f>
        <v>VA</v>
      </c>
      <c r="N56" s="372"/>
      <c r="O56" s="373"/>
      <c r="P56" s="55">
        <f>'3a_Obs. Shopfloor (Mecánico 1)'!P58</f>
        <v>3.4722222222222272E-4</v>
      </c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</row>
    <row r="57" spans="1:29" ht="20.399999999999999" x14ac:dyDescent="0.3">
      <c r="A57" s="54">
        <f t="shared" si="0"/>
        <v>45</v>
      </c>
      <c r="B57" s="315" t="str">
        <f>'3a_Obs. Shopfloor (Mecánico 1)'!B59</f>
        <v>Change markem inlet guide</v>
      </c>
      <c r="C57" s="316"/>
      <c r="D57" s="316"/>
      <c r="E57" s="316"/>
      <c r="F57" s="316"/>
      <c r="G57" s="316"/>
      <c r="H57" s="316"/>
      <c r="I57" s="316"/>
      <c r="J57" s="316"/>
      <c r="K57" s="316"/>
      <c r="L57" s="317"/>
      <c r="M57" s="371" t="str">
        <f>'3a_Obs. Shopfloor (Mecánico 1)'!AE59</f>
        <v>VA</v>
      </c>
      <c r="N57" s="372"/>
      <c r="O57" s="373"/>
      <c r="P57" s="55">
        <f>'3a_Obs. Shopfloor (Mecánico 1)'!P59</f>
        <v>2.1990740740740651E-4</v>
      </c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</row>
    <row r="58" spans="1:29" ht="20.399999999999999" x14ac:dyDescent="0.3">
      <c r="A58" s="54">
        <f t="shared" si="0"/>
        <v>46</v>
      </c>
      <c r="B58" s="315" t="str">
        <f>'3a_Obs. Shopfloor (Mecánico 1)'!B60</f>
        <v>Go to case close B</v>
      </c>
      <c r="C58" s="316"/>
      <c r="D58" s="316"/>
      <c r="E58" s="316"/>
      <c r="F58" s="316"/>
      <c r="G58" s="316"/>
      <c r="H58" s="316"/>
      <c r="I58" s="316"/>
      <c r="J58" s="316"/>
      <c r="K58" s="316"/>
      <c r="L58" s="317"/>
      <c r="M58" s="371" t="str">
        <f>'3a_Obs. Shopfloor (Mecánico 1)'!AE60</f>
        <v>W</v>
      </c>
      <c r="N58" s="372"/>
      <c r="O58" s="373"/>
      <c r="P58" s="55">
        <f>'3a_Obs. Shopfloor (Mecánico 1)'!P60</f>
        <v>3.8194444444444517E-4</v>
      </c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</row>
    <row r="59" spans="1:29" ht="20.399999999999999" x14ac:dyDescent="0.3">
      <c r="A59" s="54">
        <f t="shared" si="0"/>
        <v>47</v>
      </c>
      <c r="B59" s="315" t="str">
        <f>'3a_Obs. Shopfloor (Mecánico 1)'!B61</f>
        <v>Change parameters on case closer B</v>
      </c>
      <c r="C59" s="316"/>
      <c r="D59" s="316"/>
      <c r="E59" s="316"/>
      <c r="F59" s="316"/>
      <c r="G59" s="316"/>
      <c r="H59" s="316"/>
      <c r="I59" s="316"/>
      <c r="J59" s="316"/>
      <c r="K59" s="316"/>
      <c r="L59" s="317"/>
      <c r="M59" s="371" t="str">
        <f>'3a_Obs. Shopfloor (Mecánico 1)'!AE61</f>
        <v>VA</v>
      </c>
      <c r="N59" s="372"/>
      <c r="O59" s="373"/>
      <c r="P59" s="55">
        <f>'3a_Obs. Shopfloor (Mecánico 1)'!P61</f>
        <v>2.3148148148148008E-4</v>
      </c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</row>
    <row r="60" spans="1:29" ht="20.399999999999999" x14ac:dyDescent="0.3">
      <c r="A60" s="54">
        <f t="shared" si="0"/>
        <v>48</v>
      </c>
      <c r="B60" s="315" t="str">
        <f>'3a_Obs. Shopfloor (Mecánico 1)'!B62</f>
        <v>Chage format on PLC</v>
      </c>
      <c r="C60" s="316"/>
      <c r="D60" s="316"/>
      <c r="E60" s="316"/>
      <c r="F60" s="316"/>
      <c r="G60" s="316"/>
      <c r="H60" s="316"/>
      <c r="I60" s="316"/>
      <c r="J60" s="316"/>
      <c r="K60" s="316"/>
      <c r="L60" s="317"/>
      <c r="M60" s="371" t="str">
        <f>'3a_Obs. Shopfloor (Mecánico 1)'!AE62</f>
        <v>VA</v>
      </c>
      <c r="N60" s="372"/>
      <c r="O60" s="373"/>
      <c r="P60" s="55">
        <f>'3a_Obs. Shopfloor (Mecánico 1)'!P62</f>
        <v>4.1666666666666761E-4</v>
      </c>
      <c r="Q60" s="370"/>
      <c r="R60" s="370"/>
      <c r="S60" s="370"/>
      <c r="T60" s="370"/>
      <c r="U60" s="370"/>
      <c r="V60" s="370"/>
      <c r="W60" s="370"/>
      <c r="X60" s="370"/>
      <c r="Y60" s="370"/>
      <c r="Z60" s="370"/>
      <c r="AA60" s="370"/>
      <c r="AB60" s="370"/>
      <c r="AC60" s="370"/>
    </row>
    <row r="61" spans="1:29" ht="20.399999999999999" x14ac:dyDescent="0.3">
      <c r="A61" s="54">
        <f t="shared" si="0"/>
        <v>49</v>
      </c>
      <c r="B61" s="315" t="str">
        <f>'3a_Obs. Shopfloor (Mecánico 1)'!B63</f>
        <v>Change markem inlet guide</v>
      </c>
      <c r="C61" s="316"/>
      <c r="D61" s="316"/>
      <c r="E61" s="316"/>
      <c r="F61" s="316"/>
      <c r="G61" s="316"/>
      <c r="H61" s="316"/>
      <c r="I61" s="316"/>
      <c r="J61" s="316"/>
      <c r="K61" s="316"/>
      <c r="L61" s="317"/>
      <c r="M61" s="371" t="str">
        <f>'3a_Obs. Shopfloor (Mecánico 1)'!AE63</f>
        <v>VA</v>
      </c>
      <c r="N61" s="372"/>
      <c r="O61" s="373"/>
      <c r="P61" s="55">
        <f>'3a_Obs. Shopfloor (Mecánico 1)'!P63</f>
        <v>4.6296296296296363E-4</v>
      </c>
      <c r="Q61" s="370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</row>
    <row r="62" spans="1:29" ht="20.399999999999999" x14ac:dyDescent="0.3">
      <c r="A62" s="54">
        <f t="shared" si="0"/>
        <v>50</v>
      </c>
      <c r="B62" s="315" t="str">
        <f>'3a_Obs. Shopfloor (Mecánico 1)'!B64</f>
        <v>Wating</v>
      </c>
      <c r="C62" s="316"/>
      <c r="D62" s="316"/>
      <c r="E62" s="316"/>
      <c r="F62" s="316"/>
      <c r="G62" s="316"/>
      <c r="H62" s="316"/>
      <c r="I62" s="316"/>
      <c r="J62" s="316"/>
      <c r="K62" s="316"/>
      <c r="L62" s="317"/>
      <c r="M62" s="371" t="str">
        <f>'3a_Obs. Shopfloor (Mecánico 1)'!AE64</f>
        <v>W</v>
      </c>
      <c r="N62" s="372"/>
      <c r="O62" s="373"/>
      <c r="P62" s="55">
        <f>'3a_Obs. Shopfloor (Mecánico 1)'!P64</f>
        <v>1.9675925925925764E-4</v>
      </c>
      <c r="Q62" s="370"/>
      <c r="R62" s="370"/>
      <c r="S62" s="370"/>
      <c r="T62" s="370"/>
      <c r="U62" s="370"/>
      <c r="V62" s="370"/>
      <c r="W62" s="370"/>
      <c r="X62" s="370"/>
      <c r="Y62" s="370"/>
      <c r="Z62" s="370"/>
      <c r="AA62" s="370"/>
      <c r="AB62" s="370"/>
      <c r="AC62" s="370"/>
    </row>
    <row r="63" spans="1:29" ht="20.399999999999999" x14ac:dyDescent="0.3">
      <c r="A63" s="54">
        <f t="shared" si="0"/>
        <v>51</v>
      </c>
      <c r="B63" s="315" t="str">
        <f>'3a_Obs. Shopfloor (Mecánico 1)'!B65</f>
        <v>Check CL (request help from supervisor)</v>
      </c>
      <c r="C63" s="316"/>
      <c r="D63" s="316"/>
      <c r="E63" s="316"/>
      <c r="F63" s="316"/>
      <c r="G63" s="316"/>
      <c r="H63" s="316"/>
      <c r="I63" s="316"/>
      <c r="J63" s="316"/>
      <c r="K63" s="316"/>
      <c r="L63" s="317"/>
      <c r="M63" s="371" t="str">
        <f>'3a_Obs. Shopfloor (Mecánico 1)'!AE65</f>
        <v>NVA</v>
      </c>
      <c r="N63" s="372"/>
      <c r="O63" s="373"/>
      <c r="P63" s="55">
        <f>'3a_Obs. Shopfloor (Mecánico 1)'!P65</f>
        <v>3.3564814814814915E-4</v>
      </c>
      <c r="Q63" s="370"/>
      <c r="R63" s="370"/>
      <c r="S63" s="370"/>
      <c r="T63" s="370"/>
      <c r="U63" s="370"/>
      <c r="V63" s="370"/>
      <c r="W63" s="370"/>
      <c r="X63" s="370"/>
      <c r="Y63" s="370"/>
      <c r="Z63" s="370"/>
      <c r="AA63" s="370"/>
      <c r="AB63" s="370"/>
      <c r="AC63" s="370"/>
    </row>
    <row r="64" spans="1:29" ht="20.399999999999999" x14ac:dyDescent="0.3">
      <c r="A64" s="54">
        <f t="shared" si="0"/>
        <v>52</v>
      </c>
      <c r="B64" s="315" t="str">
        <f>'3a_Obs. Shopfloor (Mecánico 1)'!B66</f>
        <v>Change parameter 29-30 on case packer</v>
      </c>
      <c r="C64" s="316"/>
      <c r="D64" s="316"/>
      <c r="E64" s="316"/>
      <c r="F64" s="316"/>
      <c r="G64" s="316"/>
      <c r="H64" s="316"/>
      <c r="I64" s="316"/>
      <c r="J64" s="316"/>
      <c r="K64" s="316"/>
      <c r="L64" s="317"/>
      <c r="M64" s="371" t="str">
        <f>'3a_Obs. Shopfloor (Mecánico 1)'!AE66</f>
        <v>VA</v>
      </c>
      <c r="N64" s="372"/>
      <c r="O64" s="373"/>
      <c r="P64" s="55">
        <f>'3a_Obs. Shopfloor (Mecánico 1)'!P66</f>
        <v>5.5555555555555566E-4</v>
      </c>
      <c r="Q64" s="370"/>
      <c r="R64" s="370"/>
      <c r="S64" s="370"/>
      <c r="T64" s="370"/>
      <c r="U64" s="370"/>
      <c r="V64" s="370"/>
      <c r="W64" s="370"/>
      <c r="X64" s="370"/>
      <c r="Y64" s="370"/>
      <c r="Z64" s="370"/>
      <c r="AA64" s="370"/>
      <c r="AB64" s="370"/>
      <c r="AC64" s="370"/>
    </row>
    <row r="65" spans="1:29" ht="20.399999999999999" x14ac:dyDescent="0.3">
      <c r="A65" s="54"/>
      <c r="B65" s="315"/>
      <c r="C65" s="316"/>
      <c r="D65" s="316"/>
      <c r="E65" s="316"/>
      <c r="F65" s="316"/>
      <c r="G65" s="316"/>
      <c r="H65" s="316"/>
      <c r="I65" s="316"/>
      <c r="J65" s="316"/>
      <c r="K65" s="316"/>
      <c r="L65" s="317"/>
      <c r="M65" s="371">
        <f>'3a_Obs. Shopfloor (Mecánico 1)'!AE70</f>
        <v>0</v>
      </c>
      <c r="N65" s="372"/>
      <c r="O65" s="373"/>
      <c r="P65" s="55">
        <f>'3a_Obs. Shopfloor (Mecánico 1)'!P71</f>
        <v>0</v>
      </c>
      <c r="Q65" s="370"/>
      <c r="R65" s="370"/>
      <c r="S65" s="370"/>
      <c r="T65" s="370"/>
      <c r="U65" s="370"/>
      <c r="V65" s="370"/>
      <c r="W65" s="370"/>
      <c r="X65" s="370"/>
      <c r="Y65" s="370"/>
      <c r="Z65" s="370"/>
      <c r="AA65" s="370"/>
      <c r="AB65" s="370"/>
      <c r="AC65" s="370"/>
    </row>
  </sheetData>
  <mergeCells count="129">
    <mergeCell ref="B65:L65"/>
    <mergeCell ref="M65:O65"/>
    <mergeCell ref="B59:L59"/>
    <mergeCell ref="M59:O59"/>
    <mergeCell ref="B60:L60"/>
    <mergeCell ref="M60:O60"/>
    <mergeCell ref="B64:L64"/>
    <mergeCell ref="M64:O64"/>
    <mergeCell ref="B56:L56"/>
    <mergeCell ref="M56:O56"/>
    <mergeCell ref="B57:L57"/>
    <mergeCell ref="M57:O57"/>
    <mergeCell ref="B58:L58"/>
    <mergeCell ref="M58:O58"/>
    <mergeCell ref="B61:L61"/>
    <mergeCell ref="B62:L62"/>
    <mergeCell ref="B63:L63"/>
    <mergeCell ref="M61:O61"/>
    <mergeCell ref="M62:O62"/>
    <mergeCell ref="M63:O63"/>
    <mergeCell ref="B53:L53"/>
    <mergeCell ref="M53:O53"/>
    <mergeCell ref="B54:L54"/>
    <mergeCell ref="M54:O54"/>
    <mergeCell ref="B55:L55"/>
    <mergeCell ref="M55:O55"/>
    <mergeCell ref="B50:L50"/>
    <mergeCell ref="M50:O50"/>
    <mergeCell ref="B51:L51"/>
    <mergeCell ref="M51:O51"/>
    <mergeCell ref="B52:L52"/>
    <mergeCell ref="M52:O52"/>
    <mergeCell ref="B47:L47"/>
    <mergeCell ref="M47:O47"/>
    <mergeCell ref="B48:L48"/>
    <mergeCell ref="M48:O48"/>
    <mergeCell ref="B49:L49"/>
    <mergeCell ref="M49:O49"/>
    <mergeCell ref="B44:L44"/>
    <mergeCell ref="M44:O44"/>
    <mergeCell ref="B45:L45"/>
    <mergeCell ref="M45:O45"/>
    <mergeCell ref="B46:L46"/>
    <mergeCell ref="M46:O46"/>
    <mergeCell ref="B41:L41"/>
    <mergeCell ref="M41:O41"/>
    <mergeCell ref="B42:L42"/>
    <mergeCell ref="M42:O42"/>
    <mergeCell ref="B43:L43"/>
    <mergeCell ref="M43:O43"/>
    <mergeCell ref="B38:L38"/>
    <mergeCell ref="M38:O38"/>
    <mergeCell ref="B39:L39"/>
    <mergeCell ref="M39:O39"/>
    <mergeCell ref="B40:L40"/>
    <mergeCell ref="M40:O40"/>
    <mergeCell ref="B35:L35"/>
    <mergeCell ref="M35:O35"/>
    <mergeCell ref="B36:L36"/>
    <mergeCell ref="M36:O36"/>
    <mergeCell ref="B37:L37"/>
    <mergeCell ref="M37:O37"/>
    <mergeCell ref="B32:L32"/>
    <mergeCell ref="M32:O32"/>
    <mergeCell ref="B33:L33"/>
    <mergeCell ref="M33:O33"/>
    <mergeCell ref="B34:L34"/>
    <mergeCell ref="M34:O34"/>
    <mergeCell ref="B29:L29"/>
    <mergeCell ref="M29:O29"/>
    <mergeCell ref="B30:L30"/>
    <mergeCell ref="M30:O30"/>
    <mergeCell ref="B31:L31"/>
    <mergeCell ref="M31:O31"/>
    <mergeCell ref="B26:L26"/>
    <mergeCell ref="M26:O26"/>
    <mergeCell ref="B27:L27"/>
    <mergeCell ref="M27:O27"/>
    <mergeCell ref="B28:L28"/>
    <mergeCell ref="M28:O28"/>
    <mergeCell ref="B15:L15"/>
    <mergeCell ref="M15:O15"/>
    <mergeCell ref="B16:L16"/>
    <mergeCell ref="M16:O16"/>
    <mergeCell ref="B23:L23"/>
    <mergeCell ref="M23:O23"/>
    <mergeCell ref="B24:L24"/>
    <mergeCell ref="M24:O24"/>
    <mergeCell ref="B25:L25"/>
    <mergeCell ref="M25:O25"/>
    <mergeCell ref="B20:L20"/>
    <mergeCell ref="M20:O20"/>
    <mergeCell ref="B21:L21"/>
    <mergeCell ref="M21:O21"/>
    <mergeCell ref="B22:L22"/>
    <mergeCell ref="M22:O22"/>
    <mergeCell ref="AK7:AO10"/>
    <mergeCell ref="M8:O11"/>
    <mergeCell ref="B12:L12"/>
    <mergeCell ref="M12:O12"/>
    <mergeCell ref="B13:L13"/>
    <mergeCell ref="M13:O13"/>
    <mergeCell ref="A4:G5"/>
    <mergeCell ref="H4:M5"/>
    <mergeCell ref="N4:P5"/>
    <mergeCell ref="Q4:AA5"/>
    <mergeCell ref="AB4:AC5"/>
    <mergeCell ref="A6:A11"/>
    <mergeCell ref="B6:L11"/>
    <mergeCell ref="M6:O7"/>
    <mergeCell ref="P6:P11"/>
    <mergeCell ref="Q6:AC65"/>
    <mergeCell ref="B17:L17"/>
    <mergeCell ref="M17:O17"/>
    <mergeCell ref="B18:L18"/>
    <mergeCell ref="M18:O18"/>
    <mergeCell ref="B19:L19"/>
    <mergeCell ref="M19:O19"/>
    <mergeCell ref="B14:L14"/>
    <mergeCell ref="M14:O14"/>
    <mergeCell ref="A1:AC1"/>
    <mergeCell ref="A2:G3"/>
    <mergeCell ref="H2:M3"/>
    <mergeCell ref="N2:P3"/>
    <mergeCell ref="Q2:W3"/>
    <mergeCell ref="X2:Z3"/>
    <mergeCell ref="AA2:AA3"/>
    <mergeCell ref="AB2:AB3"/>
    <mergeCell ref="AC2:AC3"/>
  </mergeCells>
  <conditionalFormatting sqref="M12:M65">
    <cfRule type="containsText" dxfId="20" priority="3" operator="containsText" text="VA">
      <formula>NOT(ISERROR(SEARCH("VA",M12)))</formula>
    </cfRule>
  </conditionalFormatting>
  <conditionalFormatting sqref="M12:O65">
    <cfRule type="cellIs" dxfId="19" priority="1" operator="equal">
      <formula>"W"</formula>
    </cfRule>
    <cfRule type="cellIs" dxfId="18" priority="2" operator="equal">
      <formula>"NVA"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ChangeSeriesColor">
                <anchor moveWithCells="1" sizeWithCells="1">
                  <from>
                    <xdr:col>35</xdr:col>
                    <xdr:colOff>480060</xdr:colOff>
                    <xdr:row>11</xdr:row>
                    <xdr:rowOff>0</xdr:rowOff>
                  </from>
                  <to>
                    <xdr:col>41</xdr:col>
                    <xdr:colOff>114300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3E0CF-058E-4623-AA81-1BDB99F0606A}">
  <sheetPr codeName="Sheet21">
    <tabColor rgb="FFFFFF00"/>
  </sheetPr>
  <dimension ref="A1:AO77"/>
  <sheetViews>
    <sheetView zoomScale="39" zoomScaleNormal="40" workbookViewId="0">
      <selection activeCell="M60" sqref="M60:O60"/>
    </sheetView>
  </sheetViews>
  <sheetFormatPr baseColWidth="10" defaultColWidth="8.88671875" defaultRowHeight="14.4" x14ac:dyDescent="0.3"/>
  <cols>
    <col min="1" max="1" width="11" style="75" customWidth="1"/>
    <col min="2" max="2" width="31.109375" style="72" customWidth="1"/>
    <col min="3" max="3" width="8.88671875" style="74"/>
    <col min="4" max="5" width="8.88671875" style="73"/>
    <col min="6" max="15" width="8.88671875" style="72"/>
    <col min="16" max="16" width="11.44140625" style="72" bestFit="1" customWidth="1"/>
    <col min="17" max="16384" width="8.88671875" style="72"/>
  </cols>
  <sheetData>
    <row r="1" spans="1:41" ht="63" customHeight="1" x14ac:dyDescent="0.5">
      <c r="A1" s="269" t="s">
        <v>12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</row>
    <row r="2" spans="1:41" ht="20.25" customHeight="1" x14ac:dyDescent="0.3">
      <c r="A2" s="377" t="s">
        <v>404</v>
      </c>
      <c r="B2" s="278"/>
      <c r="C2" s="278"/>
      <c r="D2" s="278"/>
      <c r="E2" s="278"/>
      <c r="F2" s="278"/>
      <c r="G2" s="279"/>
      <c r="H2" s="377" t="s">
        <v>392</v>
      </c>
      <c r="I2" s="278"/>
      <c r="J2" s="278"/>
      <c r="K2" s="278"/>
      <c r="L2" s="278"/>
      <c r="M2" s="279"/>
      <c r="N2" s="377" t="s">
        <v>405</v>
      </c>
      <c r="O2" s="278"/>
      <c r="P2" s="279"/>
      <c r="Q2" s="377" t="s">
        <v>406</v>
      </c>
      <c r="R2" s="278"/>
      <c r="S2" s="278"/>
      <c r="T2" s="278"/>
      <c r="U2" s="278"/>
      <c r="V2" s="278"/>
      <c r="W2" s="279"/>
      <c r="X2" s="377" t="s">
        <v>179</v>
      </c>
      <c r="Y2" s="278"/>
      <c r="Z2" s="279"/>
      <c r="AA2" s="378"/>
      <c r="AB2" s="378" t="s">
        <v>86</v>
      </c>
      <c r="AC2" s="378"/>
    </row>
    <row r="3" spans="1:41" ht="20.25" customHeight="1" x14ac:dyDescent="0.3">
      <c r="A3" s="280"/>
      <c r="B3" s="281"/>
      <c r="C3" s="281"/>
      <c r="D3" s="281"/>
      <c r="E3" s="281"/>
      <c r="F3" s="281"/>
      <c r="G3" s="282"/>
      <c r="H3" s="280"/>
      <c r="I3" s="281"/>
      <c r="J3" s="281"/>
      <c r="K3" s="281"/>
      <c r="L3" s="281"/>
      <c r="M3" s="282"/>
      <c r="N3" s="280"/>
      <c r="O3" s="281"/>
      <c r="P3" s="282"/>
      <c r="Q3" s="280"/>
      <c r="R3" s="281"/>
      <c r="S3" s="281"/>
      <c r="T3" s="281"/>
      <c r="U3" s="281"/>
      <c r="V3" s="281"/>
      <c r="W3" s="282"/>
      <c r="X3" s="280"/>
      <c r="Y3" s="281"/>
      <c r="Z3" s="282"/>
      <c r="AA3" s="379"/>
      <c r="AB3" s="379"/>
      <c r="AC3" s="379"/>
    </row>
    <row r="4" spans="1:41" ht="20.25" customHeight="1" x14ac:dyDescent="0.3">
      <c r="A4" s="272" t="s">
        <v>407</v>
      </c>
      <c r="B4" s="273"/>
      <c r="C4" s="273"/>
      <c r="D4" s="273"/>
      <c r="E4" s="273"/>
      <c r="F4" s="273"/>
      <c r="G4" s="274"/>
      <c r="H4" s="272" t="s">
        <v>408</v>
      </c>
      <c r="I4" s="273"/>
      <c r="J4" s="273"/>
      <c r="K4" s="273"/>
      <c r="L4" s="273"/>
      <c r="M4" s="274"/>
      <c r="N4" s="272" t="s">
        <v>409</v>
      </c>
      <c r="O4" s="273"/>
      <c r="P4" s="274"/>
      <c r="Q4" s="272" t="s">
        <v>410</v>
      </c>
      <c r="R4" s="273"/>
      <c r="S4" s="273"/>
      <c r="T4" s="273"/>
      <c r="U4" s="273"/>
      <c r="V4" s="273"/>
      <c r="W4" s="273"/>
      <c r="X4" s="273"/>
      <c r="Y4" s="273"/>
      <c r="Z4" s="273"/>
      <c r="AA4" s="274"/>
      <c r="AB4" s="311" t="s">
        <v>91</v>
      </c>
      <c r="AC4" s="312"/>
    </row>
    <row r="5" spans="1:41" ht="20.25" customHeight="1" x14ac:dyDescent="0.3">
      <c r="A5" s="275"/>
      <c r="B5" s="276"/>
      <c r="C5" s="276"/>
      <c r="D5" s="276"/>
      <c r="E5" s="276"/>
      <c r="F5" s="276"/>
      <c r="G5" s="277"/>
      <c r="H5" s="275"/>
      <c r="I5" s="276"/>
      <c r="J5" s="276"/>
      <c r="K5" s="276"/>
      <c r="L5" s="276"/>
      <c r="M5" s="277"/>
      <c r="N5" s="275"/>
      <c r="O5" s="276"/>
      <c r="P5" s="277"/>
      <c r="Q5" s="275"/>
      <c r="R5" s="276"/>
      <c r="S5" s="276"/>
      <c r="T5" s="276"/>
      <c r="U5" s="276"/>
      <c r="V5" s="276"/>
      <c r="W5" s="276"/>
      <c r="X5" s="276"/>
      <c r="Y5" s="276"/>
      <c r="Z5" s="276"/>
      <c r="AA5" s="277"/>
      <c r="AB5" s="313"/>
      <c r="AC5" s="314"/>
    </row>
    <row r="6" spans="1:41" x14ac:dyDescent="0.3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9" t="s">
        <v>98</v>
      </c>
      <c r="N6" s="290"/>
      <c r="O6" s="291"/>
      <c r="P6" s="283" t="s">
        <v>97</v>
      </c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</row>
    <row r="7" spans="1:41" x14ac:dyDescent="0.3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92"/>
      <c r="N7" s="293"/>
      <c r="O7" s="294"/>
      <c r="P7" s="284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K7" s="380" t="s">
        <v>411</v>
      </c>
      <c r="AL7" s="380"/>
      <c r="AM7" s="380"/>
      <c r="AN7" s="380"/>
      <c r="AO7" s="380"/>
    </row>
    <row r="8" spans="1:41" x14ac:dyDescent="0.3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9" t="s">
        <v>412</v>
      </c>
      <c r="N8" s="290"/>
      <c r="O8" s="291"/>
      <c r="P8" s="284"/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K8" s="380"/>
      <c r="AL8" s="380"/>
      <c r="AM8" s="380"/>
      <c r="AN8" s="380"/>
      <c r="AO8" s="380"/>
    </row>
    <row r="9" spans="1:41" x14ac:dyDescent="0.3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374"/>
      <c r="N9" s="375"/>
      <c r="O9" s="376"/>
      <c r="P9" s="284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K9" s="380"/>
      <c r="AL9" s="380"/>
      <c r="AM9" s="380"/>
      <c r="AN9" s="380"/>
      <c r="AO9" s="380"/>
    </row>
    <row r="10" spans="1:41" x14ac:dyDescent="0.3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374"/>
      <c r="N10" s="375"/>
      <c r="O10" s="376"/>
      <c r="P10" s="284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K10" s="380"/>
      <c r="AL10" s="380"/>
      <c r="AM10" s="380"/>
      <c r="AN10" s="380"/>
      <c r="AO10" s="380"/>
    </row>
    <row r="11" spans="1:41" x14ac:dyDescent="0.3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92"/>
      <c r="N11" s="293"/>
      <c r="O11" s="294"/>
      <c r="P11" s="285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</row>
    <row r="12" spans="1:41" ht="20.399999999999999" x14ac:dyDescent="0.3">
      <c r="A12" s="54" t="s">
        <v>111</v>
      </c>
      <c r="B12" s="315" t="s">
        <v>413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371" t="s">
        <v>113</v>
      </c>
      <c r="N12" s="372"/>
      <c r="O12" s="373"/>
      <c r="P12" s="55">
        <f>O12-N12</f>
        <v>0</v>
      </c>
      <c r="Q12" s="370"/>
      <c r="R12" s="370"/>
      <c r="S12" s="370"/>
      <c r="T12" s="370"/>
      <c r="U12" s="370"/>
      <c r="V12" s="370"/>
      <c r="W12" s="370"/>
      <c r="X12" s="370"/>
      <c r="Y12" s="370"/>
      <c r="Z12" s="370"/>
      <c r="AA12" s="370"/>
      <c r="AB12" s="370"/>
      <c r="AC12" s="370"/>
    </row>
    <row r="13" spans="1:41" ht="20.399999999999999" x14ac:dyDescent="0.3">
      <c r="A13" s="54">
        <f>1</f>
        <v>1</v>
      </c>
      <c r="B13" s="315" t="str">
        <f>'3a_Obs. Shopfloor (Mecánico 2)'!B13</f>
        <v>Iniciamos el cambio en la pantalla delantera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7"/>
      <c r="M13" s="371" t="str">
        <f>'3a_Obs. Shopfloor (Mecánico 2)'!AE13</f>
        <v>NVA</v>
      </c>
      <c r="N13" s="372"/>
      <c r="O13" s="373"/>
      <c r="P13" s="55">
        <f>'3a_Obs. Shopfloor (Mecánico 2)'!P13</f>
        <v>9.2592592592592588E-5</v>
      </c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</row>
    <row r="14" spans="1:41" ht="20.399999999999999" x14ac:dyDescent="0.3">
      <c r="A14" s="54">
        <f t="shared" ref="A14:A76" si="0">1+A13</f>
        <v>2</v>
      </c>
      <c r="B14" s="315" t="str">
        <f>'3a_Obs. Shopfloor (Mecánico 2)'!B14</f>
        <v>Tralsado a la parte de detrás</v>
      </c>
      <c r="C14" s="316"/>
      <c r="D14" s="316"/>
      <c r="E14" s="316"/>
      <c r="F14" s="316"/>
      <c r="G14" s="316"/>
      <c r="H14" s="316"/>
      <c r="I14" s="316"/>
      <c r="J14" s="316"/>
      <c r="K14" s="316"/>
      <c r="L14" s="317"/>
      <c r="M14" s="371" t="str">
        <f>'3a_Obs. Shopfloor (Mecánico 2)'!AE14</f>
        <v>W</v>
      </c>
      <c r="N14" s="372"/>
      <c r="O14" s="373"/>
      <c r="P14" s="55">
        <f>'3a_Obs. Shopfloor (Mecánico 2)'!P14</f>
        <v>1.9675925925925926E-4</v>
      </c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</row>
    <row r="15" spans="1:41" ht="20.399999999999999" x14ac:dyDescent="0.3">
      <c r="A15" s="54">
        <f t="shared" si="0"/>
        <v>3</v>
      </c>
      <c r="B15" s="315" t="str">
        <f>'3a_Obs. Shopfloor (Mecánico 2)'!B15</f>
        <v>Cambio primer par de cangilones (1)</v>
      </c>
      <c r="C15" s="316"/>
      <c r="D15" s="316"/>
      <c r="E15" s="316"/>
      <c r="F15" s="316"/>
      <c r="G15" s="316"/>
      <c r="H15" s="316"/>
      <c r="I15" s="316"/>
      <c r="J15" s="316"/>
      <c r="K15" s="316"/>
      <c r="L15" s="317"/>
      <c r="M15" s="371" t="str">
        <f>'3a_Obs. Shopfloor (Mecánico 2)'!AE15</f>
        <v>VA</v>
      </c>
      <c r="N15" s="372"/>
      <c r="O15" s="373"/>
      <c r="P15" s="55">
        <f>'3a_Obs. Shopfloor (Mecánico 2)'!P15</f>
        <v>3.4722222222222229E-4</v>
      </c>
      <c r="Q15" s="370"/>
      <c r="R15" s="370"/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</row>
    <row r="16" spans="1:41" ht="20.399999999999999" x14ac:dyDescent="0.3">
      <c r="A16" s="54">
        <f t="shared" si="0"/>
        <v>4</v>
      </c>
      <c r="B16" s="315" t="str">
        <f>'3a_Obs. Shopfloor (Mecánico 2)'!B16</f>
        <v>Giro Posimat - hasta abrir puerta (espera)</v>
      </c>
      <c r="C16" s="316"/>
      <c r="D16" s="316"/>
      <c r="E16" s="316"/>
      <c r="F16" s="316"/>
      <c r="G16" s="316"/>
      <c r="H16" s="316"/>
      <c r="I16" s="316"/>
      <c r="J16" s="316"/>
      <c r="K16" s="316"/>
      <c r="L16" s="317"/>
      <c r="M16" s="371" t="str">
        <f>'3a_Obs. Shopfloor (Mecánico 2)'!AE16</f>
        <v>W</v>
      </c>
      <c r="N16" s="372"/>
      <c r="O16" s="373"/>
      <c r="P16" s="55">
        <f>'3a_Obs. Shopfloor (Mecánico 2)'!P16</f>
        <v>1.273148148148148E-4</v>
      </c>
      <c r="Q16" s="370"/>
      <c r="R16" s="370"/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</row>
    <row r="17" spans="1:29" ht="20.399999999999999" x14ac:dyDescent="0.3">
      <c r="A17" s="54">
        <f t="shared" si="0"/>
        <v>5</v>
      </c>
      <c r="B17" s="315" t="str">
        <f>'3a_Obs. Shopfloor (Mecánico 2)'!B17</f>
        <v>Traslado par de cangilones (2)</v>
      </c>
      <c r="C17" s="316"/>
      <c r="D17" s="316"/>
      <c r="E17" s="316"/>
      <c r="F17" s="316"/>
      <c r="G17" s="316"/>
      <c r="H17" s="316"/>
      <c r="I17" s="316"/>
      <c r="J17" s="316"/>
      <c r="K17" s="316"/>
      <c r="L17" s="317"/>
      <c r="M17" s="371" t="str">
        <f>'3a_Obs. Shopfloor (Mecánico 2)'!AE17</f>
        <v>VA</v>
      </c>
      <c r="N17" s="372"/>
      <c r="O17" s="373"/>
      <c r="P17" s="55">
        <f>'3a_Obs. Shopfloor (Mecánico 2)'!P17</f>
        <v>4.3981481481481486E-4</v>
      </c>
      <c r="Q17" s="370"/>
      <c r="R17" s="370"/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</row>
    <row r="18" spans="1:29" ht="20.399999999999999" x14ac:dyDescent="0.3">
      <c r="A18" s="54">
        <f t="shared" si="0"/>
        <v>6</v>
      </c>
      <c r="B18" s="315" t="str">
        <f>'3a_Obs. Shopfloor (Mecánico 2)'!B18</f>
        <v>Giro Posimat - hasta abrir puerta (espera)</v>
      </c>
      <c r="C18" s="316"/>
      <c r="D18" s="316"/>
      <c r="E18" s="316"/>
      <c r="F18" s="316"/>
      <c r="G18" s="316"/>
      <c r="H18" s="316"/>
      <c r="I18" s="316"/>
      <c r="J18" s="316"/>
      <c r="K18" s="316"/>
      <c r="L18" s="317"/>
      <c r="M18" s="371" t="str">
        <f>'3a_Obs. Shopfloor (Mecánico 2)'!AE18</f>
        <v>W</v>
      </c>
      <c r="N18" s="372"/>
      <c r="O18" s="373"/>
      <c r="P18" s="55">
        <f>'3a_Obs. Shopfloor (Mecánico 2)'!P18</f>
        <v>3.0092592592592584E-4</v>
      </c>
      <c r="Q18" s="370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</row>
    <row r="19" spans="1:29" ht="20.399999999999999" x14ac:dyDescent="0.3">
      <c r="A19" s="54">
        <f t="shared" si="0"/>
        <v>7</v>
      </c>
      <c r="B19" s="315" t="str">
        <f>'3a_Obs. Shopfloor (Mecánico 2)'!B19</f>
        <v>Traslado  par de cangilones (3)</v>
      </c>
      <c r="C19" s="316"/>
      <c r="D19" s="316"/>
      <c r="E19" s="316"/>
      <c r="F19" s="316"/>
      <c r="G19" s="316"/>
      <c r="H19" s="316"/>
      <c r="I19" s="316"/>
      <c r="J19" s="316"/>
      <c r="K19" s="316"/>
      <c r="L19" s="317"/>
      <c r="M19" s="371" t="str">
        <f>'3a_Obs. Shopfloor (Mecánico 2)'!AE19</f>
        <v>VA</v>
      </c>
      <c r="N19" s="372"/>
      <c r="O19" s="373"/>
      <c r="P19" s="55">
        <f>'3a_Obs. Shopfloor (Mecánico 2)'!P19</f>
        <v>1.3888888888888892E-4</v>
      </c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</row>
    <row r="20" spans="1:29" ht="20.399999999999999" x14ac:dyDescent="0.3">
      <c r="A20" s="54">
        <f t="shared" si="0"/>
        <v>8</v>
      </c>
      <c r="B20" s="315" t="str">
        <f>'3a_Obs. Shopfloor (Mecánico 2)'!B20</f>
        <v>Giro Posimat - hasta abrir puerta (espera)</v>
      </c>
      <c r="C20" s="316"/>
      <c r="D20" s="316"/>
      <c r="E20" s="316"/>
      <c r="F20" s="316"/>
      <c r="G20" s="316"/>
      <c r="H20" s="316"/>
      <c r="I20" s="316"/>
      <c r="J20" s="316"/>
      <c r="K20" s="316"/>
      <c r="L20" s="317"/>
      <c r="M20" s="371" t="str">
        <f>'3a_Obs. Shopfloor (Mecánico 2)'!AE20</f>
        <v>W</v>
      </c>
      <c r="N20" s="372"/>
      <c r="O20" s="373"/>
      <c r="P20" s="55">
        <f>'3a_Obs. Shopfloor (Mecánico 2)'!P20</f>
        <v>3.0092592592592584E-4</v>
      </c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</row>
    <row r="21" spans="1:29" ht="20.399999999999999" x14ac:dyDescent="0.3">
      <c r="A21" s="54">
        <f t="shared" si="0"/>
        <v>9</v>
      </c>
      <c r="B21" s="315" t="str">
        <f>'3a_Obs. Shopfloor (Mecánico 2)'!B21</f>
        <v>Traslado  par de cangilones (4)</v>
      </c>
      <c r="C21" s="316"/>
      <c r="D21" s="316"/>
      <c r="E21" s="316"/>
      <c r="F21" s="316"/>
      <c r="G21" s="316"/>
      <c r="H21" s="316"/>
      <c r="I21" s="316"/>
      <c r="J21" s="316"/>
      <c r="K21" s="316"/>
      <c r="L21" s="317"/>
      <c r="M21" s="371" t="str">
        <f>'3a_Obs. Shopfloor (Mecánico 2)'!AE21</f>
        <v>VA</v>
      </c>
      <c r="N21" s="372"/>
      <c r="O21" s="373"/>
      <c r="P21" s="55">
        <f>'3a_Obs. Shopfloor (Mecánico 2)'!P21</f>
        <v>1.1574074074074091E-4</v>
      </c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</row>
    <row r="22" spans="1:29" ht="20.399999999999999" x14ac:dyDescent="0.3">
      <c r="A22" s="54">
        <f t="shared" si="0"/>
        <v>10</v>
      </c>
      <c r="B22" s="315" t="str">
        <f>'3a_Obs. Shopfloor (Mecánico 2)'!B22</f>
        <v>Giro Posimat - hasta abrir puerta (espera)</v>
      </c>
      <c r="C22" s="316"/>
      <c r="D22" s="316"/>
      <c r="E22" s="316"/>
      <c r="F22" s="316"/>
      <c r="G22" s="316"/>
      <c r="H22" s="316"/>
      <c r="I22" s="316"/>
      <c r="J22" s="316"/>
      <c r="K22" s="316"/>
      <c r="L22" s="317"/>
      <c r="M22" s="371" t="str">
        <f>'3a_Obs. Shopfloor (Mecánico 2)'!AE22</f>
        <v>W</v>
      </c>
      <c r="N22" s="372"/>
      <c r="O22" s="373"/>
      <c r="P22" s="55">
        <f>'3a_Obs. Shopfloor (Mecánico 2)'!P22</f>
        <v>3.3564814814814785E-4</v>
      </c>
      <c r="Q22" s="370"/>
      <c r="R22" s="370"/>
      <c r="S22" s="370"/>
      <c r="T22" s="370"/>
      <c r="U22" s="370"/>
      <c r="V22" s="370"/>
      <c r="W22" s="370"/>
      <c r="X22" s="370"/>
      <c r="Y22" s="370"/>
      <c r="Z22" s="370"/>
      <c r="AA22" s="370"/>
      <c r="AB22" s="370"/>
      <c r="AC22" s="370"/>
    </row>
    <row r="23" spans="1:29" ht="20.399999999999999" x14ac:dyDescent="0.3">
      <c r="A23" s="54">
        <f t="shared" si="0"/>
        <v>11</v>
      </c>
      <c r="B23" s="315" t="str">
        <f>'3a_Obs. Shopfloor (Mecánico 2)'!B23</f>
        <v>Traslado  par de cangilones (5)</v>
      </c>
      <c r="C23" s="316"/>
      <c r="D23" s="316"/>
      <c r="E23" s="316"/>
      <c r="F23" s="316"/>
      <c r="G23" s="316"/>
      <c r="H23" s="316"/>
      <c r="I23" s="316"/>
      <c r="J23" s="316"/>
      <c r="K23" s="316"/>
      <c r="L23" s="317"/>
      <c r="M23" s="371" t="str">
        <f>'3a_Obs. Shopfloor (Mecánico 2)'!AE23</f>
        <v>VA</v>
      </c>
      <c r="N23" s="372"/>
      <c r="O23" s="373"/>
      <c r="P23" s="55">
        <f>'3a_Obs. Shopfloor (Mecánico 2)'!P23</f>
        <v>1.5046296296296335E-4</v>
      </c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</row>
    <row r="24" spans="1:29" ht="20.399999999999999" x14ac:dyDescent="0.3">
      <c r="A24" s="54">
        <f t="shared" si="0"/>
        <v>12</v>
      </c>
      <c r="B24" s="315" t="str">
        <f>'3a_Obs. Shopfloor (Mecánico 2)'!B24</f>
        <v>Giro Posimat - hasta abrir puerta (espera)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7"/>
      <c r="M24" s="371" t="str">
        <f>'3a_Obs. Shopfloor (Mecánico 2)'!AE24</f>
        <v>W</v>
      </c>
      <c r="N24" s="372"/>
      <c r="O24" s="373"/>
      <c r="P24" s="55">
        <f>'3a_Obs. Shopfloor (Mecánico 2)'!P24</f>
        <v>3.2407407407407385E-4</v>
      </c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</row>
    <row r="25" spans="1:29" ht="20.399999999999999" x14ac:dyDescent="0.3">
      <c r="A25" s="54">
        <f t="shared" si="0"/>
        <v>13</v>
      </c>
      <c r="B25" s="315" t="str">
        <f>'3a_Obs. Shopfloor (Mecánico 2)'!B25</f>
        <v>Traslado  par de cangilones (6)</v>
      </c>
      <c r="C25" s="316"/>
      <c r="D25" s="316"/>
      <c r="E25" s="316"/>
      <c r="F25" s="316"/>
      <c r="G25" s="316"/>
      <c r="H25" s="316"/>
      <c r="I25" s="316"/>
      <c r="J25" s="316"/>
      <c r="K25" s="316"/>
      <c r="L25" s="317"/>
      <c r="M25" s="371" t="str">
        <f>'3a_Obs. Shopfloor (Mecánico 2)'!AE25</f>
        <v>VA</v>
      </c>
      <c r="N25" s="372"/>
      <c r="O25" s="373"/>
      <c r="P25" s="55">
        <f>'3a_Obs. Shopfloor (Mecánico 2)'!P25</f>
        <v>1.5046296296296292E-4</v>
      </c>
      <c r="Q25" s="370"/>
      <c r="R25" s="370"/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</row>
    <row r="26" spans="1:29" ht="20.399999999999999" x14ac:dyDescent="0.3">
      <c r="A26" s="54">
        <f t="shared" si="0"/>
        <v>14</v>
      </c>
      <c r="B26" s="315" t="str">
        <f>'3a_Obs. Shopfloor (Mecánico 2)'!B26</f>
        <v>Giro Posimat - hasta abrir puerta (espera)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7"/>
      <c r="M26" s="371" t="str">
        <f>'3a_Obs. Shopfloor (Mecánico 2)'!AE26</f>
        <v>W</v>
      </c>
      <c r="N26" s="372"/>
      <c r="O26" s="373"/>
      <c r="P26" s="55">
        <f>'3a_Obs. Shopfloor (Mecánico 2)'!P26</f>
        <v>2.8935185185185184E-4</v>
      </c>
      <c r="Q26" s="370"/>
      <c r="R26" s="370"/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</row>
    <row r="27" spans="1:29" ht="20.399999999999999" x14ac:dyDescent="0.3">
      <c r="A27" s="54">
        <f t="shared" si="0"/>
        <v>15</v>
      </c>
      <c r="B27" s="315" t="str">
        <f>'3a_Obs. Shopfloor (Mecánico 2)'!B27</f>
        <v>Traslado  par de cangilones (7)</v>
      </c>
      <c r="C27" s="316"/>
      <c r="D27" s="316"/>
      <c r="E27" s="316"/>
      <c r="F27" s="316"/>
      <c r="G27" s="316"/>
      <c r="H27" s="316"/>
      <c r="I27" s="316"/>
      <c r="J27" s="316"/>
      <c r="K27" s="316"/>
      <c r="L27" s="317"/>
      <c r="M27" s="371" t="str">
        <f>'3a_Obs. Shopfloor (Mecánico 2)'!AE27</f>
        <v>VA</v>
      </c>
      <c r="N27" s="372"/>
      <c r="O27" s="373"/>
      <c r="P27" s="55">
        <f>'3a_Obs. Shopfloor (Mecánico 2)'!P27</f>
        <v>1.2731481481481491E-4</v>
      </c>
      <c r="Q27" s="370"/>
      <c r="R27" s="370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</row>
    <row r="28" spans="1:29" ht="20.399999999999999" x14ac:dyDescent="0.3">
      <c r="A28" s="54">
        <f t="shared" si="0"/>
        <v>16</v>
      </c>
      <c r="B28" s="315" t="str">
        <f>'3a_Obs. Shopfloor (Mecánico 2)'!B28</f>
        <v>Giro Posimat - hasta abrir puerta (espera)</v>
      </c>
      <c r="C28" s="316"/>
      <c r="D28" s="316"/>
      <c r="E28" s="316"/>
      <c r="F28" s="316"/>
      <c r="G28" s="316"/>
      <c r="H28" s="316"/>
      <c r="I28" s="316"/>
      <c r="J28" s="316"/>
      <c r="K28" s="316"/>
      <c r="L28" s="317"/>
      <c r="M28" s="371" t="str">
        <f>'3a_Obs. Shopfloor (Mecánico 2)'!AE28</f>
        <v>W</v>
      </c>
      <c r="N28" s="372"/>
      <c r="O28" s="373"/>
      <c r="P28" s="55">
        <f>'3a_Obs. Shopfloor (Mecánico 2)'!P28</f>
        <v>3.3564814814814829E-4</v>
      </c>
      <c r="Q28" s="370"/>
      <c r="R28" s="370"/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</row>
    <row r="29" spans="1:29" ht="20.399999999999999" x14ac:dyDescent="0.3">
      <c r="A29" s="54">
        <f t="shared" si="0"/>
        <v>17</v>
      </c>
      <c r="B29" s="315" t="str">
        <f>'3a_Obs. Shopfloor (Mecánico 2)'!B29</f>
        <v>Traslado  par de cangilones (8)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7"/>
      <c r="M29" s="371" t="str">
        <f>'3a_Obs. Shopfloor (Mecánico 2)'!AE29</f>
        <v>VA</v>
      </c>
      <c r="N29" s="372"/>
      <c r="O29" s="373"/>
      <c r="P29" s="55">
        <f>'3a_Obs. Shopfloor (Mecánico 2)'!P29</f>
        <v>1.5046296296296292E-4</v>
      </c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29" ht="20.399999999999999" x14ac:dyDescent="0.3">
      <c r="A30" s="54">
        <f t="shared" si="0"/>
        <v>18</v>
      </c>
      <c r="B30" s="315" t="str">
        <f>'3a_Obs. Shopfloor (Mecánico 2)'!B30</f>
        <v>Giro Posimat - hasta abrir puerta (espera)</v>
      </c>
      <c r="C30" s="316"/>
      <c r="D30" s="316"/>
      <c r="E30" s="316"/>
      <c r="F30" s="316"/>
      <c r="G30" s="316"/>
      <c r="H30" s="316"/>
      <c r="I30" s="316"/>
      <c r="J30" s="316"/>
      <c r="K30" s="316"/>
      <c r="L30" s="317"/>
      <c r="M30" s="371" t="str">
        <f>'3a_Obs. Shopfloor (Mecánico 2)'!AE30</f>
        <v>W</v>
      </c>
      <c r="N30" s="372"/>
      <c r="O30" s="373"/>
      <c r="P30" s="55">
        <f>'3a_Obs. Shopfloor (Mecánico 2)'!P30</f>
        <v>3.1250000000000028E-4</v>
      </c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29" ht="20.399999999999999" x14ac:dyDescent="0.3">
      <c r="A31" s="54">
        <f t="shared" si="0"/>
        <v>19</v>
      </c>
      <c r="B31" s="315" t="str">
        <f>'3a_Obs. Shopfloor (Mecánico 2)'!B31</f>
        <v>Traslado par de cangilones (9)</v>
      </c>
      <c r="C31" s="316"/>
      <c r="D31" s="316"/>
      <c r="E31" s="316"/>
      <c r="F31" s="316"/>
      <c r="G31" s="316"/>
      <c r="H31" s="316"/>
      <c r="I31" s="316"/>
      <c r="J31" s="316"/>
      <c r="K31" s="316"/>
      <c r="L31" s="317"/>
      <c r="M31" s="371" t="str">
        <f>'3a_Obs. Shopfloor (Mecánico 2)'!AE31</f>
        <v>VA</v>
      </c>
      <c r="N31" s="372"/>
      <c r="O31" s="373"/>
      <c r="P31" s="55">
        <f>'3a_Obs. Shopfloor (Mecánico 2)'!P31</f>
        <v>1.5046296296296249E-4</v>
      </c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</row>
    <row r="32" spans="1:29" ht="20.399999999999999" x14ac:dyDescent="0.3">
      <c r="A32" s="54">
        <f t="shared" si="0"/>
        <v>20</v>
      </c>
      <c r="B32" s="315" t="str">
        <f>'3a_Obs. Shopfloor (Mecánico 2)'!B32</f>
        <v>Giro Posimat - hasta abrir puerta (espera)</v>
      </c>
      <c r="C32" s="316"/>
      <c r="D32" s="316"/>
      <c r="E32" s="316"/>
      <c r="F32" s="316"/>
      <c r="G32" s="316"/>
      <c r="H32" s="316"/>
      <c r="I32" s="316"/>
      <c r="J32" s="316"/>
      <c r="K32" s="316"/>
      <c r="L32" s="317"/>
      <c r="M32" s="371" t="str">
        <f>'3a_Obs. Shopfloor (Mecánico 2)'!AE32</f>
        <v>W</v>
      </c>
      <c r="N32" s="372"/>
      <c r="O32" s="373"/>
      <c r="P32" s="55">
        <f>'3a_Obs. Shopfloor (Mecánico 2)'!P32</f>
        <v>3.1250000000000028E-4</v>
      </c>
      <c r="Q32" s="370"/>
      <c r="R32" s="370"/>
      <c r="S32" s="370"/>
      <c r="T32" s="370"/>
      <c r="U32" s="370"/>
      <c r="V32" s="370"/>
      <c r="W32" s="370"/>
      <c r="X32" s="370"/>
      <c r="Y32" s="370"/>
      <c r="Z32" s="370"/>
      <c r="AA32" s="370"/>
      <c r="AB32" s="370"/>
      <c r="AC32" s="370"/>
    </row>
    <row r="33" spans="1:29" ht="20.399999999999999" x14ac:dyDescent="0.3">
      <c r="A33" s="54">
        <f t="shared" si="0"/>
        <v>21</v>
      </c>
      <c r="B33" s="315" t="str">
        <f>'3a_Obs. Shopfloor (Mecánico 2)'!B33</f>
        <v>Traslado  par de cangilones (10)</v>
      </c>
      <c r="C33" s="316"/>
      <c r="D33" s="316"/>
      <c r="E33" s="316"/>
      <c r="F33" s="316"/>
      <c r="G33" s="316"/>
      <c r="H33" s="316"/>
      <c r="I33" s="316"/>
      <c r="J33" s="316"/>
      <c r="K33" s="316"/>
      <c r="L33" s="317"/>
      <c r="M33" s="371" t="str">
        <f>'3a_Obs. Shopfloor (Mecánico 2)'!AE33</f>
        <v>VA</v>
      </c>
      <c r="N33" s="372"/>
      <c r="O33" s="373"/>
      <c r="P33" s="55">
        <f>'3a_Obs. Shopfloor (Mecánico 2)'!P33</f>
        <v>1.3888888888888892E-4</v>
      </c>
      <c r="Q33" s="370"/>
      <c r="R33" s="370"/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</row>
    <row r="34" spans="1:29" ht="20.399999999999999" x14ac:dyDescent="0.3">
      <c r="A34" s="54">
        <f t="shared" si="0"/>
        <v>22</v>
      </c>
      <c r="B34" s="315" t="str">
        <f>'3a_Obs. Shopfloor (Mecánico 2)'!B34</f>
        <v>Giro Posimat - hasta abrir puerta (espera)</v>
      </c>
      <c r="C34" s="316"/>
      <c r="D34" s="316"/>
      <c r="E34" s="316"/>
      <c r="F34" s="316"/>
      <c r="G34" s="316"/>
      <c r="H34" s="316"/>
      <c r="I34" s="316"/>
      <c r="J34" s="316"/>
      <c r="K34" s="316"/>
      <c r="L34" s="317"/>
      <c r="M34" s="371" t="str">
        <f>'3a_Obs. Shopfloor (Mecánico 2)'!AE34</f>
        <v>W</v>
      </c>
      <c r="N34" s="372"/>
      <c r="O34" s="373"/>
      <c r="P34" s="55">
        <f>'3a_Obs. Shopfloor (Mecánico 2)'!P34</f>
        <v>3.1249999999999941E-4</v>
      </c>
      <c r="Q34" s="370"/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</row>
    <row r="35" spans="1:29" ht="20.399999999999999" x14ac:dyDescent="0.3">
      <c r="A35" s="54">
        <f t="shared" si="0"/>
        <v>23</v>
      </c>
      <c r="B35" s="315" t="str">
        <f>'3a_Obs. Shopfloor (Mecánico 2)'!B35</f>
        <v>Traslado  par de cangilones (11)</v>
      </c>
      <c r="C35" s="316"/>
      <c r="D35" s="316"/>
      <c r="E35" s="316"/>
      <c r="F35" s="316"/>
      <c r="G35" s="316"/>
      <c r="H35" s="316"/>
      <c r="I35" s="316"/>
      <c r="J35" s="316"/>
      <c r="K35" s="316"/>
      <c r="L35" s="317"/>
      <c r="M35" s="371" t="str">
        <f>'3a_Obs. Shopfloor (Mecánico 2)'!AE35</f>
        <v>VA</v>
      </c>
      <c r="N35" s="372"/>
      <c r="O35" s="373"/>
      <c r="P35" s="55">
        <f>'3a_Obs. Shopfloor (Mecánico 2)'!P35</f>
        <v>1.2731481481481535E-4</v>
      </c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</row>
    <row r="36" spans="1:29" ht="20.399999999999999" x14ac:dyDescent="0.3">
      <c r="A36" s="54">
        <f t="shared" si="0"/>
        <v>24</v>
      </c>
      <c r="B36" s="315" t="str">
        <f>'3a_Obs. Shopfloor (Mecánico 2)'!B36</f>
        <v>Giro Posimat - hasta abrir puerta (espera)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7"/>
      <c r="M36" s="371" t="str">
        <f>'3a_Obs. Shopfloor (Mecánico 2)'!AE36</f>
        <v>W</v>
      </c>
      <c r="N36" s="372"/>
      <c r="O36" s="373"/>
      <c r="P36" s="55">
        <f>'3a_Obs. Shopfloor (Mecánico 2)'!P36</f>
        <v>3.5879629629629629E-4</v>
      </c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</row>
    <row r="37" spans="1:29" ht="20.399999999999999" x14ac:dyDescent="0.3">
      <c r="A37" s="54">
        <f t="shared" si="0"/>
        <v>25</v>
      </c>
      <c r="B37" s="315" t="str">
        <f>'3a_Obs. Shopfloor (Mecánico 2)'!B37</f>
        <v>Traslado  par de cangilones (12)</v>
      </c>
      <c r="C37" s="316"/>
      <c r="D37" s="316"/>
      <c r="E37" s="316"/>
      <c r="F37" s="316"/>
      <c r="G37" s="316"/>
      <c r="H37" s="316"/>
      <c r="I37" s="316"/>
      <c r="J37" s="316"/>
      <c r="K37" s="316"/>
      <c r="L37" s="317"/>
      <c r="M37" s="371" t="str">
        <f>'3a_Obs. Shopfloor (Mecánico 2)'!AE37</f>
        <v>VA</v>
      </c>
      <c r="N37" s="372"/>
      <c r="O37" s="373"/>
      <c r="P37" s="55">
        <f>'3a_Obs. Shopfloor (Mecánico 2)'!P37</f>
        <v>1.3888888888888892E-4</v>
      </c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</row>
    <row r="38" spans="1:29" ht="20.399999999999999" x14ac:dyDescent="0.3">
      <c r="A38" s="54">
        <f t="shared" si="0"/>
        <v>26</v>
      </c>
      <c r="B38" s="315" t="str">
        <f>'3a_Obs. Shopfloor (Mecánico 2)'!B38</f>
        <v>Giro Posimat - hasta abrir puerta (espera)</v>
      </c>
      <c r="C38" s="316"/>
      <c r="D38" s="316"/>
      <c r="E38" s="316"/>
      <c r="F38" s="316"/>
      <c r="G38" s="316"/>
      <c r="H38" s="316"/>
      <c r="I38" s="316"/>
      <c r="J38" s="316"/>
      <c r="K38" s="316"/>
      <c r="L38" s="317"/>
      <c r="M38" s="371" t="str">
        <f>'3a_Obs. Shopfloor (Mecánico 2)'!AE38</f>
        <v>W</v>
      </c>
      <c r="N38" s="372"/>
      <c r="O38" s="373"/>
      <c r="P38" s="55">
        <f>'3a_Obs. Shopfloor (Mecánico 2)'!P38</f>
        <v>3.3564814814814829E-4</v>
      </c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</row>
    <row r="39" spans="1:29" ht="20.399999999999999" x14ac:dyDescent="0.3">
      <c r="A39" s="54">
        <f t="shared" si="0"/>
        <v>27</v>
      </c>
      <c r="B39" s="315" t="str">
        <f>'3a_Obs. Shopfloor (Mecánico 2)'!B39</f>
        <v>Traslado  par de cangilones (13)</v>
      </c>
      <c r="C39" s="316"/>
      <c r="D39" s="316"/>
      <c r="E39" s="316"/>
      <c r="F39" s="316"/>
      <c r="G39" s="316"/>
      <c r="H39" s="316"/>
      <c r="I39" s="316"/>
      <c r="J39" s="316"/>
      <c r="K39" s="316"/>
      <c r="L39" s="317"/>
      <c r="M39" s="371" t="str">
        <f>'3a_Obs. Shopfloor (Mecánico 2)'!AE39</f>
        <v>VA</v>
      </c>
      <c r="N39" s="372"/>
      <c r="O39" s="373"/>
      <c r="P39" s="55">
        <f>'3a_Obs. Shopfloor (Mecánico 2)'!P39</f>
        <v>1.1574074074074004E-4</v>
      </c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</row>
    <row r="40" spans="1:29" ht="20.399999999999999" x14ac:dyDescent="0.3">
      <c r="A40" s="54">
        <f t="shared" si="0"/>
        <v>28</v>
      </c>
      <c r="B40" s="315" t="str">
        <f>'3a_Obs. Shopfloor (Mecánico 2)'!B40</f>
        <v>Giro Posimat - hasta abrir puerta (espera)</v>
      </c>
      <c r="C40" s="316"/>
      <c r="D40" s="316"/>
      <c r="E40" s="316"/>
      <c r="F40" s="316"/>
      <c r="G40" s="316"/>
      <c r="H40" s="316"/>
      <c r="I40" s="316"/>
      <c r="J40" s="316"/>
      <c r="K40" s="316"/>
      <c r="L40" s="317"/>
      <c r="M40" s="371" t="str">
        <f>'3a_Obs. Shopfloor (Mecánico 2)'!AE40</f>
        <v>W</v>
      </c>
      <c r="N40" s="372"/>
      <c r="O40" s="373"/>
      <c r="P40" s="55">
        <f>'3a_Obs. Shopfloor (Mecánico 2)'!P40</f>
        <v>3.1250000000000028E-4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</row>
    <row r="41" spans="1:29" ht="20.399999999999999" x14ac:dyDescent="0.3">
      <c r="A41" s="54">
        <f t="shared" si="0"/>
        <v>29</v>
      </c>
      <c r="B41" s="315" t="str">
        <f>'3a_Obs. Shopfloor (Mecánico 2)'!B41</f>
        <v>Traslado  par de cangilones (13)</v>
      </c>
      <c r="C41" s="316"/>
      <c r="D41" s="316"/>
      <c r="E41" s="316"/>
      <c r="F41" s="316"/>
      <c r="G41" s="316"/>
      <c r="H41" s="316"/>
      <c r="I41" s="316"/>
      <c r="J41" s="316"/>
      <c r="K41" s="316"/>
      <c r="L41" s="317"/>
      <c r="M41" s="371" t="str">
        <f>'3a_Obs. Shopfloor (Mecánico 2)'!AE41</f>
        <v>VA</v>
      </c>
      <c r="N41" s="372"/>
      <c r="O41" s="373"/>
      <c r="P41" s="55">
        <f>'3a_Obs. Shopfloor (Mecánico 2)'!P41</f>
        <v>1.1574074074074091E-4</v>
      </c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</row>
    <row r="42" spans="1:29" ht="20.399999999999999" x14ac:dyDescent="0.3">
      <c r="A42" s="54">
        <f t="shared" si="0"/>
        <v>30</v>
      </c>
      <c r="B42" s="315" t="str">
        <f>'3a_Obs. Shopfloor (Mecánico 2)'!B42</f>
        <v>Giro Posimat - hasta abrir puerta (espera)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7"/>
      <c r="M42" s="371" t="str">
        <f>'3a_Obs. Shopfloor (Mecánico 2)'!AE42</f>
        <v>W</v>
      </c>
      <c r="N42" s="372"/>
      <c r="O42" s="373"/>
      <c r="P42" s="55">
        <f>'3a_Obs. Shopfloor (Mecánico 2)'!P42</f>
        <v>1.1574074074074091E-4</v>
      </c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</row>
    <row r="43" spans="1:29" ht="20.399999999999999" x14ac:dyDescent="0.3">
      <c r="A43" s="54">
        <f t="shared" si="0"/>
        <v>31</v>
      </c>
      <c r="B43" s="315" t="str">
        <f>'3a_Obs. Shopfloor (Mecánico 2)'!B43</f>
        <v>Traslado par de cangilones (14)</v>
      </c>
      <c r="C43" s="316"/>
      <c r="D43" s="316"/>
      <c r="E43" s="316"/>
      <c r="F43" s="316"/>
      <c r="G43" s="316"/>
      <c r="H43" s="316"/>
      <c r="I43" s="316"/>
      <c r="J43" s="316"/>
      <c r="K43" s="316"/>
      <c r="L43" s="317"/>
      <c r="M43" s="371" t="str">
        <f>'3a_Obs. Shopfloor (Mecánico 2)'!AE43</f>
        <v>VA</v>
      </c>
      <c r="N43" s="372"/>
      <c r="O43" s="373"/>
      <c r="P43" s="55">
        <f>'3a_Obs. Shopfloor (Mecánico 2)'!P43</f>
        <v>1.9675925925925937E-4</v>
      </c>
      <c r="Q43" s="370"/>
      <c r="R43" s="370"/>
      <c r="S43" s="370"/>
      <c r="T43" s="370"/>
      <c r="U43" s="370"/>
      <c r="V43" s="370"/>
      <c r="W43" s="370"/>
      <c r="X43" s="370"/>
      <c r="Y43" s="370"/>
      <c r="Z43" s="370"/>
      <c r="AA43" s="370"/>
      <c r="AB43" s="370"/>
      <c r="AC43" s="370"/>
    </row>
    <row r="44" spans="1:29" ht="20.399999999999999" x14ac:dyDescent="0.3">
      <c r="A44" s="54">
        <f t="shared" si="0"/>
        <v>32</v>
      </c>
      <c r="B44" s="315" t="str">
        <f>'3a_Obs. Shopfloor (Mecánico 2)'!B44</f>
        <v>Giro Posimat - hasta abrir puerta (espera)</v>
      </c>
      <c r="C44" s="316"/>
      <c r="D44" s="316"/>
      <c r="E44" s="316"/>
      <c r="F44" s="316"/>
      <c r="G44" s="316"/>
      <c r="H44" s="316"/>
      <c r="I44" s="316"/>
      <c r="J44" s="316"/>
      <c r="K44" s="316"/>
      <c r="L44" s="317"/>
      <c r="M44" s="371" t="str">
        <f>'3a_Obs. Shopfloor (Mecánico 2)'!AE44</f>
        <v>W</v>
      </c>
      <c r="N44" s="372"/>
      <c r="O44" s="373"/>
      <c r="P44" s="55">
        <f>'3a_Obs. Shopfloor (Mecánico 2)'!P44</f>
        <v>1.1574074074074004E-4</v>
      </c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</row>
    <row r="45" spans="1:29" ht="20.399999999999999" x14ac:dyDescent="0.3">
      <c r="A45" s="54">
        <f t="shared" si="0"/>
        <v>33</v>
      </c>
      <c r="B45" s="315" t="str">
        <f>'3a_Obs. Shopfloor (Mecánico 2)'!B45</f>
        <v>Traslado  par de cangilones (15) ULTIMO</v>
      </c>
      <c r="C45" s="316"/>
      <c r="D45" s="316"/>
      <c r="E45" s="316"/>
      <c r="F45" s="316"/>
      <c r="G45" s="316"/>
      <c r="H45" s="316"/>
      <c r="I45" s="316"/>
      <c r="J45" s="316"/>
      <c r="K45" s="316"/>
      <c r="L45" s="317"/>
      <c r="M45" s="371" t="str">
        <f>'3a_Obs. Shopfloor (Mecánico 2)'!AE45</f>
        <v>VA</v>
      </c>
      <c r="N45" s="372"/>
      <c r="O45" s="373"/>
      <c r="P45" s="55">
        <f>'3a_Obs. Shopfloor (Mecánico 2)'!P45</f>
        <v>1.9675925925925937E-4</v>
      </c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</row>
    <row r="46" spans="1:29" ht="20.399999999999999" x14ac:dyDescent="0.3">
      <c r="A46" s="54">
        <f t="shared" si="0"/>
        <v>34</v>
      </c>
      <c r="B46" s="315" t="str">
        <f>'3a_Obs. Shopfloor (Mecánico 2)'!B46</f>
        <v>Giro Posimat - hasta abrir puerta (espera)</v>
      </c>
      <c r="C46" s="316"/>
      <c r="D46" s="316"/>
      <c r="E46" s="316"/>
      <c r="F46" s="316"/>
      <c r="G46" s="316"/>
      <c r="H46" s="316"/>
      <c r="I46" s="316"/>
      <c r="J46" s="316"/>
      <c r="K46" s="316"/>
      <c r="L46" s="317"/>
      <c r="M46" s="371" t="str">
        <f>'3a_Obs. Shopfloor (Mecánico 2)'!AE46</f>
        <v>W</v>
      </c>
      <c r="N46" s="372"/>
      <c r="O46" s="373"/>
      <c r="P46" s="55">
        <f>'3a_Obs. Shopfloor (Mecánico 2)'!P46</f>
        <v>1.6203703703703692E-4</v>
      </c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</row>
    <row r="47" spans="1:29" ht="20.399999999999999" x14ac:dyDescent="0.3">
      <c r="A47" s="54">
        <f t="shared" si="0"/>
        <v>35</v>
      </c>
      <c r="B47" s="315" t="str">
        <f>'3a_Obs. Shopfloor (Mecánico 2)'!B47</f>
        <v>Retirar la media estrella orientadora</v>
      </c>
      <c r="C47" s="316"/>
      <c r="D47" s="316"/>
      <c r="E47" s="316"/>
      <c r="F47" s="316"/>
      <c r="G47" s="316"/>
      <c r="H47" s="316"/>
      <c r="I47" s="316"/>
      <c r="J47" s="316"/>
      <c r="K47" s="316"/>
      <c r="L47" s="317"/>
      <c r="M47" s="371" t="str">
        <f>'3a_Obs. Shopfloor (Mecánico 2)'!AE47</f>
        <v>VA</v>
      </c>
      <c r="N47" s="372"/>
      <c r="O47" s="373"/>
      <c r="P47" s="55">
        <f>'3a_Obs. Shopfloor (Mecánico 2)'!P47</f>
        <v>6.0185185185185255E-4</v>
      </c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</row>
    <row r="48" spans="1:29" ht="20.399999999999999" x14ac:dyDescent="0.3">
      <c r="A48" s="54">
        <f t="shared" si="0"/>
        <v>36</v>
      </c>
      <c r="B48" s="315" t="str">
        <f>'3a_Obs. Shopfloor (Mecánico 2)'!B48</f>
        <v>Giro Posimat - hasta abrir puerta (espera)</v>
      </c>
      <c r="C48" s="316"/>
      <c r="D48" s="316"/>
      <c r="E48" s="316"/>
      <c r="F48" s="316"/>
      <c r="G48" s="316"/>
      <c r="H48" s="316"/>
      <c r="I48" s="316"/>
      <c r="J48" s="316"/>
      <c r="K48" s="316"/>
      <c r="L48" s="317"/>
      <c r="M48" s="371" t="str">
        <f>'3a_Obs. Shopfloor (Mecánico 2)'!AE48</f>
        <v>W</v>
      </c>
      <c r="N48" s="372"/>
      <c r="O48" s="373"/>
      <c r="P48" s="55">
        <f>'3a_Obs. Shopfloor (Mecánico 2)'!P48</f>
        <v>1.6203703703703692E-4</v>
      </c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</row>
    <row r="49" spans="1:29" ht="20.399999999999999" x14ac:dyDescent="0.3">
      <c r="A49" s="54">
        <f t="shared" si="0"/>
        <v>37</v>
      </c>
      <c r="B49" s="315" t="str">
        <f>'3a_Obs. Shopfloor (Mecánico 2)'!B49</f>
        <v>Retirar la otra mitad de la estrella orientadora</v>
      </c>
      <c r="C49" s="316"/>
      <c r="D49" s="316"/>
      <c r="E49" s="316"/>
      <c r="F49" s="316"/>
      <c r="G49" s="316"/>
      <c r="H49" s="316"/>
      <c r="I49" s="316"/>
      <c r="J49" s="316"/>
      <c r="K49" s="316"/>
      <c r="L49" s="317"/>
      <c r="M49" s="371" t="str">
        <f>'3a_Obs. Shopfloor (Mecánico 2)'!AE49</f>
        <v>VA</v>
      </c>
      <c r="N49" s="372"/>
      <c r="O49" s="373"/>
      <c r="P49" s="55">
        <f>'3a_Obs. Shopfloor (Mecánico 2)'!P49</f>
        <v>3.8194444444444343E-4</v>
      </c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</row>
    <row r="50" spans="1:29" ht="20.399999999999999" x14ac:dyDescent="0.3">
      <c r="A50" s="54">
        <f t="shared" si="0"/>
        <v>38</v>
      </c>
      <c r="B50" s="315" t="str">
        <f>'3a_Obs. Shopfloor (Mecánico 2)'!B50</f>
        <v>Traslado ha la parte delantera</v>
      </c>
      <c r="C50" s="316"/>
      <c r="D50" s="316"/>
      <c r="E50" s="316"/>
      <c r="F50" s="316"/>
      <c r="G50" s="316"/>
      <c r="H50" s="316"/>
      <c r="I50" s="316"/>
      <c r="J50" s="316"/>
      <c r="K50" s="316"/>
      <c r="L50" s="317"/>
      <c r="M50" s="371" t="str">
        <f>'3a_Obs. Shopfloor (Mecánico 2)'!AE50</f>
        <v>W</v>
      </c>
      <c r="N50" s="372"/>
      <c r="O50" s="373"/>
      <c r="P50" s="55">
        <f>'3a_Obs. Shopfloor (Mecánico 2)'!P50</f>
        <v>1.1574074074074091E-4</v>
      </c>
      <c r="Q50" s="370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/>
      <c r="AC50" s="370"/>
    </row>
    <row r="51" spans="1:29" ht="20.399999999999999" x14ac:dyDescent="0.3">
      <c r="A51" s="54">
        <f t="shared" si="0"/>
        <v>39</v>
      </c>
      <c r="B51" s="315" t="str">
        <f>'3a_Obs. Shopfloor (Mecánico 2)'!B51</f>
        <v>Rotación de la máquina</v>
      </c>
      <c r="C51" s="316"/>
      <c r="D51" s="316"/>
      <c r="E51" s="316"/>
      <c r="F51" s="316"/>
      <c r="G51" s="316"/>
      <c r="H51" s="316"/>
      <c r="I51" s="316"/>
      <c r="J51" s="316"/>
      <c r="K51" s="316"/>
      <c r="L51" s="317"/>
      <c r="M51" s="371" t="str">
        <f>'3a_Obs. Shopfloor (Mecánico 2)'!AE51</f>
        <v>NVA</v>
      </c>
      <c r="N51" s="372"/>
      <c r="O51" s="373"/>
      <c r="P51" s="55">
        <f>'3a_Obs. Shopfloor (Mecánico 2)'!P51</f>
        <v>2.0833333333333467E-4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</row>
    <row r="52" spans="1:29" ht="20.399999999999999" x14ac:dyDescent="0.3">
      <c r="A52" s="54">
        <f t="shared" si="0"/>
        <v>40</v>
      </c>
      <c r="B52" s="315" t="str">
        <f>'3a_Obs. Shopfloor (Mecánico 2)'!B52</f>
        <v>Cambiar media estrella central</v>
      </c>
      <c r="C52" s="316"/>
      <c r="D52" s="316"/>
      <c r="E52" s="316"/>
      <c r="F52" s="316"/>
      <c r="G52" s="316"/>
      <c r="H52" s="316"/>
      <c r="I52" s="316"/>
      <c r="J52" s="316"/>
      <c r="K52" s="316"/>
      <c r="L52" s="317"/>
      <c r="M52" s="371" t="str">
        <f>'3a_Obs. Shopfloor (Mecánico 2)'!AE52</f>
        <v>VA</v>
      </c>
      <c r="N52" s="372"/>
      <c r="O52" s="373"/>
      <c r="P52" s="55">
        <f>'3a_Obs. Shopfloor (Mecánico 2)'!P52</f>
        <v>3.4722222222222099E-4</v>
      </c>
      <c r="Q52" s="370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/>
      <c r="AC52" s="370"/>
    </row>
    <row r="53" spans="1:29" ht="20.399999999999999" x14ac:dyDescent="0.3">
      <c r="A53" s="54">
        <f t="shared" si="0"/>
        <v>41</v>
      </c>
      <c r="B53" s="315" t="str">
        <f>'3a_Obs. Shopfloor (Mecánico 2)'!B53</f>
        <v>Cambiar la segunda estrella central</v>
      </c>
      <c r="C53" s="316"/>
      <c r="D53" s="316"/>
      <c r="E53" s="316"/>
      <c r="F53" s="316"/>
      <c r="G53" s="316"/>
      <c r="H53" s="316"/>
      <c r="I53" s="316"/>
      <c r="J53" s="316"/>
      <c r="K53" s="316"/>
      <c r="L53" s="317"/>
      <c r="M53" s="371" t="str">
        <f>'3a_Obs. Shopfloor (Mecánico 2)'!AE53</f>
        <v>VA</v>
      </c>
      <c r="N53" s="372"/>
      <c r="O53" s="373"/>
      <c r="P53" s="55">
        <f>'3a_Obs. Shopfloor (Mecánico 2)'!P53</f>
        <v>4.6296296296296363E-4</v>
      </c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</row>
    <row r="54" spans="1:29" ht="20.399999999999999" x14ac:dyDescent="0.3">
      <c r="A54" s="54">
        <f t="shared" si="0"/>
        <v>42</v>
      </c>
      <c r="B54" s="315" t="str">
        <f>'3a_Obs. Shopfloor (Mecánico 2)'!B54</f>
        <v>Traslado hacia la encajadora</v>
      </c>
      <c r="C54" s="316"/>
      <c r="D54" s="316"/>
      <c r="E54" s="316"/>
      <c r="F54" s="316"/>
      <c r="G54" s="316"/>
      <c r="H54" s="316"/>
      <c r="I54" s="316"/>
      <c r="J54" s="316"/>
      <c r="K54" s="316"/>
      <c r="L54" s="317"/>
      <c r="M54" s="371" t="str">
        <f>'3a_Obs. Shopfloor (Mecánico 2)'!AE54</f>
        <v>W</v>
      </c>
      <c r="N54" s="372"/>
      <c r="O54" s="373"/>
      <c r="P54" s="55">
        <f>'3a_Obs. Shopfloor (Mecánico 2)'!P54</f>
        <v>3.7037037037036986E-4</v>
      </c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</row>
    <row r="55" spans="1:29" ht="20.399999999999999" x14ac:dyDescent="0.3">
      <c r="A55" s="54">
        <f t="shared" si="0"/>
        <v>43</v>
      </c>
      <c r="B55" s="315" t="str">
        <f>'3a_Obs. Shopfloor (Mecánico 2)'!B55</f>
        <v>ajuste de una guía suelta</v>
      </c>
      <c r="C55" s="316"/>
      <c r="D55" s="316"/>
      <c r="E55" s="316"/>
      <c r="F55" s="316"/>
      <c r="G55" s="316"/>
      <c r="H55" s="316"/>
      <c r="I55" s="316"/>
      <c r="J55" s="316"/>
      <c r="K55" s="316"/>
      <c r="L55" s="317"/>
      <c r="M55" s="371" t="str">
        <f>'3a_Obs. Shopfloor (Mecánico 2)'!AE55</f>
        <v>VA</v>
      </c>
      <c r="N55" s="372"/>
      <c r="O55" s="373"/>
      <c r="P55" s="55">
        <f>'3a_Obs. Shopfloor (Mecánico 2)'!P55</f>
        <v>2.4305555555555539E-4</v>
      </c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</row>
    <row r="56" spans="1:29" ht="20.399999999999999" x14ac:dyDescent="0.3">
      <c r="A56" s="54">
        <f t="shared" si="0"/>
        <v>44</v>
      </c>
      <c r="B56" s="315" t="str">
        <f>'3a_Obs. Shopfloor (Mecánico 2)'!B56</f>
        <v>Realizar cambio de guía con poka-yoke</v>
      </c>
      <c r="C56" s="316"/>
      <c r="D56" s="316"/>
      <c r="E56" s="316"/>
      <c r="F56" s="316"/>
      <c r="G56" s="316"/>
      <c r="H56" s="316"/>
      <c r="I56" s="316"/>
      <c r="J56" s="316"/>
      <c r="K56" s="316"/>
      <c r="L56" s="317"/>
      <c r="M56" s="371" t="str">
        <f>'3a_Obs. Shopfloor (Mecánico 2)'!AE56</f>
        <v>VA</v>
      </c>
      <c r="N56" s="372"/>
      <c r="O56" s="373"/>
      <c r="P56" s="55">
        <f>'3a_Obs. Shopfloor (Mecánico 2)'!P56</f>
        <v>4.9768518518518608E-4</v>
      </c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</row>
    <row r="57" spans="1:29" ht="20.399999999999999" x14ac:dyDescent="0.3">
      <c r="A57" s="54">
        <f t="shared" si="0"/>
        <v>45</v>
      </c>
      <c r="B57" s="315" t="str">
        <f>'3a_Obs. Shopfloor (Mecánico 2)'!B57</f>
        <v>Retire una barra metálica (frontal)</v>
      </c>
      <c r="C57" s="316"/>
      <c r="D57" s="316"/>
      <c r="E57" s="316"/>
      <c r="F57" s="316"/>
      <c r="G57" s="316"/>
      <c r="H57" s="316"/>
      <c r="I57" s="316"/>
      <c r="J57" s="316"/>
      <c r="K57" s="316"/>
      <c r="L57" s="317"/>
      <c r="M57" s="371" t="str">
        <f>'3a_Obs. Shopfloor (Mecánico 2)'!AE57</f>
        <v>VA</v>
      </c>
      <c r="N57" s="372"/>
      <c r="O57" s="373"/>
      <c r="P57" s="55">
        <f>'3a_Obs. Shopfloor (Mecánico 2)'!P57</f>
        <v>5.7870370370369587E-5</v>
      </c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</row>
    <row r="58" spans="1:29" ht="20.399999999999999" x14ac:dyDescent="0.3">
      <c r="A58" s="54">
        <f t="shared" si="0"/>
        <v>46</v>
      </c>
      <c r="B58" s="315" t="str">
        <f>'3a_Obs. Shopfloor (Mecánico 2)'!B58</f>
        <v>Retire una barra metálica (lateral)</v>
      </c>
      <c r="C58" s="316"/>
      <c r="D58" s="316"/>
      <c r="E58" s="316"/>
      <c r="F58" s="316"/>
      <c r="G58" s="316"/>
      <c r="H58" s="316"/>
      <c r="I58" s="316"/>
      <c r="J58" s="316"/>
      <c r="K58" s="316"/>
      <c r="L58" s="317"/>
      <c r="M58" s="371" t="str">
        <f>'3a_Obs. Shopfloor (Mecánico 2)'!AE58</f>
        <v>VA</v>
      </c>
      <c r="N58" s="372"/>
      <c r="O58" s="373"/>
      <c r="P58" s="55">
        <f>'3a_Obs. Shopfloor (Mecánico 2)'!P58</f>
        <v>2.1990740740740825E-4</v>
      </c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</row>
    <row r="59" spans="1:29" ht="20.399999999999999" x14ac:dyDescent="0.3">
      <c r="A59" s="54">
        <f t="shared" si="0"/>
        <v>47</v>
      </c>
      <c r="B59" s="315" t="str">
        <f>'3a_Obs. Shopfloor (Mecánico 2)'!B59</f>
        <v>Retire una barra metálica (lado supervisor lateral)</v>
      </c>
      <c r="C59" s="316"/>
      <c r="D59" s="316"/>
      <c r="E59" s="316"/>
      <c r="F59" s="316"/>
      <c r="G59" s="316"/>
      <c r="H59" s="316"/>
      <c r="I59" s="316"/>
      <c r="J59" s="316"/>
      <c r="K59" s="316"/>
      <c r="L59" s="317"/>
      <c r="M59" s="371" t="str">
        <f>'3a_Obs. Shopfloor (Mecánico 2)'!AE59</f>
        <v>VA</v>
      </c>
      <c r="N59" s="372"/>
      <c r="O59" s="373"/>
      <c r="P59" s="55">
        <f>'3a_Obs. Shopfloor (Mecánico 2)'!P59</f>
        <v>1.6203703703703692E-4</v>
      </c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</row>
    <row r="60" spans="1:29" ht="20.399999999999999" x14ac:dyDescent="0.3">
      <c r="A60" s="54">
        <f t="shared" si="0"/>
        <v>48</v>
      </c>
      <c r="B60" s="315" t="str">
        <f>'3a_Obs. Shopfloor (Mecánico 2)'!B60</f>
        <v>Empuje la cabeza en el lado no del operador</v>
      </c>
      <c r="C60" s="316"/>
      <c r="D60" s="316"/>
      <c r="E60" s="316"/>
      <c r="F60" s="316"/>
      <c r="G60" s="316"/>
      <c r="H60" s="316"/>
      <c r="I60" s="316"/>
      <c r="J60" s="316"/>
      <c r="K60" s="316"/>
      <c r="L60" s="317"/>
      <c r="M60" s="371" t="str">
        <f>'3a_Obs. Shopfloor (Mecánico 2)'!AE60</f>
        <v>VA</v>
      </c>
      <c r="N60" s="372"/>
      <c r="O60" s="373"/>
      <c r="P60" s="55">
        <f>'3a_Obs. Shopfloor (Mecánico 2)'!P60</f>
        <v>1.7361111111111049E-4</v>
      </c>
      <c r="Q60" s="370"/>
      <c r="R60" s="370"/>
      <c r="S60" s="370"/>
      <c r="T60" s="370"/>
      <c r="U60" s="370"/>
      <c r="V60" s="370"/>
      <c r="W60" s="370"/>
      <c r="X60" s="370"/>
      <c r="Y60" s="370"/>
      <c r="Z60" s="370"/>
      <c r="AA60" s="370"/>
      <c r="AB60" s="370"/>
      <c r="AC60" s="370"/>
    </row>
    <row r="61" spans="1:29" ht="20.399999999999999" x14ac:dyDescent="0.3">
      <c r="A61" s="54">
        <f t="shared" si="0"/>
        <v>49</v>
      </c>
      <c r="B61" s="315" t="str">
        <f>'3a_Obs. Shopfloor (Mecánico 2)'!B61</f>
        <v>Cierre la puerta frontal de la empacadora de cajas</v>
      </c>
      <c r="C61" s="316"/>
      <c r="D61" s="316"/>
      <c r="E61" s="316"/>
      <c r="F61" s="316"/>
      <c r="G61" s="316"/>
      <c r="H61" s="316"/>
      <c r="I61" s="316"/>
      <c r="J61" s="316"/>
      <c r="K61" s="316"/>
      <c r="L61" s="317"/>
      <c r="M61" s="371" t="str">
        <f>'3a_Obs. Shopfloor (Mecánico 2)'!AE61</f>
        <v>W</v>
      </c>
      <c r="N61" s="372"/>
      <c r="O61" s="373"/>
      <c r="P61" s="55">
        <f>'3a_Obs. Shopfloor (Mecánico 2)'!P61</f>
        <v>1.0416666666666734E-4</v>
      </c>
      <c r="Q61" s="370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</row>
    <row r="62" spans="1:29" ht="20.399999999999999" x14ac:dyDescent="0.3">
      <c r="A62" s="54">
        <f t="shared" si="0"/>
        <v>50</v>
      </c>
      <c r="B62" s="315" t="str">
        <f>'3a_Obs. Shopfloor (Mecánico 2)'!B62</f>
        <v>Ir a la parte trasera de la empacadora de cajas.</v>
      </c>
      <c r="C62" s="316"/>
      <c r="D62" s="316"/>
      <c r="E62" s="316"/>
      <c r="F62" s="316"/>
      <c r="G62" s="316"/>
      <c r="H62" s="316"/>
      <c r="I62" s="316"/>
      <c r="J62" s="316"/>
      <c r="K62" s="316"/>
      <c r="L62" s="317"/>
      <c r="M62" s="371" t="str">
        <f>'3a_Obs. Shopfloor (Mecánico 2)'!AE62</f>
        <v>VA</v>
      </c>
      <c r="N62" s="372"/>
      <c r="O62" s="373"/>
      <c r="P62" s="55">
        <f>'3a_Obs. Shopfloor (Mecánico 2)'!P62</f>
        <v>1.3888888888888805E-4</v>
      </c>
      <c r="Q62" s="370"/>
      <c r="R62" s="370"/>
      <c r="S62" s="370"/>
      <c r="T62" s="370"/>
      <c r="U62" s="370"/>
      <c r="V62" s="370"/>
      <c r="W62" s="370"/>
      <c r="X62" s="370"/>
      <c r="Y62" s="370"/>
      <c r="Z62" s="370"/>
      <c r="AA62" s="370"/>
      <c r="AB62" s="370"/>
      <c r="AC62" s="370"/>
    </row>
    <row r="63" spans="1:29" ht="20.399999999999999" x14ac:dyDescent="0.3">
      <c r="A63" s="54">
        <f t="shared" si="0"/>
        <v>51</v>
      </c>
      <c r="B63" s="315" t="str">
        <f>'3a_Obs. Shopfloor (Mecánico 2)'!B63</f>
        <v>Retire una barra metálica (no del lado del operador)</v>
      </c>
      <c r="C63" s="316"/>
      <c r="D63" s="316"/>
      <c r="E63" s="316"/>
      <c r="F63" s="316"/>
      <c r="G63" s="316"/>
      <c r="H63" s="316"/>
      <c r="I63" s="316"/>
      <c r="J63" s="316"/>
      <c r="K63" s="316"/>
      <c r="L63" s="317"/>
      <c r="M63" s="371" t="str">
        <f>'3a_Obs. Shopfloor (Mecánico 2)'!AE63</f>
        <v>VA</v>
      </c>
      <c r="N63" s="372"/>
      <c r="O63" s="373"/>
      <c r="P63" s="55">
        <f>'3a_Obs. Shopfloor (Mecánico 2)'!P63</f>
        <v>3.2407407407407385E-4</v>
      </c>
      <c r="Q63" s="370"/>
      <c r="R63" s="370"/>
      <c r="S63" s="370"/>
      <c r="T63" s="370"/>
      <c r="U63" s="370"/>
      <c r="V63" s="370"/>
      <c r="W63" s="370"/>
      <c r="X63" s="370"/>
      <c r="Y63" s="370"/>
      <c r="Z63" s="370"/>
      <c r="AA63" s="370"/>
      <c r="AB63" s="370"/>
      <c r="AC63" s="370"/>
    </row>
    <row r="64" spans="1:29" ht="20.399999999999999" x14ac:dyDescent="0.3">
      <c r="A64" s="54">
        <f t="shared" si="0"/>
        <v>52</v>
      </c>
      <c r="B64" s="315" t="str">
        <f>'3a_Obs. Shopfloor (Mecánico 2)'!B64</f>
        <v>Instalar barra metálica de nuevo formato.</v>
      </c>
      <c r="C64" s="316"/>
      <c r="D64" s="316"/>
      <c r="E64" s="316"/>
      <c r="F64" s="316"/>
      <c r="G64" s="316"/>
      <c r="H64" s="316"/>
      <c r="I64" s="316"/>
      <c r="J64" s="316"/>
      <c r="K64" s="316"/>
      <c r="L64" s="317"/>
      <c r="M64" s="371" t="str">
        <f>'3a_Obs. Shopfloor (Mecánico 2)'!AE64</f>
        <v>VA</v>
      </c>
      <c r="N64" s="372"/>
      <c r="O64" s="373"/>
      <c r="P64" s="55">
        <f>'3a_Obs. Shopfloor (Mecánico 2)'!P64</f>
        <v>6.3657407407407413E-4</v>
      </c>
      <c r="Q64" s="370"/>
      <c r="R64" s="370"/>
      <c r="S64" s="370"/>
      <c r="T64" s="370"/>
      <c r="U64" s="370"/>
      <c r="V64" s="370"/>
      <c r="W64" s="370"/>
      <c r="X64" s="370"/>
      <c r="Y64" s="370"/>
      <c r="Z64" s="370"/>
      <c r="AA64" s="370"/>
      <c r="AB64" s="370"/>
      <c r="AC64" s="370"/>
    </row>
    <row r="65" spans="1:29" ht="20.399999999999999" x14ac:dyDescent="0.3">
      <c r="A65" s="54">
        <f t="shared" si="0"/>
        <v>53</v>
      </c>
      <c r="B65" s="315" t="str">
        <f>'3a_Obs. Shopfloor (Mecánico 2)'!B65</f>
        <v>Quitar cesta de formato antiguo</v>
      </c>
      <c r="C65" s="316"/>
      <c r="D65" s="316"/>
      <c r="E65" s="316"/>
      <c r="F65" s="316"/>
      <c r="G65" s="316"/>
      <c r="H65" s="316"/>
      <c r="I65" s="316"/>
      <c r="J65" s="316"/>
      <c r="K65" s="316"/>
      <c r="L65" s="317"/>
      <c r="M65" s="371" t="str">
        <f>'3a_Obs. Shopfloor (Mecánico 2)'!AE65</f>
        <v>VA</v>
      </c>
      <c r="N65" s="372"/>
      <c r="O65" s="373"/>
      <c r="P65" s="55">
        <f>'3a_Obs. Shopfloor (Mecánico 2)'!P65</f>
        <v>1.2731481481481621E-4</v>
      </c>
      <c r="Q65" s="370"/>
      <c r="R65" s="370"/>
      <c r="S65" s="370"/>
      <c r="T65" s="370"/>
      <c r="U65" s="370"/>
      <c r="V65" s="370"/>
      <c r="W65" s="370"/>
      <c r="X65" s="370"/>
      <c r="Y65" s="370"/>
      <c r="Z65" s="370"/>
      <c r="AA65" s="370"/>
      <c r="AB65" s="370"/>
      <c r="AC65" s="370"/>
    </row>
    <row r="66" spans="1:29" ht="20.399999999999999" x14ac:dyDescent="0.3">
      <c r="A66" s="54">
        <f t="shared" si="0"/>
        <v>54</v>
      </c>
      <c r="B66" s="315" t="str">
        <f>'3a_Obs. Shopfloor (Mecánico 2)'!B66</f>
        <v>Instalar cesta de nuevo formato</v>
      </c>
      <c r="C66" s="316"/>
      <c r="D66" s="316"/>
      <c r="E66" s="316"/>
      <c r="F66" s="316"/>
      <c r="G66" s="316"/>
      <c r="H66" s="316"/>
      <c r="I66" s="316"/>
      <c r="J66" s="316"/>
      <c r="K66" s="316"/>
      <c r="L66" s="317"/>
      <c r="M66" s="371" t="str">
        <f>'3a_Obs. Shopfloor (Mecánico 2)'!AE66</f>
        <v>VA</v>
      </c>
      <c r="N66" s="372"/>
      <c r="O66" s="373"/>
      <c r="P66" s="55">
        <f>'3a_Obs. Shopfloor (Mecánico 2)'!P66</f>
        <v>3.0092592592592497E-4</v>
      </c>
      <c r="Q66" s="370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</row>
    <row r="67" spans="1:29" ht="20.399999999999999" x14ac:dyDescent="0.3">
      <c r="A67" s="54">
        <f t="shared" si="0"/>
        <v>55</v>
      </c>
      <c r="B67" s="315" t="str">
        <f>'3a_Obs. Shopfloor (Mecánico 2)'!B67</f>
        <v>Instalar barra metálica lateral de nuevo formato</v>
      </c>
      <c r="C67" s="316"/>
      <c r="D67" s="316"/>
      <c r="E67" s="316"/>
      <c r="F67" s="316"/>
      <c r="G67" s="316"/>
      <c r="H67" s="316"/>
      <c r="I67" s="316"/>
      <c r="J67" s="316"/>
      <c r="K67" s="316"/>
      <c r="L67" s="317"/>
      <c r="M67" s="371" t="str">
        <f>'3a_Obs. Shopfloor (Mecánico 2)'!AE67</f>
        <v>VA</v>
      </c>
      <c r="N67" s="372"/>
      <c r="O67" s="373"/>
      <c r="P67" s="55">
        <f>'3a_Obs. Shopfloor (Mecánico 2)'!P67</f>
        <v>5.2083333333333322E-4</v>
      </c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</row>
    <row r="68" spans="1:29" ht="20.399999999999999" x14ac:dyDescent="0.3">
      <c r="A68" s="54">
        <f t="shared" si="0"/>
        <v>56</v>
      </c>
      <c r="B68" s="315" t="str">
        <f>'3a_Obs. Shopfloor (Mecánico 2)'!B68</f>
        <v>Instalar barra metálica lateral nuevo formato (otro - lado)</v>
      </c>
      <c r="C68" s="316"/>
      <c r="D68" s="316"/>
      <c r="E68" s="316"/>
      <c r="F68" s="316"/>
      <c r="G68" s="316"/>
      <c r="H68" s="316"/>
      <c r="I68" s="316"/>
      <c r="J68" s="316"/>
      <c r="K68" s="316"/>
      <c r="L68" s="317"/>
      <c r="M68" s="371" t="str">
        <f>'3a_Obs. Shopfloor (Mecánico 2)'!AE68</f>
        <v>VA</v>
      </c>
      <c r="N68" s="372"/>
      <c r="O68" s="373"/>
      <c r="P68" s="55">
        <f>'3a_Obs. Shopfloor (Mecánico 2)'!P68</f>
        <v>6.8287037037037014E-4</v>
      </c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</row>
    <row r="69" spans="1:29" ht="20.399999999999999" x14ac:dyDescent="0.3">
      <c r="A69" s="54">
        <f t="shared" si="0"/>
        <v>57</v>
      </c>
      <c r="B69" s="315" t="str">
        <f>'3a_Obs. Shopfloor (Mecánico 2)'!B69</f>
        <v>Empuje la cabeza hacia el otro lado</v>
      </c>
      <c r="C69" s="316"/>
      <c r="D69" s="316"/>
      <c r="E69" s="316"/>
      <c r="F69" s="316"/>
      <c r="G69" s="316"/>
      <c r="H69" s="316"/>
      <c r="I69" s="316"/>
      <c r="J69" s="316"/>
      <c r="K69" s="316"/>
      <c r="L69" s="317"/>
      <c r="M69" s="371" t="str">
        <f>'3a_Obs. Shopfloor (Mecánico 2)'!AE69</f>
        <v>VA</v>
      </c>
      <c r="N69" s="372"/>
      <c r="O69" s="373"/>
      <c r="P69" s="55">
        <f>'3a_Obs. Shopfloor (Mecánico 2)'!P69</f>
        <v>1.1574074074074091E-4</v>
      </c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</row>
    <row r="70" spans="1:29" ht="20.399999999999999" x14ac:dyDescent="0.3">
      <c r="A70" s="54">
        <f t="shared" si="0"/>
        <v>58</v>
      </c>
      <c r="B70" s="315" t="str">
        <f>'3a_Obs. Shopfloor (Mecánico 2)'!B70</f>
        <v>Ve al otro lado y abre la puerta principal.</v>
      </c>
      <c r="C70" s="316"/>
      <c r="D70" s="316"/>
      <c r="E70" s="316"/>
      <c r="F70" s="316"/>
      <c r="G70" s="316"/>
      <c r="H70" s="316"/>
      <c r="I70" s="316"/>
      <c r="J70" s="316"/>
      <c r="K70" s="316"/>
      <c r="L70" s="317"/>
      <c r="M70" s="371" t="str">
        <f>'3a_Obs. Shopfloor (Mecánico 2)'!AE70</f>
        <v>W</v>
      </c>
      <c r="N70" s="372"/>
      <c r="O70" s="373"/>
      <c r="P70" s="55">
        <f>'3a_Obs. Shopfloor (Mecánico 2)'!P70</f>
        <v>1.851851851851858E-4</v>
      </c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</row>
    <row r="71" spans="1:29" ht="20.399999999999999" x14ac:dyDescent="0.3">
      <c r="A71" s="54">
        <f t="shared" si="0"/>
        <v>59</v>
      </c>
      <c r="B71" s="315" t="str">
        <f>'3a_Obs. Shopfloor (Mecánico 2)'!B71</f>
        <v>Instalar barra frontal de nuevo formato</v>
      </c>
      <c r="C71" s="316"/>
      <c r="D71" s="316"/>
      <c r="E71" s="316"/>
      <c r="F71" s="316"/>
      <c r="G71" s="316"/>
      <c r="H71" s="316"/>
      <c r="I71" s="316"/>
      <c r="J71" s="316"/>
      <c r="K71" s="316"/>
      <c r="L71" s="317"/>
      <c r="M71" s="371" t="str">
        <f>'3a_Obs. Shopfloor (Mecánico 2)'!AE71</f>
        <v>VA</v>
      </c>
      <c r="N71" s="372"/>
      <c r="O71" s="373"/>
      <c r="P71" s="55">
        <f>'3a_Obs. Shopfloor (Mecánico 2)'!P71</f>
        <v>4.629629629629619E-4</v>
      </c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</row>
    <row r="72" spans="1:29" ht="20.399999999999999" x14ac:dyDescent="0.3">
      <c r="A72" s="54">
        <f t="shared" si="0"/>
        <v>60</v>
      </c>
      <c r="B72" s="315">
        <f>'3a_Obs. Shopfloor (Mecánico 2)'!B72</f>
        <v>0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7"/>
      <c r="M72" s="371"/>
      <c r="N72" s="372"/>
      <c r="O72" s="373"/>
      <c r="P72" s="55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</row>
    <row r="73" spans="1:29" ht="20.399999999999999" x14ac:dyDescent="0.3">
      <c r="A73" s="54">
        <f t="shared" si="0"/>
        <v>61</v>
      </c>
      <c r="B73" s="315">
        <f>'3a_Obs. Shopfloor (Mecánico 2)'!B73</f>
        <v>0</v>
      </c>
      <c r="C73" s="316"/>
      <c r="D73" s="316"/>
      <c r="E73" s="316"/>
      <c r="F73" s="316"/>
      <c r="G73" s="316"/>
      <c r="H73" s="316"/>
      <c r="I73" s="316"/>
      <c r="J73" s="316"/>
      <c r="K73" s="316"/>
      <c r="L73" s="317"/>
      <c r="M73" s="371"/>
      <c r="N73" s="372"/>
      <c r="O73" s="373"/>
      <c r="P73" s="55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</row>
    <row r="74" spans="1:29" ht="20.399999999999999" x14ac:dyDescent="0.3">
      <c r="A74" s="54">
        <f t="shared" si="0"/>
        <v>62</v>
      </c>
      <c r="B74" s="315">
        <f>'3a_Obs. Shopfloor (Mecánico 2)'!B74</f>
        <v>0</v>
      </c>
      <c r="C74" s="316"/>
      <c r="D74" s="316"/>
      <c r="E74" s="316"/>
      <c r="F74" s="316"/>
      <c r="G74" s="316"/>
      <c r="H74" s="316"/>
      <c r="I74" s="316"/>
      <c r="J74" s="316"/>
      <c r="K74" s="316"/>
      <c r="L74" s="317"/>
      <c r="M74" s="371"/>
      <c r="N74" s="372"/>
      <c r="O74" s="373"/>
      <c r="P74" s="55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</row>
    <row r="75" spans="1:29" ht="20.399999999999999" x14ac:dyDescent="0.3">
      <c r="A75" s="54">
        <f t="shared" si="0"/>
        <v>63</v>
      </c>
      <c r="B75" s="315">
        <f>'3a_Obs. Shopfloor (Mecánico 2)'!B75</f>
        <v>0</v>
      </c>
      <c r="C75" s="316"/>
      <c r="D75" s="316"/>
      <c r="E75" s="316"/>
      <c r="F75" s="316"/>
      <c r="G75" s="316"/>
      <c r="H75" s="316"/>
      <c r="I75" s="316"/>
      <c r="J75" s="316"/>
      <c r="K75" s="316"/>
      <c r="L75" s="317"/>
      <c r="M75" s="371"/>
      <c r="N75" s="372"/>
      <c r="O75" s="373"/>
      <c r="P75" s="55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</row>
    <row r="76" spans="1:29" ht="20.399999999999999" x14ac:dyDescent="0.3">
      <c r="A76" s="54">
        <f t="shared" si="0"/>
        <v>64</v>
      </c>
      <c r="B76" s="315">
        <f>'3a_Obs. Shopfloor (Mecánico 2)'!B76</f>
        <v>0</v>
      </c>
      <c r="C76" s="316"/>
      <c r="D76" s="316"/>
      <c r="E76" s="316"/>
      <c r="F76" s="316"/>
      <c r="G76" s="316"/>
      <c r="H76" s="316"/>
      <c r="I76" s="316"/>
      <c r="J76" s="316"/>
      <c r="K76" s="316"/>
      <c r="L76" s="317"/>
      <c r="M76" s="371"/>
      <c r="N76" s="372"/>
      <c r="O76" s="373"/>
      <c r="P76" s="55"/>
      <c r="Q76" s="370"/>
      <c r="R76" s="370"/>
      <c r="S76" s="370"/>
      <c r="T76" s="370"/>
      <c r="U76" s="370"/>
      <c r="V76" s="370"/>
      <c r="W76" s="370"/>
      <c r="X76" s="370"/>
      <c r="Y76" s="370"/>
      <c r="Z76" s="370"/>
      <c r="AA76" s="370"/>
      <c r="AB76" s="370"/>
      <c r="AC76" s="370"/>
    </row>
    <row r="77" spans="1:29" ht="20.399999999999999" x14ac:dyDescent="0.3">
      <c r="A77" s="54"/>
      <c r="B77" s="315"/>
      <c r="C77" s="316"/>
      <c r="D77" s="316"/>
      <c r="E77" s="316"/>
      <c r="F77" s="316"/>
      <c r="G77" s="316"/>
      <c r="H77" s="316"/>
      <c r="I77" s="316"/>
      <c r="J77" s="316"/>
      <c r="K77" s="316"/>
      <c r="L77" s="317"/>
      <c r="M77" s="371">
        <f>'3a_Obs. Shopfloor (Mecánico 1)'!AE70</f>
        <v>0</v>
      </c>
      <c r="N77" s="372"/>
      <c r="O77" s="373"/>
      <c r="P77" s="55">
        <f>'3a_Obs. Shopfloor (Mecánico 1)'!P71</f>
        <v>0</v>
      </c>
      <c r="Q77" s="370"/>
      <c r="R77" s="370"/>
      <c r="S77" s="370"/>
      <c r="T77" s="370"/>
      <c r="U77" s="370"/>
      <c r="V77" s="370"/>
      <c r="W77" s="370"/>
      <c r="X77" s="370"/>
      <c r="Y77" s="370"/>
      <c r="Z77" s="370"/>
      <c r="AA77" s="370"/>
      <c r="AB77" s="370"/>
      <c r="AC77" s="370"/>
    </row>
  </sheetData>
  <mergeCells count="153">
    <mergeCell ref="B77:L77"/>
    <mergeCell ref="M77:O77"/>
    <mergeCell ref="B72:L72"/>
    <mergeCell ref="B75:L75"/>
    <mergeCell ref="M72:O72"/>
    <mergeCell ref="M75:O75"/>
    <mergeCell ref="B74:L74"/>
    <mergeCell ref="M74:O74"/>
    <mergeCell ref="B62:L62"/>
    <mergeCell ref="M62:O62"/>
    <mergeCell ref="B71:L71"/>
    <mergeCell ref="M71:O71"/>
    <mergeCell ref="B76:L76"/>
    <mergeCell ref="M76:O76"/>
    <mergeCell ref="B67:L67"/>
    <mergeCell ref="M67:O67"/>
    <mergeCell ref="B68:L68"/>
    <mergeCell ref="M68:O68"/>
    <mergeCell ref="B63:L63"/>
    <mergeCell ref="M63:O63"/>
    <mergeCell ref="B65:L65"/>
    <mergeCell ref="M65:O65"/>
    <mergeCell ref="B73:L73"/>
    <mergeCell ref="M73:O73"/>
    <mergeCell ref="B66:L66"/>
    <mergeCell ref="M66:O66"/>
    <mergeCell ref="B64:L64"/>
    <mergeCell ref="M64:O64"/>
    <mergeCell ref="B69:L69"/>
    <mergeCell ref="M69:O69"/>
    <mergeCell ref="B70:L70"/>
    <mergeCell ref="M70:O70"/>
    <mergeCell ref="B59:L59"/>
    <mergeCell ref="M59:O59"/>
    <mergeCell ref="B60:L60"/>
    <mergeCell ref="M60:O60"/>
    <mergeCell ref="B61:L61"/>
    <mergeCell ref="M61:O61"/>
    <mergeCell ref="B56:L56"/>
    <mergeCell ref="M56:O56"/>
    <mergeCell ref="B57:L57"/>
    <mergeCell ref="M57:O57"/>
    <mergeCell ref="B58:L58"/>
    <mergeCell ref="M58:O58"/>
    <mergeCell ref="B53:L53"/>
    <mergeCell ref="M53:O53"/>
    <mergeCell ref="B54:L54"/>
    <mergeCell ref="M54:O54"/>
    <mergeCell ref="B55:L55"/>
    <mergeCell ref="M55:O55"/>
    <mergeCell ref="B50:L50"/>
    <mergeCell ref="M50:O50"/>
    <mergeCell ref="B51:L51"/>
    <mergeCell ref="M51:O51"/>
    <mergeCell ref="B52:L52"/>
    <mergeCell ref="M52:O52"/>
    <mergeCell ref="B47:L47"/>
    <mergeCell ref="M47:O47"/>
    <mergeCell ref="B48:L48"/>
    <mergeCell ref="M48:O48"/>
    <mergeCell ref="B49:L49"/>
    <mergeCell ref="M49:O49"/>
    <mergeCell ref="B44:L44"/>
    <mergeCell ref="M44:O44"/>
    <mergeCell ref="B45:L45"/>
    <mergeCell ref="M45:O45"/>
    <mergeCell ref="B46:L46"/>
    <mergeCell ref="M46:O46"/>
    <mergeCell ref="B41:L41"/>
    <mergeCell ref="M41:O41"/>
    <mergeCell ref="B42:L42"/>
    <mergeCell ref="M42:O42"/>
    <mergeCell ref="B43:L43"/>
    <mergeCell ref="M43:O43"/>
    <mergeCell ref="B38:L38"/>
    <mergeCell ref="M38:O38"/>
    <mergeCell ref="B39:L39"/>
    <mergeCell ref="M39:O39"/>
    <mergeCell ref="B40:L40"/>
    <mergeCell ref="M40:O40"/>
    <mergeCell ref="B35:L35"/>
    <mergeCell ref="M35:O35"/>
    <mergeCell ref="B36:L36"/>
    <mergeCell ref="M36:O36"/>
    <mergeCell ref="B37:L37"/>
    <mergeCell ref="M37:O37"/>
    <mergeCell ref="B32:L32"/>
    <mergeCell ref="M32:O32"/>
    <mergeCell ref="B33:L33"/>
    <mergeCell ref="M33:O33"/>
    <mergeCell ref="B34:L34"/>
    <mergeCell ref="M34:O34"/>
    <mergeCell ref="B29:L29"/>
    <mergeCell ref="M29:O29"/>
    <mergeCell ref="B30:L30"/>
    <mergeCell ref="M30:O30"/>
    <mergeCell ref="B31:L31"/>
    <mergeCell ref="M31:O31"/>
    <mergeCell ref="B26:L26"/>
    <mergeCell ref="M26:O26"/>
    <mergeCell ref="B27:L27"/>
    <mergeCell ref="M27:O27"/>
    <mergeCell ref="B28:L28"/>
    <mergeCell ref="M28:O28"/>
    <mergeCell ref="B15:L15"/>
    <mergeCell ref="M15:O15"/>
    <mergeCell ref="B16:L16"/>
    <mergeCell ref="M16:O16"/>
    <mergeCell ref="B23:L23"/>
    <mergeCell ref="M23:O23"/>
    <mergeCell ref="B24:L24"/>
    <mergeCell ref="M24:O24"/>
    <mergeCell ref="B25:L25"/>
    <mergeCell ref="M25:O25"/>
    <mergeCell ref="B20:L20"/>
    <mergeCell ref="M20:O20"/>
    <mergeCell ref="B21:L21"/>
    <mergeCell ref="M21:O21"/>
    <mergeCell ref="B22:L22"/>
    <mergeCell ref="M22:O22"/>
    <mergeCell ref="AK7:AO10"/>
    <mergeCell ref="M8:O11"/>
    <mergeCell ref="B12:L12"/>
    <mergeCell ref="M12:O12"/>
    <mergeCell ref="B13:L13"/>
    <mergeCell ref="M13:O13"/>
    <mergeCell ref="A4:G5"/>
    <mergeCell ref="H4:M5"/>
    <mergeCell ref="N4:P5"/>
    <mergeCell ref="Q4:AA5"/>
    <mergeCell ref="AB4:AC5"/>
    <mergeCell ref="A6:A11"/>
    <mergeCell ref="B6:L11"/>
    <mergeCell ref="M6:O7"/>
    <mergeCell ref="P6:P11"/>
    <mergeCell ref="Q6:AC77"/>
    <mergeCell ref="B17:L17"/>
    <mergeCell ref="M17:O17"/>
    <mergeCell ref="B18:L18"/>
    <mergeCell ref="M18:O18"/>
    <mergeCell ref="B19:L19"/>
    <mergeCell ref="M19:O19"/>
    <mergeCell ref="B14:L14"/>
    <mergeCell ref="M14:O14"/>
    <mergeCell ref="A1:AC1"/>
    <mergeCell ref="A2:G3"/>
    <mergeCell ref="H2:M3"/>
    <mergeCell ref="N2:P3"/>
    <mergeCell ref="Q2:W3"/>
    <mergeCell ref="X2:Z3"/>
    <mergeCell ref="AA2:AA3"/>
    <mergeCell ref="AB2:AB3"/>
    <mergeCell ref="AC2:AC3"/>
  </mergeCells>
  <conditionalFormatting sqref="M12:M77">
    <cfRule type="containsText" dxfId="17" priority="3" operator="containsText" text="VA">
      <formula>NOT(ISERROR(SEARCH("VA",M12)))</formula>
    </cfRule>
  </conditionalFormatting>
  <conditionalFormatting sqref="M12:O77">
    <cfRule type="cellIs" dxfId="16" priority="1" operator="equal">
      <formula>"W"</formula>
    </cfRule>
    <cfRule type="cellIs" dxfId="15" priority="2" operator="equal">
      <formula>"NVA"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ChangeSeriesColor">
                <anchor moveWithCells="1" sizeWithCells="1">
                  <from>
                    <xdr:col>35</xdr:col>
                    <xdr:colOff>480060</xdr:colOff>
                    <xdr:row>11</xdr:row>
                    <xdr:rowOff>0</xdr:rowOff>
                  </from>
                  <to>
                    <xdr:col>41</xdr:col>
                    <xdr:colOff>114300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C9B39-F532-4CB5-975F-1406FE52508A}">
  <sheetPr codeName="Sheet22">
    <tabColor rgb="FFFFFF00"/>
  </sheetPr>
  <dimension ref="A1:AO62"/>
  <sheetViews>
    <sheetView topLeftCell="A3" zoomScale="40" zoomScaleNormal="40" workbookViewId="0">
      <selection activeCell="B61" sqref="B61:L61"/>
    </sheetView>
  </sheetViews>
  <sheetFormatPr baseColWidth="10" defaultColWidth="8.88671875" defaultRowHeight="14.4" x14ac:dyDescent="0.3"/>
  <cols>
    <col min="1" max="1" width="11" style="75" customWidth="1"/>
    <col min="2" max="2" width="31.109375" style="72" customWidth="1"/>
    <col min="3" max="3" width="8.88671875" style="74"/>
    <col min="4" max="5" width="8.88671875" style="73"/>
    <col min="6" max="15" width="8.88671875" style="72"/>
    <col min="16" max="16" width="11.44140625" style="72" bestFit="1" customWidth="1"/>
    <col min="17" max="16384" width="8.88671875" style="72"/>
  </cols>
  <sheetData>
    <row r="1" spans="1:41" ht="63" customHeight="1" x14ac:dyDescent="0.5">
      <c r="A1" s="269" t="s">
        <v>12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</row>
    <row r="2" spans="1:41" ht="20.25" customHeight="1" x14ac:dyDescent="0.3">
      <c r="A2" s="377" t="s">
        <v>404</v>
      </c>
      <c r="B2" s="278"/>
      <c r="C2" s="278"/>
      <c r="D2" s="278"/>
      <c r="E2" s="278"/>
      <c r="F2" s="278"/>
      <c r="G2" s="279"/>
      <c r="H2" s="377" t="s">
        <v>392</v>
      </c>
      <c r="I2" s="278"/>
      <c r="J2" s="278"/>
      <c r="K2" s="278"/>
      <c r="L2" s="278"/>
      <c r="M2" s="279"/>
      <c r="N2" s="377" t="s">
        <v>405</v>
      </c>
      <c r="O2" s="278"/>
      <c r="P2" s="279"/>
      <c r="Q2" s="377" t="s">
        <v>406</v>
      </c>
      <c r="R2" s="278"/>
      <c r="S2" s="278"/>
      <c r="T2" s="278"/>
      <c r="U2" s="278"/>
      <c r="V2" s="278"/>
      <c r="W2" s="279"/>
      <c r="X2" s="377" t="s">
        <v>179</v>
      </c>
      <c r="Y2" s="278"/>
      <c r="Z2" s="279"/>
      <c r="AA2" s="378"/>
      <c r="AB2" s="378" t="s">
        <v>86</v>
      </c>
      <c r="AC2" s="378"/>
    </row>
    <row r="3" spans="1:41" ht="20.25" customHeight="1" x14ac:dyDescent="0.3">
      <c r="A3" s="280"/>
      <c r="B3" s="281"/>
      <c r="C3" s="281"/>
      <c r="D3" s="281"/>
      <c r="E3" s="281"/>
      <c r="F3" s="281"/>
      <c r="G3" s="282"/>
      <c r="H3" s="280"/>
      <c r="I3" s="281"/>
      <c r="J3" s="281"/>
      <c r="K3" s="281"/>
      <c r="L3" s="281"/>
      <c r="M3" s="282"/>
      <c r="N3" s="280"/>
      <c r="O3" s="281"/>
      <c r="P3" s="282"/>
      <c r="Q3" s="280"/>
      <c r="R3" s="281"/>
      <c r="S3" s="281"/>
      <c r="T3" s="281"/>
      <c r="U3" s="281"/>
      <c r="V3" s="281"/>
      <c r="W3" s="282"/>
      <c r="X3" s="280"/>
      <c r="Y3" s="281"/>
      <c r="Z3" s="282"/>
      <c r="AA3" s="379"/>
      <c r="AB3" s="379"/>
      <c r="AC3" s="379"/>
    </row>
    <row r="4" spans="1:41" ht="20.25" customHeight="1" x14ac:dyDescent="0.3">
      <c r="A4" s="272" t="s">
        <v>407</v>
      </c>
      <c r="B4" s="273"/>
      <c r="C4" s="273"/>
      <c r="D4" s="273"/>
      <c r="E4" s="273"/>
      <c r="F4" s="273"/>
      <c r="G4" s="274"/>
      <c r="H4" s="272" t="s">
        <v>408</v>
      </c>
      <c r="I4" s="273"/>
      <c r="J4" s="273"/>
      <c r="K4" s="273"/>
      <c r="L4" s="273"/>
      <c r="M4" s="274"/>
      <c r="N4" s="272" t="s">
        <v>409</v>
      </c>
      <c r="O4" s="273"/>
      <c r="P4" s="274"/>
      <c r="Q4" s="272" t="s">
        <v>410</v>
      </c>
      <c r="R4" s="273"/>
      <c r="S4" s="273"/>
      <c r="T4" s="273"/>
      <c r="U4" s="273"/>
      <c r="V4" s="273"/>
      <c r="W4" s="273"/>
      <c r="X4" s="273"/>
      <c r="Y4" s="273"/>
      <c r="Z4" s="273"/>
      <c r="AA4" s="274"/>
      <c r="AB4" s="311" t="s">
        <v>91</v>
      </c>
      <c r="AC4" s="312"/>
    </row>
    <row r="5" spans="1:41" ht="20.25" customHeight="1" x14ac:dyDescent="0.3">
      <c r="A5" s="275"/>
      <c r="B5" s="276"/>
      <c r="C5" s="276"/>
      <c r="D5" s="276"/>
      <c r="E5" s="276"/>
      <c r="F5" s="276"/>
      <c r="G5" s="277"/>
      <c r="H5" s="275"/>
      <c r="I5" s="276"/>
      <c r="J5" s="276"/>
      <c r="K5" s="276"/>
      <c r="L5" s="276"/>
      <c r="M5" s="277"/>
      <c r="N5" s="275"/>
      <c r="O5" s="276"/>
      <c r="P5" s="277"/>
      <c r="Q5" s="275"/>
      <c r="R5" s="276"/>
      <c r="S5" s="276"/>
      <c r="T5" s="276"/>
      <c r="U5" s="276"/>
      <c r="V5" s="276"/>
      <c r="W5" s="276"/>
      <c r="X5" s="276"/>
      <c r="Y5" s="276"/>
      <c r="Z5" s="276"/>
      <c r="AA5" s="277"/>
      <c r="AB5" s="313"/>
      <c r="AC5" s="314"/>
    </row>
    <row r="6" spans="1:41" x14ac:dyDescent="0.3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9" t="s">
        <v>98</v>
      </c>
      <c r="N6" s="290"/>
      <c r="O6" s="291"/>
      <c r="P6" s="283" t="s">
        <v>97</v>
      </c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</row>
    <row r="7" spans="1:41" x14ac:dyDescent="0.3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92"/>
      <c r="N7" s="293"/>
      <c r="O7" s="294"/>
      <c r="P7" s="284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K7" s="380" t="s">
        <v>411</v>
      </c>
      <c r="AL7" s="380"/>
      <c r="AM7" s="380"/>
      <c r="AN7" s="380"/>
      <c r="AO7" s="380"/>
    </row>
    <row r="8" spans="1:41" x14ac:dyDescent="0.3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9" t="s">
        <v>412</v>
      </c>
      <c r="N8" s="290"/>
      <c r="O8" s="291"/>
      <c r="P8" s="284"/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K8" s="380"/>
      <c r="AL8" s="380"/>
      <c r="AM8" s="380"/>
      <c r="AN8" s="380"/>
      <c r="AO8" s="380"/>
    </row>
    <row r="9" spans="1:41" x14ac:dyDescent="0.3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374"/>
      <c r="N9" s="375"/>
      <c r="O9" s="376"/>
      <c r="P9" s="284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K9" s="380"/>
      <c r="AL9" s="380"/>
      <c r="AM9" s="380"/>
      <c r="AN9" s="380"/>
      <c r="AO9" s="380"/>
    </row>
    <row r="10" spans="1:41" x14ac:dyDescent="0.3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374"/>
      <c r="N10" s="375"/>
      <c r="O10" s="376"/>
      <c r="P10" s="284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K10" s="380"/>
      <c r="AL10" s="380"/>
      <c r="AM10" s="380"/>
      <c r="AN10" s="380"/>
      <c r="AO10" s="380"/>
    </row>
    <row r="11" spans="1:41" x14ac:dyDescent="0.3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92"/>
      <c r="N11" s="293"/>
      <c r="O11" s="294"/>
      <c r="P11" s="285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</row>
    <row r="12" spans="1:41" ht="20.399999999999999" x14ac:dyDescent="0.3">
      <c r="A12" s="54" t="s">
        <v>111</v>
      </c>
      <c r="B12" s="315" t="s">
        <v>413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371" t="s">
        <v>113</v>
      </c>
      <c r="N12" s="372"/>
      <c r="O12" s="373"/>
      <c r="P12" s="55">
        <f>O12-N12</f>
        <v>0</v>
      </c>
      <c r="Q12" s="370"/>
      <c r="R12" s="370"/>
      <c r="S12" s="370"/>
      <c r="T12" s="370"/>
      <c r="U12" s="370"/>
      <c r="V12" s="370"/>
      <c r="W12" s="370"/>
      <c r="X12" s="370"/>
      <c r="Y12" s="370"/>
      <c r="Z12" s="370"/>
      <c r="AA12" s="370"/>
      <c r="AB12" s="370"/>
      <c r="AC12" s="370"/>
    </row>
    <row r="13" spans="1:41" ht="20.399999999999999" x14ac:dyDescent="0.3">
      <c r="A13" s="54">
        <f>1</f>
        <v>1</v>
      </c>
      <c r="B13" s="315" t="str">
        <f>'3a_Obs. Shopfloor (Operario 4)'!B13</f>
        <v>Open the door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7"/>
      <c r="M13" s="371" t="str">
        <f>'3a_Obs. Shopfloor (Operario 4)'!AE13</f>
        <v>NVA</v>
      </c>
      <c r="N13" s="372"/>
      <c r="O13" s="373"/>
      <c r="P13" s="55">
        <f>'3a_Obs. Shopfloor (Operario 4)'!P13</f>
        <v>2.3148148148148147E-5</v>
      </c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</row>
    <row r="14" spans="1:41" ht="20.399999999999999" x14ac:dyDescent="0.3">
      <c r="A14" s="54">
        <f t="shared" ref="A14:A62" si="0">1+A13</f>
        <v>2</v>
      </c>
      <c r="B14" s="315" t="str">
        <f>'3a_Obs. Shopfloor (Operario 4)'!B14</f>
        <v>Remove excess boxes</v>
      </c>
      <c r="C14" s="316"/>
      <c r="D14" s="316"/>
      <c r="E14" s="316"/>
      <c r="F14" s="316"/>
      <c r="G14" s="316"/>
      <c r="H14" s="316"/>
      <c r="I14" s="316"/>
      <c r="J14" s="316"/>
      <c r="K14" s="316"/>
      <c r="L14" s="317"/>
      <c r="M14" s="371" t="str">
        <f>'3a_Obs. Shopfloor (Operario 4)'!AE14</f>
        <v>W</v>
      </c>
      <c r="N14" s="372"/>
      <c r="O14" s="373"/>
      <c r="P14" s="55">
        <f>'3a_Obs. Shopfloor (Operario 4)'!P14</f>
        <v>1.0416666666666666E-4</v>
      </c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</row>
    <row r="15" spans="1:41" ht="20.399999999999999" x14ac:dyDescent="0.3">
      <c r="A15" s="54">
        <f t="shared" si="0"/>
        <v>3</v>
      </c>
      <c r="B15" s="315" t="str">
        <f>'3a_Obs. Shopfloor (Operario 4)'!B15</f>
        <v>Break boxes</v>
      </c>
      <c r="C15" s="316"/>
      <c r="D15" s="316"/>
      <c r="E15" s="316"/>
      <c r="F15" s="316"/>
      <c r="G15" s="316"/>
      <c r="H15" s="316"/>
      <c r="I15" s="316"/>
      <c r="J15" s="316"/>
      <c r="K15" s="316"/>
      <c r="L15" s="317"/>
      <c r="M15" s="371" t="str">
        <f>'3a_Obs. Shopfloor (Operario 4)'!AE15</f>
        <v>W</v>
      </c>
      <c r="N15" s="372"/>
      <c r="O15" s="373"/>
      <c r="P15" s="55">
        <f>'3a_Obs. Shopfloor (Operario 4)'!P15</f>
        <v>3.0092592592592595E-4</v>
      </c>
      <c r="Q15" s="370"/>
      <c r="R15" s="370"/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</row>
    <row r="16" spans="1:41" ht="20.399999999999999" x14ac:dyDescent="0.3">
      <c r="A16" s="54">
        <f t="shared" si="0"/>
        <v>4</v>
      </c>
      <c r="B16" s="315" t="str">
        <f>'3a_Obs. Shopfloor (Operario 4)'!B16</f>
        <v>Go to HMI to expel boxes</v>
      </c>
      <c r="C16" s="316"/>
      <c r="D16" s="316"/>
      <c r="E16" s="316"/>
      <c r="F16" s="316"/>
      <c r="G16" s="316"/>
      <c r="H16" s="316"/>
      <c r="I16" s="316"/>
      <c r="J16" s="316"/>
      <c r="K16" s="316"/>
      <c r="L16" s="317"/>
      <c r="M16" s="371" t="str">
        <f>'3a_Obs. Shopfloor (Operario 4)'!AE16</f>
        <v>NVA</v>
      </c>
      <c r="N16" s="372"/>
      <c r="O16" s="373"/>
      <c r="P16" s="55">
        <f>'3a_Obs. Shopfloor (Operario 4)'!P16</f>
        <v>2.6620370370370372E-4</v>
      </c>
      <c r="Q16" s="370"/>
      <c r="R16" s="370"/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</row>
    <row r="17" spans="1:29" ht="20.399999999999999" x14ac:dyDescent="0.3">
      <c r="A17" s="54">
        <f t="shared" si="0"/>
        <v>5</v>
      </c>
      <c r="B17" s="315" t="str">
        <f>'3a_Obs. Shopfloor (Operario 4)'!B17</f>
        <v>Break boxes</v>
      </c>
      <c r="C17" s="316"/>
      <c r="D17" s="316"/>
      <c r="E17" s="316"/>
      <c r="F17" s="316"/>
      <c r="G17" s="316"/>
      <c r="H17" s="316"/>
      <c r="I17" s="316"/>
      <c r="J17" s="316"/>
      <c r="K17" s="316"/>
      <c r="L17" s="317"/>
      <c r="M17" s="371" t="str">
        <f>'3a_Obs. Shopfloor (Operario 4)'!AE17</f>
        <v>W</v>
      </c>
      <c r="N17" s="372"/>
      <c r="O17" s="373"/>
      <c r="P17" s="55">
        <f>'3a_Obs. Shopfloor (Operario 4)'!P17</f>
        <v>4.861111111111111E-4</v>
      </c>
      <c r="Q17" s="370"/>
      <c r="R17" s="370"/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</row>
    <row r="18" spans="1:29" ht="20.399999999999999" x14ac:dyDescent="0.3">
      <c r="A18" s="54">
        <f t="shared" si="0"/>
        <v>6</v>
      </c>
      <c r="B18" s="315" t="str">
        <f>'3a_Obs. Shopfloor (Operario 4)'!B18</f>
        <v>Go to waste boxes (near robot) and go back to labeler reject system</v>
      </c>
      <c r="C18" s="316"/>
      <c r="D18" s="316"/>
      <c r="E18" s="316"/>
      <c r="F18" s="316"/>
      <c r="G18" s="316"/>
      <c r="H18" s="316"/>
      <c r="I18" s="316"/>
      <c r="J18" s="316"/>
      <c r="K18" s="316"/>
      <c r="L18" s="317"/>
      <c r="M18" s="371" t="str">
        <f>'3a_Obs. Shopfloor (Operario 4)'!AE18</f>
        <v>W</v>
      </c>
      <c r="N18" s="372"/>
      <c r="O18" s="373"/>
      <c r="P18" s="55">
        <f>'3a_Obs. Shopfloor (Operario 4)'!P18</f>
        <v>6.7129629629629635E-4</v>
      </c>
      <c r="Q18" s="370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</row>
    <row r="19" spans="1:29" ht="20.399999999999999" x14ac:dyDescent="0.3">
      <c r="A19" s="54">
        <f t="shared" si="0"/>
        <v>7</v>
      </c>
      <c r="B19" s="315" t="str">
        <f>'3a_Obs. Shopfloor (Operario 4)'!B19</f>
        <v>Make change over of labeler reject system</v>
      </c>
      <c r="C19" s="316"/>
      <c r="D19" s="316"/>
      <c r="E19" s="316"/>
      <c r="F19" s="316"/>
      <c r="G19" s="316"/>
      <c r="H19" s="316"/>
      <c r="I19" s="316"/>
      <c r="J19" s="316"/>
      <c r="K19" s="316"/>
      <c r="L19" s="317"/>
      <c r="M19" s="371" t="str">
        <f>'3a_Obs. Shopfloor (Operario 4)'!AE19</f>
        <v>NVA</v>
      </c>
      <c r="N19" s="372"/>
      <c r="O19" s="373"/>
      <c r="P19" s="55">
        <f>'3a_Obs. Shopfloor (Operario 4)'!P19</f>
        <v>2.0833333333333337E-4</v>
      </c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</row>
    <row r="20" spans="1:29" ht="20.399999999999999" x14ac:dyDescent="0.3">
      <c r="A20" s="54">
        <f t="shared" si="0"/>
        <v>8</v>
      </c>
      <c r="B20" s="315" t="str">
        <f>'3a_Obs. Shopfloor (Operario 4)'!B20</f>
        <v>Open lebeler door</v>
      </c>
      <c r="C20" s="316"/>
      <c r="D20" s="316"/>
      <c r="E20" s="316"/>
      <c r="F20" s="316"/>
      <c r="G20" s="316"/>
      <c r="H20" s="316"/>
      <c r="I20" s="316"/>
      <c r="J20" s="316"/>
      <c r="K20" s="316"/>
      <c r="L20" s="317"/>
      <c r="M20" s="371" t="str">
        <f>'3a_Obs. Shopfloor (Operario 4)'!AE20</f>
        <v>VA</v>
      </c>
      <c r="N20" s="372"/>
      <c r="O20" s="373"/>
      <c r="P20" s="55">
        <f>'3a_Obs. Shopfloor (Operario 4)'!P20</f>
        <v>9.2592592592592466E-5</v>
      </c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</row>
    <row r="21" spans="1:29" ht="20.399999999999999" x14ac:dyDescent="0.3">
      <c r="A21" s="54">
        <f t="shared" si="0"/>
        <v>9</v>
      </c>
      <c r="B21" s="315" t="str">
        <f>'3a_Obs. Shopfloor (Operario 4)'!B21</f>
        <v>Remove bottle ofd format</v>
      </c>
      <c r="C21" s="316"/>
      <c r="D21" s="316"/>
      <c r="E21" s="316"/>
      <c r="F21" s="316"/>
      <c r="G21" s="316"/>
      <c r="H21" s="316"/>
      <c r="I21" s="316"/>
      <c r="J21" s="316"/>
      <c r="K21" s="316"/>
      <c r="L21" s="317"/>
      <c r="M21" s="371" t="str">
        <f>'3a_Obs. Shopfloor (Operario 4)'!AE21</f>
        <v>VA</v>
      </c>
      <c r="N21" s="372"/>
      <c r="O21" s="373"/>
      <c r="P21" s="55">
        <f>'3a_Obs. Shopfloor (Operario 4)'!P21</f>
        <v>1.3888888888888892E-4</v>
      </c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</row>
    <row r="22" spans="1:29" ht="20.399999999999999" x14ac:dyDescent="0.3">
      <c r="A22" s="54">
        <f t="shared" si="0"/>
        <v>10</v>
      </c>
      <c r="B22" s="315" t="str">
        <f>'3a_Obs. Shopfloor (Operario 4)'!B22</f>
        <v>Remove sinfin</v>
      </c>
      <c r="C22" s="316"/>
      <c r="D22" s="316"/>
      <c r="E22" s="316"/>
      <c r="F22" s="316"/>
      <c r="G22" s="316"/>
      <c r="H22" s="316"/>
      <c r="I22" s="316"/>
      <c r="J22" s="316"/>
      <c r="K22" s="316"/>
      <c r="L22" s="317"/>
      <c r="M22" s="371" t="str">
        <f>'3a_Obs. Shopfloor (Operario 4)'!AE22</f>
        <v>VA</v>
      </c>
      <c r="N22" s="372"/>
      <c r="O22" s="373"/>
      <c r="P22" s="55">
        <f>'3a_Obs. Shopfloor (Operario 4)'!P22</f>
        <v>2.8935185185185184E-4</v>
      </c>
      <c r="Q22" s="370"/>
      <c r="R22" s="370"/>
      <c r="S22" s="370"/>
      <c r="T22" s="370"/>
      <c r="U22" s="370"/>
      <c r="V22" s="370"/>
      <c r="W22" s="370"/>
      <c r="X22" s="370"/>
      <c r="Y22" s="370"/>
      <c r="Z22" s="370"/>
      <c r="AA22" s="370"/>
      <c r="AB22" s="370"/>
      <c r="AC22" s="370"/>
    </row>
    <row r="23" spans="1:29" ht="20.399999999999999" x14ac:dyDescent="0.3">
      <c r="A23" s="54">
        <f t="shared" si="0"/>
        <v>11</v>
      </c>
      <c r="B23" s="315" t="str">
        <f>'3a_Obs. Shopfloor (Operario 4)'!B23</f>
        <v>Put new format bottle</v>
      </c>
      <c r="C23" s="316"/>
      <c r="D23" s="316"/>
      <c r="E23" s="316"/>
      <c r="F23" s="316"/>
      <c r="G23" s="316"/>
      <c r="H23" s="316"/>
      <c r="I23" s="316"/>
      <c r="J23" s="316"/>
      <c r="K23" s="316"/>
      <c r="L23" s="317"/>
      <c r="M23" s="371" t="str">
        <f>'3a_Obs. Shopfloor (Operario 4)'!AE23</f>
        <v>Va</v>
      </c>
      <c r="N23" s="372"/>
      <c r="O23" s="373"/>
      <c r="P23" s="55">
        <f>'3a_Obs. Shopfloor (Operario 4)'!P23</f>
        <v>2.3148148148148138E-4</v>
      </c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</row>
    <row r="24" spans="1:29" ht="20.399999999999999" x14ac:dyDescent="0.3">
      <c r="A24" s="54">
        <f t="shared" si="0"/>
        <v>12</v>
      </c>
      <c r="B24" s="315" t="str">
        <f>'3a_Obs. Shopfloor (Operario 4)'!B24</f>
        <v>remove infeed starwheel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7"/>
      <c r="M24" s="371" t="str">
        <f>'3a_Obs. Shopfloor (Operario 4)'!AE24</f>
        <v>VA</v>
      </c>
      <c r="N24" s="372"/>
      <c r="O24" s="373"/>
      <c r="P24" s="55">
        <f>'3a_Obs. Shopfloor (Operario 4)'!P24</f>
        <v>2.8935185185185184E-4</v>
      </c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</row>
    <row r="25" spans="1:29" ht="20.399999999999999" x14ac:dyDescent="0.3">
      <c r="A25" s="54">
        <f t="shared" si="0"/>
        <v>13</v>
      </c>
      <c r="B25" s="315" t="str">
        <f>'3a_Obs. Shopfloor (Operario 4)'!B25</f>
        <v>Remove guitarra</v>
      </c>
      <c r="C25" s="316"/>
      <c r="D25" s="316"/>
      <c r="E25" s="316"/>
      <c r="F25" s="316"/>
      <c r="G25" s="316"/>
      <c r="H25" s="316"/>
      <c r="I25" s="316"/>
      <c r="J25" s="316"/>
      <c r="K25" s="316"/>
      <c r="L25" s="317"/>
      <c r="M25" s="371" t="str">
        <f>'3a_Obs. Shopfloor (Operario 4)'!AE25</f>
        <v>VA</v>
      </c>
      <c r="N25" s="372"/>
      <c r="O25" s="373"/>
      <c r="P25" s="55">
        <f>'3a_Obs. Shopfloor (Operario 4)'!P25</f>
        <v>3.703703703703703E-4</v>
      </c>
      <c r="Q25" s="370"/>
      <c r="R25" s="370"/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</row>
    <row r="26" spans="1:29" ht="20.399999999999999" x14ac:dyDescent="0.3">
      <c r="A26" s="54">
        <f t="shared" si="0"/>
        <v>14</v>
      </c>
      <c r="B26" s="315" t="str">
        <f>'3a_Obs. Shopfloor (Operario 4)'!B26</f>
        <v>Remove exit starwheel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7"/>
      <c r="M26" s="371" t="str">
        <f>'3a_Obs. Shopfloor (Operario 4)'!AE26</f>
        <v>VA</v>
      </c>
      <c r="N26" s="372"/>
      <c r="O26" s="373"/>
      <c r="P26" s="55">
        <f>'3a_Obs. Shopfloor (Operario 4)'!P26</f>
        <v>4.6296296296296276E-4</v>
      </c>
      <c r="Q26" s="370"/>
      <c r="R26" s="370"/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</row>
    <row r="27" spans="1:29" ht="20.399999999999999" x14ac:dyDescent="0.3">
      <c r="A27" s="54">
        <f t="shared" si="0"/>
        <v>15</v>
      </c>
      <c r="B27" s="315" t="str">
        <f>'3a_Obs. Shopfloor (Operario 4)'!B27</f>
        <v>Install nex exit starwheel</v>
      </c>
      <c r="C27" s="316"/>
      <c r="D27" s="316"/>
      <c r="E27" s="316"/>
      <c r="F27" s="316"/>
      <c r="G27" s="316"/>
      <c r="H27" s="316"/>
      <c r="I27" s="316"/>
      <c r="J27" s="316"/>
      <c r="K27" s="316"/>
      <c r="L27" s="317"/>
      <c r="M27" s="371" t="str">
        <f>'3a_Obs. Shopfloor (Operario 4)'!AE27</f>
        <v>Va</v>
      </c>
      <c r="N27" s="372"/>
      <c r="O27" s="373"/>
      <c r="P27" s="55">
        <f>'3a_Obs. Shopfloor (Operario 4)'!P27</f>
        <v>4.745370370370372E-4</v>
      </c>
      <c r="Q27" s="370"/>
      <c r="R27" s="370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</row>
    <row r="28" spans="1:29" ht="20.399999999999999" x14ac:dyDescent="0.3">
      <c r="A28" s="54">
        <f t="shared" si="0"/>
        <v>16</v>
      </c>
      <c r="B28" s="315" t="str">
        <f>'3a_Obs. Shopfloor (Operario 4)'!B28</f>
        <v>Install new guitarra</v>
      </c>
      <c r="C28" s="316"/>
      <c r="D28" s="316"/>
      <c r="E28" s="316"/>
      <c r="F28" s="316"/>
      <c r="G28" s="316"/>
      <c r="H28" s="316"/>
      <c r="I28" s="316"/>
      <c r="J28" s="316"/>
      <c r="K28" s="316"/>
      <c r="L28" s="317"/>
      <c r="M28" s="371" t="str">
        <f>'3a_Obs. Shopfloor (Operario 4)'!AE28</f>
        <v>VA</v>
      </c>
      <c r="N28" s="372"/>
      <c r="O28" s="373"/>
      <c r="P28" s="55">
        <f>'3a_Obs. Shopfloor (Operario 4)'!P28</f>
        <v>6.8287037037037101E-4</v>
      </c>
      <c r="Q28" s="370"/>
      <c r="R28" s="370"/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</row>
    <row r="29" spans="1:29" ht="20.399999999999999" x14ac:dyDescent="0.3">
      <c r="A29" s="54">
        <f t="shared" si="0"/>
        <v>17</v>
      </c>
      <c r="B29" s="315" t="str">
        <f>'3a_Obs. Shopfloor (Operario 4)'!B29</f>
        <v>Install new infeed starwheel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7"/>
      <c r="M29" s="371" t="str">
        <f>'3a_Obs. Shopfloor (Operario 4)'!AE29</f>
        <v>VA</v>
      </c>
      <c r="N29" s="372"/>
      <c r="O29" s="373"/>
      <c r="P29" s="55">
        <f>'3a_Obs. Shopfloor (Operario 4)'!P29</f>
        <v>0</v>
      </c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29" ht="20.399999999999999" x14ac:dyDescent="0.3">
      <c r="A30" s="54">
        <f t="shared" si="0"/>
        <v>18</v>
      </c>
      <c r="B30" s="315" t="str">
        <f>'3a_Obs. Shopfloor (Operario 4)'!B30</f>
        <v>Put down infeed sensor and CL of infeed screw guide</v>
      </c>
      <c r="C30" s="316"/>
      <c r="D30" s="316"/>
      <c r="E30" s="316"/>
      <c r="F30" s="316"/>
      <c r="G30" s="316"/>
      <c r="H30" s="316"/>
      <c r="I30" s="316"/>
      <c r="J30" s="316"/>
      <c r="K30" s="316"/>
      <c r="L30" s="317"/>
      <c r="M30" s="371" t="str">
        <f>'3a_Obs. Shopfloor (Operario 4)'!AE30</f>
        <v>VA</v>
      </c>
      <c r="N30" s="372"/>
      <c r="O30" s="373"/>
      <c r="P30" s="55">
        <f>'3a_Obs. Shopfloor (Operario 4)'!P30</f>
        <v>2.3148148148148095E-4</v>
      </c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29" ht="20.399999999999999" x14ac:dyDescent="0.3">
      <c r="A31" s="54">
        <f t="shared" si="0"/>
        <v>19</v>
      </c>
      <c r="B31" s="315" t="str">
        <f>'3a_Obs. Shopfloor (Operario 4)'!B31</f>
        <v>Install new sinfin and make CL</v>
      </c>
      <c r="C31" s="316"/>
      <c r="D31" s="316"/>
      <c r="E31" s="316"/>
      <c r="F31" s="316"/>
      <c r="G31" s="316"/>
      <c r="H31" s="316"/>
      <c r="I31" s="316"/>
      <c r="J31" s="316"/>
      <c r="K31" s="316"/>
      <c r="L31" s="317"/>
      <c r="M31" s="371" t="str">
        <f>'3a_Obs. Shopfloor (Operario 4)'!AE31</f>
        <v>VA</v>
      </c>
      <c r="N31" s="372"/>
      <c r="O31" s="373"/>
      <c r="P31" s="55">
        <f>'3a_Obs. Shopfloor (Operario 4)'!P31</f>
        <v>1.6203703703703701E-3</v>
      </c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</row>
    <row r="32" spans="1:29" ht="20.399999999999999" x14ac:dyDescent="0.3">
      <c r="A32" s="54">
        <f t="shared" si="0"/>
        <v>20</v>
      </c>
      <c r="B32" s="315" t="str">
        <f>'3a_Obs. Shopfloor (Operario 4)'!B32</f>
        <v>Adjust CL of guide before sinfin</v>
      </c>
      <c r="C32" s="316"/>
      <c r="D32" s="316"/>
      <c r="E32" s="316"/>
      <c r="F32" s="316"/>
      <c r="G32" s="316"/>
      <c r="H32" s="316"/>
      <c r="I32" s="316"/>
      <c r="J32" s="316"/>
      <c r="K32" s="316"/>
      <c r="L32" s="317"/>
      <c r="M32" s="371" t="str">
        <f>'3a_Obs. Shopfloor (Operario 4)'!AE32</f>
        <v>VA</v>
      </c>
      <c r="N32" s="372"/>
      <c r="O32" s="373"/>
      <c r="P32" s="55">
        <f>'3a_Obs. Shopfloor (Operario 4)'!P32</f>
        <v>6.3657407407407413E-4</v>
      </c>
      <c r="Q32" s="370"/>
      <c r="R32" s="370"/>
      <c r="S32" s="370"/>
      <c r="T32" s="370"/>
      <c r="U32" s="370"/>
      <c r="V32" s="370"/>
      <c r="W32" s="370"/>
      <c r="X32" s="370"/>
      <c r="Y32" s="370"/>
      <c r="Z32" s="370"/>
      <c r="AA32" s="370"/>
      <c r="AB32" s="370"/>
      <c r="AC32" s="370"/>
    </row>
    <row r="33" spans="1:29" ht="20.399999999999999" x14ac:dyDescent="0.3">
      <c r="A33" s="54">
        <f t="shared" si="0"/>
        <v>21</v>
      </c>
      <c r="B33" s="315" t="str">
        <f>'3a_Obs. Shopfloor (Operario 4)'!B33</f>
        <v>close labeler door</v>
      </c>
      <c r="C33" s="316"/>
      <c r="D33" s="316"/>
      <c r="E33" s="316"/>
      <c r="F33" s="316"/>
      <c r="G33" s="316"/>
      <c r="H33" s="316"/>
      <c r="I33" s="316"/>
      <c r="J33" s="316"/>
      <c r="K33" s="316"/>
      <c r="L33" s="317"/>
      <c r="M33" s="371" t="str">
        <f>'3a_Obs. Shopfloor (Operario 4)'!AE33</f>
        <v>NVA</v>
      </c>
      <c r="N33" s="372"/>
      <c r="O33" s="373"/>
      <c r="P33" s="55">
        <f>'3a_Obs. Shopfloor (Operario 4)'!P33</f>
        <v>6.9444444444444892E-5</v>
      </c>
      <c r="Q33" s="370"/>
      <c r="R33" s="370"/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</row>
    <row r="34" spans="1:29" ht="20.399999999999999" x14ac:dyDescent="0.3">
      <c r="A34" s="54">
        <f t="shared" si="0"/>
        <v>22</v>
      </c>
      <c r="B34" s="315" t="str">
        <f>'3a_Obs. Shopfloor (Operario 4)'!B34</f>
        <v>Go to front side to adjust CL of guide before sinfin</v>
      </c>
      <c r="C34" s="316"/>
      <c r="D34" s="316"/>
      <c r="E34" s="316"/>
      <c r="F34" s="316"/>
      <c r="G34" s="316"/>
      <c r="H34" s="316"/>
      <c r="I34" s="316"/>
      <c r="J34" s="316"/>
      <c r="K34" s="316"/>
      <c r="L34" s="317"/>
      <c r="M34" s="371" t="str">
        <f>'3a_Obs. Shopfloor (Operario 4)'!AE34</f>
        <v>Va</v>
      </c>
      <c r="N34" s="372"/>
      <c r="O34" s="373"/>
      <c r="P34" s="55">
        <f>'3a_Obs. Shopfloor (Operario 4)'!P34</f>
        <v>3.3564814814814742E-4</v>
      </c>
      <c r="Q34" s="370"/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</row>
    <row r="35" spans="1:29" ht="20.399999999999999" x14ac:dyDescent="0.3">
      <c r="A35" s="54">
        <f t="shared" si="0"/>
        <v>23</v>
      </c>
      <c r="B35" s="315" t="str">
        <f>'3a_Obs. Shopfloor (Operario 4)'!B35</f>
        <v>CL adjusted and close door #2</v>
      </c>
      <c r="C35" s="316"/>
      <c r="D35" s="316"/>
      <c r="E35" s="316"/>
      <c r="F35" s="316"/>
      <c r="G35" s="316"/>
      <c r="H35" s="316"/>
      <c r="I35" s="316"/>
      <c r="J35" s="316"/>
      <c r="K35" s="316"/>
      <c r="L35" s="317"/>
      <c r="M35" s="371" t="str">
        <f>'3a_Obs. Shopfloor (Operario 4)'!AE35</f>
        <v>VA</v>
      </c>
      <c r="N35" s="372"/>
      <c r="O35" s="373"/>
      <c r="P35" s="55">
        <f>'3a_Obs. Shopfloor (Operario 4)'!P35</f>
        <v>2.7777777777777783E-4</v>
      </c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</row>
    <row r="36" spans="1:29" ht="20.399999999999999" x14ac:dyDescent="0.3">
      <c r="A36" s="54">
        <f t="shared" si="0"/>
        <v>24</v>
      </c>
      <c r="B36" s="315" t="str">
        <f>'3a_Obs. Shopfloor (Operario 4)'!B36</f>
        <v>Adjust CL of sensors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7"/>
      <c r="M36" s="371" t="str">
        <f>'3a_Obs. Shopfloor (Operario 4)'!AE36</f>
        <v>VA</v>
      </c>
      <c r="N36" s="372"/>
      <c r="O36" s="373"/>
      <c r="P36" s="55">
        <f>'3a_Obs. Shopfloor (Operario 4)'!P36</f>
        <v>2.8935185185185314E-4</v>
      </c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</row>
    <row r="37" spans="1:29" ht="20.399999999999999" x14ac:dyDescent="0.3">
      <c r="A37" s="54">
        <f t="shared" si="0"/>
        <v>25</v>
      </c>
      <c r="B37" s="315" t="str">
        <f>'3a_Obs. Shopfloor (Operario 4)'!B37</f>
        <v>adjust CL of infeed guide</v>
      </c>
      <c r="C37" s="316"/>
      <c r="D37" s="316"/>
      <c r="E37" s="316"/>
      <c r="F37" s="316"/>
      <c r="G37" s="316"/>
      <c r="H37" s="316"/>
      <c r="I37" s="316"/>
      <c r="J37" s="316"/>
      <c r="K37" s="316"/>
      <c r="L37" s="317"/>
      <c r="M37" s="371" t="str">
        <f>'3a_Obs. Shopfloor (Operario 4)'!AE37</f>
        <v>VA</v>
      </c>
      <c r="N37" s="372"/>
      <c r="O37" s="373"/>
      <c r="P37" s="55">
        <f>'3a_Obs. Shopfloor (Operario 4)'!P37</f>
        <v>3.7037037037036986E-4</v>
      </c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</row>
    <row r="38" spans="1:29" ht="20.399999999999999" x14ac:dyDescent="0.3">
      <c r="A38" s="54">
        <f t="shared" si="0"/>
        <v>26</v>
      </c>
      <c r="B38" s="315" t="str">
        <f>'3a_Obs. Shopfloor (Operario 4)'!B38</f>
        <v>complete cl adjustment</v>
      </c>
      <c r="C38" s="316"/>
      <c r="D38" s="316"/>
      <c r="E38" s="316"/>
      <c r="F38" s="316"/>
      <c r="G38" s="316"/>
      <c r="H38" s="316"/>
      <c r="I38" s="316"/>
      <c r="J38" s="316"/>
      <c r="K38" s="316"/>
      <c r="L38" s="317"/>
      <c r="M38" s="371" t="str">
        <f>'3a_Obs. Shopfloor (Operario 4)'!AE38</f>
        <v>VA</v>
      </c>
      <c r="N38" s="372"/>
      <c r="O38" s="373"/>
      <c r="P38" s="55">
        <f>'3a_Obs. Shopfloor (Operario 4)'!P38</f>
        <v>2.7777777777777783E-4</v>
      </c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</row>
    <row r="39" spans="1:29" ht="20.399999999999999" x14ac:dyDescent="0.3">
      <c r="A39" s="54">
        <f t="shared" si="0"/>
        <v>27</v>
      </c>
      <c r="B39" s="315" t="str">
        <f>'3a_Obs. Shopfloor (Operario 4)'!B39</f>
        <v>go to head 4</v>
      </c>
      <c r="C39" s="316"/>
      <c r="D39" s="316"/>
      <c r="E39" s="316"/>
      <c r="F39" s="316"/>
      <c r="G39" s="316"/>
      <c r="H39" s="316"/>
      <c r="I39" s="316"/>
      <c r="J39" s="316"/>
      <c r="K39" s="316"/>
      <c r="L39" s="317"/>
      <c r="M39" s="371" t="str">
        <f>'3a_Obs. Shopfloor (Operario 4)'!AE39</f>
        <v>w</v>
      </c>
      <c r="N39" s="372"/>
      <c r="O39" s="373"/>
      <c r="P39" s="55">
        <f>'3a_Obs. Shopfloor (Operario 4)'!P39</f>
        <v>3.1250000000000028E-4</v>
      </c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</row>
    <row r="40" spans="1:29" ht="20.399999999999999" x14ac:dyDescent="0.3">
      <c r="A40" s="54">
        <f t="shared" si="0"/>
        <v>28</v>
      </c>
      <c r="B40" s="315" t="str">
        <f>'3a_Obs. Shopfloor (Operario 4)'!B40</f>
        <v>Connect labels</v>
      </c>
      <c r="C40" s="316"/>
      <c r="D40" s="316"/>
      <c r="E40" s="316"/>
      <c r="F40" s="316"/>
      <c r="G40" s="316"/>
      <c r="H40" s="316"/>
      <c r="I40" s="316"/>
      <c r="J40" s="316"/>
      <c r="K40" s="316"/>
      <c r="L40" s="317"/>
      <c r="M40" s="371" t="str">
        <f>'3a_Obs. Shopfloor (Operario 4)'!AE40</f>
        <v>VA</v>
      </c>
      <c r="N40" s="372"/>
      <c r="O40" s="373"/>
      <c r="P40" s="55">
        <f>'3a_Obs. Shopfloor (Operario 4)'!P40</f>
        <v>4.5138888888888833E-4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</row>
    <row r="41" spans="1:29" ht="20.399999999999999" x14ac:dyDescent="0.3">
      <c r="A41" s="54">
        <f t="shared" si="0"/>
        <v>29</v>
      </c>
      <c r="B41" s="315" t="str">
        <f>'3a_Obs. Shopfloor (Operario 4)'!B41</f>
        <v>Centerlining of head 4</v>
      </c>
      <c r="C41" s="316"/>
      <c r="D41" s="316"/>
      <c r="E41" s="316"/>
      <c r="F41" s="316"/>
      <c r="G41" s="316"/>
      <c r="H41" s="316"/>
      <c r="I41" s="316"/>
      <c r="J41" s="316"/>
      <c r="K41" s="316"/>
      <c r="L41" s="317"/>
      <c r="M41" s="371" t="str">
        <f>'3a_Obs. Shopfloor (Operario 4)'!AE41</f>
        <v>VA</v>
      </c>
      <c r="N41" s="372"/>
      <c r="O41" s="373"/>
      <c r="P41" s="55">
        <f>'3a_Obs. Shopfloor (Operario 4)'!P41</f>
        <v>3.9351851851851874E-4</v>
      </c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</row>
    <row r="42" spans="1:29" ht="20.399999999999999" x14ac:dyDescent="0.3">
      <c r="A42" s="54">
        <f t="shared" si="0"/>
        <v>30</v>
      </c>
      <c r="B42" s="315" t="str">
        <f>'3a_Obs. Shopfloor (Operario 4)'!B42</f>
        <v>Walk to PE HMI to speak to operator 3 and walk back to head 4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7"/>
      <c r="M42" s="371" t="str">
        <f>'3a_Obs. Shopfloor (Operario 4)'!AE42</f>
        <v>w</v>
      </c>
      <c r="N42" s="372"/>
      <c r="O42" s="373"/>
      <c r="P42" s="55">
        <f>'3a_Obs. Shopfloor (Operario 4)'!P42</f>
        <v>1.9675925925925937E-4</v>
      </c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</row>
    <row r="43" spans="1:29" ht="20.399999999999999" x14ac:dyDescent="0.3">
      <c r="A43" s="54">
        <f t="shared" si="0"/>
        <v>31</v>
      </c>
      <c r="B43" s="315" t="str">
        <f>'3a_Obs. Shopfloor (Operario 4)'!B43</f>
        <v>Continue centelrining head 4</v>
      </c>
      <c r="C43" s="316"/>
      <c r="D43" s="316"/>
      <c r="E43" s="316"/>
      <c r="F43" s="316"/>
      <c r="G43" s="316"/>
      <c r="H43" s="316"/>
      <c r="I43" s="316"/>
      <c r="J43" s="316"/>
      <c r="K43" s="316"/>
      <c r="L43" s="317"/>
      <c r="M43" s="371" t="str">
        <f>'3a_Obs. Shopfloor (Operario 4)'!AE43</f>
        <v>VA</v>
      </c>
      <c r="N43" s="372"/>
      <c r="O43" s="373"/>
      <c r="P43" s="55">
        <f>'3a_Obs. Shopfloor (Operario 4)'!P43</f>
        <v>2.4305555555555539E-4</v>
      </c>
      <c r="Q43" s="370"/>
      <c r="R43" s="370"/>
      <c r="S43" s="370"/>
      <c r="T43" s="370"/>
      <c r="U43" s="370"/>
      <c r="V43" s="370"/>
      <c r="W43" s="370"/>
      <c r="X43" s="370"/>
      <c r="Y43" s="370"/>
      <c r="Z43" s="370"/>
      <c r="AA43" s="370"/>
      <c r="AB43" s="370"/>
      <c r="AC43" s="370"/>
    </row>
    <row r="44" spans="1:29" ht="20.399999999999999" x14ac:dyDescent="0.3">
      <c r="A44" s="54">
        <f t="shared" si="0"/>
        <v>32</v>
      </c>
      <c r="B44" s="315" t="str">
        <f>'3a_Obs. Shopfloor (Operario 4)'!B44</f>
        <v>Start up head 4</v>
      </c>
      <c r="C44" s="316"/>
      <c r="D44" s="316"/>
      <c r="E44" s="316"/>
      <c r="F44" s="316"/>
      <c r="G44" s="316"/>
      <c r="H44" s="316"/>
      <c r="I44" s="316"/>
      <c r="J44" s="316"/>
      <c r="K44" s="316"/>
      <c r="L44" s="317"/>
      <c r="M44" s="371" t="str">
        <f>'3a_Obs. Shopfloor (Operario 4)'!AE44</f>
        <v>VA</v>
      </c>
      <c r="N44" s="372"/>
      <c r="O44" s="373"/>
      <c r="P44" s="55">
        <f>'3a_Obs. Shopfloor (Operario 4)'!P44</f>
        <v>2.6620370370370426E-4</v>
      </c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</row>
    <row r="45" spans="1:29" ht="20.399999999999999" x14ac:dyDescent="0.3">
      <c r="A45" s="54">
        <f t="shared" si="0"/>
        <v>33</v>
      </c>
      <c r="B45" s="315" t="str">
        <f>'3a_Obs. Shopfloor (Operario 4)'!B45</f>
        <v>Walk to head 3</v>
      </c>
      <c r="C45" s="316"/>
      <c r="D45" s="316"/>
      <c r="E45" s="316"/>
      <c r="F45" s="316"/>
      <c r="G45" s="316"/>
      <c r="H45" s="316"/>
      <c r="I45" s="316"/>
      <c r="J45" s="316"/>
      <c r="K45" s="316"/>
      <c r="L45" s="317"/>
      <c r="M45" s="371" t="str">
        <f>'3a_Obs. Shopfloor (Operario 4)'!AE45</f>
        <v>w</v>
      </c>
      <c r="N45" s="372"/>
      <c r="O45" s="373"/>
      <c r="P45" s="55">
        <f>'3a_Obs. Shopfloor (Operario 4)'!P45</f>
        <v>4.6296296296296016E-5</v>
      </c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</row>
    <row r="46" spans="1:29" ht="20.399999999999999" x14ac:dyDescent="0.3">
      <c r="A46" s="54">
        <f t="shared" si="0"/>
        <v>34</v>
      </c>
      <c r="B46" s="315" t="str">
        <f>'3a_Obs. Shopfloor (Operario 4)'!B46</f>
        <v>Cut labels head 3</v>
      </c>
      <c r="C46" s="316"/>
      <c r="D46" s="316"/>
      <c r="E46" s="316"/>
      <c r="F46" s="316"/>
      <c r="G46" s="316"/>
      <c r="H46" s="316"/>
      <c r="I46" s="316"/>
      <c r="J46" s="316"/>
      <c r="K46" s="316"/>
      <c r="L46" s="317"/>
      <c r="M46" s="371" t="str">
        <f>'3a_Obs. Shopfloor (Operario 4)'!AE46</f>
        <v>VA</v>
      </c>
      <c r="N46" s="372"/>
      <c r="O46" s="373"/>
      <c r="P46" s="55">
        <f>'3a_Obs. Shopfloor (Operario 4)'!P46</f>
        <v>2.893518518518514E-4</v>
      </c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</row>
    <row r="47" spans="1:29" ht="20.399999999999999" x14ac:dyDescent="0.3">
      <c r="A47" s="54">
        <f t="shared" si="0"/>
        <v>35</v>
      </c>
      <c r="B47" s="315" t="str">
        <f>'3a_Obs. Shopfloor (Operario 4)'!B47</f>
        <v>move in head 4</v>
      </c>
      <c r="C47" s="316"/>
      <c r="D47" s="316"/>
      <c r="E47" s="316"/>
      <c r="F47" s="316"/>
      <c r="G47" s="316"/>
      <c r="H47" s="316"/>
      <c r="I47" s="316"/>
      <c r="J47" s="316"/>
      <c r="K47" s="316"/>
      <c r="L47" s="317"/>
      <c r="M47" s="371" t="str">
        <f>'3a_Obs. Shopfloor (Operario 4)'!AE47</f>
        <v>w</v>
      </c>
      <c r="N47" s="372"/>
      <c r="O47" s="373"/>
      <c r="P47" s="55">
        <f>'3a_Obs. Shopfloor (Operario 4)'!P47</f>
        <v>8.1018518518518462E-5</v>
      </c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</row>
    <row r="48" spans="1:29" ht="20.399999999999999" x14ac:dyDescent="0.3">
      <c r="A48" s="54">
        <f t="shared" si="0"/>
        <v>36</v>
      </c>
      <c r="B48" s="315" t="str">
        <f>'3a_Obs. Shopfloor (Operario 4)'!B48</f>
        <v>Go to head 3 and cut label</v>
      </c>
      <c r="C48" s="316"/>
      <c r="D48" s="316"/>
      <c r="E48" s="316"/>
      <c r="F48" s="316"/>
      <c r="G48" s="316"/>
      <c r="H48" s="316"/>
      <c r="I48" s="316"/>
      <c r="J48" s="316"/>
      <c r="K48" s="316"/>
      <c r="L48" s="317"/>
      <c r="M48" s="371" t="str">
        <f>'3a_Obs. Shopfloor (Operario 4)'!AE48</f>
        <v>VA</v>
      </c>
      <c r="N48" s="372"/>
      <c r="O48" s="373"/>
      <c r="P48" s="55">
        <f>'3a_Obs. Shopfloor (Operario 4)'!P48</f>
        <v>1.5046296296296335E-4</v>
      </c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</row>
    <row r="49" spans="1:29" ht="20.399999999999999" x14ac:dyDescent="0.3">
      <c r="A49" s="54">
        <f t="shared" si="0"/>
        <v>37</v>
      </c>
      <c r="B49" s="315" t="str">
        <f>'3a_Obs. Shopfloor (Operario 4)'!B49</f>
        <v>Place new label</v>
      </c>
      <c r="C49" s="316"/>
      <c r="D49" s="316"/>
      <c r="E49" s="316"/>
      <c r="F49" s="316"/>
      <c r="G49" s="316"/>
      <c r="H49" s="316"/>
      <c r="I49" s="316"/>
      <c r="J49" s="316"/>
      <c r="K49" s="316"/>
      <c r="L49" s="317"/>
      <c r="M49" s="371" t="str">
        <f>'3a_Obs. Shopfloor (Operario 4)'!AE49</f>
        <v>va</v>
      </c>
      <c r="N49" s="372"/>
      <c r="O49" s="373"/>
      <c r="P49" s="55">
        <f>'3a_Obs. Shopfloor (Operario 4)'!P49</f>
        <v>2.893518518518514E-4</v>
      </c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</row>
    <row r="50" spans="1:29" ht="20.399999999999999" x14ac:dyDescent="0.3">
      <c r="A50" s="54">
        <f t="shared" si="0"/>
        <v>38</v>
      </c>
      <c r="B50" s="315" t="str">
        <f>'3a_Obs. Shopfloor (Operario 4)'!B50</f>
        <v>complete cl adjustment head 3</v>
      </c>
      <c r="C50" s="316"/>
      <c r="D50" s="316"/>
      <c r="E50" s="316"/>
      <c r="F50" s="316"/>
      <c r="G50" s="316"/>
      <c r="H50" s="316"/>
      <c r="I50" s="316"/>
      <c r="J50" s="316"/>
      <c r="K50" s="316"/>
      <c r="L50" s="317"/>
      <c r="M50" s="371" t="str">
        <f>'3a_Obs. Shopfloor (Operario 4)'!AE50</f>
        <v>va</v>
      </c>
      <c r="N50" s="372"/>
      <c r="O50" s="373"/>
      <c r="P50" s="55">
        <f>'3a_Obs. Shopfloor (Operario 4)'!P50</f>
        <v>2.3379629629629636E-3</v>
      </c>
      <c r="Q50" s="370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/>
      <c r="AC50" s="370"/>
    </row>
    <row r="51" spans="1:29" ht="20.399999999999999" x14ac:dyDescent="0.3">
      <c r="A51" s="54">
        <f t="shared" si="0"/>
        <v>39</v>
      </c>
      <c r="B51" s="315" t="str">
        <f>'3a_Obs. Shopfloor (Operario 4)'!B51</f>
        <v>Take sample and bring to filler</v>
      </c>
      <c r="C51" s="316"/>
      <c r="D51" s="316"/>
      <c r="E51" s="316"/>
      <c r="F51" s="316"/>
      <c r="G51" s="316"/>
      <c r="H51" s="316"/>
      <c r="I51" s="316"/>
      <c r="J51" s="316"/>
      <c r="K51" s="316"/>
      <c r="L51" s="317"/>
      <c r="M51" s="371" t="str">
        <f>'3a_Obs. Shopfloor (Operario 4)'!AE51</f>
        <v>w</v>
      </c>
      <c r="N51" s="372"/>
      <c r="O51" s="373"/>
      <c r="P51" s="55">
        <f>'3a_Obs. Shopfloor (Operario 4)'!P51</f>
        <v>3.8194444444444343E-4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</row>
    <row r="52" spans="1:29" ht="20.399999999999999" x14ac:dyDescent="0.3">
      <c r="A52" s="54">
        <f t="shared" si="0"/>
        <v>40</v>
      </c>
      <c r="B52" s="315"/>
      <c r="C52" s="316"/>
      <c r="D52" s="316"/>
      <c r="E52" s="316"/>
      <c r="F52" s="316"/>
      <c r="G52" s="316"/>
      <c r="H52" s="316"/>
      <c r="I52" s="316"/>
      <c r="J52" s="316"/>
      <c r="K52" s="316"/>
      <c r="L52" s="317"/>
      <c r="M52" s="371">
        <f>'3a_Obs. Shopfloor (Operario 4)'!AE52</f>
        <v>0</v>
      </c>
      <c r="N52" s="372"/>
      <c r="O52" s="373"/>
      <c r="P52" s="55"/>
      <c r="Q52" s="370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/>
      <c r="AC52" s="370"/>
    </row>
    <row r="53" spans="1:29" ht="20.399999999999999" x14ac:dyDescent="0.3">
      <c r="A53" s="54">
        <f t="shared" si="0"/>
        <v>41</v>
      </c>
      <c r="B53" s="315" t="str">
        <f>'3a_Obs. Shopfloor (Operario 4)'!B53</f>
        <v xml:space="preserve">Bring 2 bottles to test labeler </v>
      </c>
      <c r="C53" s="316"/>
      <c r="D53" s="316"/>
      <c r="E53" s="316"/>
      <c r="F53" s="316"/>
      <c r="G53" s="316"/>
      <c r="H53" s="316"/>
      <c r="I53" s="316"/>
      <c r="J53" s="316"/>
      <c r="K53" s="316"/>
      <c r="L53" s="317"/>
      <c r="M53" s="371">
        <f>'3a_Obs. Shopfloor (Operario 4)'!AE53</f>
        <v>0</v>
      </c>
      <c r="N53" s="372"/>
      <c r="O53" s="373"/>
      <c r="P53" s="55"/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</row>
    <row r="54" spans="1:29" ht="20.399999999999999" x14ac:dyDescent="0.3">
      <c r="A54" s="54">
        <f t="shared" si="0"/>
        <v>42</v>
      </c>
      <c r="B54" s="315" t="str">
        <f>'3a_Obs. Shopfloor (Operario 4)'!B56</f>
        <v>Start case closer B</v>
      </c>
      <c r="C54" s="316"/>
      <c r="D54" s="316"/>
      <c r="E54" s="316"/>
      <c r="F54" s="316"/>
      <c r="G54" s="316"/>
      <c r="H54" s="316"/>
      <c r="I54" s="316"/>
      <c r="J54" s="316"/>
      <c r="K54" s="316"/>
      <c r="L54" s="317"/>
      <c r="M54" s="371">
        <f>'3a_Obs. Shopfloor (Operario 4)'!AE56</f>
        <v>0</v>
      </c>
      <c r="N54" s="372"/>
      <c r="O54" s="373"/>
      <c r="P54" s="55"/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</row>
    <row r="55" spans="1:29" ht="20.399999999999999" x14ac:dyDescent="0.3">
      <c r="A55" s="54">
        <f t="shared" si="0"/>
        <v>43</v>
      </c>
      <c r="B55" s="315">
        <f>'3a_Obs. Shopfloor (Operario 4)'!B57</f>
        <v>0</v>
      </c>
      <c r="C55" s="316"/>
      <c r="D55" s="316"/>
      <c r="E55" s="316"/>
      <c r="F55" s="316"/>
      <c r="G55" s="316"/>
      <c r="H55" s="316"/>
      <c r="I55" s="316"/>
      <c r="J55" s="316"/>
      <c r="K55" s="316"/>
      <c r="L55" s="317"/>
      <c r="M55" s="371">
        <f>'3a_Obs. Shopfloor (Operario 4)'!AE57</f>
        <v>0</v>
      </c>
      <c r="N55" s="372"/>
      <c r="O55" s="373"/>
      <c r="P55" s="55"/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</row>
    <row r="56" spans="1:29" ht="20.399999999999999" x14ac:dyDescent="0.3">
      <c r="A56" s="54">
        <f t="shared" si="0"/>
        <v>44</v>
      </c>
      <c r="B56" s="315">
        <f>'3a_Obs. Shopfloor (Operario 4)'!B58</f>
        <v>0</v>
      </c>
      <c r="C56" s="316"/>
      <c r="D56" s="316"/>
      <c r="E56" s="316"/>
      <c r="F56" s="316"/>
      <c r="G56" s="316"/>
      <c r="H56" s="316"/>
      <c r="I56" s="316"/>
      <c r="J56" s="316"/>
      <c r="K56" s="316"/>
      <c r="L56" s="317"/>
      <c r="M56" s="371">
        <f>'3a_Obs. Shopfloor (Operario 4)'!AE58</f>
        <v>0</v>
      </c>
      <c r="N56" s="372"/>
      <c r="O56" s="373"/>
      <c r="P56" s="55">
        <f>'3a_Obs. Shopfloor (Operario 4)'!P58</f>
        <v>0</v>
      </c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</row>
    <row r="57" spans="1:29" ht="20.399999999999999" x14ac:dyDescent="0.3">
      <c r="A57" s="54">
        <f t="shared" si="0"/>
        <v>45</v>
      </c>
      <c r="B57" s="315">
        <f>'3a_Obs. Shopfloor (Operario 4)'!B59</f>
        <v>0</v>
      </c>
      <c r="C57" s="316"/>
      <c r="D57" s="316"/>
      <c r="E57" s="316"/>
      <c r="F57" s="316"/>
      <c r="G57" s="316"/>
      <c r="H57" s="316"/>
      <c r="I57" s="316"/>
      <c r="J57" s="316"/>
      <c r="K57" s="316"/>
      <c r="L57" s="317"/>
      <c r="M57" s="371">
        <f>'3a_Obs. Shopfloor (Operario 4)'!AE59</f>
        <v>0</v>
      </c>
      <c r="N57" s="372"/>
      <c r="O57" s="373"/>
      <c r="P57" s="55">
        <f>'3a_Obs. Shopfloor (Operario 4)'!P59</f>
        <v>0</v>
      </c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</row>
    <row r="58" spans="1:29" ht="20.399999999999999" x14ac:dyDescent="0.3">
      <c r="A58" s="54">
        <f t="shared" si="0"/>
        <v>46</v>
      </c>
      <c r="B58" s="315">
        <f>'3a_Obs. Shopfloor (Operario 4)'!B60</f>
        <v>0</v>
      </c>
      <c r="C58" s="316"/>
      <c r="D58" s="316"/>
      <c r="E58" s="316"/>
      <c r="F58" s="316"/>
      <c r="G58" s="316"/>
      <c r="H58" s="316"/>
      <c r="I58" s="316"/>
      <c r="J58" s="316"/>
      <c r="K58" s="316"/>
      <c r="L58" s="317"/>
      <c r="M58" s="371">
        <f>'3a_Obs. Shopfloor (Operario 4)'!AE60</f>
        <v>0</v>
      </c>
      <c r="N58" s="372"/>
      <c r="O58" s="373"/>
      <c r="P58" s="55">
        <f>'3a_Obs. Shopfloor (Operario 4)'!P60</f>
        <v>0</v>
      </c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</row>
    <row r="59" spans="1:29" ht="20.399999999999999" x14ac:dyDescent="0.3">
      <c r="A59" s="54">
        <f t="shared" si="0"/>
        <v>47</v>
      </c>
      <c r="B59" s="315">
        <f>'3a_Obs. Shopfloor (Operario 4)'!B61</f>
        <v>0</v>
      </c>
      <c r="C59" s="316"/>
      <c r="D59" s="316"/>
      <c r="E59" s="316"/>
      <c r="F59" s="316"/>
      <c r="G59" s="316"/>
      <c r="H59" s="316"/>
      <c r="I59" s="316"/>
      <c r="J59" s="316"/>
      <c r="K59" s="316"/>
      <c r="L59" s="317"/>
      <c r="M59" s="371">
        <f>'3a_Obs. Shopfloor (Operario 4)'!AE61</f>
        <v>0</v>
      </c>
      <c r="N59" s="372"/>
      <c r="O59" s="373"/>
      <c r="P59" s="55">
        <f>'3a_Obs. Shopfloor (Operario 4)'!P61</f>
        <v>0</v>
      </c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</row>
    <row r="60" spans="1:29" ht="20.399999999999999" x14ac:dyDescent="0.3">
      <c r="A60" s="54">
        <f t="shared" si="0"/>
        <v>48</v>
      </c>
      <c r="B60" s="315">
        <f>'3a_Obs. Shopfloor (Operario 4)'!B62</f>
        <v>0</v>
      </c>
      <c r="C60" s="316"/>
      <c r="D60" s="316"/>
      <c r="E60" s="316"/>
      <c r="F60" s="316"/>
      <c r="G60" s="316"/>
      <c r="H60" s="316"/>
      <c r="I60" s="316"/>
      <c r="J60" s="316"/>
      <c r="K60" s="316"/>
      <c r="L60" s="317"/>
      <c r="M60" s="371">
        <f>'3a_Obs. Shopfloor (Operario 4)'!AE62</f>
        <v>0</v>
      </c>
      <c r="N60" s="372"/>
      <c r="O60" s="373"/>
      <c r="P60" s="55">
        <f>'3a_Obs. Shopfloor (Operario 4)'!P62</f>
        <v>0</v>
      </c>
      <c r="Q60" s="370"/>
      <c r="R60" s="370"/>
      <c r="S60" s="370"/>
      <c r="T60" s="370"/>
      <c r="U60" s="370"/>
      <c r="V60" s="370"/>
      <c r="W60" s="370"/>
      <c r="X60" s="370"/>
      <c r="Y60" s="370"/>
      <c r="Z60" s="370"/>
      <c r="AA60" s="370"/>
      <c r="AB60" s="370"/>
      <c r="AC60" s="370"/>
    </row>
    <row r="61" spans="1:29" ht="20.399999999999999" x14ac:dyDescent="0.3">
      <c r="A61" s="54">
        <f t="shared" si="0"/>
        <v>49</v>
      </c>
      <c r="B61" s="315">
        <f>'3a_Obs. Shopfloor (Operario 4)'!B63</f>
        <v>0</v>
      </c>
      <c r="C61" s="316"/>
      <c r="D61" s="316"/>
      <c r="E61" s="316"/>
      <c r="F61" s="316"/>
      <c r="G61" s="316"/>
      <c r="H61" s="316"/>
      <c r="I61" s="316"/>
      <c r="J61" s="316"/>
      <c r="K61" s="316"/>
      <c r="L61" s="317"/>
      <c r="M61" s="371">
        <f>'3a_Obs. Shopfloor (Operario 4)'!AE63</f>
        <v>0</v>
      </c>
      <c r="N61" s="372"/>
      <c r="O61" s="373"/>
      <c r="P61" s="55">
        <f>'3a_Obs. Shopfloor (Operario 4)'!P63</f>
        <v>0</v>
      </c>
      <c r="Q61" s="370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</row>
    <row r="62" spans="1:29" ht="20.399999999999999" x14ac:dyDescent="0.3">
      <c r="A62" s="54">
        <f t="shared" si="0"/>
        <v>50</v>
      </c>
      <c r="B62" s="315">
        <f>'3a_Obs. Shopfloor (Operario 4)'!B64</f>
        <v>0</v>
      </c>
      <c r="C62" s="316"/>
      <c r="D62" s="316"/>
      <c r="E62" s="316"/>
      <c r="F62" s="316"/>
      <c r="G62" s="316"/>
      <c r="H62" s="316"/>
      <c r="I62" s="316"/>
      <c r="J62" s="316"/>
      <c r="K62" s="316"/>
      <c r="L62" s="317"/>
      <c r="M62" s="371">
        <f>'3a_Obs. Shopfloor (Operario 4)'!AE64</f>
        <v>0</v>
      </c>
      <c r="N62" s="372"/>
      <c r="O62" s="373"/>
      <c r="P62" s="55">
        <f>'3a_Obs. Shopfloor (Operario 4)'!P64</f>
        <v>0</v>
      </c>
      <c r="Q62" s="370"/>
      <c r="R62" s="370"/>
      <c r="S62" s="370"/>
      <c r="T62" s="370"/>
      <c r="U62" s="370"/>
      <c r="V62" s="370"/>
      <c r="W62" s="370"/>
      <c r="X62" s="370"/>
      <c r="Y62" s="370"/>
      <c r="Z62" s="370"/>
      <c r="AA62" s="370"/>
      <c r="AB62" s="370"/>
      <c r="AC62" s="370"/>
    </row>
  </sheetData>
  <mergeCells count="123">
    <mergeCell ref="B62:L62"/>
    <mergeCell ref="M62:O62"/>
    <mergeCell ref="B59:L59"/>
    <mergeCell ref="M59:O59"/>
    <mergeCell ref="B60:L60"/>
    <mergeCell ref="M60:O60"/>
    <mergeCell ref="B61:L61"/>
    <mergeCell ref="M61:O61"/>
    <mergeCell ref="B56:L56"/>
    <mergeCell ref="M56:O56"/>
    <mergeCell ref="B57:L57"/>
    <mergeCell ref="M57:O57"/>
    <mergeCell ref="B58:L58"/>
    <mergeCell ref="M58:O58"/>
    <mergeCell ref="B53:L53"/>
    <mergeCell ref="M53:O53"/>
    <mergeCell ref="B54:L54"/>
    <mergeCell ref="M54:O54"/>
    <mergeCell ref="B55:L55"/>
    <mergeCell ref="M55:O55"/>
    <mergeCell ref="B50:L50"/>
    <mergeCell ref="M50:O50"/>
    <mergeCell ref="B51:L51"/>
    <mergeCell ref="M51:O51"/>
    <mergeCell ref="B52:L52"/>
    <mergeCell ref="M52:O52"/>
    <mergeCell ref="B47:L47"/>
    <mergeCell ref="M47:O47"/>
    <mergeCell ref="B48:L48"/>
    <mergeCell ref="M48:O48"/>
    <mergeCell ref="B49:L49"/>
    <mergeCell ref="M49:O49"/>
    <mergeCell ref="B44:L44"/>
    <mergeCell ref="M44:O44"/>
    <mergeCell ref="B45:L45"/>
    <mergeCell ref="M45:O45"/>
    <mergeCell ref="B46:L46"/>
    <mergeCell ref="M46:O46"/>
    <mergeCell ref="B41:L41"/>
    <mergeCell ref="M41:O41"/>
    <mergeCell ref="B42:L42"/>
    <mergeCell ref="M42:O42"/>
    <mergeCell ref="B43:L43"/>
    <mergeCell ref="M43:O43"/>
    <mergeCell ref="B38:L38"/>
    <mergeCell ref="M38:O38"/>
    <mergeCell ref="B39:L39"/>
    <mergeCell ref="M39:O39"/>
    <mergeCell ref="B40:L40"/>
    <mergeCell ref="M40:O40"/>
    <mergeCell ref="B35:L35"/>
    <mergeCell ref="M35:O35"/>
    <mergeCell ref="B36:L36"/>
    <mergeCell ref="M36:O36"/>
    <mergeCell ref="B37:L37"/>
    <mergeCell ref="M37:O37"/>
    <mergeCell ref="B32:L32"/>
    <mergeCell ref="M32:O32"/>
    <mergeCell ref="B33:L33"/>
    <mergeCell ref="M33:O33"/>
    <mergeCell ref="B34:L34"/>
    <mergeCell ref="M34:O34"/>
    <mergeCell ref="B29:L29"/>
    <mergeCell ref="M29:O29"/>
    <mergeCell ref="B30:L30"/>
    <mergeCell ref="M30:O30"/>
    <mergeCell ref="B31:L31"/>
    <mergeCell ref="M31:O31"/>
    <mergeCell ref="B26:L26"/>
    <mergeCell ref="M26:O26"/>
    <mergeCell ref="B27:L27"/>
    <mergeCell ref="M27:O27"/>
    <mergeCell ref="B28:L28"/>
    <mergeCell ref="M28:O28"/>
    <mergeCell ref="B15:L15"/>
    <mergeCell ref="M15:O15"/>
    <mergeCell ref="B16:L16"/>
    <mergeCell ref="M16:O16"/>
    <mergeCell ref="B23:L23"/>
    <mergeCell ref="M23:O23"/>
    <mergeCell ref="B24:L24"/>
    <mergeCell ref="M24:O24"/>
    <mergeCell ref="B25:L25"/>
    <mergeCell ref="M25:O25"/>
    <mergeCell ref="B20:L20"/>
    <mergeCell ref="M20:O20"/>
    <mergeCell ref="B21:L21"/>
    <mergeCell ref="M21:O21"/>
    <mergeCell ref="B22:L22"/>
    <mergeCell ref="M22:O22"/>
    <mergeCell ref="AK7:AO10"/>
    <mergeCell ref="M8:O11"/>
    <mergeCell ref="B12:L12"/>
    <mergeCell ref="M12:O12"/>
    <mergeCell ref="B13:L13"/>
    <mergeCell ref="M13:O13"/>
    <mergeCell ref="A4:G5"/>
    <mergeCell ref="H4:M5"/>
    <mergeCell ref="N4:P5"/>
    <mergeCell ref="Q4:AA5"/>
    <mergeCell ref="AB4:AC5"/>
    <mergeCell ref="A6:A11"/>
    <mergeCell ref="B6:L11"/>
    <mergeCell ref="M6:O7"/>
    <mergeCell ref="P6:P11"/>
    <mergeCell ref="Q6:AC62"/>
    <mergeCell ref="B17:L17"/>
    <mergeCell ref="M17:O17"/>
    <mergeCell ref="B18:L18"/>
    <mergeCell ref="M18:O18"/>
    <mergeCell ref="B19:L19"/>
    <mergeCell ref="M19:O19"/>
    <mergeCell ref="B14:L14"/>
    <mergeCell ref="M14:O14"/>
    <mergeCell ref="A1:AC1"/>
    <mergeCell ref="A2:G3"/>
    <mergeCell ref="H2:M3"/>
    <mergeCell ref="N2:P3"/>
    <mergeCell ref="Q2:W3"/>
    <mergeCell ref="X2:Z3"/>
    <mergeCell ref="AA2:AA3"/>
    <mergeCell ref="AB2:AB3"/>
    <mergeCell ref="AC2:AC3"/>
  </mergeCells>
  <conditionalFormatting sqref="M12:M62">
    <cfRule type="containsText" dxfId="14" priority="3" operator="containsText" text="VA">
      <formula>NOT(ISERROR(SEARCH("VA",M12)))</formula>
    </cfRule>
  </conditionalFormatting>
  <conditionalFormatting sqref="M12:O62">
    <cfRule type="cellIs" dxfId="13" priority="1" operator="equal">
      <formula>"W"</formula>
    </cfRule>
    <cfRule type="cellIs" dxfId="12" priority="2" operator="equal">
      <formula>"NVA"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ChangeSeriesColor">
                <anchor moveWithCells="1" sizeWithCells="1">
                  <from>
                    <xdr:col>35</xdr:col>
                    <xdr:colOff>480060</xdr:colOff>
                    <xdr:row>11</xdr:row>
                    <xdr:rowOff>0</xdr:rowOff>
                  </from>
                  <to>
                    <xdr:col>41</xdr:col>
                    <xdr:colOff>114300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F0D50-7285-41D3-933A-FC5667F126C3}">
  <sheetPr codeName="Sheet24">
    <tabColor rgb="FFFFFF00"/>
  </sheetPr>
  <dimension ref="A1:AO82"/>
  <sheetViews>
    <sheetView topLeftCell="A18" zoomScale="40" zoomScaleNormal="40" workbookViewId="0">
      <selection activeCell="AM30" sqref="AM30"/>
    </sheetView>
  </sheetViews>
  <sheetFormatPr baseColWidth="10" defaultColWidth="8.88671875" defaultRowHeight="14.4" x14ac:dyDescent="0.3"/>
  <cols>
    <col min="1" max="1" width="11" style="75" customWidth="1"/>
    <col min="2" max="2" width="31.109375" style="72" customWidth="1"/>
    <col min="3" max="3" width="8.88671875" style="74"/>
    <col min="4" max="5" width="8.88671875" style="73"/>
    <col min="6" max="15" width="8.88671875" style="72"/>
    <col min="16" max="16" width="11.44140625" style="72" bestFit="1" customWidth="1"/>
    <col min="17" max="16384" width="8.88671875" style="72"/>
  </cols>
  <sheetData>
    <row r="1" spans="1:41" ht="63" customHeight="1" x14ac:dyDescent="0.5">
      <c r="A1" s="269" t="s">
        <v>12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</row>
    <row r="2" spans="1:41" ht="20.25" customHeight="1" x14ac:dyDescent="0.3">
      <c r="A2" s="377" t="s">
        <v>404</v>
      </c>
      <c r="B2" s="278"/>
      <c r="C2" s="278"/>
      <c r="D2" s="278"/>
      <c r="E2" s="278"/>
      <c r="F2" s="278"/>
      <c r="G2" s="279"/>
      <c r="H2" s="377" t="s">
        <v>392</v>
      </c>
      <c r="I2" s="278"/>
      <c r="J2" s="278"/>
      <c r="K2" s="278"/>
      <c r="L2" s="278"/>
      <c r="M2" s="279"/>
      <c r="N2" s="377" t="s">
        <v>405</v>
      </c>
      <c r="O2" s="278"/>
      <c r="P2" s="279"/>
      <c r="Q2" s="377" t="s">
        <v>406</v>
      </c>
      <c r="R2" s="278"/>
      <c r="S2" s="278"/>
      <c r="T2" s="278"/>
      <c r="U2" s="278"/>
      <c r="V2" s="278"/>
      <c r="W2" s="279"/>
      <c r="X2" s="377" t="s">
        <v>179</v>
      </c>
      <c r="Y2" s="278"/>
      <c r="Z2" s="279"/>
      <c r="AA2" s="378"/>
      <c r="AB2" s="378" t="s">
        <v>86</v>
      </c>
      <c r="AC2" s="378"/>
    </row>
    <row r="3" spans="1:41" ht="20.25" customHeight="1" x14ac:dyDescent="0.3">
      <c r="A3" s="280"/>
      <c r="B3" s="281"/>
      <c r="C3" s="281"/>
      <c r="D3" s="281"/>
      <c r="E3" s="281"/>
      <c r="F3" s="281"/>
      <c r="G3" s="282"/>
      <c r="H3" s="280"/>
      <c r="I3" s="281"/>
      <c r="J3" s="281"/>
      <c r="K3" s="281"/>
      <c r="L3" s="281"/>
      <c r="M3" s="282"/>
      <c r="N3" s="280"/>
      <c r="O3" s="281"/>
      <c r="P3" s="282"/>
      <c r="Q3" s="280"/>
      <c r="R3" s="281"/>
      <c r="S3" s="281"/>
      <c r="T3" s="281"/>
      <c r="U3" s="281"/>
      <c r="V3" s="281"/>
      <c r="W3" s="282"/>
      <c r="X3" s="280"/>
      <c r="Y3" s="281"/>
      <c r="Z3" s="282"/>
      <c r="AA3" s="379"/>
      <c r="AB3" s="379"/>
      <c r="AC3" s="379"/>
    </row>
    <row r="4" spans="1:41" ht="20.25" customHeight="1" x14ac:dyDescent="0.3">
      <c r="A4" s="272" t="s">
        <v>407</v>
      </c>
      <c r="B4" s="273"/>
      <c r="C4" s="273"/>
      <c r="D4" s="273"/>
      <c r="E4" s="273"/>
      <c r="F4" s="273"/>
      <c r="G4" s="274"/>
      <c r="H4" s="272" t="s">
        <v>408</v>
      </c>
      <c r="I4" s="273"/>
      <c r="J4" s="273"/>
      <c r="K4" s="273"/>
      <c r="L4" s="273"/>
      <c r="M4" s="274"/>
      <c r="N4" s="272" t="s">
        <v>409</v>
      </c>
      <c r="O4" s="273"/>
      <c r="P4" s="274"/>
      <c r="Q4" s="272" t="s">
        <v>410</v>
      </c>
      <c r="R4" s="273"/>
      <c r="S4" s="273"/>
      <c r="T4" s="273"/>
      <c r="U4" s="273"/>
      <c r="V4" s="273"/>
      <c r="W4" s="273"/>
      <c r="X4" s="273"/>
      <c r="Y4" s="273"/>
      <c r="Z4" s="273"/>
      <c r="AA4" s="274"/>
      <c r="AB4" s="311" t="s">
        <v>91</v>
      </c>
      <c r="AC4" s="312"/>
    </row>
    <row r="5" spans="1:41" ht="20.25" customHeight="1" x14ac:dyDescent="0.3">
      <c r="A5" s="275"/>
      <c r="B5" s="276"/>
      <c r="C5" s="276"/>
      <c r="D5" s="276"/>
      <c r="E5" s="276"/>
      <c r="F5" s="276"/>
      <c r="G5" s="277"/>
      <c r="H5" s="275"/>
      <c r="I5" s="276"/>
      <c r="J5" s="276"/>
      <c r="K5" s="276"/>
      <c r="L5" s="276"/>
      <c r="M5" s="277"/>
      <c r="N5" s="275"/>
      <c r="O5" s="276"/>
      <c r="P5" s="277"/>
      <c r="Q5" s="275"/>
      <c r="R5" s="276"/>
      <c r="S5" s="276"/>
      <c r="T5" s="276"/>
      <c r="U5" s="276"/>
      <c r="V5" s="276"/>
      <c r="W5" s="276"/>
      <c r="X5" s="276"/>
      <c r="Y5" s="276"/>
      <c r="Z5" s="276"/>
      <c r="AA5" s="277"/>
      <c r="AB5" s="313"/>
      <c r="AC5" s="314"/>
    </row>
    <row r="6" spans="1:41" x14ac:dyDescent="0.3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9" t="s">
        <v>98</v>
      </c>
      <c r="N6" s="290"/>
      <c r="O6" s="291"/>
      <c r="P6" s="283" t="s">
        <v>97</v>
      </c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</row>
    <row r="7" spans="1:41" x14ac:dyDescent="0.3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92"/>
      <c r="N7" s="293"/>
      <c r="O7" s="294"/>
      <c r="P7" s="284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K7" s="380" t="s">
        <v>411</v>
      </c>
      <c r="AL7" s="380"/>
      <c r="AM7" s="380"/>
      <c r="AN7" s="380"/>
      <c r="AO7" s="380"/>
    </row>
    <row r="8" spans="1:41" x14ac:dyDescent="0.3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9" t="s">
        <v>412</v>
      </c>
      <c r="N8" s="290"/>
      <c r="O8" s="291"/>
      <c r="P8" s="284"/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K8" s="380"/>
      <c r="AL8" s="380"/>
      <c r="AM8" s="380"/>
      <c r="AN8" s="380"/>
      <c r="AO8" s="380"/>
    </row>
    <row r="9" spans="1:41" x14ac:dyDescent="0.3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374"/>
      <c r="N9" s="375"/>
      <c r="O9" s="376"/>
      <c r="P9" s="284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K9" s="380"/>
      <c r="AL9" s="380"/>
      <c r="AM9" s="380"/>
      <c r="AN9" s="380"/>
      <c r="AO9" s="380"/>
    </row>
    <row r="10" spans="1:41" x14ac:dyDescent="0.3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374"/>
      <c r="N10" s="375"/>
      <c r="O10" s="376"/>
      <c r="P10" s="284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K10" s="380"/>
      <c r="AL10" s="380"/>
      <c r="AM10" s="380"/>
      <c r="AN10" s="380"/>
      <c r="AO10" s="380"/>
    </row>
    <row r="11" spans="1:41" x14ac:dyDescent="0.3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92"/>
      <c r="N11" s="293"/>
      <c r="O11" s="294"/>
      <c r="P11" s="285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</row>
    <row r="12" spans="1:41" ht="20.399999999999999" x14ac:dyDescent="0.3">
      <c r="A12" s="54" t="s">
        <v>111</v>
      </c>
      <c r="B12" s="315" t="s">
        <v>413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371" t="s">
        <v>113</v>
      </c>
      <c r="N12" s="372"/>
      <c r="O12" s="373"/>
      <c r="P12" s="55">
        <f>O12-N12</f>
        <v>0</v>
      </c>
      <c r="Q12" s="370"/>
      <c r="R12" s="370"/>
      <c r="S12" s="370"/>
      <c r="T12" s="370"/>
      <c r="U12" s="370"/>
      <c r="V12" s="370"/>
      <c r="W12" s="370"/>
      <c r="X12" s="370"/>
      <c r="Y12" s="370"/>
      <c r="Z12" s="370"/>
      <c r="AA12" s="370"/>
      <c r="AB12" s="370"/>
      <c r="AC12" s="370"/>
    </row>
    <row r="13" spans="1:41" ht="20.399999999999999" x14ac:dyDescent="0.3">
      <c r="A13" s="54">
        <f>1</f>
        <v>1</v>
      </c>
      <c r="B13" s="315" t="str">
        <f>'3a_Obs. Shopfloor (Operario 2)'!B13</f>
        <v>SUBIR ALTURA DE LA ETIQUETADORA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7"/>
      <c r="M13" s="371" t="str">
        <f>'3a_Obs. Shopfloor (Operario 2)'!AE13</f>
        <v>VA</v>
      </c>
      <c r="N13" s="372"/>
      <c r="O13" s="373"/>
      <c r="P13" s="55">
        <f>'3a_Obs. Shopfloor (Operario 2)'!P13</f>
        <v>6.3657407407407413E-4</v>
      </c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</row>
    <row r="14" spans="1:41" ht="20.399999999999999" x14ac:dyDescent="0.3">
      <c r="A14" s="54">
        <f t="shared" ref="A14:A61" si="0">1+A13</f>
        <v>2</v>
      </c>
      <c r="B14" s="315" t="str">
        <f>'3a_Obs. Shopfloor (Operario 2)'!B14</f>
        <v>PASA BOTELLA ALTURA A OP.4</v>
      </c>
      <c r="C14" s="316"/>
      <c r="D14" s="316"/>
      <c r="E14" s="316"/>
      <c r="F14" s="316"/>
      <c r="G14" s="316"/>
      <c r="H14" s="316"/>
      <c r="I14" s="316"/>
      <c r="J14" s="316"/>
      <c r="K14" s="316"/>
      <c r="L14" s="317"/>
      <c r="M14" s="371" t="str">
        <f>'3a_Obs. Shopfloor (Operario 2)'!AE14</f>
        <v>NVA</v>
      </c>
      <c r="N14" s="372"/>
      <c r="O14" s="373"/>
      <c r="P14" s="55">
        <f>'3a_Obs. Shopfloor (Operario 2)'!P14</f>
        <v>1.7361111111111104E-4</v>
      </c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</row>
    <row r="15" spans="1:41" ht="20.399999999999999" x14ac:dyDescent="0.3">
      <c r="A15" s="54">
        <f t="shared" si="0"/>
        <v>3</v>
      </c>
      <c r="B15" s="315" t="str">
        <f>'3a_Obs. Shopfloor (Operario 2)'!B15</f>
        <v>SUBIR PUERTA Y RETIRAR PLANCHADORES INTERIOR</v>
      </c>
      <c r="C15" s="316"/>
      <c r="D15" s="316"/>
      <c r="E15" s="316"/>
      <c r="F15" s="316"/>
      <c r="G15" s="316"/>
      <c r="H15" s="316"/>
      <c r="I15" s="316"/>
      <c r="J15" s="316"/>
      <c r="K15" s="316"/>
      <c r="L15" s="317"/>
      <c r="M15" s="371" t="str">
        <f>'3a_Obs. Shopfloor (Operario 2)'!AE15</f>
        <v>VA</v>
      </c>
      <c r="N15" s="372"/>
      <c r="O15" s="373"/>
      <c r="P15" s="55">
        <f>'3a_Obs. Shopfloor (Operario 2)'!P15</f>
        <v>5.7870370370370378E-4</v>
      </c>
      <c r="Q15" s="370"/>
      <c r="R15" s="370"/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</row>
    <row r="16" spans="1:41" ht="20.399999999999999" x14ac:dyDescent="0.3">
      <c r="A16" s="54">
        <f t="shared" si="0"/>
        <v>4</v>
      </c>
      <c r="B16" s="315" t="str">
        <f>'3a_Obs. Shopfloor (Operario 2)'!B16</f>
        <v>RETIRAR PLATOS DEL FORMATO SALIENTE x8</v>
      </c>
      <c r="C16" s="316"/>
      <c r="D16" s="316"/>
      <c r="E16" s="316"/>
      <c r="F16" s="316"/>
      <c r="G16" s="316"/>
      <c r="H16" s="316"/>
      <c r="I16" s="316"/>
      <c r="J16" s="316"/>
      <c r="K16" s="316"/>
      <c r="L16" s="317"/>
      <c r="M16" s="371" t="str">
        <f>'3a_Obs. Shopfloor (Operario 2)'!AE16</f>
        <v>VA</v>
      </c>
      <c r="N16" s="372"/>
      <c r="O16" s="373"/>
      <c r="P16" s="55">
        <f>'3a_Obs. Shopfloor (Operario 2)'!P16</f>
        <v>1.5624999999999999E-3</v>
      </c>
      <c r="Q16" s="370"/>
      <c r="R16" s="370"/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</row>
    <row r="17" spans="1:29" ht="20.399999999999999" x14ac:dyDescent="0.3">
      <c r="A17" s="54">
        <f t="shared" si="0"/>
        <v>5</v>
      </c>
      <c r="B17" s="315" t="str">
        <f>'3a_Obs. Shopfloor (Operario 2)'!B17</f>
        <v>MONTAR PLATOS FORMATO NUEVO DE 2 EN DOS</v>
      </c>
      <c r="C17" s="316"/>
      <c r="D17" s="316"/>
      <c r="E17" s="316"/>
      <c r="F17" s="316"/>
      <c r="G17" s="316"/>
      <c r="H17" s="316"/>
      <c r="I17" s="316"/>
      <c r="J17" s="316"/>
      <c r="K17" s="316"/>
      <c r="L17" s="317"/>
      <c r="M17" s="371" t="str">
        <f>'3a_Obs. Shopfloor (Operario 2)'!AE17</f>
        <v>VA</v>
      </c>
      <c r="N17" s="372"/>
      <c r="O17" s="373"/>
      <c r="P17" s="55">
        <f>'3a_Obs. Shopfloor (Operario 2)'!P17</f>
        <v>1.2731481481481483E-3</v>
      </c>
      <c r="Q17" s="370"/>
      <c r="R17" s="370"/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</row>
    <row r="18" spans="1:29" ht="20.399999999999999" x14ac:dyDescent="0.3">
      <c r="A18" s="54">
        <f t="shared" si="0"/>
        <v>6</v>
      </c>
      <c r="B18" s="315" t="str">
        <f>'3a_Obs. Shopfloor (Operario 2)'!B18</f>
        <v>MONTAR PEINES INTERIOR</v>
      </c>
      <c r="C18" s="316"/>
      <c r="D18" s="316"/>
      <c r="E18" s="316"/>
      <c r="F18" s="316"/>
      <c r="G18" s="316"/>
      <c r="H18" s="316"/>
      <c r="I18" s="316"/>
      <c r="J18" s="316"/>
      <c r="K18" s="316"/>
      <c r="L18" s="317"/>
      <c r="M18" s="371" t="str">
        <f>'3a_Obs. Shopfloor (Operario 2)'!AE18</f>
        <v>VA</v>
      </c>
      <c r="N18" s="372"/>
      <c r="O18" s="373"/>
      <c r="P18" s="55">
        <f>'3a_Obs. Shopfloor (Operario 2)'!P18</f>
        <v>6.9444444444444458E-4</v>
      </c>
      <c r="Q18" s="370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</row>
    <row r="19" spans="1:29" ht="20.399999999999999" x14ac:dyDescent="0.3">
      <c r="A19" s="54">
        <f t="shared" si="0"/>
        <v>7</v>
      </c>
      <c r="B19" s="315" t="str">
        <f>'3a_Obs. Shopfloor (Operario 2)'!B19</f>
        <v>AJUSTE UFI MAS ALTURA CÁMARA LÁSER MAS CERRAR PUERTA</v>
      </c>
      <c r="C19" s="316"/>
      <c r="D19" s="316"/>
      <c r="E19" s="316"/>
      <c r="F19" s="316"/>
      <c r="G19" s="316"/>
      <c r="H19" s="316"/>
      <c r="I19" s="316"/>
      <c r="J19" s="316"/>
      <c r="K19" s="316"/>
      <c r="L19" s="317"/>
      <c r="M19" s="371" t="str">
        <f>'3a_Obs. Shopfloor (Operario 2)'!AE19</f>
        <v>VA</v>
      </c>
      <c r="N19" s="372"/>
      <c r="O19" s="373"/>
      <c r="P19" s="55">
        <f>'3a_Obs. Shopfloor (Operario 2)'!P19</f>
        <v>9.8379629629629598E-4</v>
      </c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</row>
    <row r="20" spans="1:29" ht="20.399999999999999" x14ac:dyDescent="0.3">
      <c r="A20" s="54">
        <f t="shared" si="0"/>
        <v>8</v>
      </c>
      <c r="B20" s="315" t="str">
        <f>'3a_Obs. Shopfloor (Operario 2)'!B20</f>
        <v>CARGAR RECETA INTRAVIS Y CONFIRMAR UFI</v>
      </c>
      <c r="C20" s="316"/>
      <c r="D20" s="316"/>
      <c r="E20" s="316"/>
      <c r="F20" s="316"/>
      <c r="G20" s="316"/>
      <c r="H20" s="316"/>
      <c r="I20" s="316"/>
      <c r="J20" s="316"/>
      <c r="K20" s="316"/>
      <c r="L20" s="317"/>
      <c r="M20" s="371" t="str">
        <f>'3a_Obs. Shopfloor (Operario 2)'!AE20</f>
        <v>VA</v>
      </c>
      <c r="N20" s="372"/>
      <c r="O20" s="373"/>
      <c r="P20" s="55">
        <f>'3a_Obs. Shopfloor (Operario 2)'!P20</f>
        <v>2.8935185185185227E-4</v>
      </c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</row>
    <row r="21" spans="1:29" ht="20.399999999999999" x14ac:dyDescent="0.3">
      <c r="A21" s="54">
        <f t="shared" si="0"/>
        <v>9</v>
      </c>
      <c r="B21" s="315" t="str">
        <f>'3a_Obs. Shopfloor (Operario 2)'!B21</f>
        <v>CARGAR BOBINA DEL CABEZAL 2 Y 3</v>
      </c>
      <c r="C21" s="316"/>
      <c r="D21" s="316"/>
      <c r="E21" s="316"/>
      <c r="F21" s="316"/>
      <c r="G21" s="316"/>
      <c r="H21" s="316"/>
      <c r="I21" s="316"/>
      <c r="J21" s="316"/>
      <c r="K21" s="316"/>
      <c r="L21" s="317"/>
      <c r="M21" s="371" t="str">
        <f>'3a_Obs. Shopfloor (Operario 2)'!AE21</f>
        <v>NVA</v>
      </c>
      <c r="N21" s="372"/>
      <c r="O21" s="373"/>
      <c r="P21" s="55">
        <f>'3a_Obs. Shopfloor (Operario 2)'!P21</f>
        <v>4.6296296296296276E-4</v>
      </c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</row>
    <row r="22" spans="1:29" ht="20.399999999999999" x14ac:dyDescent="0.3">
      <c r="A22" s="54">
        <f t="shared" si="0"/>
        <v>10</v>
      </c>
      <c r="B22" s="315" t="str">
        <f>'3a_Obs. Shopfloor (Operario 2)'!B22</f>
        <v>BAJAR ALTURA DE LA ETIQUETADORA</v>
      </c>
      <c r="C22" s="316"/>
      <c r="D22" s="316"/>
      <c r="E22" s="316"/>
      <c r="F22" s="316"/>
      <c r="G22" s="316"/>
      <c r="H22" s="316"/>
      <c r="I22" s="316"/>
      <c r="J22" s="316"/>
      <c r="K22" s="316"/>
      <c r="L22" s="317"/>
      <c r="M22" s="371" t="str">
        <f>'3a_Obs. Shopfloor (Operario 2)'!AE22</f>
        <v>VA</v>
      </c>
      <c r="N22" s="372"/>
      <c r="O22" s="373"/>
      <c r="P22" s="55">
        <f>'3a_Obs. Shopfloor (Operario 2)'!P22</f>
        <v>1.0995370370370369E-3</v>
      </c>
      <c r="Q22" s="370"/>
      <c r="R22" s="370"/>
      <c r="S22" s="370"/>
      <c r="T22" s="370"/>
      <c r="U22" s="370"/>
      <c r="V22" s="370"/>
      <c r="W22" s="370"/>
      <c r="X22" s="370"/>
      <c r="Y22" s="370"/>
      <c r="Z22" s="370"/>
      <c r="AA22" s="370"/>
      <c r="AB22" s="370"/>
      <c r="AC22" s="370"/>
    </row>
    <row r="23" spans="1:29" ht="20.399999999999999" x14ac:dyDescent="0.3">
      <c r="A23" s="54">
        <f t="shared" si="0"/>
        <v>11</v>
      </c>
      <c r="B23" s="315" t="str">
        <f>'3a_Obs. Shopfloor (Operario 2)'!B23</f>
        <v>CARGAR MOTION</v>
      </c>
      <c r="C23" s="316"/>
      <c r="D23" s="316"/>
      <c r="E23" s="316"/>
      <c r="F23" s="316"/>
      <c r="G23" s="316"/>
      <c r="H23" s="316"/>
      <c r="I23" s="316"/>
      <c r="J23" s="316"/>
      <c r="K23" s="316"/>
      <c r="L23" s="317"/>
      <c r="M23" s="371" t="str">
        <f>'3a_Obs. Shopfloor (Operario 2)'!AE23</f>
        <v>VA</v>
      </c>
      <c r="N23" s="372"/>
      <c r="O23" s="373"/>
      <c r="P23" s="55">
        <f>'3a_Obs. Shopfloor (Operario 2)'!P23</f>
        <v>3.9351851851851848E-3</v>
      </c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</row>
    <row r="24" spans="1:29" ht="20.399999999999999" x14ac:dyDescent="0.3">
      <c r="A24" s="54">
        <f t="shared" si="0"/>
        <v>12</v>
      </c>
      <c r="B24" s="315" t="str">
        <f>'3a_Obs. Shopfloor (Operario 2)'!B24</f>
        <v>PASAR BOTELLA PARA AJUSTE ETIQUETA Y UFI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7"/>
      <c r="M24" s="371" t="str">
        <f>'3a_Obs. Shopfloor (Operario 2)'!AE24</f>
        <v>VA</v>
      </c>
      <c r="N24" s="372"/>
      <c r="O24" s="373"/>
      <c r="P24" s="55">
        <f>'3a_Obs. Shopfloor (Operario 2)'!P24</f>
        <v>1.3310185185185196E-3</v>
      </c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</row>
    <row r="25" spans="1:29" ht="20.399999999999999" x14ac:dyDescent="0.3">
      <c r="A25" s="54">
        <f t="shared" si="0"/>
        <v>13</v>
      </c>
      <c r="B25" s="315" t="str">
        <f>'3a_Obs. Shopfloor (Operario 2)'!B25</f>
        <v>AJUSTE CAPTURA INTRAVIS</v>
      </c>
      <c r="C25" s="316"/>
      <c r="D25" s="316"/>
      <c r="E25" s="316"/>
      <c r="F25" s="316"/>
      <c r="G25" s="316"/>
      <c r="H25" s="316"/>
      <c r="I25" s="316"/>
      <c r="J25" s="316"/>
      <c r="K25" s="316"/>
      <c r="L25" s="317"/>
      <c r="M25" s="371" t="str">
        <f>'3a_Obs. Shopfloor (Operario 2)'!AE25</f>
        <v>VA</v>
      </c>
      <c r="N25" s="372"/>
      <c r="O25" s="373"/>
      <c r="P25" s="55">
        <f>'3a_Obs. Shopfloor (Operario 2)'!P25</f>
        <v>1.967592592592592E-3</v>
      </c>
      <c r="Q25" s="370"/>
      <c r="R25" s="370"/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</row>
    <row r="26" spans="1:29" ht="20.399999999999999" x14ac:dyDescent="0.3">
      <c r="A26" s="54">
        <f t="shared" si="0"/>
        <v>14</v>
      </c>
      <c r="B26" s="315" t="str">
        <f>'3a_Obs. Shopfloor (Operario 2)'!B26</f>
        <v>COMPROBACIÓN AJUSTE CORRECTO ETIQUETADO VS INTRAVIS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7"/>
      <c r="M26" s="371" t="str">
        <f>'3a_Obs. Shopfloor (Operario 2)'!AE26</f>
        <v>VA</v>
      </c>
      <c r="N26" s="372"/>
      <c r="O26" s="373"/>
      <c r="P26" s="55">
        <f>'3a_Obs. Shopfloor (Operario 2)'!P26</f>
        <v>5.7870370370370454E-4</v>
      </c>
      <c r="Q26" s="370"/>
      <c r="R26" s="370"/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</row>
    <row r="27" spans="1:29" ht="20.399999999999999" x14ac:dyDescent="0.3">
      <c r="A27" s="54">
        <f t="shared" si="0"/>
        <v>15</v>
      </c>
      <c r="B27" s="315">
        <f>'3a_Obs. Shopfloor (Operario 2)'!B27</f>
        <v>0</v>
      </c>
      <c r="C27" s="316"/>
      <c r="D27" s="316"/>
      <c r="E27" s="316"/>
      <c r="F27" s="316"/>
      <c r="G27" s="316"/>
      <c r="H27" s="316"/>
      <c r="I27" s="316"/>
      <c r="J27" s="316"/>
      <c r="K27" s="316"/>
      <c r="L27" s="317"/>
      <c r="M27" s="371"/>
      <c r="N27" s="372"/>
      <c r="O27" s="373"/>
      <c r="P27" s="55"/>
      <c r="Q27" s="370"/>
      <c r="R27" s="370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</row>
    <row r="28" spans="1:29" ht="20.399999999999999" x14ac:dyDescent="0.3">
      <c r="A28" s="54">
        <f t="shared" si="0"/>
        <v>16</v>
      </c>
      <c r="B28" s="315">
        <f>'3a_Obs. Shopfloor (Operario 2)'!B28</f>
        <v>0</v>
      </c>
      <c r="C28" s="316"/>
      <c r="D28" s="316"/>
      <c r="E28" s="316"/>
      <c r="F28" s="316"/>
      <c r="G28" s="316"/>
      <c r="H28" s="316"/>
      <c r="I28" s="316"/>
      <c r="J28" s="316"/>
      <c r="K28" s="316"/>
      <c r="L28" s="317"/>
      <c r="M28" s="371"/>
      <c r="N28" s="372"/>
      <c r="O28" s="373"/>
      <c r="P28" s="55">
        <f>'3a_Obs. Shopfloor (Operario 2)'!P28</f>
        <v>0</v>
      </c>
      <c r="Q28" s="370"/>
      <c r="R28" s="370"/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</row>
    <row r="29" spans="1:29" ht="20.399999999999999" x14ac:dyDescent="0.3">
      <c r="A29" s="54">
        <f t="shared" si="0"/>
        <v>17</v>
      </c>
      <c r="B29" s="315">
        <f>'3a_Obs. Shopfloor (Operario 2)'!B29</f>
        <v>0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7"/>
      <c r="M29" s="371"/>
      <c r="N29" s="372"/>
      <c r="O29" s="373"/>
      <c r="P29" s="55">
        <f>'3a_Obs. Shopfloor (Operario 2)'!P29</f>
        <v>0</v>
      </c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29" ht="20.399999999999999" x14ac:dyDescent="0.3">
      <c r="A30" s="54">
        <f t="shared" si="0"/>
        <v>18</v>
      </c>
      <c r="B30" s="315">
        <f>'3a_Obs. Shopfloor (Operario 2)'!B30</f>
        <v>0</v>
      </c>
      <c r="C30" s="316"/>
      <c r="D30" s="316"/>
      <c r="E30" s="316"/>
      <c r="F30" s="316"/>
      <c r="G30" s="316"/>
      <c r="H30" s="316"/>
      <c r="I30" s="316"/>
      <c r="J30" s="316"/>
      <c r="K30" s="316"/>
      <c r="L30" s="317"/>
      <c r="M30" s="371"/>
      <c r="N30" s="372"/>
      <c r="O30" s="373"/>
      <c r="P30" s="55">
        <f>'3a_Obs. Shopfloor (Operario 2)'!P30</f>
        <v>0</v>
      </c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29" ht="20.399999999999999" x14ac:dyDescent="0.3">
      <c r="A31" s="54">
        <f t="shared" si="0"/>
        <v>19</v>
      </c>
      <c r="B31" s="315">
        <f>'3a_Obs. Shopfloor (Operario 2)'!B31</f>
        <v>0</v>
      </c>
      <c r="C31" s="316"/>
      <c r="D31" s="316"/>
      <c r="E31" s="316"/>
      <c r="F31" s="316"/>
      <c r="G31" s="316"/>
      <c r="H31" s="316"/>
      <c r="I31" s="316"/>
      <c r="J31" s="316"/>
      <c r="K31" s="316"/>
      <c r="L31" s="317"/>
      <c r="M31" s="371"/>
      <c r="N31" s="372"/>
      <c r="O31" s="373"/>
      <c r="P31" s="55">
        <f>'3a_Obs. Shopfloor (Operario 2)'!P31</f>
        <v>0</v>
      </c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</row>
    <row r="32" spans="1:29" ht="20.399999999999999" x14ac:dyDescent="0.3">
      <c r="A32" s="54">
        <f t="shared" si="0"/>
        <v>20</v>
      </c>
      <c r="B32" s="315">
        <f>'3a_Obs. Shopfloor (Operario 2)'!B32</f>
        <v>0</v>
      </c>
      <c r="C32" s="316"/>
      <c r="D32" s="316"/>
      <c r="E32" s="316"/>
      <c r="F32" s="316"/>
      <c r="G32" s="316"/>
      <c r="H32" s="316"/>
      <c r="I32" s="316"/>
      <c r="J32" s="316"/>
      <c r="K32" s="316"/>
      <c r="L32" s="317"/>
      <c r="M32" s="371"/>
      <c r="N32" s="372"/>
      <c r="O32" s="373"/>
      <c r="P32" s="55">
        <f>'3a_Obs. Shopfloor (Operario 2)'!P32</f>
        <v>0</v>
      </c>
      <c r="Q32" s="370"/>
      <c r="R32" s="370"/>
      <c r="S32" s="370"/>
      <c r="T32" s="370"/>
      <c r="U32" s="370"/>
      <c r="V32" s="370"/>
      <c r="W32" s="370"/>
      <c r="X32" s="370"/>
      <c r="Y32" s="370"/>
      <c r="Z32" s="370"/>
      <c r="AA32" s="370"/>
      <c r="AB32" s="370"/>
      <c r="AC32" s="370"/>
    </row>
    <row r="33" spans="1:29" ht="20.399999999999999" x14ac:dyDescent="0.3">
      <c r="A33" s="54">
        <f t="shared" si="0"/>
        <v>21</v>
      </c>
      <c r="B33" s="315">
        <f>'3a_Obs. Shopfloor (Operario 2)'!B33</f>
        <v>0</v>
      </c>
      <c r="C33" s="316"/>
      <c r="D33" s="316"/>
      <c r="E33" s="316"/>
      <c r="F33" s="316"/>
      <c r="G33" s="316"/>
      <c r="H33" s="316"/>
      <c r="I33" s="316"/>
      <c r="J33" s="316"/>
      <c r="K33" s="316"/>
      <c r="L33" s="317"/>
      <c r="M33" s="371"/>
      <c r="N33" s="372"/>
      <c r="O33" s="373"/>
      <c r="P33" s="55">
        <f>'3a_Obs. Shopfloor (Operario 2)'!P33</f>
        <v>0</v>
      </c>
      <c r="Q33" s="370"/>
      <c r="R33" s="370"/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</row>
    <row r="34" spans="1:29" ht="20.399999999999999" x14ac:dyDescent="0.3">
      <c r="A34" s="54">
        <f t="shared" si="0"/>
        <v>22</v>
      </c>
      <c r="B34" s="315">
        <f>'3a_Obs. Shopfloor (Operario 2)'!B34</f>
        <v>0</v>
      </c>
      <c r="C34" s="316"/>
      <c r="D34" s="316"/>
      <c r="E34" s="316"/>
      <c r="F34" s="316"/>
      <c r="G34" s="316"/>
      <c r="H34" s="316"/>
      <c r="I34" s="316"/>
      <c r="J34" s="316"/>
      <c r="K34" s="316"/>
      <c r="L34" s="317"/>
      <c r="M34" s="371"/>
      <c r="N34" s="372"/>
      <c r="O34" s="373"/>
      <c r="P34" s="55">
        <f>'3a_Obs. Shopfloor (Operario 2)'!P34</f>
        <v>0</v>
      </c>
      <c r="Q34" s="370"/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</row>
    <row r="35" spans="1:29" ht="20.399999999999999" x14ac:dyDescent="0.3">
      <c r="A35" s="54">
        <f t="shared" si="0"/>
        <v>23</v>
      </c>
      <c r="B35" s="315">
        <f>'3a_Obs. Shopfloor (Operario 2)'!B35</f>
        <v>0</v>
      </c>
      <c r="C35" s="316"/>
      <c r="D35" s="316"/>
      <c r="E35" s="316"/>
      <c r="F35" s="316"/>
      <c r="G35" s="316"/>
      <c r="H35" s="316"/>
      <c r="I35" s="316"/>
      <c r="J35" s="316"/>
      <c r="K35" s="316"/>
      <c r="L35" s="317"/>
      <c r="M35" s="371"/>
      <c r="N35" s="372"/>
      <c r="O35" s="373"/>
      <c r="P35" s="55"/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</row>
    <row r="36" spans="1:29" ht="20.399999999999999" x14ac:dyDescent="0.3">
      <c r="A36" s="54">
        <f t="shared" si="0"/>
        <v>24</v>
      </c>
      <c r="B36" s="315">
        <f>'3a_Obs. Shopfloor (Operario 2)'!B36</f>
        <v>0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7"/>
      <c r="M36" s="371">
        <f>'3a_Obs. Shopfloor (Operario 2)'!AE28</f>
        <v>0</v>
      </c>
      <c r="N36" s="372"/>
      <c r="O36" s="373"/>
      <c r="P36" s="55">
        <f>'3a_Obs. Shopfloor (Operario 2)'!P28</f>
        <v>0</v>
      </c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</row>
    <row r="37" spans="1:29" ht="20.399999999999999" x14ac:dyDescent="0.3">
      <c r="A37" s="54">
        <f t="shared" si="0"/>
        <v>25</v>
      </c>
      <c r="B37" s="315">
        <f>'3a_Obs. Shopfloor (Operario 2)'!B29</f>
        <v>0</v>
      </c>
      <c r="C37" s="316"/>
      <c r="D37" s="316"/>
      <c r="E37" s="316"/>
      <c r="F37" s="316"/>
      <c r="G37" s="316"/>
      <c r="H37" s="316"/>
      <c r="I37" s="316"/>
      <c r="J37" s="316"/>
      <c r="K37" s="316"/>
      <c r="L37" s="317"/>
      <c r="M37" s="371">
        <f>'3a_Obs. Shopfloor (Operario 2)'!AE29</f>
        <v>0</v>
      </c>
      <c r="N37" s="372"/>
      <c r="O37" s="373"/>
      <c r="P37" s="55">
        <f>'3a_Obs. Shopfloor (Operario 2)'!P29</f>
        <v>0</v>
      </c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</row>
    <row r="38" spans="1:29" ht="20.399999999999999" x14ac:dyDescent="0.3">
      <c r="A38" s="54">
        <f t="shared" si="0"/>
        <v>26</v>
      </c>
      <c r="B38" s="315">
        <f>'3a_Obs. Shopfloor (Operario 2)'!B30</f>
        <v>0</v>
      </c>
      <c r="C38" s="316"/>
      <c r="D38" s="316"/>
      <c r="E38" s="316"/>
      <c r="F38" s="316"/>
      <c r="G38" s="316"/>
      <c r="H38" s="316"/>
      <c r="I38" s="316"/>
      <c r="J38" s="316"/>
      <c r="K38" s="316"/>
      <c r="L38" s="317"/>
      <c r="M38" s="371">
        <f>'3a_Obs. Shopfloor (Operario 2)'!AE30</f>
        <v>0</v>
      </c>
      <c r="N38" s="372"/>
      <c r="O38" s="373"/>
      <c r="P38" s="55">
        <f>'3a_Obs. Shopfloor (Operario 2)'!P30</f>
        <v>0</v>
      </c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</row>
    <row r="39" spans="1:29" ht="20.399999999999999" x14ac:dyDescent="0.3">
      <c r="A39" s="54">
        <f t="shared" si="0"/>
        <v>27</v>
      </c>
      <c r="B39" s="315">
        <f>'3a_Obs. Shopfloor (Operario 2)'!B31</f>
        <v>0</v>
      </c>
      <c r="C39" s="316"/>
      <c r="D39" s="316"/>
      <c r="E39" s="316"/>
      <c r="F39" s="316"/>
      <c r="G39" s="316"/>
      <c r="H39" s="316"/>
      <c r="I39" s="316"/>
      <c r="J39" s="316"/>
      <c r="K39" s="316"/>
      <c r="L39" s="317"/>
      <c r="M39" s="371">
        <f>'3a_Obs. Shopfloor (Operario 2)'!AE31</f>
        <v>0</v>
      </c>
      <c r="N39" s="372"/>
      <c r="O39" s="373"/>
      <c r="P39" s="55">
        <f>'3a_Obs. Shopfloor (Operario 2)'!P31</f>
        <v>0</v>
      </c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</row>
    <row r="40" spans="1:29" ht="20.399999999999999" x14ac:dyDescent="0.3">
      <c r="A40" s="54">
        <f t="shared" si="0"/>
        <v>28</v>
      </c>
      <c r="B40" s="315">
        <f>'3a_Obs. Shopfloor (Operario 2)'!B32</f>
        <v>0</v>
      </c>
      <c r="C40" s="316"/>
      <c r="D40" s="316"/>
      <c r="E40" s="316"/>
      <c r="F40" s="316"/>
      <c r="G40" s="316"/>
      <c r="H40" s="316"/>
      <c r="I40" s="316"/>
      <c r="J40" s="316"/>
      <c r="K40" s="316"/>
      <c r="L40" s="317"/>
      <c r="M40" s="371">
        <f>'3a_Obs. Shopfloor (Operario 2)'!AE32</f>
        <v>0</v>
      </c>
      <c r="N40" s="372"/>
      <c r="O40" s="373"/>
      <c r="P40" s="55">
        <f>'3a_Obs. Shopfloor (Operario 2)'!P32</f>
        <v>0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</row>
    <row r="41" spans="1:29" ht="20.399999999999999" x14ac:dyDescent="0.3">
      <c r="A41" s="54">
        <f t="shared" si="0"/>
        <v>29</v>
      </c>
      <c r="B41" s="315">
        <f>'3a_Obs. Shopfloor (Operario 2)'!B33</f>
        <v>0</v>
      </c>
      <c r="C41" s="316"/>
      <c r="D41" s="316"/>
      <c r="E41" s="316"/>
      <c r="F41" s="316"/>
      <c r="G41" s="316"/>
      <c r="H41" s="316"/>
      <c r="I41" s="316"/>
      <c r="J41" s="316"/>
      <c r="K41" s="316"/>
      <c r="L41" s="317"/>
      <c r="M41" s="371">
        <f>'3a_Obs. Shopfloor (Operario 2)'!AE33</f>
        <v>0</v>
      </c>
      <c r="N41" s="372"/>
      <c r="O41" s="373"/>
      <c r="P41" s="55">
        <f>'3a_Obs. Shopfloor (Operario 2)'!P33</f>
        <v>0</v>
      </c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</row>
    <row r="42" spans="1:29" ht="20.399999999999999" x14ac:dyDescent="0.3">
      <c r="A42" s="54">
        <f t="shared" si="0"/>
        <v>30</v>
      </c>
      <c r="B42" s="315">
        <f>'3a_Obs. Shopfloor (Operario 2)'!B34</f>
        <v>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7"/>
      <c r="M42" s="371">
        <f>'3a_Obs. Shopfloor (Operario 2)'!AE34</f>
        <v>0</v>
      </c>
      <c r="N42" s="372"/>
      <c r="O42" s="373"/>
      <c r="P42" s="55">
        <f>'3a_Obs. Shopfloor (Operario 2)'!P34</f>
        <v>0</v>
      </c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</row>
    <row r="43" spans="1:29" ht="20.399999999999999" x14ac:dyDescent="0.3">
      <c r="A43" s="54">
        <f t="shared" si="0"/>
        <v>31</v>
      </c>
      <c r="B43" s="315">
        <f>'3a_Obs. Shopfloor (Operario 2)'!B35</f>
        <v>0</v>
      </c>
      <c r="C43" s="316"/>
      <c r="D43" s="316"/>
      <c r="E43" s="316"/>
      <c r="F43" s="316"/>
      <c r="G43" s="316"/>
      <c r="H43" s="316"/>
      <c r="I43" s="316"/>
      <c r="J43" s="316"/>
      <c r="K43" s="316"/>
      <c r="L43" s="317"/>
      <c r="M43" s="371">
        <f>'3a_Obs. Shopfloor (Operario 2)'!AE35</f>
        <v>0</v>
      </c>
      <c r="N43" s="372"/>
      <c r="O43" s="373"/>
      <c r="P43" s="55">
        <f>'3a_Obs. Shopfloor (Operario 2)'!P35</f>
        <v>0</v>
      </c>
      <c r="Q43" s="370"/>
      <c r="R43" s="370"/>
      <c r="S43" s="370"/>
      <c r="T43" s="370"/>
      <c r="U43" s="370"/>
      <c r="V43" s="370"/>
      <c r="W43" s="370"/>
      <c r="X43" s="370"/>
      <c r="Y43" s="370"/>
      <c r="Z43" s="370"/>
      <c r="AA43" s="370"/>
      <c r="AB43" s="370"/>
      <c r="AC43" s="370"/>
    </row>
    <row r="44" spans="1:29" ht="20.399999999999999" x14ac:dyDescent="0.3">
      <c r="A44" s="54">
        <f t="shared" si="0"/>
        <v>32</v>
      </c>
      <c r="B44" s="315">
        <f>'3a_Obs. Shopfloor (Operario 2)'!B36</f>
        <v>0</v>
      </c>
      <c r="C44" s="316"/>
      <c r="D44" s="316"/>
      <c r="E44" s="316"/>
      <c r="F44" s="316"/>
      <c r="G44" s="316"/>
      <c r="H44" s="316"/>
      <c r="I44" s="316"/>
      <c r="J44" s="316"/>
      <c r="K44" s="316"/>
      <c r="L44" s="317"/>
      <c r="M44" s="371">
        <f>'3a_Obs. Shopfloor (Operario 2)'!AE36</f>
        <v>0</v>
      </c>
      <c r="N44" s="372"/>
      <c r="O44" s="373"/>
      <c r="P44" s="55">
        <f>'3a_Obs. Shopfloor (Operario 2)'!P36</f>
        <v>0</v>
      </c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</row>
    <row r="45" spans="1:29" ht="20.399999999999999" x14ac:dyDescent="0.3">
      <c r="A45" s="54">
        <f t="shared" si="0"/>
        <v>33</v>
      </c>
      <c r="B45" s="315">
        <f>'3a_Obs. Shopfloor (Operario 2)'!B37</f>
        <v>0</v>
      </c>
      <c r="C45" s="316"/>
      <c r="D45" s="316"/>
      <c r="E45" s="316"/>
      <c r="F45" s="316"/>
      <c r="G45" s="316"/>
      <c r="H45" s="316"/>
      <c r="I45" s="316"/>
      <c r="J45" s="316"/>
      <c r="K45" s="316"/>
      <c r="L45" s="317"/>
      <c r="M45" s="371">
        <f>'3a_Obs. Shopfloor (Operario 2)'!AE37</f>
        <v>0</v>
      </c>
      <c r="N45" s="372"/>
      <c r="O45" s="373"/>
      <c r="P45" s="55">
        <f>'3a_Obs. Shopfloor (Operario 2)'!P37</f>
        <v>0</v>
      </c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</row>
    <row r="46" spans="1:29" ht="20.399999999999999" x14ac:dyDescent="0.3">
      <c r="A46" s="54">
        <f t="shared" si="0"/>
        <v>34</v>
      </c>
      <c r="B46" s="315">
        <f>'3a_Obs. Shopfloor (Operario 2)'!B38</f>
        <v>0</v>
      </c>
      <c r="C46" s="316"/>
      <c r="D46" s="316"/>
      <c r="E46" s="316"/>
      <c r="F46" s="316"/>
      <c r="G46" s="316"/>
      <c r="H46" s="316"/>
      <c r="I46" s="316"/>
      <c r="J46" s="316"/>
      <c r="K46" s="316"/>
      <c r="L46" s="317"/>
      <c r="M46" s="371">
        <f>'3a_Obs. Shopfloor (Operario 2)'!AE38</f>
        <v>0</v>
      </c>
      <c r="N46" s="372"/>
      <c r="O46" s="373"/>
      <c r="P46" s="55">
        <f>'3a_Obs. Shopfloor (Operario 2)'!P38</f>
        <v>0</v>
      </c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</row>
    <row r="47" spans="1:29" ht="20.399999999999999" x14ac:dyDescent="0.3">
      <c r="A47" s="54">
        <f t="shared" si="0"/>
        <v>35</v>
      </c>
      <c r="B47" s="315">
        <f>'3a_Obs. Shopfloor (Operario 2)'!B39</f>
        <v>0</v>
      </c>
      <c r="C47" s="316"/>
      <c r="D47" s="316"/>
      <c r="E47" s="316"/>
      <c r="F47" s="316"/>
      <c r="G47" s="316"/>
      <c r="H47" s="316"/>
      <c r="I47" s="316"/>
      <c r="J47" s="316"/>
      <c r="K47" s="316"/>
      <c r="L47" s="317"/>
      <c r="M47" s="371">
        <f>'3a_Obs. Shopfloor (Operario 2)'!AE39</f>
        <v>0</v>
      </c>
      <c r="N47" s="372"/>
      <c r="O47" s="373"/>
      <c r="P47" s="55">
        <f>'3a_Obs. Shopfloor (Operario 2)'!P39</f>
        <v>0</v>
      </c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</row>
    <row r="48" spans="1:29" ht="20.399999999999999" x14ac:dyDescent="0.3">
      <c r="A48" s="54">
        <f t="shared" si="0"/>
        <v>36</v>
      </c>
      <c r="B48" s="315">
        <f>'3a_Obs. Shopfloor (Operario 2)'!B40</f>
        <v>0</v>
      </c>
      <c r="C48" s="316"/>
      <c r="D48" s="316"/>
      <c r="E48" s="316"/>
      <c r="F48" s="316"/>
      <c r="G48" s="316"/>
      <c r="H48" s="316"/>
      <c r="I48" s="316"/>
      <c r="J48" s="316"/>
      <c r="K48" s="316"/>
      <c r="L48" s="317"/>
      <c r="M48" s="371">
        <f>'3a_Obs. Shopfloor (Operario 2)'!AE40</f>
        <v>0</v>
      </c>
      <c r="N48" s="372"/>
      <c r="O48" s="373"/>
      <c r="P48" s="55">
        <f>'3a_Obs. Shopfloor (Operario 2)'!P40</f>
        <v>0</v>
      </c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</row>
    <row r="49" spans="1:29" ht="20.399999999999999" x14ac:dyDescent="0.3">
      <c r="A49" s="54">
        <f t="shared" si="0"/>
        <v>37</v>
      </c>
      <c r="B49" s="315">
        <f>'3a_Obs. Shopfloor (Operario 2)'!B41</f>
        <v>0</v>
      </c>
      <c r="C49" s="316"/>
      <c r="D49" s="316"/>
      <c r="E49" s="316"/>
      <c r="F49" s="316"/>
      <c r="G49" s="316"/>
      <c r="H49" s="316"/>
      <c r="I49" s="316"/>
      <c r="J49" s="316"/>
      <c r="K49" s="316"/>
      <c r="L49" s="317"/>
      <c r="M49" s="371">
        <f>'3a_Obs. Shopfloor (Operario 2)'!AE41</f>
        <v>0</v>
      </c>
      <c r="N49" s="372"/>
      <c r="O49" s="373"/>
      <c r="P49" s="55">
        <f>'3a_Obs. Shopfloor (Operario 2)'!P41</f>
        <v>0</v>
      </c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</row>
    <row r="50" spans="1:29" ht="20.399999999999999" x14ac:dyDescent="0.3">
      <c r="A50" s="54">
        <f t="shared" si="0"/>
        <v>38</v>
      </c>
      <c r="B50" s="315">
        <f>'3a_Obs. Shopfloor (Operario 2)'!B42</f>
        <v>0</v>
      </c>
      <c r="C50" s="316"/>
      <c r="D50" s="316"/>
      <c r="E50" s="316"/>
      <c r="F50" s="316"/>
      <c r="G50" s="316"/>
      <c r="H50" s="316"/>
      <c r="I50" s="316"/>
      <c r="J50" s="316"/>
      <c r="K50" s="316"/>
      <c r="L50" s="317"/>
      <c r="M50" s="371">
        <f>'3a_Obs. Shopfloor (Operario 2)'!AE42</f>
        <v>0</v>
      </c>
      <c r="N50" s="372"/>
      <c r="O50" s="373"/>
      <c r="P50" s="55">
        <f>'3a_Obs. Shopfloor (Operario 2)'!P42</f>
        <v>0</v>
      </c>
      <c r="Q50" s="370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/>
      <c r="AC50" s="370"/>
    </row>
    <row r="51" spans="1:29" ht="20.399999999999999" x14ac:dyDescent="0.3">
      <c r="A51" s="54">
        <f t="shared" si="0"/>
        <v>39</v>
      </c>
      <c r="B51" s="315">
        <f>'3a_Obs. Shopfloor (Operario 2)'!B43</f>
        <v>0</v>
      </c>
      <c r="C51" s="316"/>
      <c r="D51" s="316"/>
      <c r="E51" s="316"/>
      <c r="F51" s="316"/>
      <c r="G51" s="316"/>
      <c r="H51" s="316"/>
      <c r="I51" s="316"/>
      <c r="J51" s="316"/>
      <c r="K51" s="316"/>
      <c r="L51" s="317"/>
      <c r="M51" s="371">
        <f>'3a_Obs. Shopfloor (Operario 2)'!AE43</f>
        <v>0</v>
      </c>
      <c r="N51" s="372"/>
      <c r="O51" s="373"/>
      <c r="P51" s="55">
        <f>'3a_Obs. Shopfloor (Operario 2)'!P43</f>
        <v>0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</row>
    <row r="52" spans="1:29" ht="20.399999999999999" x14ac:dyDescent="0.3">
      <c r="A52" s="54">
        <f t="shared" si="0"/>
        <v>40</v>
      </c>
      <c r="B52" s="315">
        <f>'3a_Obs. Shopfloor (Operario 2)'!B44</f>
        <v>0</v>
      </c>
      <c r="C52" s="316"/>
      <c r="D52" s="316"/>
      <c r="E52" s="316"/>
      <c r="F52" s="316"/>
      <c r="G52" s="316"/>
      <c r="H52" s="316"/>
      <c r="I52" s="316"/>
      <c r="J52" s="316"/>
      <c r="K52" s="316"/>
      <c r="L52" s="317"/>
      <c r="M52" s="371">
        <f>'3a_Obs. Shopfloor (Operario 2)'!AE44</f>
        <v>0</v>
      </c>
      <c r="N52" s="372"/>
      <c r="O52" s="373"/>
      <c r="P52" s="55">
        <f>'3a_Obs. Shopfloor (Operario 2)'!P44</f>
        <v>0</v>
      </c>
      <c r="Q52" s="370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/>
      <c r="AC52" s="370"/>
    </row>
    <row r="53" spans="1:29" ht="20.399999999999999" x14ac:dyDescent="0.3">
      <c r="A53" s="54">
        <f t="shared" si="0"/>
        <v>41</v>
      </c>
      <c r="B53" s="315">
        <f>'3a_Obs. Shopfloor (Operario 2)'!B45</f>
        <v>0</v>
      </c>
      <c r="C53" s="316"/>
      <c r="D53" s="316"/>
      <c r="E53" s="316"/>
      <c r="F53" s="316"/>
      <c r="G53" s="316"/>
      <c r="H53" s="316"/>
      <c r="I53" s="316"/>
      <c r="J53" s="316"/>
      <c r="K53" s="316"/>
      <c r="L53" s="317"/>
      <c r="M53" s="371">
        <f>'3a_Obs. Shopfloor (Operario 2)'!AE45</f>
        <v>0</v>
      </c>
      <c r="N53" s="372"/>
      <c r="O53" s="373"/>
      <c r="P53" s="55">
        <f>'3a_Obs. Shopfloor (Operario 2)'!P45</f>
        <v>0</v>
      </c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</row>
    <row r="54" spans="1:29" ht="20.399999999999999" x14ac:dyDescent="0.3">
      <c r="A54" s="54">
        <f t="shared" si="0"/>
        <v>42</v>
      </c>
      <c r="B54" s="315">
        <f>'3a_Obs. Shopfloor (Operario 2)'!B46</f>
        <v>0</v>
      </c>
      <c r="C54" s="316"/>
      <c r="D54" s="316"/>
      <c r="E54" s="316"/>
      <c r="F54" s="316"/>
      <c r="G54" s="316"/>
      <c r="H54" s="316"/>
      <c r="I54" s="316"/>
      <c r="J54" s="316"/>
      <c r="K54" s="316"/>
      <c r="L54" s="317"/>
      <c r="M54" s="371">
        <f>'3a_Obs. Shopfloor (Operario 2)'!AE46</f>
        <v>0</v>
      </c>
      <c r="N54" s="372"/>
      <c r="O54" s="373"/>
      <c r="P54" s="55">
        <f>'3a_Obs. Shopfloor (Operario 2)'!P46</f>
        <v>0</v>
      </c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</row>
    <row r="55" spans="1:29" ht="20.399999999999999" x14ac:dyDescent="0.3">
      <c r="A55" s="54">
        <f t="shared" si="0"/>
        <v>43</v>
      </c>
      <c r="B55" s="315">
        <f>'3a_Obs. Shopfloor (Operario 2)'!B47</f>
        <v>0</v>
      </c>
      <c r="C55" s="316"/>
      <c r="D55" s="316"/>
      <c r="E55" s="316"/>
      <c r="F55" s="316"/>
      <c r="G55" s="316"/>
      <c r="H55" s="316"/>
      <c r="I55" s="316"/>
      <c r="J55" s="316"/>
      <c r="K55" s="316"/>
      <c r="L55" s="317"/>
      <c r="M55" s="371">
        <f>'3a_Obs. Shopfloor (Operario 2)'!AE47</f>
        <v>0</v>
      </c>
      <c r="N55" s="372"/>
      <c r="O55" s="373"/>
      <c r="P55" s="55">
        <f>'3a_Obs. Shopfloor (Operario 2)'!P47</f>
        <v>0</v>
      </c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</row>
    <row r="56" spans="1:29" ht="20.399999999999999" x14ac:dyDescent="0.3">
      <c r="A56" s="54">
        <f t="shared" si="0"/>
        <v>44</v>
      </c>
      <c r="B56" s="315">
        <f>'3a_Obs. Shopfloor (Operario 2)'!B48</f>
        <v>0</v>
      </c>
      <c r="C56" s="316"/>
      <c r="D56" s="316"/>
      <c r="E56" s="316"/>
      <c r="F56" s="316"/>
      <c r="G56" s="316"/>
      <c r="H56" s="316"/>
      <c r="I56" s="316"/>
      <c r="J56" s="316"/>
      <c r="K56" s="316"/>
      <c r="L56" s="317"/>
      <c r="M56" s="371">
        <f>'3a_Obs. Shopfloor (Operario 2)'!AE48</f>
        <v>0</v>
      </c>
      <c r="N56" s="372"/>
      <c r="O56" s="373"/>
      <c r="P56" s="55">
        <f>'3a_Obs. Shopfloor (Operario 2)'!P48</f>
        <v>0</v>
      </c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</row>
    <row r="57" spans="1:29" ht="20.399999999999999" x14ac:dyDescent="0.3">
      <c r="A57" s="54">
        <f t="shared" si="0"/>
        <v>45</v>
      </c>
      <c r="B57" s="315">
        <f>'3a_Obs. Shopfloor (Operario 2)'!B49</f>
        <v>0</v>
      </c>
      <c r="C57" s="316"/>
      <c r="D57" s="316"/>
      <c r="E57" s="316"/>
      <c r="F57" s="316"/>
      <c r="G57" s="316"/>
      <c r="H57" s="316"/>
      <c r="I57" s="316"/>
      <c r="J57" s="316"/>
      <c r="K57" s="316"/>
      <c r="L57" s="317"/>
      <c r="M57" s="371">
        <f>'3a_Obs. Shopfloor (Operario 2)'!AE49</f>
        <v>0</v>
      </c>
      <c r="N57" s="372"/>
      <c r="O57" s="373"/>
      <c r="P57" s="55">
        <f>'3a_Obs. Shopfloor (Operario 2)'!P49</f>
        <v>0</v>
      </c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</row>
    <row r="58" spans="1:29" ht="20.399999999999999" x14ac:dyDescent="0.3">
      <c r="A58" s="54">
        <f t="shared" si="0"/>
        <v>46</v>
      </c>
      <c r="B58" s="315">
        <f>'3a_Obs. Shopfloor (Operario 2)'!B50</f>
        <v>0</v>
      </c>
      <c r="C58" s="316"/>
      <c r="D58" s="316"/>
      <c r="E58" s="316"/>
      <c r="F58" s="316"/>
      <c r="G58" s="316"/>
      <c r="H58" s="316"/>
      <c r="I58" s="316"/>
      <c r="J58" s="316"/>
      <c r="K58" s="316"/>
      <c r="L58" s="317"/>
      <c r="M58" s="371">
        <f>'3a_Obs. Shopfloor (Operario 2)'!AE50</f>
        <v>0</v>
      </c>
      <c r="N58" s="372"/>
      <c r="O58" s="373"/>
      <c r="P58" s="55">
        <f>'3a_Obs. Shopfloor (Operario 2)'!P50</f>
        <v>0</v>
      </c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</row>
    <row r="59" spans="1:29" ht="20.399999999999999" x14ac:dyDescent="0.3">
      <c r="A59" s="54">
        <f t="shared" si="0"/>
        <v>47</v>
      </c>
      <c r="B59" s="315">
        <f>'3a_Obs. Shopfloor (Operario 2)'!B51</f>
        <v>0</v>
      </c>
      <c r="C59" s="316"/>
      <c r="D59" s="316"/>
      <c r="E59" s="316"/>
      <c r="F59" s="316"/>
      <c r="G59" s="316"/>
      <c r="H59" s="316"/>
      <c r="I59" s="316"/>
      <c r="J59" s="316"/>
      <c r="K59" s="316"/>
      <c r="L59" s="317"/>
      <c r="M59" s="371">
        <f>'3a_Obs. Shopfloor (Operario 2)'!AE51</f>
        <v>0</v>
      </c>
      <c r="N59" s="372"/>
      <c r="O59" s="373"/>
      <c r="P59" s="55">
        <f>'3a_Obs. Shopfloor (Operario 2)'!P51</f>
        <v>0</v>
      </c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</row>
    <row r="60" spans="1:29" ht="20.399999999999999" x14ac:dyDescent="0.3">
      <c r="A60" s="54">
        <f t="shared" si="0"/>
        <v>48</v>
      </c>
      <c r="B60" s="315">
        <f>'3a_Obs. Shopfloor (Operario 2)'!B52</f>
        <v>0</v>
      </c>
      <c r="C60" s="316"/>
      <c r="D60" s="316"/>
      <c r="E60" s="316"/>
      <c r="F60" s="316"/>
      <c r="G60" s="316"/>
      <c r="H60" s="316"/>
      <c r="I60" s="316"/>
      <c r="J60" s="316"/>
      <c r="K60" s="316"/>
      <c r="L60" s="317"/>
      <c r="M60" s="371">
        <f>'3a_Obs. Shopfloor (Operario 2)'!AE52</f>
        <v>0</v>
      </c>
      <c r="N60" s="372"/>
      <c r="O60" s="373"/>
      <c r="P60" s="55">
        <f>'3a_Obs. Shopfloor (Operario 2)'!P52</f>
        <v>0</v>
      </c>
      <c r="Q60" s="370"/>
      <c r="R60" s="370"/>
      <c r="S60" s="370"/>
      <c r="T60" s="370"/>
      <c r="U60" s="370"/>
      <c r="V60" s="370"/>
      <c r="W60" s="370"/>
      <c r="X60" s="370"/>
      <c r="Y60" s="370"/>
      <c r="Z60" s="370"/>
      <c r="AA60" s="370"/>
      <c r="AB60" s="370"/>
      <c r="AC60" s="370"/>
    </row>
    <row r="61" spans="1:29" ht="20.399999999999999" x14ac:dyDescent="0.3">
      <c r="A61" s="54">
        <f t="shared" si="0"/>
        <v>49</v>
      </c>
      <c r="B61" s="315">
        <f>'3a_Obs. Shopfloor (Operario 2)'!B53</f>
        <v>0</v>
      </c>
      <c r="C61" s="316"/>
      <c r="D61" s="316"/>
      <c r="E61" s="316"/>
      <c r="F61" s="316"/>
      <c r="G61" s="316"/>
      <c r="H61" s="316"/>
      <c r="I61" s="316"/>
      <c r="J61" s="316"/>
      <c r="K61" s="316"/>
      <c r="L61" s="317"/>
      <c r="M61" s="371">
        <f>'3a_Obs. Shopfloor (Operario 2)'!AE53</f>
        <v>0</v>
      </c>
      <c r="N61" s="372"/>
      <c r="O61" s="373"/>
      <c r="P61" s="55">
        <f>'3a_Obs. Shopfloor (Operario 2)'!P53</f>
        <v>0</v>
      </c>
      <c r="Q61" s="370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</row>
    <row r="62" spans="1:29" ht="20.399999999999999" x14ac:dyDescent="0.3">
      <c r="A62" s="54">
        <f t="shared" ref="A62:A81" si="1">1+A61</f>
        <v>50</v>
      </c>
      <c r="B62" s="315">
        <f>'3a_Obs. Shopfloor (Operario 2)'!B54</f>
        <v>0</v>
      </c>
      <c r="C62" s="316"/>
      <c r="D62" s="316"/>
      <c r="E62" s="316"/>
      <c r="F62" s="316"/>
      <c r="G62" s="316"/>
      <c r="H62" s="316"/>
      <c r="I62" s="316"/>
      <c r="J62" s="316"/>
      <c r="K62" s="316"/>
      <c r="L62" s="317"/>
      <c r="M62" s="371">
        <f>'3a_Obs. Shopfloor (Operario 2)'!AE54</f>
        <v>0</v>
      </c>
      <c r="N62" s="372"/>
      <c r="O62" s="373"/>
      <c r="P62" s="55">
        <f>'3a_Obs. Shopfloor (Operario 2)'!P54</f>
        <v>0</v>
      </c>
      <c r="Q62" s="370"/>
      <c r="R62" s="370"/>
      <c r="S62" s="370"/>
      <c r="T62" s="370"/>
      <c r="U62" s="370"/>
      <c r="V62" s="370"/>
      <c r="W62" s="370"/>
      <c r="X62" s="370"/>
      <c r="Y62" s="370"/>
      <c r="Z62" s="370"/>
      <c r="AA62" s="370"/>
      <c r="AB62" s="370"/>
      <c r="AC62" s="370"/>
    </row>
    <row r="63" spans="1:29" ht="20.399999999999999" x14ac:dyDescent="0.3">
      <c r="A63" s="54">
        <f t="shared" si="1"/>
        <v>51</v>
      </c>
      <c r="B63" s="315">
        <f>'3a_Obs. Shopfloor (Operario 2)'!B55</f>
        <v>0</v>
      </c>
      <c r="C63" s="316"/>
      <c r="D63" s="316"/>
      <c r="E63" s="316"/>
      <c r="F63" s="316"/>
      <c r="G63" s="316"/>
      <c r="H63" s="316"/>
      <c r="I63" s="316"/>
      <c r="J63" s="316"/>
      <c r="K63" s="316"/>
      <c r="L63" s="317"/>
      <c r="M63" s="371">
        <f>'3a_Obs. Shopfloor (Operario 2)'!AE55</f>
        <v>0</v>
      </c>
      <c r="N63" s="372"/>
      <c r="O63" s="373"/>
      <c r="P63" s="55">
        <f>'3a_Obs. Shopfloor (Operario 2)'!P55</f>
        <v>0</v>
      </c>
      <c r="Q63" s="370"/>
      <c r="R63" s="370"/>
      <c r="S63" s="370"/>
      <c r="T63" s="370"/>
      <c r="U63" s="370"/>
      <c r="V63" s="370"/>
      <c r="W63" s="370"/>
      <c r="X63" s="370"/>
      <c r="Y63" s="370"/>
      <c r="Z63" s="370"/>
      <c r="AA63" s="370"/>
      <c r="AB63" s="370"/>
      <c r="AC63" s="370"/>
    </row>
    <row r="64" spans="1:29" ht="20.399999999999999" x14ac:dyDescent="0.3">
      <c r="A64" s="54">
        <f t="shared" si="1"/>
        <v>52</v>
      </c>
      <c r="B64" s="315">
        <f>'3a_Obs. Shopfloor (Operario 2)'!B56</f>
        <v>0</v>
      </c>
      <c r="C64" s="316"/>
      <c r="D64" s="316"/>
      <c r="E64" s="316"/>
      <c r="F64" s="316"/>
      <c r="G64" s="316"/>
      <c r="H64" s="316"/>
      <c r="I64" s="316"/>
      <c r="J64" s="316"/>
      <c r="K64" s="316"/>
      <c r="L64" s="317"/>
      <c r="M64" s="371">
        <f>'3a_Obs. Shopfloor (Operario 2)'!AE56</f>
        <v>0</v>
      </c>
      <c r="N64" s="372"/>
      <c r="O64" s="373"/>
      <c r="P64" s="55">
        <f>'3a_Obs. Shopfloor (Operario 2)'!P56</f>
        <v>0</v>
      </c>
      <c r="Q64" s="370"/>
      <c r="R64" s="370"/>
      <c r="S64" s="370"/>
      <c r="T64" s="370"/>
      <c r="U64" s="370"/>
      <c r="V64" s="370"/>
      <c r="W64" s="370"/>
      <c r="X64" s="370"/>
      <c r="Y64" s="370"/>
      <c r="Z64" s="370"/>
      <c r="AA64" s="370"/>
      <c r="AB64" s="370"/>
      <c r="AC64" s="370"/>
    </row>
    <row r="65" spans="1:29" ht="20.399999999999999" x14ac:dyDescent="0.3">
      <c r="A65" s="54">
        <f t="shared" si="1"/>
        <v>53</v>
      </c>
      <c r="B65" s="315">
        <f>'3a_Obs. Shopfloor (Operario 2)'!B57</f>
        <v>0</v>
      </c>
      <c r="C65" s="316"/>
      <c r="D65" s="316"/>
      <c r="E65" s="316"/>
      <c r="F65" s="316"/>
      <c r="G65" s="316"/>
      <c r="H65" s="316"/>
      <c r="I65" s="316"/>
      <c r="J65" s="316"/>
      <c r="K65" s="316"/>
      <c r="L65" s="317"/>
      <c r="M65" s="371">
        <f>'3a_Obs. Shopfloor (Operario 2)'!AE57</f>
        <v>0</v>
      </c>
      <c r="N65" s="372"/>
      <c r="O65" s="373"/>
      <c r="P65" s="55">
        <f>'3a_Obs. Shopfloor (Operario 2)'!P57</f>
        <v>0</v>
      </c>
      <c r="Q65" s="370"/>
      <c r="R65" s="370"/>
      <c r="S65" s="370"/>
      <c r="T65" s="370"/>
      <c r="U65" s="370"/>
      <c r="V65" s="370"/>
      <c r="W65" s="370"/>
      <c r="X65" s="370"/>
      <c r="Y65" s="370"/>
      <c r="Z65" s="370"/>
      <c r="AA65" s="370"/>
      <c r="AB65" s="370"/>
      <c r="AC65" s="370"/>
    </row>
    <row r="66" spans="1:29" ht="20.399999999999999" x14ac:dyDescent="0.3">
      <c r="A66" s="54">
        <f t="shared" si="1"/>
        <v>54</v>
      </c>
      <c r="B66" s="315">
        <f>'3a_Obs. Shopfloor (Operario 2)'!B58</f>
        <v>0</v>
      </c>
      <c r="C66" s="316"/>
      <c r="D66" s="316"/>
      <c r="E66" s="316"/>
      <c r="F66" s="316"/>
      <c r="G66" s="316"/>
      <c r="H66" s="316"/>
      <c r="I66" s="316"/>
      <c r="J66" s="316"/>
      <c r="K66" s="316"/>
      <c r="L66" s="317"/>
      <c r="M66" s="371">
        <f>'3a_Obs. Shopfloor (Operario 2)'!AE58</f>
        <v>0</v>
      </c>
      <c r="N66" s="372"/>
      <c r="O66" s="373"/>
      <c r="P66" s="55">
        <f>'3a_Obs. Shopfloor (Operario 2)'!P58</f>
        <v>0</v>
      </c>
      <c r="Q66" s="370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</row>
    <row r="67" spans="1:29" ht="20.399999999999999" x14ac:dyDescent="0.3">
      <c r="A67" s="54">
        <f t="shared" si="1"/>
        <v>55</v>
      </c>
      <c r="B67" s="315">
        <f>'3a_Obs. Shopfloor (Operario 2)'!B59</f>
        <v>0</v>
      </c>
      <c r="C67" s="316"/>
      <c r="D67" s="316"/>
      <c r="E67" s="316"/>
      <c r="F67" s="316"/>
      <c r="G67" s="316"/>
      <c r="H67" s="316"/>
      <c r="I67" s="316"/>
      <c r="J67" s="316"/>
      <c r="K67" s="316"/>
      <c r="L67" s="317"/>
      <c r="M67" s="371">
        <f>'3a_Obs. Shopfloor (Operario 2)'!AE59</f>
        <v>0</v>
      </c>
      <c r="N67" s="372"/>
      <c r="O67" s="373"/>
      <c r="P67" s="55">
        <f>'3a_Obs. Shopfloor (Operario 2)'!P59</f>
        <v>0</v>
      </c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</row>
    <row r="68" spans="1:29" ht="20.399999999999999" x14ac:dyDescent="0.3">
      <c r="A68" s="54">
        <f t="shared" si="1"/>
        <v>56</v>
      </c>
      <c r="B68" s="315">
        <f>'3a_Obs. Shopfloor (Operario 2)'!B60</f>
        <v>0</v>
      </c>
      <c r="C68" s="316"/>
      <c r="D68" s="316"/>
      <c r="E68" s="316"/>
      <c r="F68" s="316"/>
      <c r="G68" s="316"/>
      <c r="H68" s="316"/>
      <c r="I68" s="316"/>
      <c r="J68" s="316"/>
      <c r="K68" s="316"/>
      <c r="L68" s="317"/>
      <c r="M68" s="371">
        <f>'3a_Obs. Shopfloor (Operario 2)'!AE60</f>
        <v>0</v>
      </c>
      <c r="N68" s="372"/>
      <c r="O68" s="373"/>
      <c r="P68" s="55">
        <f>'3a_Obs. Shopfloor (Operario 2)'!P60</f>
        <v>0</v>
      </c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</row>
    <row r="69" spans="1:29" ht="20.399999999999999" x14ac:dyDescent="0.3">
      <c r="A69" s="54">
        <f t="shared" si="1"/>
        <v>57</v>
      </c>
      <c r="B69" s="315">
        <f>'3a_Obs. Shopfloor (Operario 2)'!B61</f>
        <v>0</v>
      </c>
      <c r="C69" s="316"/>
      <c r="D69" s="316"/>
      <c r="E69" s="316"/>
      <c r="F69" s="316"/>
      <c r="G69" s="316"/>
      <c r="H69" s="316"/>
      <c r="I69" s="316"/>
      <c r="J69" s="316"/>
      <c r="K69" s="316"/>
      <c r="L69" s="317"/>
      <c r="M69" s="371">
        <f>'3a_Obs. Shopfloor (Operario 2)'!AE61</f>
        <v>0</v>
      </c>
      <c r="N69" s="372"/>
      <c r="O69" s="373"/>
      <c r="P69" s="55">
        <f>'3a_Obs. Shopfloor (Operario 2)'!P61</f>
        <v>0</v>
      </c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</row>
    <row r="70" spans="1:29" ht="20.399999999999999" x14ac:dyDescent="0.3">
      <c r="A70" s="54">
        <f t="shared" si="1"/>
        <v>58</v>
      </c>
      <c r="B70" s="315">
        <f>'3a_Obs. Shopfloor (Operario 2)'!B62</f>
        <v>0</v>
      </c>
      <c r="C70" s="316"/>
      <c r="D70" s="316"/>
      <c r="E70" s="316"/>
      <c r="F70" s="316"/>
      <c r="G70" s="316"/>
      <c r="H70" s="316"/>
      <c r="I70" s="316"/>
      <c r="J70" s="316"/>
      <c r="K70" s="316"/>
      <c r="L70" s="317"/>
      <c r="M70" s="371">
        <f>'3a_Obs. Shopfloor (Operario 2)'!AE62</f>
        <v>0</v>
      </c>
      <c r="N70" s="372"/>
      <c r="O70" s="373"/>
      <c r="P70" s="55">
        <f>'3a_Obs. Shopfloor (Operario 2)'!P62</f>
        <v>0</v>
      </c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</row>
    <row r="71" spans="1:29" ht="20.399999999999999" x14ac:dyDescent="0.3">
      <c r="A71" s="54">
        <f t="shared" si="1"/>
        <v>59</v>
      </c>
      <c r="B71" s="315">
        <f>'3a_Obs. Shopfloor (Operario 2)'!B63</f>
        <v>0</v>
      </c>
      <c r="C71" s="316"/>
      <c r="D71" s="316"/>
      <c r="E71" s="316"/>
      <c r="F71" s="316"/>
      <c r="G71" s="316"/>
      <c r="H71" s="316"/>
      <c r="I71" s="316"/>
      <c r="J71" s="316"/>
      <c r="K71" s="316"/>
      <c r="L71" s="317"/>
      <c r="M71" s="371">
        <f>'3a_Obs. Shopfloor (Operario 2)'!AE63</f>
        <v>0</v>
      </c>
      <c r="N71" s="372"/>
      <c r="O71" s="373"/>
      <c r="P71" s="55">
        <f>'3a_Obs. Shopfloor (Operario 2)'!P63</f>
        <v>0</v>
      </c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</row>
    <row r="72" spans="1:29" ht="20.399999999999999" x14ac:dyDescent="0.3">
      <c r="A72" s="54">
        <f t="shared" si="1"/>
        <v>60</v>
      </c>
      <c r="B72" s="315">
        <f>'3a_Obs. Shopfloor (Operario 2)'!B64</f>
        <v>0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7"/>
      <c r="M72" s="371">
        <f>'3a_Obs. Shopfloor (Operario 2)'!AE64</f>
        <v>0</v>
      </c>
      <c r="N72" s="372"/>
      <c r="O72" s="373"/>
      <c r="P72" s="55">
        <f>'3a_Obs. Shopfloor (Operario 2)'!P64</f>
        <v>0</v>
      </c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</row>
    <row r="73" spans="1:29" ht="20.399999999999999" x14ac:dyDescent="0.3">
      <c r="A73" s="54">
        <f t="shared" si="1"/>
        <v>61</v>
      </c>
      <c r="B73" s="315">
        <f>'3a_Obs. Shopfloor (Operario 2)'!B65</f>
        <v>0</v>
      </c>
      <c r="C73" s="316"/>
      <c r="D73" s="316"/>
      <c r="E73" s="316"/>
      <c r="F73" s="316"/>
      <c r="G73" s="316"/>
      <c r="H73" s="316"/>
      <c r="I73" s="316"/>
      <c r="J73" s="316"/>
      <c r="K73" s="316"/>
      <c r="L73" s="317"/>
      <c r="M73" s="371">
        <f>'3a_Obs. Shopfloor (Operario 2)'!AE65</f>
        <v>0</v>
      </c>
      <c r="N73" s="372"/>
      <c r="O73" s="373"/>
      <c r="P73" s="55">
        <f>'3a_Obs. Shopfloor (Operario 2)'!P65</f>
        <v>0</v>
      </c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</row>
    <row r="74" spans="1:29" ht="20.399999999999999" x14ac:dyDescent="0.3">
      <c r="A74" s="54">
        <f t="shared" si="1"/>
        <v>62</v>
      </c>
      <c r="B74" s="315">
        <f>'3a_Obs. Shopfloor (Operario 2)'!B66</f>
        <v>0</v>
      </c>
      <c r="C74" s="316"/>
      <c r="D74" s="316"/>
      <c r="E74" s="316"/>
      <c r="F74" s="316"/>
      <c r="G74" s="316"/>
      <c r="H74" s="316"/>
      <c r="I74" s="316"/>
      <c r="J74" s="316"/>
      <c r="K74" s="316"/>
      <c r="L74" s="317"/>
      <c r="M74" s="371">
        <f>'3a_Obs. Shopfloor (Operario 2)'!AE66</f>
        <v>0</v>
      </c>
      <c r="N74" s="372"/>
      <c r="O74" s="373"/>
      <c r="P74" s="55">
        <f>'3a_Obs. Shopfloor (Operario 2)'!P66</f>
        <v>0</v>
      </c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</row>
    <row r="75" spans="1:29" ht="20.399999999999999" x14ac:dyDescent="0.3">
      <c r="A75" s="54">
        <f t="shared" si="1"/>
        <v>63</v>
      </c>
      <c r="B75" s="315">
        <f>'3a_Obs. Shopfloor (Operario 2)'!B67</f>
        <v>0</v>
      </c>
      <c r="C75" s="316"/>
      <c r="D75" s="316"/>
      <c r="E75" s="316"/>
      <c r="F75" s="316"/>
      <c r="G75" s="316"/>
      <c r="H75" s="316"/>
      <c r="I75" s="316"/>
      <c r="J75" s="316"/>
      <c r="K75" s="316"/>
      <c r="L75" s="317"/>
      <c r="M75" s="371">
        <f>'3a_Obs. Shopfloor (Operario 2)'!AE67</f>
        <v>0</v>
      </c>
      <c r="N75" s="372"/>
      <c r="O75" s="373"/>
      <c r="P75" s="55">
        <f>'3a_Obs. Shopfloor (Operario 2)'!P67</f>
        <v>0</v>
      </c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</row>
    <row r="76" spans="1:29" ht="20.399999999999999" x14ac:dyDescent="0.3">
      <c r="A76" s="54">
        <f t="shared" si="1"/>
        <v>64</v>
      </c>
      <c r="B76" s="315">
        <f>'3a_Obs. Shopfloor (Operario 2)'!B68</f>
        <v>0</v>
      </c>
      <c r="C76" s="316"/>
      <c r="D76" s="316"/>
      <c r="E76" s="316"/>
      <c r="F76" s="316"/>
      <c r="G76" s="316"/>
      <c r="H76" s="316"/>
      <c r="I76" s="316"/>
      <c r="J76" s="316"/>
      <c r="K76" s="316"/>
      <c r="L76" s="317"/>
      <c r="M76" s="371">
        <f>'3a_Obs. Shopfloor (Operario 2)'!AE68</f>
        <v>0</v>
      </c>
      <c r="N76" s="372"/>
      <c r="O76" s="373"/>
      <c r="P76" s="55">
        <f>'3a_Obs. Shopfloor (Operario 2)'!P68</f>
        <v>0</v>
      </c>
      <c r="Q76" s="370"/>
      <c r="R76" s="370"/>
      <c r="S76" s="370"/>
      <c r="T76" s="370"/>
      <c r="U76" s="370"/>
      <c r="V76" s="370"/>
      <c r="W76" s="370"/>
      <c r="X76" s="370"/>
      <c r="Y76" s="370"/>
      <c r="Z76" s="370"/>
      <c r="AA76" s="370"/>
      <c r="AB76" s="370"/>
      <c r="AC76" s="370"/>
    </row>
    <row r="77" spans="1:29" ht="20.399999999999999" x14ac:dyDescent="0.3">
      <c r="A77" s="54">
        <f t="shared" si="1"/>
        <v>65</v>
      </c>
      <c r="B77" s="315">
        <f>'3a_Obs. Shopfloor (Operario 2)'!B69</f>
        <v>0</v>
      </c>
      <c r="C77" s="316"/>
      <c r="D77" s="316"/>
      <c r="E77" s="316"/>
      <c r="F77" s="316"/>
      <c r="G77" s="316"/>
      <c r="H77" s="316"/>
      <c r="I77" s="316"/>
      <c r="J77" s="316"/>
      <c r="K77" s="316"/>
      <c r="L77" s="317"/>
      <c r="M77" s="371">
        <f>'3a_Obs. Shopfloor (Operario 2)'!AE69</f>
        <v>0</v>
      </c>
      <c r="N77" s="372"/>
      <c r="O77" s="373"/>
      <c r="P77" s="55">
        <f>'3a_Obs. Shopfloor (Operario 2)'!P69</f>
        <v>0</v>
      </c>
      <c r="Q77" s="370"/>
      <c r="R77" s="370"/>
      <c r="S77" s="370"/>
      <c r="T77" s="370"/>
      <c r="U77" s="370"/>
      <c r="V77" s="370"/>
      <c r="W77" s="370"/>
      <c r="X77" s="370"/>
      <c r="Y77" s="370"/>
      <c r="Z77" s="370"/>
      <c r="AA77" s="370"/>
      <c r="AB77" s="370"/>
      <c r="AC77" s="370"/>
    </row>
    <row r="78" spans="1:29" ht="20.399999999999999" x14ac:dyDescent="0.3">
      <c r="A78" s="54">
        <f t="shared" si="1"/>
        <v>66</v>
      </c>
      <c r="B78" s="315">
        <f>'3a_Obs. Shopfloor (Operario 2)'!B70</f>
        <v>0</v>
      </c>
      <c r="C78" s="316"/>
      <c r="D78" s="316"/>
      <c r="E78" s="316"/>
      <c r="F78" s="316"/>
      <c r="G78" s="316"/>
      <c r="H78" s="316"/>
      <c r="I78" s="316"/>
      <c r="J78" s="316"/>
      <c r="K78" s="316"/>
      <c r="L78" s="317"/>
      <c r="M78" s="371">
        <f>'3a_Obs. Shopfloor (Operario 2)'!AE70</f>
        <v>0</v>
      </c>
      <c r="N78" s="372"/>
      <c r="O78" s="373"/>
      <c r="P78" s="55">
        <f>'3a_Obs. Shopfloor (Operario 2)'!P70</f>
        <v>0</v>
      </c>
      <c r="Q78" s="370"/>
      <c r="R78" s="370"/>
      <c r="S78" s="370"/>
      <c r="T78" s="370"/>
      <c r="U78" s="370"/>
      <c r="V78" s="370"/>
      <c r="W78" s="370"/>
      <c r="X78" s="370"/>
      <c r="Y78" s="370"/>
      <c r="Z78" s="370"/>
      <c r="AA78" s="370"/>
      <c r="AB78" s="370"/>
      <c r="AC78" s="370"/>
    </row>
    <row r="79" spans="1:29" ht="20.399999999999999" x14ac:dyDescent="0.3">
      <c r="A79" s="54">
        <f t="shared" si="1"/>
        <v>67</v>
      </c>
      <c r="B79" s="315">
        <f>'3a_Obs. Shopfloor (Operario 2)'!B71</f>
        <v>0</v>
      </c>
      <c r="C79" s="316"/>
      <c r="D79" s="316"/>
      <c r="E79" s="316"/>
      <c r="F79" s="316"/>
      <c r="G79" s="316"/>
      <c r="H79" s="316"/>
      <c r="I79" s="316"/>
      <c r="J79" s="316"/>
      <c r="K79" s="316"/>
      <c r="L79" s="317"/>
      <c r="M79" s="371">
        <f>'3a_Obs. Shopfloor (Operario 2)'!AE71</f>
        <v>0</v>
      </c>
      <c r="N79" s="372"/>
      <c r="O79" s="373"/>
      <c r="P79" s="55">
        <f>'3a_Obs. Shopfloor (Operario 2)'!P71</f>
        <v>0</v>
      </c>
      <c r="Q79" s="370"/>
      <c r="R79" s="370"/>
      <c r="S79" s="370"/>
      <c r="T79" s="370"/>
      <c r="U79" s="370"/>
      <c r="V79" s="370"/>
      <c r="W79" s="370"/>
      <c r="X79" s="370"/>
      <c r="Y79" s="370"/>
      <c r="Z79" s="370"/>
      <c r="AA79" s="370"/>
      <c r="AB79" s="370"/>
      <c r="AC79" s="370"/>
    </row>
    <row r="80" spans="1:29" ht="20.399999999999999" x14ac:dyDescent="0.3">
      <c r="A80" s="54">
        <f t="shared" si="1"/>
        <v>68</v>
      </c>
      <c r="B80" s="315">
        <f>'3a_Obs. Shopfloor (Operario 2)'!B72</f>
        <v>0</v>
      </c>
      <c r="C80" s="316"/>
      <c r="D80" s="316"/>
      <c r="E80" s="316"/>
      <c r="F80" s="316"/>
      <c r="G80" s="316"/>
      <c r="H80" s="316"/>
      <c r="I80" s="316"/>
      <c r="J80" s="316"/>
      <c r="K80" s="316"/>
      <c r="L80" s="317"/>
      <c r="M80" s="371">
        <f>'3a_Obs. Shopfloor (Operario 2)'!AE72</f>
        <v>0</v>
      </c>
      <c r="N80" s="372"/>
      <c r="O80" s="373"/>
      <c r="P80" s="55">
        <f>'3a_Obs. Shopfloor (Operario 2)'!P72</f>
        <v>0</v>
      </c>
      <c r="Q80" s="370"/>
      <c r="R80" s="370"/>
      <c r="S80" s="370"/>
      <c r="T80" s="370"/>
      <c r="U80" s="370"/>
      <c r="V80" s="370"/>
      <c r="W80" s="370"/>
      <c r="X80" s="370"/>
      <c r="Y80" s="370"/>
      <c r="Z80" s="370"/>
      <c r="AA80" s="370"/>
      <c r="AB80" s="370"/>
      <c r="AC80" s="370"/>
    </row>
    <row r="81" spans="1:29" ht="20.399999999999999" x14ac:dyDescent="0.3">
      <c r="A81" s="54">
        <f t="shared" si="1"/>
        <v>69</v>
      </c>
      <c r="B81" s="315">
        <f>'3a_Obs. Shopfloor (Operario 2)'!B73</f>
        <v>0</v>
      </c>
      <c r="C81" s="316"/>
      <c r="D81" s="316"/>
      <c r="E81" s="316"/>
      <c r="F81" s="316"/>
      <c r="G81" s="316"/>
      <c r="H81" s="316"/>
      <c r="I81" s="316"/>
      <c r="J81" s="316"/>
      <c r="K81" s="316"/>
      <c r="L81" s="317"/>
      <c r="M81" s="371">
        <f>'3a_Obs. Shopfloor (Operario 2)'!AE73</f>
        <v>0</v>
      </c>
      <c r="N81" s="372"/>
      <c r="O81" s="373"/>
      <c r="P81" s="55">
        <f>'3a_Obs. Shopfloor (Operario 2)'!P73</f>
        <v>0</v>
      </c>
      <c r="Q81" s="370"/>
      <c r="R81" s="370"/>
      <c r="S81" s="370"/>
      <c r="T81" s="370"/>
      <c r="U81" s="370"/>
      <c r="V81" s="370"/>
      <c r="W81" s="370"/>
      <c r="X81" s="370"/>
      <c r="Y81" s="370"/>
      <c r="Z81" s="370"/>
      <c r="AA81" s="370"/>
      <c r="AB81" s="370"/>
      <c r="AC81" s="370"/>
    </row>
    <row r="82" spans="1:29" ht="20.399999999999999" x14ac:dyDescent="0.3">
      <c r="A82" s="54">
        <v>70</v>
      </c>
      <c r="B82" s="315">
        <f>'3a_Obs. Shopfloor (Operario 2)'!B74</f>
        <v>0</v>
      </c>
      <c r="C82" s="316"/>
      <c r="D82" s="316"/>
      <c r="E82" s="316"/>
      <c r="F82" s="316"/>
      <c r="G82" s="316"/>
      <c r="H82" s="316"/>
      <c r="I82" s="316"/>
      <c r="J82" s="316"/>
      <c r="K82" s="316"/>
      <c r="L82" s="317"/>
      <c r="M82" s="371">
        <f>'3a_Obs. Shopfloor (Operario 2)'!AE74</f>
        <v>0</v>
      </c>
      <c r="N82" s="372"/>
      <c r="O82" s="373"/>
      <c r="P82" s="55">
        <f>'3a_Obs. Shopfloor (Operario 2)'!P74</f>
        <v>0</v>
      </c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</sheetData>
  <mergeCells count="163">
    <mergeCell ref="B77:L77"/>
    <mergeCell ref="B78:L78"/>
    <mergeCell ref="B79:L79"/>
    <mergeCell ref="B80:L80"/>
    <mergeCell ref="B81:L81"/>
    <mergeCell ref="M65:O65"/>
    <mergeCell ref="M66:O66"/>
    <mergeCell ref="M67:O67"/>
    <mergeCell ref="M68:O68"/>
    <mergeCell ref="M69:O69"/>
    <mergeCell ref="M70:O70"/>
    <mergeCell ref="M71:O71"/>
    <mergeCell ref="M72:O72"/>
    <mergeCell ref="M73:O73"/>
    <mergeCell ref="M74:O74"/>
    <mergeCell ref="M75:O75"/>
    <mergeCell ref="M76:O76"/>
    <mergeCell ref="M77:O77"/>
    <mergeCell ref="M78:O78"/>
    <mergeCell ref="M79:O79"/>
    <mergeCell ref="M80:O80"/>
    <mergeCell ref="M81:O81"/>
    <mergeCell ref="B82:L82"/>
    <mergeCell ref="M82:O82"/>
    <mergeCell ref="B59:L59"/>
    <mergeCell ref="M59:O59"/>
    <mergeCell ref="B60:L60"/>
    <mergeCell ref="M60:O60"/>
    <mergeCell ref="B61:L61"/>
    <mergeCell ref="M61:O61"/>
    <mergeCell ref="B56:L56"/>
    <mergeCell ref="M56:O56"/>
    <mergeCell ref="B57:L57"/>
    <mergeCell ref="M57:O57"/>
    <mergeCell ref="B58:L58"/>
    <mergeCell ref="M58:O58"/>
    <mergeCell ref="B70:L70"/>
    <mergeCell ref="B71:L71"/>
    <mergeCell ref="B72:L72"/>
    <mergeCell ref="B73:L73"/>
    <mergeCell ref="B74:L74"/>
    <mergeCell ref="B75:L75"/>
    <mergeCell ref="B76:L76"/>
    <mergeCell ref="M62:O62"/>
    <mergeCell ref="M63:O63"/>
    <mergeCell ref="M64:O64"/>
    <mergeCell ref="B53:L53"/>
    <mergeCell ref="M53:O53"/>
    <mergeCell ref="B54:L54"/>
    <mergeCell ref="M54:O54"/>
    <mergeCell ref="B55:L55"/>
    <mergeCell ref="M55:O55"/>
    <mergeCell ref="B50:L50"/>
    <mergeCell ref="M50:O50"/>
    <mergeCell ref="B51:L51"/>
    <mergeCell ref="M51:O51"/>
    <mergeCell ref="B52:L52"/>
    <mergeCell ref="M52:O52"/>
    <mergeCell ref="B47:L47"/>
    <mergeCell ref="M47:O47"/>
    <mergeCell ref="B48:L48"/>
    <mergeCell ref="M48:O48"/>
    <mergeCell ref="B49:L49"/>
    <mergeCell ref="M49:O49"/>
    <mergeCell ref="B44:L44"/>
    <mergeCell ref="M44:O44"/>
    <mergeCell ref="B45:L45"/>
    <mergeCell ref="M45:O45"/>
    <mergeCell ref="B46:L46"/>
    <mergeCell ref="M46:O46"/>
    <mergeCell ref="B41:L41"/>
    <mergeCell ref="M41:O41"/>
    <mergeCell ref="B42:L42"/>
    <mergeCell ref="M42:O42"/>
    <mergeCell ref="B43:L43"/>
    <mergeCell ref="M43:O43"/>
    <mergeCell ref="B38:L38"/>
    <mergeCell ref="M38:O38"/>
    <mergeCell ref="B39:L39"/>
    <mergeCell ref="M39:O39"/>
    <mergeCell ref="B40:L40"/>
    <mergeCell ref="M40:O40"/>
    <mergeCell ref="B35:L35"/>
    <mergeCell ref="M35:O35"/>
    <mergeCell ref="B36:L36"/>
    <mergeCell ref="M36:O36"/>
    <mergeCell ref="B37:L37"/>
    <mergeCell ref="M37:O37"/>
    <mergeCell ref="B32:L32"/>
    <mergeCell ref="M32:O32"/>
    <mergeCell ref="B33:L33"/>
    <mergeCell ref="M33:O33"/>
    <mergeCell ref="B34:L34"/>
    <mergeCell ref="M34:O34"/>
    <mergeCell ref="B29:L29"/>
    <mergeCell ref="M29:O29"/>
    <mergeCell ref="B30:L30"/>
    <mergeCell ref="M30:O30"/>
    <mergeCell ref="B31:L31"/>
    <mergeCell ref="M31:O31"/>
    <mergeCell ref="B26:L26"/>
    <mergeCell ref="M26:O26"/>
    <mergeCell ref="B27:L27"/>
    <mergeCell ref="M27:O27"/>
    <mergeCell ref="B28:L28"/>
    <mergeCell ref="M28:O28"/>
    <mergeCell ref="B23:L23"/>
    <mergeCell ref="M23:O23"/>
    <mergeCell ref="B24:L24"/>
    <mergeCell ref="M24:O24"/>
    <mergeCell ref="B25:L25"/>
    <mergeCell ref="M25:O25"/>
    <mergeCell ref="B20:L20"/>
    <mergeCell ref="M20:O20"/>
    <mergeCell ref="B21:L21"/>
    <mergeCell ref="M21:O21"/>
    <mergeCell ref="B22:L22"/>
    <mergeCell ref="M22:O22"/>
    <mergeCell ref="B17:L17"/>
    <mergeCell ref="M17:O17"/>
    <mergeCell ref="B18:L18"/>
    <mergeCell ref="M18:O18"/>
    <mergeCell ref="B19:L19"/>
    <mergeCell ref="M19:O19"/>
    <mergeCell ref="B14:L14"/>
    <mergeCell ref="M14:O14"/>
    <mergeCell ref="B15:L15"/>
    <mergeCell ref="M15:O15"/>
    <mergeCell ref="B16:L16"/>
    <mergeCell ref="M16:O16"/>
    <mergeCell ref="AK7:AO10"/>
    <mergeCell ref="M8:O11"/>
    <mergeCell ref="B12:L12"/>
    <mergeCell ref="M12:O12"/>
    <mergeCell ref="B13:L13"/>
    <mergeCell ref="M13:O13"/>
    <mergeCell ref="A4:G5"/>
    <mergeCell ref="H4:M5"/>
    <mergeCell ref="N4:P5"/>
    <mergeCell ref="Q4:AA5"/>
    <mergeCell ref="AB4:AC5"/>
    <mergeCell ref="A6:A11"/>
    <mergeCell ref="B6:L11"/>
    <mergeCell ref="M6:O7"/>
    <mergeCell ref="P6:P11"/>
    <mergeCell ref="Q6:AC82"/>
    <mergeCell ref="B62:L62"/>
    <mergeCell ref="B63:L63"/>
    <mergeCell ref="B64:L64"/>
    <mergeCell ref="B65:L65"/>
    <mergeCell ref="B66:L66"/>
    <mergeCell ref="B67:L67"/>
    <mergeCell ref="B68:L68"/>
    <mergeCell ref="B69:L69"/>
    <mergeCell ref="A1:AC1"/>
    <mergeCell ref="A2:G3"/>
    <mergeCell ref="H2:M3"/>
    <mergeCell ref="N2:P3"/>
    <mergeCell ref="Q2:W3"/>
    <mergeCell ref="X2:Z3"/>
    <mergeCell ref="AA2:AA3"/>
    <mergeCell ref="AB2:AB3"/>
    <mergeCell ref="AC2:AC3"/>
  </mergeCells>
  <conditionalFormatting sqref="M12:M82">
    <cfRule type="containsText" dxfId="11" priority="3" operator="containsText" text="VA">
      <formula>NOT(ISERROR(SEARCH("VA",M12)))</formula>
    </cfRule>
  </conditionalFormatting>
  <conditionalFormatting sqref="M12:O82">
    <cfRule type="cellIs" dxfId="10" priority="1" operator="equal">
      <formula>"W"</formula>
    </cfRule>
    <cfRule type="cellIs" dxfId="9" priority="2" operator="equal">
      <formula>"NVA"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ChangeSeriesColor">
                <anchor moveWithCells="1" sizeWithCells="1">
                  <from>
                    <xdr:col>35</xdr:col>
                    <xdr:colOff>480060</xdr:colOff>
                    <xdr:row>11</xdr:row>
                    <xdr:rowOff>0</xdr:rowOff>
                  </from>
                  <to>
                    <xdr:col>41</xdr:col>
                    <xdr:colOff>114300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9A54C-EC97-4A80-BD67-7A03D2F2AA0A}">
  <sheetPr codeName="Sheet23">
    <tabColor rgb="FFFFFF00"/>
  </sheetPr>
  <dimension ref="A1:AO90"/>
  <sheetViews>
    <sheetView topLeftCell="A3" zoomScale="40" zoomScaleNormal="40" workbookViewId="0">
      <selection activeCell="AF21" sqref="AF21"/>
    </sheetView>
  </sheetViews>
  <sheetFormatPr baseColWidth="10" defaultColWidth="8.88671875" defaultRowHeight="14.4" x14ac:dyDescent="0.3"/>
  <cols>
    <col min="1" max="1" width="11" style="75" customWidth="1"/>
    <col min="2" max="2" width="31.109375" style="72" customWidth="1"/>
    <col min="3" max="3" width="8.88671875" style="74"/>
    <col min="4" max="5" width="8.88671875" style="73"/>
    <col min="6" max="15" width="8.88671875" style="72"/>
    <col min="16" max="16" width="11.44140625" style="72" bestFit="1" customWidth="1"/>
    <col min="17" max="16384" width="8.88671875" style="72"/>
  </cols>
  <sheetData>
    <row r="1" spans="1:41" ht="63" customHeight="1" x14ac:dyDescent="0.5">
      <c r="A1" s="269" t="s">
        <v>12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</row>
    <row r="2" spans="1:41" ht="20.25" customHeight="1" x14ac:dyDescent="0.3">
      <c r="A2" s="377" t="s">
        <v>404</v>
      </c>
      <c r="B2" s="278"/>
      <c r="C2" s="278"/>
      <c r="D2" s="278"/>
      <c r="E2" s="278"/>
      <c r="F2" s="278"/>
      <c r="G2" s="279"/>
      <c r="H2" s="377" t="s">
        <v>392</v>
      </c>
      <c r="I2" s="278"/>
      <c r="J2" s="278"/>
      <c r="K2" s="278"/>
      <c r="L2" s="278"/>
      <c r="M2" s="279"/>
      <c r="N2" s="377" t="s">
        <v>405</v>
      </c>
      <c r="O2" s="278"/>
      <c r="P2" s="279"/>
      <c r="Q2" s="377" t="s">
        <v>406</v>
      </c>
      <c r="R2" s="278"/>
      <c r="S2" s="278"/>
      <c r="T2" s="278"/>
      <c r="U2" s="278"/>
      <c r="V2" s="278"/>
      <c r="W2" s="279"/>
      <c r="X2" s="377" t="s">
        <v>179</v>
      </c>
      <c r="Y2" s="278"/>
      <c r="Z2" s="279"/>
      <c r="AA2" s="378"/>
      <c r="AB2" s="378" t="s">
        <v>86</v>
      </c>
      <c r="AC2" s="378"/>
    </row>
    <row r="3" spans="1:41" ht="20.25" customHeight="1" x14ac:dyDescent="0.3">
      <c r="A3" s="280"/>
      <c r="B3" s="281"/>
      <c r="C3" s="281"/>
      <c r="D3" s="281"/>
      <c r="E3" s="281"/>
      <c r="F3" s="281"/>
      <c r="G3" s="282"/>
      <c r="H3" s="280"/>
      <c r="I3" s="281"/>
      <c r="J3" s="281"/>
      <c r="K3" s="281"/>
      <c r="L3" s="281"/>
      <c r="M3" s="282"/>
      <c r="N3" s="280"/>
      <c r="O3" s="281"/>
      <c r="P3" s="282"/>
      <c r="Q3" s="280"/>
      <c r="R3" s="281"/>
      <c r="S3" s="281"/>
      <c r="T3" s="281"/>
      <c r="U3" s="281"/>
      <c r="V3" s="281"/>
      <c r="W3" s="282"/>
      <c r="X3" s="280"/>
      <c r="Y3" s="281"/>
      <c r="Z3" s="282"/>
      <c r="AA3" s="379"/>
      <c r="AB3" s="379"/>
      <c r="AC3" s="379"/>
    </row>
    <row r="4" spans="1:41" ht="20.25" customHeight="1" x14ac:dyDescent="0.3">
      <c r="A4" s="272" t="s">
        <v>407</v>
      </c>
      <c r="B4" s="273"/>
      <c r="C4" s="273"/>
      <c r="D4" s="273"/>
      <c r="E4" s="273"/>
      <c r="F4" s="273"/>
      <c r="G4" s="274"/>
      <c r="H4" s="272" t="s">
        <v>408</v>
      </c>
      <c r="I4" s="273"/>
      <c r="J4" s="273"/>
      <c r="K4" s="273"/>
      <c r="L4" s="273"/>
      <c r="M4" s="274"/>
      <c r="N4" s="272" t="s">
        <v>409</v>
      </c>
      <c r="O4" s="273"/>
      <c r="P4" s="274"/>
      <c r="Q4" s="272" t="s">
        <v>410</v>
      </c>
      <c r="R4" s="273"/>
      <c r="S4" s="273"/>
      <c r="T4" s="273"/>
      <c r="U4" s="273"/>
      <c r="V4" s="273"/>
      <c r="W4" s="273"/>
      <c r="X4" s="273"/>
      <c r="Y4" s="273"/>
      <c r="Z4" s="273"/>
      <c r="AA4" s="274"/>
      <c r="AB4" s="311" t="s">
        <v>91</v>
      </c>
      <c r="AC4" s="312"/>
    </row>
    <row r="5" spans="1:41" ht="20.25" customHeight="1" x14ac:dyDescent="0.3">
      <c r="A5" s="275"/>
      <c r="B5" s="276"/>
      <c r="C5" s="276"/>
      <c r="D5" s="276"/>
      <c r="E5" s="276"/>
      <c r="F5" s="276"/>
      <c r="G5" s="277"/>
      <c r="H5" s="275"/>
      <c r="I5" s="276"/>
      <c r="J5" s="276"/>
      <c r="K5" s="276"/>
      <c r="L5" s="276"/>
      <c r="M5" s="277"/>
      <c r="N5" s="275"/>
      <c r="O5" s="276"/>
      <c r="P5" s="277"/>
      <c r="Q5" s="275"/>
      <c r="R5" s="276"/>
      <c r="S5" s="276"/>
      <c r="T5" s="276"/>
      <c r="U5" s="276"/>
      <c r="V5" s="276"/>
      <c r="W5" s="276"/>
      <c r="X5" s="276"/>
      <c r="Y5" s="276"/>
      <c r="Z5" s="276"/>
      <c r="AA5" s="277"/>
      <c r="AB5" s="313"/>
      <c r="AC5" s="314"/>
    </row>
    <row r="6" spans="1:41" x14ac:dyDescent="0.3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9" t="s">
        <v>98</v>
      </c>
      <c r="N6" s="290"/>
      <c r="O6" s="291"/>
      <c r="P6" s="283" t="s">
        <v>97</v>
      </c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</row>
    <row r="7" spans="1:41" x14ac:dyDescent="0.3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92"/>
      <c r="N7" s="293"/>
      <c r="O7" s="294"/>
      <c r="P7" s="284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K7" s="380" t="s">
        <v>411</v>
      </c>
      <c r="AL7" s="380"/>
      <c r="AM7" s="380"/>
      <c r="AN7" s="380"/>
      <c r="AO7" s="380"/>
    </row>
    <row r="8" spans="1:41" x14ac:dyDescent="0.3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9" t="s">
        <v>412</v>
      </c>
      <c r="N8" s="290"/>
      <c r="O8" s="291"/>
      <c r="P8" s="284"/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K8" s="380"/>
      <c r="AL8" s="380"/>
      <c r="AM8" s="380"/>
      <c r="AN8" s="380"/>
      <c r="AO8" s="380"/>
    </row>
    <row r="9" spans="1:41" x14ac:dyDescent="0.3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374"/>
      <c r="N9" s="375"/>
      <c r="O9" s="376"/>
      <c r="P9" s="284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K9" s="380"/>
      <c r="AL9" s="380"/>
      <c r="AM9" s="380"/>
      <c r="AN9" s="380"/>
      <c r="AO9" s="380"/>
    </row>
    <row r="10" spans="1:41" x14ac:dyDescent="0.3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374"/>
      <c r="N10" s="375"/>
      <c r="O10" s="376"/>
      <c r="P10" s="284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K10" s="380"/>
      <c r="AL10" s="380"/>
      <c r="AM10" s="380"/>
      <c r="AN10" s="380"/>
      <c r="AO10" s="380"/>
    </row>
    <row r="11" spans="1:41" x14ac:dyDescent="0.3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92"/>
      <c r="N11" s="293"/>
      <c r="O11" s="294"/>
      <c r="P11" s="285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</row>
    <row r="12" spans="1:41" ht="20.399999999999999" x14ac:dyDescent="0.3">
      <c r="A12" s="54" t="s">
        <v>111</v>
      </c>
      <c r="B12" s="315" t="s">
        <v>413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371" t="s">
        <v>113</v>
      </c>
      <c r="N12" s="372"/>
      <c r="O12" s="373"/>
      <c r="P12" s="137">
        <f>O12-N12</f>
        <v>0</v>
      </c>
      <c r="Q12" s="370"/>
      <c r="R12" s="370"/>
      <c r="S12" s="370"/>
      <c r="T12" s="370"/>
      <c r="U12" s="370"/>
      <c r="V12" s="370"/>
      <c r="W12" s="370"/>
      <c r="X12" s="370"/>
      <c r="Y12" s="370"/>
      <c r="Z12" s="370"/>
      <c r="AA12" s="370"/>
      <c r="AB12" s="370"/>
      <c r="AC12" s="370"/>
    </row>
    <row r="13" spans="1:41" ht="20.399999999999999" x14ac:dyDescent="0.3">
      <c r="A13" s="54">
        <f>1</f>
        <v>1</v>
      </c>
      <c r="B13" s="315" t="str">
        <f>'3a_Obs. Shopfloor (Operario 3)'!B13</f>
        <v>Camino hacia llenadora y vuelta comprobación programa Robot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7"/>
      <c r="M13" s="371" t="str">
        <f>'3a_Obs. Shopfloor (Operario 3)'!AE13</f>
        <v>W</v>
      </c>
      <c r="N13" s="372"/>
      <c r="O13" s="373"/>
      <c r="P13" s="137">
        <f>'3a_Obs. Shopfloor (Operario 3)'!P13</f>
        <v>3.9351851851851852E-4</v>
      </c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</row>
    <row r="14" spans="1:41" ht="20.399999999999999" x14ac:dyDescent="0.3">
      <c r="A14" s="54">
        <f t="shared" ref="A14:A61" si="0">1+A13</f>
        <v>2</v>
      </c>
      <c r="B14" s="315" t="str">
        <f>'3a_Obs. Shopfloor (Operario 3)'!B14</f>
        <v>Tralado de formadora a llenadora (parte delantera)</v>
      </c>
      <c r="C14" s="316"/>
      <c r="D14" s="316"/>
      <c r="E14" s="316"/>
      <c r="F14" s="316"/>
      <c r="G14" s="316"/>
      <c r="H14" s="316"/>
      <c r="I14" s="316"/>
      <c r="J14" s="316"/>
      <c r="K14" s="316"/>
      <c r="L14" s="317"/>
      <c r="M14" s="371" t="str">
        <f>'3a_Obs. Shopfloor (Operario 3)'!AE14</f>
        <v>VA</v>
      </c>
      <c r="N14" s="372"/>
      <c r="O14" s="373"/>
      <c r="P14" s="137">
        <f>'3a_Obs. Shopfloor (Operario 3)'!P14</f>
        <v>5.7870370370370367E-4</v>
      </c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</row>
    <row r="15" spans="1:41" ht="20.399999999999999" x14ac:dyDescent="0.3">
      <c r="A15" s="54">
        <f t="shared" si="0"/>
        <v>3</v>
      </c>
      <c r="B15" s="315" t="str">
        <f>'3a_Obs. Shopfloor (Operario 3)'!B15</f>
        <v xml:space="preserve">Vaciado de rampa de tapones </v>
      </c>
      <c r="C15" s="316"/>
      <c r="D15" s="316"/>
      <c r="E15" s="316"/>
      <c r="F15" s="316"/>
      <c r="G15" s="316"/>
      <c r="H15" s="316"/>
      <c r="I15" s="316"/>
      <c r="J15" s="316"/>
      <c r="K15" s="316"/>
      <c r="L15" s="317"/>
      <c r="M15" s="371" t="str">
        <f>'3a_Obs. Shopfloor (Operario 3)'!AE15</f>
        <v>VA</v>
      </c>
      <c r="N15" s="372"/>
      <c r="O15" s="373"/>
      <c r="P15" s="137">
        <f>'3a_Obs. Shopfloor (Operario 3)'!P15</f>
        <v>1.4814814814814814E-3</v>
      </c>
      <c r="Q15" s="370"/>
      <c r="R15" s="370"/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</row>
    <row r="16" spans="1:41" ht="20.399999999999999" x14ac:dyDescent="0.3">
      <c r="A16" s="54">
        <f t="shared" si="0"/>
        <v>4</v>
      </c>
      <c r="B16" s="315" t="str">
        <f>'3a_Obs. Shopfloor (Operario 3)'!B16</f>
        <v>Mover la pizarra</v>
      </c>
      <c r="C16" s="316"/>
      <c r="D16" s="316"/>
      <c r="E16" s="316"/>
      <c r="F16" s="316"/>
      <c r="G16" s="316"/>
      <c r="H16" s="316"/>
      <c r="I16" s="316"/>
      <c r="J16" s="316"/>
      <c r="K16" s="316"/>
      <c r="L16" s="317"/>
      <c r="M16" s="371" t="str">
        <f>'3a_Obs. Shopfloor (Operario 3)'!AE16</f>
        <v>NVA</v>
      </c>
      <c r="N16" s="372"/>
      <c r="O16" s="373"/>
      <c r="P16" s="137">
        <f>'3a_Obs. Shopfloor (Operario 3)'!P16</f>
        <v>1.5046296296296292E-4</v>
      </c>
      <c r="Q16" s="370"/>
      <c r="R16" s="370"/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</row>
    <row r="17" spans="1:29" ht="20.399999999999999" x14ac:dyDescent="0.3">
      <c r="A17" s="54">
        <f t="shared" si="0"/>
        <v>5</v>
      </c>
      <c r="B17" s="315" t="str">
        <f>'3a_Obs. Shopfloor (Operario 3)'!B17</f>
        <v>Abre puerta llenadora y vacía por completo rampa de tampones</v>
      </c>
      <c r="C17" s="316"/>
      <c r="D17" s="316"/>
      <c r="E17" s="316"/>
      <c r="F17" s="316"/>
      <c r="G17" s="316"/>
      <c r="H17" s="316"/>
      <c r="I17" s="316"/>
      <c r="J17" s="316"/>
      <c r="K17" s="316"/>
      <c r="L17" s="317"/>
      <c r="M17" s="371" t="str">
        <f>'3a_Obs. Shopfloor (Operario 3)'!AE17</f>
        <v>VA</v>
      </c>
      <c r="N17" s="372"/>
      <c r="O17" s="373"/>
      <c r="P17" s="137">
        <f>'3a_Obs. Shopfloor (Operario 3)'!P17</f>
        <v>6.0185185185185211E-4</v>
      </c>
      <c r="Q17" s="370"/>
      <c r="R17" s="370"/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</row>
    <row r="18" spans="1:29" ht="20.399999999999999" x14ac:dyDescent="0.3">
      <c r="A18" s="54">
        <f t="shared" si="0"/>
        <v>6</v>
      </c>
      <c r="B18" s="315" t="str">
        <f>'3a_Obs. Shopfloor (Operario 3)'!B18</f>
        <v>Traslado hacia la parte trasera de la llenadora</v>
      </c>
      <c r="C18" s="316"/>
      <c r="D18" s="316"/>
      <c r="E18" s="316"/>
      <c r="F18" s="316"/>
      <c r="G18" s="316"/>
      <c r="H18" s="316"/>
      <c r="I18" s="316"/>
      <c r="J18" s="316"/>
      <c r="K18" s="316"/>
      <c r="L18" s="317"/>
      <c r="M18" s="371" t="str">
        <f>'3a_Obs. Shopfloor (Operario 3)'!AE18</f>
        <v>VA</v>
      </c>
      <c r="N18" s="372"/>
      <c r="O18" s="373"/>
      <c r="P18" s="137">
        <f>'3a_Obs. Shopfloor (Operario 3)'!P18</f>
        <v>2.3148148148148138E-4</v>
      </c>
      <c r="Q18" s="370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</row>
    <row r="19" spans="1:29" ht="20.399999999999999" x14ac:dyDescent="0.3">
      <c r="A19" s="54">
        <f t="shared" si="0"/>
        <v>7</v>
      </c>
      <c r="B19" s="315" t="str">
        <f>'3a_Obs. Shopfloor (Operario 3)'!B19</f>
        <v>Desmontaje esterlla tapondora (puerta 1 y 6)</v>
      </c>
      <c r="C19" s="316"/>
      <c r="D19" s="316"/>
      <c r="E19" s="316"/>
      <c r="F19" s="316"/>
      <c r="G19" s="316"/>
      <c r="H19" s="316"/>
      <c r="I19" s="316"/>
      <c r="J19" s="316"/>
      <c r="K19" s="316"/>
      <c r="L19" s="317"/>
      <c r="M19" s="371" t="str">
        <f>'3a_Obs. Shopfloor (Operario 3)'!AE19</f>
        <v>VA</v>
      </c>
      <c r="N19" s="372"/>
      <c r="O19" s="373"/>
      <c r="P19" s="137">
        <f>'3a_Obs. Shopfloor (Operario 3)'!P19</f>
        <v>2.0138888888888893E-3</v>
      </c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</row>
    <row r="20" spans="1:29" ht="20.399999999999999" x14ac:dyDescent="0.3">
      <c r="A20" s="54">
        <f t="shared" si="0"/>
        <v>8</v>
      </c>
      <c r="B20" s="315" t="str">
        <f>'3a_Obs. Shopfloor (Operario 3)'!B20</f>
        <v>Tralado parte delantera llenadora</v>
      </c>
      <c r="C20" s="316"/>
      <c r="D20" s="316"/>
      <c r="E20" s="316"/>
      <c r="F20" s="316"/>
      <c r="G20" s="316"/>
      <c r="H20" s="316"/>
      <c r="I20" s="316"/>
      <c r="J20" s="316"/>
      <c r="K20" s="316"/>
      <c r="L20" s="317"/>
      <c r="M20" s="371" t="str">
        <f>'3a_Obs. Shopfloor (Operario 3)'!AE20</f>
        <v>VA</v>
      </c>
      <c r="N20" s="372"/>
      <c r="O20" s="373"/>
      <c r="P20" s="137">
        <f>'3a_Obs. Shopfloor (Operario 3)'!P20</f>
        <v>2.3148148148148095E-4</v>
      </c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</row>
    <row r="21" spans="1:29" ht="20.399999999999999" x14ac:dyDescent="0.3">
      <c r="A21" s="54">
        <f t="shared" si="0"/>
        <v>9</v>
      </c>
      <c r="B21" s="315" t="str">
        <f>'3a_Obs. Shopfloor (Operario 3)'!B21</f>
        <v>Desmontaje guia intermedia y gui entrada + estrellas llenadora</v>
      </c>
      <c r="C21" s="316"/>
      <c r="D21" s="316"/>
      <c r="E21" s="316"/>
      <c r="F21" s="316"/>
      <c r="G21" s="316"/>
      <c r="H21" s="316"/>
      <c r="I21" s="316"/>
      <c r="J21" s="316"/>
      <c r="K21" s="316"/>
      <c r="L21" s="317"/>
      <c r="M21" s="371" t="str">
        <f>'3a_Obs. Shopfloor (Operario 3)'!AE21</f>
        <v>VA</v>
      </c>
      <c r="N21" s="372"/>
      <c r="O21" s="373"/>
      <c r="P21" s="137">
        <f>'3a_Obs. Shopfloor (Operario 3)'!P21</f>
        <v>1.4699074074074076E-3</v>
      </c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</row>
    <row r="22" spans="1:29" ht="20.399999999999999" x14ac:dyDescent="0.3">
      <c r="A22" s="54">
        <f t="shared" si="0"/>
        <v>10</v>
      </c>
      <c r="B22" s="315" t="str">
        <f>'3a_Obs. Shopfloor (Operario 3)'!B22</f>
        <v>Desmontaje estrella intermedia</v>
      </c>
      <c r="C22" s="316"/>
      <c r="D22" s="316"/>
      <c r="E22" s="316"/>
      <c r="F22" s="316"/>
      <c r="G22" s="316"/>
      <c r="H22" s="316"/>
      <c r="I22" s="316"/>
      <c r="J22" s="316"/>
      <c r="K22" s="316"/>
      <c r="L22" s="317"/>
      <c r="M22" s="371" t="str">
        <f>'3a_Obs. Shopfloor (Operario 3)'!AE22</f>
        <v>VA</v>
      </c>
      <c r="N22" s="372"/>
      <c r="O22" s="373"/>
      <c r="P22" s="137">
        <f>'3a_Obs. Shopfloor (Operario 3)'!P22</f>
        <v>1.3888888888888892E-4</v>
      </c>
      <c r="Q22" s="370"/>
      <c r="R22" s="370"/>
      <c r="S22" s="370"/>
      <c r="T22" s="370"/>
      <c r="U22" s="370"/>
      <c r="V22" s="370"/>
      <c r="W22" s="370"/>
      <c r="X22" s="370"/>
      <c r="Y22" s="370"/>
      <c r="Z22" s="370"/>
      <c r="AA22" s="370"/>
      <c r="AB22" s="370"/>
      <c r="AC22" s="370"/>
    </row>
    <row r="23" spans="1:29" ht="20.399999999999999" x14ac:dyDescent="0.3">
      <c r="A23" s="54">
        <f t="shared" si="0"/>
        <v>11</v>
      </c>
      <c r="B23" s="315" t="str">
        <f>'3a_Obs. Shopfloor (Operario 3)'!B23</f>
        <v>Desmontaje estrella taponadora</v>
      </c>
      <c r="C23" s="316"/>
      <c r="D23" s="316"/>
      <c r="E23" s="316"/>
      <c r="F23" s="316"/>
      <c r="G23" s="316"/>
      <c r="H23" s="316"/>
      <c r="I23" s="316"/>
      <c r="J23" s="316"/>
      <c r="K23" s="316"/>
      <c r="L23" s="317"/>
      <c r="M23" s="371" t="str">
        <f>'3a_Obs. Shopfloor (Operario 3)'!AE23</f>
        <v>VA</v>
      </c>
      <c r="N23" s="372"/>
      <c r="O23" s="373"/>
      <c r="P23" s="137">
        <f>'3a_Obs. Shopfloor (Operario 3)'!P23</f>
        <v>3.7037037037036986E-4</v>
      </c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</row>
    <row r="24" spans="1:29" ht="20.399999999999999" x14ac:dyDescent="0.3">
      <c r="A24" s="54">
        <f t="shared" si="0"/>
        <v>12</v>
      </c>
      <c r="B24" s="315" t="str">
        <f>'3a_Obs. Shopfloor (Operario 3)'!B24</f>
        <v>Montaje estrella salida (1)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7"/>
      <c r="M24" s="371" t="str">
        <f>'3a_Obs. Shopfloor (Operario 3)'!AE24</f>
        <v>VA</v>
      </c>
      <c r="N24" s="372"/>
      <c r="O24" s="373"/>
      <c r="P24" s="137">
        <f>'3a_Obs. Shopfloor (Operario 3)'!P24</f>
        <v>6.7129629629629657E-4</v>
      </c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</row>
    <row r="25" spans="1:29" ht="20.399999999999999" x14ac:dyDescent="0.3">
      <c r="A25" s="54">
        <f t="shared" si="0"/>
        <v>13</v>
      </c>
      <c r="B25" s="315" t="str">
        <f>'3a_Obs. Shopfloor (Operario 3)'!B25</f>
        <v>Búsqueda de la pieza 12</v>
      </c>
      <c r="C25" s="316"/>
      <c r="D25" s="316"/>
      <c r="E25" s="316"/>
      <c r="F25" s="316"/>
      <c r="G25" s="316"/>
      <c r="H25" s="316"/>
      <c r="I25" s="316"/>
      <c r="J25" s="316"/>
      <c r="K25" s="316"/>
      <c r="L25" s="317"/>
      <c r="M25" s="371" t="str">
        <f>'3a_Obs. Shopfloor (Operario 3)'!AE25</f>
        <v>W</v>
      </c>
      <c r="N25" s="372"/>
      <c r="O25" s="373"/>
      <c r="P25" s="137">
        <f>'3a_Obs. Shopfloor (Operario 3)'!P25</f>
        <v>6.7129629629629657E-4</v>
      </c>
      <c r="Q25" s="370"/>
      <c r="R25" s="370"/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</row>
    <row r="26" spans="1:29" ht="20.399999999999999" x14ac:dyDescent="0.3">
      <c r="A26" s="54">
        <f t="shared" si="0"/>
        <v>14</v>
      </c>
      <c r="B26" s="315" t="str">
        <f>'3a_Obs. Shopfloor (Operario 3)'!B26</f>
        <v>Traslado hacia la parte trasera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7"/>
      <c r="M26" s="371" t="str">
        <f>'3a_Obs. Shopfloor (Operario 3)'!AE26</f>
        <v>W</v>
      </c>
      <c r="N26" s="372"/>
      <c r="O26" s="373"/>
      <c r="P26" s="137">
        <f>'3a_Obs. Shopfloor (Operario 3)'!P26</f>
        <v>4.1666666666666588E-4</v>
      </c>
      <c r="Q26" s="370"/>
      <c r="R26" s="370"/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</row>
    <row r="27" spans="1:29" ht="20.399999999999999" x14ac:dyDescent="0.3">
      <c r="A27" s="54">
        <f t="shared" si="0"/>
        <v>15</v>
      </c>
      <c r="B27" s="315" t="str">
        <f>'3a_Obs. Shopfloor (Operario 3)'!B27</f>
        <v>Acerca la pieza 12 al operario 1</v>
      </c>
      <c r="C27" s="316"/>
      <c r="D27" s="316"/>
      <c r="E27" s="316"/>
      <c r="F27" s="316"/>
      <c r="G27" s="316"/>
      <c r="H27" s="316"/>
      <c r="I27" s="316"/>
      <c r="J27" s="316"/>
      <c r="K27" s="316"/>
      <c r="L27" s="317"/>
      <c r="M27" s="371" t="str">
        <f>'3a_Obs. Shopfloor (Operario 3)'!AE27</f>
        <v>VA</v>
      </c>
      <c r="N27" s="372"/>
      <c r="O27" s="373"/>
      <c r="P27" s="137">
        <f>'3a_Obs. Shopfloor (Operario 3)'!P27</f>
        <v>3.3564814814814915E-4</v>
      </c>
      <c r="Q27" s="370"/>
      <c r="R27" s="370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</row>
    <row r="28" spans="1:29" ht="20.399999999999999" x14ac:dyDescent="0.3">
      <c r="A28" s="54">
        <f t="shared" si="0"/>
        <v>16</v>
      </c>
      <c r="B28" s="315" t="str">
        <f>'3a_Obs. Shopfloor (Operario 3)'!B28</f>
        <v>Traslado hacia la parte delantera</v>
      </c>
      <c r="C28" s="316"/>
      <c r="D28" s="316"/>
      <c r="E28" s="316"/>
      <c r="F28" s="316"/>
      <c r="G28" s="316"/>
      <c r="H28" s="316"/>
      <c r="I28" s="316"/>
      <c r="J28" s="316"/>
      <c r="K28" s="316"/>
      <c r="L28" s="317"/>
      <c r="M28" s="371" t="str">
        <f>'3a_Obs. Shopfloor (Operario 3)'!AE28</f>
        <v>NVA</v>
      </c>
      <c r="N28" s="372"/>
      <c r="O28" s="373"/>
      <c r="P28" s="137">
        <f>'3a_Obs. Shopfloor (Operario 3)'!P28</f>
        <v>4.8611111111111077E-4</v>
      </c>
      <c r="Q28" s="370"/>
      <c r="R28" s="370"/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</row>
    <row r="29" spans="1:29" ht="20.399999999999999" x14ac:dyDescent="0.3">
      <c r="A29" s="54">
        <f t="shared" si="0"/>
        <v>17</v>
      </c>
      <c r="B29" s="315" t="str">
        <f>'3a_Obs. Shopfloor (Operario 3)'!B29</f>
        <v>Montaje estrellas salida (2)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7"/>
      <c r="M29" s="371" t="str">
        <f>'3a_Obs. Shopfloor (Operario 3)'!AE29</f>
        <v>VA</v>
      </c>
      <c r="N29" s="372"/>
      <c r="O29" s="373"/>
      <c r="P29" s="137">
        <f>'3a_Obs. Shopfloor (Operario 3)'!P29</f>
        <v>1.5856481481481485E-3</v>
      </c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29" ht="20.399999999999999" x14ac:dyDescent="0.3">
      <c r="A30" s="54">
        <f t="shared" si="0"/>
        <v>18</v>
      </c>
      <c r="B30" s="315" t="str">
        <f>'3a_Obs. Shopfloor (Operario 3)'!B30</f>
        <v>Traslado hacia la parte trasera</v>
      </c>
      <c r="C30" s="316"/>
      <c r="D30" s="316"/>
      <c r="E30" s="316"/>
      <c r="F30" s="316"/>
      <c r="G30" s="316"/>
      <c r="H30" s="316"/>
      <c r="I30" s="316"/>
      <c r="J30" s="316"/>
      <c r="K30" s="316"/>
      <c r="L30" s="317"/>
      <c r="M30" s="371" t="str">
        <f>'3a_Obs. Shopfloor (Operario 3)'!AE30</f>
        <v>VA</v>
      </c>
      <c r="N30" s="372"/>
      <c r="O30" s="373"/>
      <c r="P30" s="137">
        <f>'3a_Obs. Shopfloor (Operario 3)'!P30</f>
        <v>2.0833333333333294E-4</v>
      </c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29" ht="20.399999999999999" x14ac:dyDescent="0.3">
      <c r="A31" s="54">
        <f t="shared" si="0"/>
        <v>19</v>
      </c>
      <c r="B31" s="315" t="str">
        <f>'3a_Obs. Shopfloor (Operario 3)'!B31</f>
        <v>Montaje estrellas taponadora</v>
      </c>
      <c r="C31" s="316"/>
      <c r="D31" s="316"/>
      <c r="E31" s="316"/>
      <c r="F31" s="316"/>
      <c r="G31" s="316"/>
      <c r="H31" s="316"/>
      <c r="I31" s="316"/>
      <c r="J31" s="316"/>
      <c r="K31" s="316"/>
      <c r="L31" s="317"/>
      <c r="M31" s="371" t="str">
        <f>'3a_Obs. Shopfloor (Operario 3)'!AE31</f>
        <v>VA</v>
      </c>
      <c r="N31" s="372"/>
      <c r="O31" s="373"/>
      <c r="P31" s="137">
        <f>'3a_Obs. Shopfloor (Operario 3)'!P31</f>
        <v>1.1689814814814809E-3</v>
      </c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</row>
    <row r="32" spans="1:29" ht="20.399999999999999" x14ac:dyDescent="0.3">
      <c r="A32" s="54">
        <f t="shared" si="0"/>
        <v>20</v>
      </c>
      <c r="B32" s="315" t="str">
        <f>'3a_Obs. Shopfloor (Operario 3)'!B32</f>
        <v>Traslado a la zona de la robots parte delantera</v>
      </c>
      <c r="C32" s="316"/>
      <c r="D32" s="316"/>
      <c r="E32" s="316"/>
      <c r="F32" s="316"/>
      <c r="G32" s="316"/>
      <c r="H32" s="316"/>
      <c r="I32" s="316"/>
      <c r="J32" s="316"/>
      <c r="K32" s="316"/>
      <c r="L32" s="317"/>
      <c r="M32" s="371" t="str">
        <f>'3a_Obs. Shopfloor (Operario 3)'!AE32</f>
        <v>VA</v>
      </c>
      <c r="N32" s="372"/>
      <c r="O32" s="373"/>
      <c r="P32" s="137">
        <f>'3a_Obs. Shopfloor (Operario 3)'!P32</f>
        <v>5.9027777777777811E-4</v>
      </c>
      <c r="Q32" s="370"/>
      <c r="R32" s="370"/>
      <c r="S32" s="370"/>
      <c r="T32" s="370"/>
      <c r="U32" s="370"/>
      <c r="V32" s="370"/>
      <c r="W32" s="370"/>
      <c r="X32" s="370"/>
      <c r="Y32" s="370"/>
      <c r="Z32" s="370"/>
      <c r="AA32" s="370"/>
      <c r="AB32" s="370"/>
      <c r="AC32" s="370"/>
    </row>
    <row r="33" spans="1:29" ht="20.399999999999999" x14ac:dyDescent="0.3">
      <c r="A33" s="54">
        <f t="shared" si="0"/>
        <v>21</v>
      </c>
      <c r="B33" s="315" t="str">
        <f>'3a_Obs. Shopfloor (Operario 3)'!B33</f>
        <v>Entrada robot</v>
      </c>
      <c r="C33" s="316"/>
      <c r="D33" s="316"/>
      <c r="E33" s="316"/>
      <c r="F33" s="316"/>
      <c r="G33" s="316"/>
      <c r="H33" s="316"/>
      <c r="I33" s="316"/>
      <c r="J33" s="316"/>
      <c r="K33" s="316"/>
      <c r="L33" s="317"/>
      <c r="M33" s="371" t="str">
        <f>'3a_Obs. Shopfloor (Operario 3)'!AE33</f>
        <v>VA</v>
      </c>
      <c r="N33" s="372"/>
      <c r="O33" s="373"/>
      <c r="P33" s="137">
        <f>'3a_Obs. Shopfloor (Operario 3)'!P33</f>
        <v>9.2592592592592032E-5</v>
      </c>
      <c r="Q33" s="370"/>
      <c r="R33" s="370"/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</row>
    <row r="34" spans="1:29" ht="20.399999999999999" x14ac:dyDescent="0.3">
      <c r="A34" s="54">
        <f t="shared" si="0"/>
        <v>22</v>
      </c>
      <c r="B34" s="315" t="str">
        <f>'3a_Obs. Shopfloor (Operario 3)'!B34</f>
        <v>Colocación cajas entrada formadora B</v>
      </c>
      <c r="C34" s="316"/>
      <c r="D34" s="316"/>
      <c r="E34" s="316"/>
      <c r="F34" s="316"/>
      <c r="G34" s="316"/>
      <c r="H34" s="316"/>
      <c r="I34" s="316"/>
      <c r="J34" s="316"/>
      <c r="K34" s="316"/>
      <c r="L34" s="317"/>
      <c r="M34" s="371" t="str">
        <f>'3a_Obs. Shopfloor (Operario 3)'!AE34</f>
        <v>VA</v>
      </c>
      <c r="N34" s="372"/>
      <c r="O34" s="373"/>
      <c r="P34" s="137">
        <f>'3a_Obs. Shopfloor (Operario 3)'!P34</f>
        <v>4.9768518518518608E-4</v>
      </c>
      <c r="Q34" s="370"/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</row>
    <row r="35" spans="1:29" ht="20.399999999999999" x14ac:dyDescent="0.3">
      <c r="A35" s="54">
        <f t="shared" si="0"/>
        <v>23</v>
      </c>
      <c r="B35" s="315" t="str">
        <f>'3a_Obs. Shopfloor (Operario 3)'!B35</f>
        <v>Colocación cajas entrada formadora A</v>
      </c>
      <c r="C35" s="316"/>
      <c r="D35" s="316"/>
      <c r="E35" s="316"/>
      <c r="F35" s="316"/>
      <c r="G35" s="316"/>
      <c r="H35" s="316"/>
      <c r="I35" s="316"/>
      <c r="J35" s="316"/>
      <c r="K35" s="316"/>
      <c r="L35" s="317"/>
      <c r="M35" s="371" t="str">
        <f>'3a_Obs. Shopfloor (Operario 3)'!AE35</f>
        <v>VA</v>
      </c>
      <c r="N35" s="372"/>
      <c r="O35" s="373"/>
      <c r="P35" s="137">
        <f>'3a_Obs. Shopfloor (Operario 3)'!P35</f>
        <v>2.4305555555555539E-4</v>
      </c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</row>
    <row r="36" spans="1:29" ht="20.399999999999999" x14ac:dyDescent="0.3">
      <c r="A36" s="54">
        <f t="shared" si="0"/>
        <v>24</v>
      </c>
      <c r="B36" s="315" t="str">
        <f>'3a_Obs. Shopfloor (Operario 3)'!B36</f>
        <v>Corte enfajadora del pallet detrás del robot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7"/>
      <c r="M36" s="371" t="str">
        <f>'3a_Obs. Shopfloor (Operario 3)'!AE36</f>
        <v>W</v>
      </c>
      <c r="N36" s="372"/>
      <c r="O36" s="373"/>
      <c r="P36" s="137">
        <f>'3a_Obs. Shopfloor (Operario 3)'!P36</f>
        <v>9.490740740740744E-4</v>
      </c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</row>
    <row r="37" spans="1:29" ht="20.399999999999999" x14ac:dyDescent="0.3">
      <c r="A37" s="54">
        <f t="shared" si="0"/>
        <v>25</v>
      </c>
      <c r="B37" s="315" t="str">
        <f>'3a_Obs. Shopfloor (Operario 3)'!B37</f>
        <v>Revisión funcionamiento robot</v>
      </c>
      <c r="C37" s="316"/>
      <c r="D37" s="316"/>
      <c r="E37" s="316"/>
      <c r="F37" s="316"/>
      <c r="G37" s="316"/>
      <c r="H37" s="316"/>
      <c r="I37" s="316"/>
      <c r="J37" s="316"/>
      <c r="K37" s="316"/>
      <c r="L37" s="317"/>
      <c r="M37" s="371" t="str">
        <f>'3a_Obs. Shopfloor (Operario 3)'!AE37</f>
        <v>W</v>
      </c>
      <c r="N37" s="372"/>
      <c r="O37" s="373"/>
      <c r="P37" s="137">
        <f>'3a_Obs. Shopfloor (Operario 3)'!P37</f>
        <v>3.0092592592592497E-4</v>
      </c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</row>
    <row r="38" spans="1:29" ht="20.399999999999999" x14ac:dyDescent="0.3">
      <c r="A38" s="54">
        <f t="shared" si="0"/>
        <v>26</v>
      </c>
      <c r="B38" s="315" t="str">
        <f>'3a_Obs. Shopfloor (Operario 3)'!B38</f>
        <v>Recolocación cajas entradas cerradora y vaciado flejes</v>
      </c>
      <c r="C38" s="316"/>
      <c r="D38" s="316"/>
      <c r="E38" s="316"/>
      <c r="F38" s="316"/>
      <c r="G38" s="316"/>
      <c r="H38" s="316"/>
      <c r="I38" s="316"/>
      <c r="J38" s="316"/>
      <c r="K38" s="316"/>
      <c r="L38" s="317"/>
      <c r="M38" s="371" t="str">
        <f>'3a_Obs. Shopfloor (Operario 3)'!AE38</f>
        <v>W</v>
      </c>
      <c r="N38" s="372"/>
      <c r="O38" s="373"/>
      <c r="P38" s="137">
        <f>'3a_Obs. Shopfloor (Operario 3)'!P38</f>
        <v>7.6388888888889034E-4</v>
      </c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</row>
    <row r="39" spans="1:29" ht="20.399999999999999" x14ac:dyDescent="0.3">
      <c r="A39" s="54">
        <f t="shared" si="0"/>
        <v>27</v>
      </c>
      <c r="B39" s="315" t="str">
        <f>'3a_Obs. Shopfloor (Operario 3)'!B39</f>
        <v>Ayuda caja torcida salida de la formadora de cajas</v>
      </c>
      <c r="C39" s="316"/>
      <c r="D39" s="316"/>
      <c r="E39" s="316"/>
      <c r="F39" s="316"/>
      <c r="G39" s="316"/>
      <c r="H39" s="316"/>
      <c r="I39" s="316"/>
      <c r="J39" s="316"/>
      <c r="K39" s="316"/>
      <c r="L39" s="317"/>
      <c r="M39" s="371" t="str">
        <f>'3a_Obs. Shopfloor (Operario 3)'!AE39</f>
        <v>NVA</v>
      </c>
      <c r="N39" s="372"/>
      <c r="O39" s="373"/>
      <c r="P39" s="137">
        <f>'3a_Obs. Shopfloor (Operario 3)'!P39</f>
        <v>2.8935185185184967E-4</v>
      </c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</row>
    <row r="40" spans="1:29" ht="20.399999999999999" x14ac:dyDescent="0.3">
      <c r="A40" s="54">
        <f t="shared" si="0"/>
        <v>28</v>
      </c>
      <c r="B40" s="315" t="str">
        <f>'3a_Obs. Shopfloor (Operario 3)'!B40</f>
        <v>Traslado hacia la puerta trasera de la encajadora</v>
      </c>
      <c r="C40" s="316"/>
      <c r="D40" s="316"/>
      <c r="E40" s="316"/>
      <c r="F40" s="316"/>
      <c r="G40" s="316"/>
      <c r="H40" s="316"/>
      <c r="I40" s="316"/>
      <c r="J40" s="316"/>
      <c r="K40" s="316"/>
      <c r="L40" s="317"/>
      <c r="M40" s="371" t="str">
        <f>'3a_Obs. Shopfloor (Operario 3)'!AE40</f>
        <v>NVA</v>
      </c>
      <c r="N40" s="372"/>
      <c r="O40" s="373"/>
      <c r="P40" s="137">
        <f>'3a_Obs. Shopfloor (Operario 3)'!P40</f>
        <v>8.6805555555555594E-4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</row>
    <row r="41" spans="1:29" ht="20.399999999999999" x14ac:dyDescent="0.3">
      <c r="A41" s="54">
        <f t="shared" si="0"/>
        <v>29</v>
      </c>
      <c r="B41" s="315" t="str">
        <f>'3a_Obs. Shopfloor (Operario 3)'!B41</f>
        <v>Vaciado cajas salida formadora B</v>
      </c>
      <c r="C41" s="316"/>
      <c r="D41" s="316"/>
      <c r="E41" s="316"/>
      <c r="F41" s="316"/>
      <c r="G41" s="316"/>
      <c r="H41" s="316"/>
      <c r="I41" s="316"/>
      <c r="J41" s="316"/>
      <c r="K41" s="316"/>
      <c r="L41" s="317"/>
      <c r="M41" s="371" t="str">
        <f>'3a_Obs. Shopfloor (Operario 3)'!AE41</f>
        <v>NVA</v>
      </c>
      <c r="N41" s="372"/>
      <c r="O41" s="373"/>
      <c r="P41" s="137">
        <f>'3a_Obs. Shopfloor (Operario 3)'!P41</f>
        <v>9.490740740740744E-4</v>
      </c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</row>
    <row r="42" spans="1:29" ht="20.399999999999999" x14ac:dyDescent="0.3">
      <c r="A42" s="54">
        <f t="shared" si="0"/>
        <v>30</v>
      </c>
      <c r="B42" s="315">
        <f>'3a_Obs. Shopfloor (Operario 3)'!B42</f>
        <v>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7"/>
      <c r="M42" s="371">
        <f>'3a_Obs. Shopfloor (Operario 3)'!AE43</f>
        <v>0</v>
      </c>
      <c r="N42" s="372"/>
      <c r="O42" s="373"/>
      <c r="P42" s="137">
        <f>'3a_Obs. Shopfloor (Operario 3)'!P47</f>
        <v>0</v>
      </c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</row>
    <row r="43" spans="1:29" ht="20.399999999999999" x14ac:dyDescent="0.3">
      <c r="A43" s="54">
        <f t="shared" si="0"/>
        <v>31</v>
      </c>
      <c r="B43" s="315">
        <f>'3a_Obs. Shopfloor (Operario 3)'!B43</f>
        <v>0</v>
      </c>
      <c r="C43" s="316"/>
      <c r="D43" s="316"/>
      <c r="E43" s="316"/>
      <c r="F43" s="316"/>
      <c r="G43" s="316"/>
      <c r="H43" s="316"/>
      <c r="I43" s="316"/>
      <c r="J43" s="316"/>
      <c r="K43" s="316"/>
      <c r="L43" s="317"/>
      <c r="M43" s="371">
        <f>'3a_Obs. Shopfloor (Operario 3)'!AE48</f>
        <v>0</v>
      </c>
      <c r="N43" s="372"/>
      <c r="O43" s="373"/>
      <c r="P43" s="137">
        <f>'3a_Obs. Shopfloor (Operario 3)'!P48</f>
        <v>0</v>
      </c>
      <c r="Q43" s="370"/>
      <c r="R43" s="370"/>
      <c r="S43" s="370"/>
      <c r="T43" s="370"/>
      <c r="U43" s="370"/>
      <c r="V43" s="370"/>
      <c r="W43" s="370"/>
      <c r="X43" s="370"/>
      <c r="Y43" s="370"/>
      <c r="Z43" s="370"/>
      <c r="AA43" s="370"/>
      <c r="AB43" s="370"/>
      <c r="AC43" s="370"/>
    </row>
    <row r="44" spans="1:29" ht="20.399999999999999" x14ac:dyDescent="0.3">
      <c r="A44" s="54">
        <f t="shared" si="0"/>
        <v>32</v>
      </c>
      <c r="B44" s="315">
        <f>'3a_Obs. Shopfloor (Operario 3)'!B44</f>
        <v>0</v>
      </c>
      <c r="C44" s="316"/>
      <c r="D44" s="316"/>
      <c r="E44" s="316"/>
      <c r="F44" s="316"/>
      <c r="G44" s="316"/>
      <c r="H44" s="316"/>
      <c r="I44" s="316"/>
      <c r="J44" s="316"/>
      <c r="K44" s="316"/>
      <c r="L44" s="317"/>
      <c r="M44" s="371">
        <f>'3a_Obs. Shopfloor (Operario 3)'!AE49</f>
        <v>0</v>
      </c>
      <c r="N44" s="372"/>
      <c r="O44" s="373"/>
      <c r="P44" s="137">
        <f>'3a_Obs. Shopfloor (Operario 3)'!P49</f>
        <v>0</v>
      </c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</row>
    <row r="45" spans="1:29" ht="20.399999999999999" x14ac:dyDescent="0.3">
      <c r="A45" s="54">
        <f t="shared" si="0"/>
        <v>33</v>
      </c>
      <c r="B45" s="315">
        <f>'3a_Obs. Shopfloor (Operario 3)'!B45</f>
        <v>0</v>
      </c>
      <c r="C45" s="316"/>
      <c r="D45" s="316"/>
      <c r="E45" s="316"/>
      <c r="F45" s="316"/>
      <c r="G45" s="316"/>
      <c r="H45" s="316"/>
      <c r="I45" s="316"/>
      <c r="J45" s="316"/>
      <c r="K45" s="316"/>
      <c r="L45" s="317"/>
      <c r="M45" s="371">
        <f>'3a_Obs. Shopfloor (Operario 3)'!AE50</f>
        <v>0</v>
      </c>
      <c r="N45" s="372"/>
      <c r="O45" s="373"/>
      <c r="P45" s="137">
        <f>'3a_Obs. Shopfloor (Operario 3)'!P50</f>
        <v>0</v>
      </c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</row>
    <row r="46" spans="1:29" ht="20.399999999999999" x14ac:dyDescent="0.3">
      <c r="A46" s="54">
        <f t="shared" si="0"/>
        <v>34</v>
      </c>
      <c r="B46" s="315">
        <f>'3a_Obs. Shopfloor (Operario 3)'!B46</f>
        <v>0</v>
      </c>
      <c r="C46" s="316"/>
      <c r="D46" s="316"/>
      <c r="E46" s="316"/>
      <c r="F46" s="316"/>
      <c r="G46" s="316"/>
      <c r="H46" s="316"/>
      <c r="I46" s="316"/>
      <c r="J46" s="316"/>
      <c r="K46" s="316"/>
      <c r="L46" s="317"/>
      <c r="M46" s="371">
        <f>'3a_Obs. Shopfloor (Operario 3)'!AE51</f>
        <v>0</v>
      </c>
      <c r="N46" s="372"/>
      <c r="O46" s="373"/>
      <c r="P46" s="137">
        <f>'3a_Obs. Shopfloor (Operario 3)'!P51</f>
        <v>0</v>
      </c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</row>
    <row r="47" spans="1:29" ht="20.399999999999999" x14ac:dyDescent="0.3">
      <c r="A47" s="54">
        <f t="shared" si="0"/>
        <v>35</v>
      </c>
      <c r="B47" s="315">
        <f>'3a_Obs. Shopfloor (Operario 3)'!B47</f>
        <v>0</v>
      </c>
      <c r="C47" s="316"/>
      <c r="D47" s="316"/>
      <c r="E47" s="316"/>
      <c r="F47" s="316"/>
      <c r="G47" s="316"/>
      <c r="H47" s="316"/>
      <c r="I47" s="316"/>
      <c r="J47" s="316"/>
      <c r="K47" s="316"/>
      <c r="L47" s="317"/>
      <c r="M47" s="371">
        <f>'3a_Obs. Shopfloor (Operario 3)'!AE52</f>
        <v>0</v>
      </c>
      <c r="N47" s="372"/>
      <c r="O47" s="373"/>
      <c r="P47" s="137">
        <f>'3a_Obs. Shopfloor (Operario 3)'!P52</f>
        <v>0</v>
      </c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</row>
    <row r="48" spans="1:29" ht="20.399999999999999" x14ac:dyDescent="0.3">
      <c r="A48" s="54">
        <f t="shared" si="0"/>
        <v>36</v>
      </c>
      <c r="B48" s="315">
        <f>'3a_Obs. Shopfloor (Operario 3)'!B48</f>
        <v>0</v>
      </c>
      <c r="C48" s="316"/>
      <c r="D48" s="316"/>
      <c r="E48" s="316"/>
      <c r="F48" s="316"/>
      <c r="G48" s="316"/>
      <c r="H48" s="316"/>
      <c r="I48" s="316"/>
      <c r="J48" s="316"/>
      <c r="K48" s="316"/>
      <c r="L48" s="317"/>
      <c r="M48" s="371">
        <f>'3a_Obs. Shopfloor (Operario 3)'!AE53</f>
        <v>0</v>
      </c>
      <c r="N48" s="372"/>
      <c r="O48" s="373"/>
      <c r="P48" s="137">
        <f>'3a_Obs. Shopfloor (Operario 3)'!P53</f>
        <v>0</v>
      </c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</row>
    <row r="49" spans="1:29" ht="20.399999999999999" x14ac:dyDescent="0.3">
      <c r="A49" s="54">
        <f t="shared" si="0"/>
        <v>37</v>
      </c>
      <c r="B49" s="315">
        <f>'3a_Obs. Shopfloor (Operario 3)'!B49</f>
        <v>0</v>
      </c>
      <c r="C49" s="316"/>
      <c r="D49" s="316"/>
      <c r="E49" s="316"/>
      <c r="F49" s="316"/>
      <c r="G49" s="316"/>
      <c r="H49" s="316"/>
      <c r="I49" s="316"/>
      <c r="J49" s="316"/>
      <c r="K49" s="316"/>
      <c r="L49" s="317"/>
      <c r="M49" s="371">
        <f>'3a_Obs. Shopfloor (Operario 3)'!AE54</f>
        <v>0</v>
      </c>
      <c r="N49" s="372"/>
      <c r="O49" s="373"/>
      <c r="P49" s="137">
        <f>'3a_Obs. Shopfloor (Operario 3)'!P54</f>
        <v>0</v>
      </c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</row>
    <row r="50" spans="1:29" ht="20.399999999999999" x14ac:dyDescent="0.3">
      <c r="A50" s="54">
        <f t="shared" si="0"/>
        <v>38</v>
      </c>
      <c r="B50" s="315">
        <f>'3a_Obs. Shopfloor (Operario 3)'!B50</f>
        <v>0</v>
      </c>
      <c r="C50" s="316"/>
      <c r="D50" s="316"/>
      <c r="E50" s="316"/>
      <c r="F50" s="316"/>
      <c r="G50" s="316"/>
      <c r="H50" s="316"/>
      <c r="I50" s="316"/>
      <c r="J50" s="316"/>
      <c r="K50" s="316"/>
      <c r="L50" s="317"/>
      <c r="M50" s="371">
        <f>'3a_Obs. Shopfloor (Operario 3)'!AE55</f>
        <v>0</v>
      </c>
      <c r="N50" s="372"/>
      <c r="O50" s="373"/>
      <c r="P50" s="137">
        <f>'3a_Obs. Shopfloor (Operario 3)'!P55</f>
        <v>0</v>
      </c>
      <c r="Q50" s="370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/>
      <c r="AC50" s="370"/>
    </row>
    <row r="51" spans="1:29" ht="20.399999999999999" x14ac:dyDescent="0.3">
      <c r="A51" s="54">
        <f t="shared" si="0"/>
        <v>39</v>
      </c>
      <c r="B51" s="315">
        <f>'3a_Obs. Shopfloor (Operario 3)'!B51</f>
        <v>0</v>
      </c>
      <c r="C51" s="316"/>
      <c r="D51" s="316"/>
      <c r="E51" s="316"/>
      <c r="F51" s="316"/>
      <c r="G51" s="316"/>
      <c r="H51" s="316"/>
      <c r="I51" s="316"/>
      <c r="J51" s="316"/>
      <c r="K51" s="316"/>
      <c r="L51" s="317"/>
      <c r="M51" s="371">
        <f>'3a_Obs. Shopfloor (Operario 3)'!AE56</f>
        <v>0</v>
      </c>
      <c r="N51" s="372"/>
      <c r="O51" s="373"/>
      <c r="P51" s="137">
        <f>'3a_Obs. Shopfloor (Operario 3)'!P56</f>
        <v>0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</row>
    <row r="52" spans="1:29" ht="20.399999999999999" x14ac:dyDescent="0.3">
      <c r="A52" s="54">
        <f t="shared" si="0"/>
        <v>40</v>
      </c>
      <c r="B52" s="315">
        <f>'3a_Obs. Shopfloor (Operario 3)'!B57</f>
        <v>0</v>
      </c>
      <c r="C52" s="316"/>
      <c r="D52" s="316"/>
      <c r="E52" s="316"/>
      <c r="F52" s="316"/>
      <c r="G52" s="316"/>
      <c r="H52" s="316"/>
      <c r="I52" s="316"/>
      <c r="J52" s="316"/>
      <c r="K52" s="316"/>
      <c r="L52" s="317"/>
      <c r="M52" s="371">
        <f>'3a_Obs. Shopfloor (Operario 3)'!AE57</f>
        <v>0</v>
      </c>
      <c r="N52" s="372"/>
      <c r="O52" s="373"/>
      <c r="P52" s="137">
        <f>'3a_Obs. Shopfloor (Operario 3)'!P57</f>
        <v>0</v>
      </c>
      <c r="Q52" s="370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/>
      <c r="AC52" s="370"/>
    </row>
    <row r="53" spans="1:29" ht="20.399999999999999" x14ac:dyDescent="0.3">
      <c r="A53" s="54">
        <f t="shared" si="0"/>
        <v>41</v>
      </c>
      <c r="B53" s="315">
        <f>'3a_Obs. Shopfloor (Operario 3)'!B58</f>
        <v>0</v>
      </c>
      <c r="C53" s="316"/>
      <c r="D53" s="316"/>
      <c r="E53" s="316"/>
      <c r="F53" s="316"/>
      <c r="G53" s="316"/>
      <c r="H53" s="316"/>
      <c r="I53" s="316"/>
      <c r="J53" s="316"/>
      <c r="K53" s="316"/>
      <c r="L53" s="317"/>
      <c r="M53" s="371">
        <f>'3a_Obs. Shopfloor (Operario 3)'!AE58</f>
        <v>0</v>
      </c>
      <c r="N53" s="372"/>
      <c r="O53" s="373"/>
      <c r="P53" s="137">
        <f>'3a_Obs. Shopfloor (Operario 3)'!P58</f>
        <v>0</v>
      </c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</row>
    <row r="54" spans="1:29" ht="20.399999999999999" x14ac:dyDescent="0.3">
      <c r="A54" s="54">
        <f t="shared" si="0"/>
        <v>42</v>
      </c>
      <c r="B54" s="315">
        <f>'3a_Obs. Shopfloor (Operario 3)'!B59</f>
        <v>0</v>
      </c>
      <c r="C54" s="316"/>
      <c r="D54" s="316"/>
      <c r="E54" s="316"/>
      <c r="F54" s="316"/>
      <c r="G54" s="316"/>
      <c r="H54" s="316"/>
      <c r="I54" s="316"/>
      <c r="J54" s="316"/>
      <c r="K54" s="316"/>
      <c r="L54" s="317"/>
      <c r="M54" s="371">
        <f>'3a_Obs. Shopfloor (Operario 3)'!AE59</f>
        <v>0</v>
      </c>
      <c r="N54" s="372"/>
      <c r="O54" s="373"/>
      <c r="P54" s="137">
        <f>'3a_Obs. Shopfloor (Operario 3)'!P59</f>
        <v>0</v>
      </c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</row>
    <row r="55" spans="1:29" ht="20.399999999999999" x14ac:dyDescent="0.3">
      <c r="A55" s="54">
        <f t="shared" si="0"/>
        <v>43</v>
      </c>
      <c r="B55" s="315">
        <f>'3a_Obs. Shopfloor (Operario 3)'!B60</f>
        <v>0</v>
      </c>
      <c r="C55" s="316"/>
      <c r="D55" s="316"/>
      <c r="E55" s="316"/>
      <c r="F55" s="316"/>
      <c r="G55" s="316"/>
      <c r="H55" s="316"/>
      <c r="I55" s="316"/>
      <c r="J55" s="316"/>
      <c r="K55" s="316"/>
      <c r="L55" s="317"/>
      <c r="M55" s="371">
        <f>'3a_Obs. Shopfloor (Operario 3)'!AE60</f>
        <v>0</v>
      </c>
      <c r="N55" s="372"/>
      <c r="O55" s="373"/>
      <c r="P55" s="137">
        <f>'3a_Obs. Shopfloor (Operario 3)'!P60</f>
        <v>0</v>
      </c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</row>
    <row r="56" spans="1:29" ht="20.399999999999999" x14ac:dyDescent="0.3">
      <c r="A56" s="54">
        <f t="shared" si="0"/>
        <v>44</v>
      </c>
      <c r="B56" s="315">
        <f>'3a_Obs. Shopfloor (Operario 3)'!B61</f>
        <v>0</v>
      </c>
      <c r="C56" s="316"/>
      <c r="D56" s="316"/>
      <c r="E56" s="316"/>
      <c r="F56" s="316"/>
      <c r="G56" s="316"/>
      <c r="H56" s="316"/>
      <c r="I56" s="316"/>
      <c r="J56" s="316"/>
      <c r="K56" s="316"/>
      <c r="L56" s="317"/>
      <c r="M56" s="371">
        <f>'3a_Obs. Shopfloor (Operario 3)'!AE61</f>
        <v>0</v>
      </c>
      <c r="N56" s="372"/>
      <c r="O56" s="373"/>
      <c r="P56" s="137">
        <f>'3a_Obs. Shopfloor (Operario 3)'!P61</f>
        <v>0</v>
      </c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</row>
    <row r="57" spans="1:29" ht="20.399999999999999" x14ac:dyDescent="0.3">
      <c r="A57" s="54">
        <f t="shared" si="0"/>
        <v>45</v>
      </c>
      <c r="B57" s="315">
        <f>'3a_Obs. Shopfloor (Operario 3)'!B62</f>
        <v>0</v>
      </c>
      <c r="C57" s="316"/>
      <c r="D57" s="316"/>
      <c r="E57" s="316"/>
      <c r="F57" s="316"/>
      <c r="G57" s="316"/>
      <c r="H57" s="316"/>
      <c r="I57" s="316"/>
      <c r="J57" s="316"/>
      <c r="K57" s="316"/>
      <c r="L57" s="317"/>
      <c r="M57" s="371">
        <f>'3a_Obs. Shopfloor (Operario 3)'!AE62</f>
        <v>0</v>
      </c>
      <c r="N57" s="372"/>
      <c r="O57" s="373"/>
      <c r="P57" s="137">
        <f>'3a_Obs. Shopfloor (Operario 3)'!P62</f>
        <v>0</v>
      </c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</row>
    <row r="58" spans="1:29" ht="20.399999999999999" x14ac:dyDescent="0.3">
      <c r="A58" s="54">
        <f t="shared" si="0"/>
        <v>46</v>
      </c>
      <c r="B58" s="315">
        <f>'3a_Obs. Shopfloor (Operario 3)'!B63</f>
        <v>0</v>
      </c>
      <c r="C58" s="316"/>
      <c r="D58" s="316"/>
      <c r="E58" s="316"/>
      <c r="F58" s="316"/>
      <c r="G58" s="316"/>
      <c r="H58" s="316"/>
      <c r="I58" s="316"/>
      <c r="J58" s="316"/>
      <c r="K58" s="316"/>
      <c r="L58" s="317"/>
      <c r="M58" s="371">
        <f>'3a_Obs. Shopfloor (Operario 3)'!AE63</f>
        <v>0</v>
      </c>
      <c r="N58" s="372"/>
      <c r="O58" s="373"/>
      <c r="P58" s="137">
        <f>'3a_Obs. Shopfloor (Operario 3)'!P63</f>
        <v>0</v>
      </c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</row>
    <row r="59" spans="1:29" ht="20.399999999999999" x14ac:dyDescent="0.3">
      <c r="A59" s="54">
        <f t="shared" si="0"/>
        <v>47</v>
      </c>
      <c r="B59" s="315">
        <f>'3a_Obs. Shopfloor (Operario 3)'!B64</f>
        <v>0</v>
      </c>
      <c r="C59" s="316"/>
      <c r="D59" s="316"/>
      <c r="E59" s="316"/>
      <c r="F59" s="316"/>
      <c r="G59" s="316"/>
      <c r="H59" s="316"/>
      <c r="I59" s="316"/>
      <c r="J59" s="316"/>
      <c r="K59" s="316"/>
      <c r="L59" s="317"/>
      <c r="M59" s="371">
        <f>'3a_Obs. Shopfloor (Operario 3)'!AE64</f>
        <v>0</v>
      </c>
      <c r="N59" s="372"/>
      <c r="O59" s="373"/>
      <c r="P59" s="137">
        <f>'3a_Obs. Shopfloor (Operario 3)'!P64</f>
        <v>0</v>
      </c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</row>
    <row r="60" spans="1:29" ht="20.399999999999999" x14ac:dyDescent="0.3">
      <c r="A60" s="54">
        <f t="shared" si="0"/>
        <v>48</v>
      </c>
      <c r="B60" s="315">
        <f>'3a_Obs. Shopfloor (Operario 3)'!B65</f>
        <v>0</v>
      </c>
      <c r="C60" s="316"/>
      <c r="D60" s="316"/>
      <c r="E60" s="316"/>
      <c r="F60" s="316"/>
      <c r="G60" s="316"/>
      <c r="H60" s="316"/>
      <c r="I60" s="316"/>
      <c r="J60" s="316"/>
      <c r="K60" s="316"/>
      <c r="L60" s="317"/>
      <c r="M60" s="371">
        <f>'3a_Obs. Shopfloor (Operario 3)'!AE65</f>
        <v>0</v>
      </c>
      <c r="N60" s="372"/>
      <c r="O60" s="373"/>
      <c r="P60" s="137">
        <f>'3a_Obs. Shopfloor (Operario 3)'!P65</f>
        <v>0</v>
      </c>
      <c r="Q60" s="370"/>
      <c r="R60" s="370"/>
      <c r="S60" s="370"/>
      <c r="T60" s="370"/>
      <c r="U60" s="370"/>
      <c r="V60" s="370"/>
      <c r="W60" s="370"/>
      <c r="X60" s="370"/>
      <c r="Y60" s="370"/>
      <c r="Z60" s="370"/>
      <c r="AA60" s="370"/>
      <c r="AB60" s="370"/>
      <c r="AC60" s="370"/>
    </row>
    <row r="61" spans="1:29" ht="20.399999999999999" x14ac:dyDescent="0.3">
      <c r="A61" s="54">
        <f t="shared" si="0"/>
        <v>49</v>
      </c>
      <c r="B61" s="315">
        <f>'3a_Obs. Shopfloor (Operario 3)'!B66</f>
        <v>0</v>
      </c>
      <c r="C61" s="316"/>
      <c r="D61" s="316"/>
      <c r="E61" s="316"/>
      <c r="F61" s="316"/>
      <c r="G61" s="316"/>
      <c r="H61" s="316"/>
      <c r="I61" s="316"/>
      <c r="J61" s="316"/>
      <c r="K61" s="316"/>
      <c r="L61" s="317"/>
      <c r="M61" s="371">
        <f>'3a_Obs. Shopfloor (Operario 3)'!AE66</f>
        <v>0</v>
      </c>
      <c r="N61" s="372"/>
      <c r="O61" s="373"/>
      <c r="P61" s="137">
        <f>'3a_Obs. Shopfloor (Operario 3)'!P66</f>
        <v>0</v>
      </c>
      <c r="Q61" s="370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</row>
    <row r="62" spans="1:29" ht="20.399999999999999" x14ac:dyDescent="0.3">
      <c r="A62" s="54">
        <f t="shared" ref="A62:A90" si="1">1+A61</f>
        <v>50</v>
      </c>
      <c r="B62" s="315">
        <f>'3a_Obs. Shopfloor (Operario 3)'!B67</f>
        <v>0</v>
      </c>
      <c r="C62" s="316"/>
      <c r="D62" s="316"/>
      <c r="E62" s="316"/>
      <c r="F62" s="316"/>
      <c r="G62" s="316"/>
      <c r="H62" s="316"/>
      <c r="I62" s="316"/>
      <c r="J62" s="316"/>
      <c r="K62" s="316"/>
      <c r="L62" s="317"/>
      <c r="M62" s="371">
        <f>'3a_Obs. Shopfloor (Operario 3)'!AE67</f>
        <v>0</v>
      </c>
      <c r="N62" s="372"/>
      <c r="O62" s="373"/>
      <c r="P62" s="137">
        <f>'3a_Obs. Shopfloor (Operario 3)'!P67</f>
        <v>0</v>
      </c>
      <c r="Q62" s="370"/>
      <c r="R62" s="370"/>
      <c r="S62" s="370"/>
      <c r="T62" s="370"/>
      <c r="U62" s="370"/>
      <c r="V62" s="370"/>
      <c r="W62" s="370"/>
      <c r="X62" s="370"/>
      <c r="Y62" s="370"/>
      <c r="Z62" s="370"/>
      <c r="AA62" s="370"/>
      <c r="AB62" s="370"/>
      <c r="AC62" s="370"/>
    </row>
    <row r="63" spans="1:29" ht="20.399999999999999" x14ac:dyDescent="0.3">
      <c r="A63" s="54">
        <f t="shared" si="1"/>
        <v>51</v>
      </c>
      <c r="B63" s="315">
        <f>'3a_Obs. Shopfloor (Operario 3)'!B68</f>
        <v>0</v>
      </c>
      <c r="C63" s="316"/>
      <c r="D63" s="316"/>
      <c r="E63" s="316"/>
      <c r="F63" s="316"/>
      <c r="G63" s="316"/>
      <c r="H63" s="316"/>
      <c r="I63" s="316"/>
      <c r="J63" s="316"/>
      <c r="K63" s="316"/>
      <c r="L63" s="317"/>
      <c r="M63" s="371">
        <f>'3a_Obs. Shopfloor (Operario 3)'!AE68</f>
        <v>0</v>
      </c>
      <c r="N63" s="372"/>
      <c r="O63" s="373"/>
      <c r="P63" s="137">
        <f>'3a_Obs. Shopfloor (Operario 3)'!P68</f>
        <v>0</v>
      </c>
      <c r="Q63" s="370"/>
      <c r="R63" s="370"/>
      <c r="S63" s="370"/>
      <c r="T63" s="370"/>
      <c r="U63" s="370"/>
      <c r="V63" s="370"/>
      <c r="W63" s="370"/>
      <c r="X63" s="370"/>
      <c r="Y63" s="370"/>
      <c r="Z63" s="370"/>
      <c r="AA63" s="370"/>
      <c r="AB63" s="370"/>
      <c r="AC63" s="370"/>
    </row>
    <row r="64" spans="1:29" ht="20.399999999999999" x14ac:dyDescent="0.3">
      <c r="A64" s="54">
        <f t="shared" si="1"/>
        <v>52</v>
      </c>
      <c r="B64" s="315">
        <f>'3a_Obs. Shopfloor (Operario 3)'!B69</f>
        <v>0</v>
      </c>
      <c r="C64" s="316"/>
      <c r="D64" s="316"/>
      <c r="E64" s="316"/>
      <c r="F64" s="316"/>
      <c r="G64" s="316"/>
      <c r="H64" s="316"/>
      <c r="I64" s="316"/>
      <c r="J64" s="316"/>
      <c r="K64" s="316"/>
      <c r="L64" s="317"/>
      <c r="M64" s="371">
        <f>'3a_Obs. Shopfloor (Operario 3)'!AE69</f>
        <v>0</v>
      </c>
      <c r="N64" s="372"/>
      <c r="O64" s="373"/>
      <c r="P64" s="137">
        <f>'3a_Obs. Shopfloor (Operario 3)'!P69</f>
        <v>0</v>
      </c>
      <c r="Q64" s="370"/>
      <c r="R64" s="370"/>
      <c r="S64" s="370"/>
      <c r="T64" s="370"/>
      <c r="U64" s="370"/>
      <c r="V64" s="370"/>
      <c r="W64" s="370"/>
      <c r="X64" s="370"/>
      <c r="Y64" s="370"/>
      <c r="Z64" s="370"/>
      <c r="AA64" s="370"/>
      <c r="AB64" s="370"/>
      <c r="AC64" s="370"/>
    </row>
    <row r="65" spans="1:29" ht="20.399999999999999" x14ac:dyDescent="0.3">
      <c r="A65" s="54">
        <f t="shared" si="1"/>
        <v>53</v>
      </c>
      <c r="B65" s="315">
        <f>'3a_Obs. Shopfloor (Operario 3)'!B70</f>
        <v>0</v>
      </c>
      <c r="C65" s="316"/>
      <c r="D65" s="316"/>
      <c r="E65" s="316"/>
      <c r="F65" s="316"/>
      <c r="G65" s="316"/>
      <c r="H65" s="316"/>
      <c r="I65" s="316"/>
      <c r="J65" s="316"/>
      <c r="K65" s="316"/>
      <c r="L65" s="317"/>
      <c r="M65" s="371">
        <f>'3a_Obs. Shopfloor (Operario 3)'!AE70</f>
        <v>0</v>
      </c>
      <c r="N65" s="372"/>
      <c r="O65" s="373"/>
      <c r="P65" s="137">
        <f>'3a_Obs. Shopfloor (Operario 3)'!P70</f>
        <v>0</v>
      </c>
      <c r="Q65" s="370"/>
      <c r="R65" s="370"/>
      <c r="S65" s="370"/>
      <c r="T65" s="370"/>
      <c r="U65" s="370"/>
      <c r="V65" s="370"/>
      <c r="W65" s="370"/>
      <c r="X65" s="370"/>
      <c r="Y65" s="370"/>
      <c r="Z65" s="370"/>
      <c r="AA65" s="370"/>
      <c r="AB65" s="370"/>
      <c r="AC65" s="370"/>
    </row>
    <row r="66" spans="1:29" ht="20.399999999999999" x14ac:dyDescent="0.3">
      <c r="A66" s="54">
        <f t="shared" si="1"/>
        <v>54</v>
      </c>
      <c r="B66" s="315">
        <f>'3a_Obs. Shopfloor (Operario 3)'!B71</f>
        <v>0</v>
      </c>
      <c r="C66" s="316"/>
      <c r="D66" s="316"/>
      <c r="E66" s="316"/>
      <c r="F66" s="316"/>
      <c r="G66" s="316"/>
      <c r="H66" s="316"/>
      <c r="I66" s="316"/>
      <c r="J66" s="316"/>
      <c r="K66" s="316"/>
      <c r="L66" s="317"/>
      <c r="M66" s="371">
        <f>'3a_Obs. Shopfloor (Operario 3)'!AE71</f>
        <v>0</v>
      </c>
      <c r="N66" s="372"/>
      <c r="O66" s="373"/>
      <c r="P66" s="137">
        <f>'3a_Obs. Shopfloor (Operario 3)'!P71</f>
        <v>0</v>
      </c>
      <c r="Q66" s="370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</row>
    <row r="67" spans="1:29" ht="20.399999999999999" x14ac:dyDescent="0.3">
      <c r="A67" s="54">
        <f t="shared" si="1"/>
        <v>55</v>
      </c>
      <c r="B67" s="315">
        <f>'3a_Obs. Shopfloor (Operario 3)'!B72</f>
        <v>0</v>
      </c>
      <c r="C67" s="316"/>
      <c r="D67" s="316"/>
      <c r="E67" s="316"/>
      <c r="F67" s="316"/>
      <c r="G67" s="316"/>
      <c r="H67" s="316"/>
      <c r="I67" s="316"/>
      <c r="J67" s="316"/>
      <c r="K67" s="316"/>
      <c r="L67" s="317"/>
      <c r="M67" s="371">
        <f>'3a_Obs. Shopfloor (Operario 3)'!AE72</f>
        <v>0</v>
      </c>
      <c r="N67" s="372"/>
      <c r="O67" s="373"/>
      <c r="P67" s="137">
        <f>'3a_Obs. Shopfloor (Operario 3)'!P72</f>
        <v>0</v>
      </c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</row>
    <row r="68" spans="1:29" ht="20.399999999999999" x14ac:dyDescent="0.3">
      <c r="A68" s="54">
        <f t="shared" si="1"/>
        <v>56</v>
      </c>
      <c r="B68" s="315">
        <f>'3a_Obs. Shopfloor (Operario 3)'!B73</f>
        <v>0</v>
      </c>
      <c r="C68" s="316"/>
      <c r="D68" s="316"/>
      <c r="E68" s="316"/>
      <c r="F68" s="316"/>
      <c r="G68" s="316"/>
      <c r="H68" s="316"/>
      <c r="I68" s="316"/>
      <c r="J68" s="316"/>
      <c r="K68" s="316"/>
      <c r="L68" s="317"/>
      <c r="M68" s="371">
        <f>'3a_Obs. Shopfloor (Operario 3)'!AE73</f>
        <v>0</v>
      </c>
      <c r="N68" s="372"/>
      <c r="O68" s="373"/>
      <c r="P68" s="137">
        <f>'3a_Obs. Shopfloor (Operario 3)'!P73</f>
        <v>0</v>
      </c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</row>
    <row r="69" spans="1:29" ht="20.399999999999999" x14ac:dyDescent="0.3">
      <c r="A69" s="54">
        <f t="shared" si="1"/>
        <v>57</v>
      </c>
      <c r="B69" s="315">
        <f>'3a_Obs. Shopfloor (Operario 3)'!B74</f>
        <v>0</v>
      </c>
      <c r="C69" s="316"/>
      <c r="D69" s="316"/>
      <c r="E69" s="316"/>
      <c r="F69" s="316"/>
      <c r="G69" s="316"/>
      <c r="H69" s="316"/>
      <c r="I69" s="316"/>
      <c r="J69" s="316"/>
      <c r="K69" s="316"/>
      <c r="L69" s="317"/>
      <c r="M69" s="371">
        <f>'3a_Obs. Shopfloor (Operario 3)'!AE74</f>
        <v>0</v>
      </c>
      <c r="N69" s="372"/>
      <c r="O69" s="373"/>
      <c r="P69" s="137">
        <f>'3a_Obs. Shopfloor (Operario 3)'!P74</f>
        <v>0</v>
      </c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</row>
    <row r="70" spans="1:29" ht="20.399999999999999" x14ac:dyDescent="0.3">
      <c r="A70" s="54">
        <f t="shared" si="1"/>
        <v>58</v>
      </c>
      <c r="B70" s="315">
        <f>'3a_Obs. Shopfloor (Operario 3)'!B75</f>
        <v>0</v>
      </c>
      <c r="C70" s="316"/>
      <c r="D70" s="316"/>
      <c r="E70" s="316"/>
      <c r="F70" s="316"/>
      <c r="G70" s="316"/>
      <c r="H70" s="316"/>
      <c r="I70" s="316"/>
      <c r="J70" s="316"/>
      <c r="K70" s="316"/>
      <c r="L70" s="317"/>
      <c r="M70" s="371">
        <f>'3a_Obs. Shopfloor (Operario 3)'!AE75</f>
        <v>0</v>
      </c>
      <c r="N70" s="372"/>
      <c r="O70" s="373"/>
      <c r="P70" s="137">
        <f>'3a_Obs. Shopfloor (Operario 3)'!P75</f>
        <v>0</v>
      </c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</row>
    <row r="71" spans="1:29" ht="20.399999999999999" x14ac:dyDescent="0.3">
      <c r="A71" s="54">
        <f t="shared" si="1"/>
        <v>59</v>
      </c>
      <c r="B71" s="315">
        <f>'3a_Obs. Shopfloor (Operario 3)'!B76</f>
        <v>0</v>
      </c>
      <c r="C71" s="316"/>
      <c r="D71" s="316"/>
      <c r="E71" s="316"/>
      <c r="F71" s="316"/>
      <c r="G71" s="316"/>
      <c r="H71" s="316"/>
      <c r="I71" s="316"/>
      <c r="J71" s="316"/>
      <c r="K71" s="316"/>
      <c r="L71" s="317"/>
      <c r="M71" s="371">
        <f>'3a_Obs. Shopfloor (Operario 3)'!AE76</f>
        <v>0</v>
      </c>
      <c r="N71" s="372"/>
      <c r="O71" s="373"/>
      <c r="P71" s="137">
        <f>'3a_Obs. Shopfloor (Operario 3)'!P76</f>
        <v>0</v>
      </c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</row>
    <row r="72" spans="1:29" ht="20.399999999999999" x14ac:dyDescent="0.3">
      <c r="A72" s="54">
        <f t="shared" si="1"/>
        <v>60</v>
      </c>
      <c r="B72" s="315">
        <f>'3a_Obs. Shopfloor (Operario 3)'!B77</f>
        <v>0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7"/>
      <c r="M72" s="371">
        <f>'3a_Obs. Shopfloor (Operario 3)'!AE77</f>
        <v>0</v>
      </c>
      <c r="N72" s="372"/>
      <c r="O72" s="373"/>
      <c r="P72" s="137">
        <f>'3a_Obs. Shopfloor (Operario 3)'!P77</f>
        <v>0</v>
      </c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</row>
    <row r="73" spans="1:29" ht="20.399999999999999" x14ac:dyDescent="0.3">
      <c r="A73" s="54">
        <f t="shared" si="1"/>
        <v>61</v>
      </c>
      <c r="B73" s="315">
        <f>'3a_Obs. Shopfloor (Operario 3)'!B78</f>
        <v>0</v>
      </c>
      <c r="C73" s="316"/>
      <c r="D73" s="316"/>
      <c r="E73" s="316"/>
      <c r="F73" s="316"/>
      <c r="G73" s="316"/>
      <c r="H73" s="316"/>
      <c r="I73" s="316"/>
      <c r="J73" s="316"/>
      <c r="K73" s="316"/>
      <c r="L73" s="317"/>
      <c r="M73" s="371">
        <f>'3a_Obs. Shopfloor (Operario 3)'!AE78</f>
        <v>0</v>
      </c>
      <c r="N73" s="372"/>
      <c r="O73" s="373"/>
      <c r="P73" s="137">
        <f>'3a_Obs. Shopfloor (Operario 3)'!P78</f>
        <v>0</v>
      </c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</row>
    <row r="74" spans="1:29" ht="20.399999999999999" x14ac:dyDescent="0.3">
      <c r="A74" s="54">
        <f t="shared" si="1"/>
        <v>62</v>
      </c>
      <c r="B74" s="315">
        <f>'3a_Obs. Shopfloor (Operario 3)'!B79</f>
        <v>0</v>
      </c>
      <c r="C74" s="316"/>
      <c r="D74" s="316"/>
      <c r="E74" s="316"/>
      <c r="F74" s="316"/>
      <c r="G74" s="316"/>
      <c r="H74" s="316"/>
      <c r="I74" s="316"/>
      <c r="J74" s="316"/>
      <c r="K74" s="316"/>
      <c r="L74" s="317"/>
      <c r="M74" s="371">
        <f>'3a_Obs. Shopfloor (Operario 3)'!AE79</f>
        <v>0</v>
      </c>
      <c r="N74" s="372"/>
      <c r="O74" s="373"/>
      <c r="P74" s="137">
        <f>'3a_Obs. Shopfloor (Operario 3)'!P79</f>
        <v>0</v>
      </c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</row>
    <row r="75" spans="1:29" ht="20.399999999999999" x14ac:dyDescent="0.3">
      <c r="A75" s="54">
        <f t="shared" si="1"/>
        <v>63</v>
      </c>
      <c r="B75" s="315">
        <f>'3a_Obs. Shopfloor (Operario 3)'!B80</f>
        <v>0</v>
      </c>
      <c r="C75" s="316"/>
      <c r="D75" s="316"/>
      <c r="E75" s="316"/>
      <c r="F75" s="316"/>
      <c r="G75" s="316"/>
      <c r="H75" s="316"/>
      <c r="I75" s="316"/>
      <c r="J75" s="316"/>
      <c r="K75" s="316"/>
      <c r="L75" s="317"/>
      <c r="M75" s="371">
        <f>'3a_Obs. Shopfloor (Operario 3)'!AE80</f>
        <v>0</v>
      </c>
      <c r="N75" s="372"/>
      <c r="O75" s="373"/>
      <c r="P75" s="137">
        <f>'3a_Obs. Shopfloor (Operario 3)'!P80</f>
        <v>0</v>
      </c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</row>
    <row r="76" spans="1:29" ht="20.399999999999999" x14ac:dyDescent="0.3">
      <c r="A76" s="54">
        <f t="shared" si="1"/>
        <v>64</v>
      </c>
      <c r="B76" s="315">
        <f>'3a_Obs. Shopfloor (Operario 3)'!B81</f>
        <v>0</v>
      </c>
      <c r="C76" s="316"/>
      <c r="D76" s="316"/>
      <c r="E76" s="316"/>
      <c r="F76" s="316"/>
      <c r="G76" s="316"/>
      <c r="H76" s="316"/>
      <c r="I76" s="316"/>
      <c r="J76" s="316"/>
      <c r="K76" s="316"/>
      <c r="L76" s="317"/>
      <c r="M76" s="371">
        <f>'3a_Obs. Shopfloor (Operario 3)'!AE81</f>
        <v>0</v>
      </c>
      <c r="N76" s="372"/>
      <c r="O76" s="373"/>
      <c r="P76" s="137">
        <f>'3a_Obs. Shopfloor (Operario 3)'!P81</f>
        <v>0</v>
      </c>
      <c r="Q76" s="370"/>
      <c r="R76" s="370"/>
      <c r="S76" s="370"/>
      <c r="T76" s="370"/>
      <c r="U76" s="370"/>
      <c r="V76" s="370"/>
      <c r="W76" s="370"/>
      <c r="X76" s="370"/>
      <c r="Y76" s="370"/>
      <c r="Z76" s="370"/>
      <c r="AA76" s="370"/>
      <c r="AB76" s="370"/>
      <c r="AC76" s="370"/>
    </row>
    <row r="77" spans="1:29" ht="20.399999999999999" x14ac:dyDescent="0.3">
      <c r="A77" s="54">
        <f t="shared" si="1"/>
        <v>65</v>
      </c>
      <c r="B77" s="315">
        <f>'3a_Obs. Shopfloor (Operario 3)'!B82</f>
        <v>0</v>
      </c>
      <c r="C77" s="316"/>
      <c r="D77" s="316"/>
      <c r="E77" s="316"/>
      <c r="F77" s="316"/>
      <c r="G77" s="316"/>
      <c r="H77" s="316"/>
      <c r="I77" s="316"/>
      <c r="J77" s="316"/>
      <c r="K77" s="316"/>
      <c r="L77" s="317"/>
      <c r="M77" s="371">
        <f>'3a_Obs. Shopfloor (Operario 3)'!AE82</f>
        <v>0</v>
      </c>
      <c r="N77" s="372"/>
      <c r="O77" s="373"/>
      <c r="P77" s="137">
        <f>'3a_Obs. Shopfloor (Operario 3)'!P82</f>
        <v>0</v>
      </c>
      <c r="Q77" s="370"/>
      <c r="R77" s="370"/>
      <c r="S77" s="370"/>
      <c r="T77" s="370"/>
      <c r="U77" s="370"/>
      <c r="V77" s="370"/>
      <c r="W77" s="370"/>
      <c r="X77" s="370"/>
      <c r="Y77" s="370"/>
      <c r="Z77" s="370"/>
      <c r="AA77" s="370"/>
      <c r="AB77" s="370"/>
      <c r="AC77" s="370"/>
    </row>
    <row r="78" spans="1:29" ht="20.399999999999999" x14ac:dyDescent="0.3">
      <c r="A78" s="54">
        <f t="shared" si="1"/>
        <v>66</v>
      </c>
      <c r="B78" s="315">
        <f>'3a_Obs. Shopfloor (Operario 3)'!B83</f>
        <v>0</v>
      </c>
      <c r="C78" s="316"/>
      <c r="D78" s="316"/>
      <c r="E78" s="316"/>
      <c r="F78" s="316"/>
      <c r="G78" s="316"/>
      <c r="H78" s="316"/>
      <c r="I78" s="316"/>
      <c r="J78" s="316"/>
      <c r="K78" s="316"/>
      <c r="L78" s="317"/>
      <c r="M78" s="371">
        <f>'3a_Obs. Shopfloor (Operario 3)'!AE83</f>
        <v>0</v>
      </c>
      <c r="N78" s="372"/>
      <c r="O78" s="373"/>
      <c r="P78" s="137">
        <f>'3a_Obs. Shopfloor (Operario 3)'!P83</f>
        <v>0</v>
      </c>
      <c r="Q78" s="370"/>
      <c r="R78" s="370"/>
      <c r="S78" s="370"/>
      <c r="T78" s="370"/>
      <c r="U78" s="370"/>
      <c r="V78" s="370"/>
      <c r="W78" s="370"/>
      <c r="X78" s="370"/>
      <c r="Y78" s="370"/>
      <c r="Z78" s="370"/>
      <c r="AA78" s="370"/>
      <c r="AB78" s="370"/>
      <c r="AC78" s="370"/>
    </row>
    <row r="79" spans="1:29" ht="20.399999999999999" x14ac:dyDescent="0.3">
      <c r="A79" s="54">
        <f t="shared" si="1"/>
        <v>67</v>
      </c>
      <c r="B79" s="315">
        <f>'3a_Obs. Shopfloor (Operario 3)'!B84</f>
        <v>0</v>
      </c>
      <c r="C79" s="316"/>
      <c r="D79" s="316"/>
      <c r="E79" s="316"/>
      <c r="F79" s="316"/>
      <c r="G79" s="316"/>
      <c r="H79" s="316"/>
      <c r="I79" s="316"/>
      <c r="J79" s="316"/>
      <c r="K79" s="316"/>
      <c r="L79" s="317"/>
      <c r="M79" s="371">
        <f>'3a_Obs. Shopfloor (Operario 3)'!AE84</f>
        <v>0</v>
      </c>
      <c r="N79" s="372"/>
      <c r="O79" s="373"/>
      <c r="P79" s="137">
        <f>'3a_Obs. Shopfloor (Operario 3)'!P84</f>
        <v>0</v>
      </c>
      <c r="Q79" s="370"/>
      <c r="R79" s="370"/>
      <c r="S79" s="370"/>
      <c r="T79" s="370"/>
      <c r="U79" s="370"/>
      <c r="V79" s="370"/>
      <c r="W79" s="370"/>
      <c r="X79" s="370"/>
      <c r="Y79" s="370"/>
      <c r="Z79" s="370"/>
      <c r="AA79" s="370"/>
      <c r="AB79" s="370"/>
      <c r="AC79" s="370"/>
    </row>
    <row r="80" spans="1:29" ht="20.399999999999999" x14ac:dyDescent="0.3">
      <c r="A80" s="54">
        <f t="shared" si="1"/>
        <v>68</v>
      </c>
      <c r="B80" s="315">
        <f>'3a_Obs. Shopfloor (Operario 3)'!B85</f>
        <v>0</v>
      </c>
      <c r="C80" s="316"/>
      <c r="D80" s="316"/>
      <c r="E80" s="316"/>
      <c r="F80" s="316"/>
      <c r="G80" s="316"/>
      <c r="H80" s="316"/>
      <c r="I80" s="316"/>
      <c r="J80" s="316"/>
      <c r="K80" s="316"/>
      <c r="L80" s="317"/>
      <c r="M80" s="371">
        <f>'3a_Obs. Shopfloor (Operario 3)'!AE85</f>
        <v>0</v>
      </c>
      <c r="N80" s="372"/>
      <c r="O80" s="373"/>
      <c r="P80" s="137">
        <f>'3a_Obs. Shopfloor (Operario 3)'!P85</f>
        <v>0</v>
      </c>
      <c r="Q80" s="370"/>
      <c r="R80" s="370"/>
      <c r="S80" s="370"/>
      <c r="T80" s="370"/>
      <c r="U80" s="370"/>
      <c r="V80" s="370"/>
      <c r="W80" s="370"/>
      <c r="X80" s="370"/>
      <c r="Y80" s="370"/>
      <c r="Z80" s="370"/>
      <c r="AA80" s="370"/>
      <c r="AB80" s="370"/>
      <c r="AC80" s="370"/>
    </row>
    <row r="81" spans="1:29" ht="20.399999999999999" x14ac:dyDescent="0.3">
      <c r="A81" s="54">
        <f t="shared" si="1"/>
        <v>69</v>
      </c>
      <c r="B81" s="315">
        <f>'3a_Obs. Shopfloor (Operario 3)'!B86</f>
        <v>0</v>
      </c>
      <c r="C81" s="316"/>
      <c r="D81" s="316"/>
      <c r="E81" s="316"/>
      <c r="F81" s="316"/>
      <c r="G81" s="316"/>
      <c r="H81" s="316"/>
      <c r="I81" s="316"/>
      <c r="J81" s="316"/>
      <c r="K81" s="316"/>
      <c r="L81" s="317"/>
      <c r="M81" s="371">
        <f>'3a_Obs. Shopfloor (Operario 3)'!AE86</f>
        <v>0</v>
      </c>
      <c r="N81" s="372"/>
      <c r="O81" s="373"/>
      <c r="P81" s="137">
        <f>'3a_Obs. Shopfloor (Operario 3)'!P86</f>
        <v>0</v>
      </c>
      <c r="Q81" s="370"/>
      <c r="R81" s="370"/>
      <c r="S81" s="370"/>
      <c r="T81" s="370"/>
      <c r="U81" s="370"/>
      <c r="V81" s="370"/>
      <c r="W81" s="370"/>
      <c r="X81" s="370"/>
      <c r="Y81" s="370"/>
      <c r="Z81" s="370"/>
      <c r="AA81" s="370"/>
      <c r="AB81" s="370"/>
      <c r="AC81" s="370"/>
    </row>
    <row r="82" spans="1:29" ht="20.399999999999999" x14ac:dyDescent="0.3">
      <c r="A82" s="54">
        <f t="shared" si="1"/>
        <v>70</v>
      </c>
      <c r="B82" s="315">
        <f>'3a_Obs. Shopfloor (Operario 3)'!B87</f>
        <v>0</v>
      </c>
      <c r="C82" s="316"/>
      <c r="D82" s="316"/>
      <c r="E82" s="316"/>
      <c r="F82" s="316"/>
      <c r="G82" s="316"/>
      <c r="H82" s="316"/>
      <c r="I82" s="316"/>
      <c r="J82" s="316"/>
      <c r="K82" s="316"/>
      <c r="L82" s="317"/>
      <c r="M82" s="371">
        <f>'3a_Obs. Shopfloor (Operario 3)'!AE87</f>
        <v>0</v>
      </c>
      <c r="N82" s="372"/>
      <c r="O82" s="373"/>
      <c r="P82" s="137">
        <f>'3a_Obs. Shopfloor (Operario 3)'!P87</f>
        <v>0</v>
      </c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29" ht="20.399999999999999" x14ac:dyDescent="0.3">
      <c r="A83" s="54">
        <f t="shared" si="1"/>
        <v>71</v>
      </c>
      <c r="B83" s="315">
        <f>'3a_Obs. Shopfloor (Operario 3)'!B88</f>
        <v>0</v>
      </c>
      <c r="C83" s="316"/>
      <c r="D83" s="316"/>
      <c r="E83" s="316"/>
      <c r="F83" s="316"/>
      <c r="G83" s="316"/>
      <c r="H83" s="316"/>
      <c r="I83" s="316"/>
      <c r="J83" s="316"/>
      <c r="K83" s="316"/>
      <c r="L83" s="317"/>
      <c r="M83" s="371">
        <f>'3a_Obs. Shopfloor (Operario 3)'!AE88</f>
        <v>0</v>
      </c>
      <c r="N83" s="372"/>
      <c r="O83" s="373"/>
      <c r="P83" s="137">
        <f>'3a_Obs. Shopfloor (Operario 3)'!P88</f>
        <v>0</v>
      </c>
      <c r="Q83" s="370"/>
      <c r="R83" s="370"/>
      <c r="S83" s="370"/>
      <c r="T83" s="370"/>
      <c r="U83" s="370"/>
      <c r="V83" s="370"/>
      <c r="W83" s="370"/>
      <c r="X83" s="370"/>
      <c r="Y83" s="370"/>
      <c r="Z83" s="370"/>
      <c r="AA83" s="370"/>
      <c r="AB83" s="370"/>
      <c r="AC83" s="370"/>
    </row>
    <row r="84" spans="1:29" ht="20.399999999999999" x14ac:dyDescent="0.3">
      <c r="A84" s="54">
        <f t="shared" si="1"/>
        <v>72</v>
      </c>
      <c r="B84" s="315">
        <f>'3a_Obs. Shopfloor (Operario 3)'!B89</f>
        <v>0</v>
      </c>
      <c r="C84" s="316"/>
      <c r="D84" s="316"/>
      <c r="E84" s="316"/>
      <c r="F84" s="316"/>
      <c r="G84" s="316"/>
      <c r="H84" s="316"/>
      <c r="I84" s="316"/>
      <c r="J84" s="316"/>
      <c r="K84" s="316"/>
      <c r="L84" s="317"/>
      <c r="M84" s="371">
        <f>'3a_Obs. Shopfloor (Operario 3)'!AE89</f>
        <v>0</v>
      </c>
      <c r="N84" s="372"/>
      <c r="O84" s="373"/>
      <c r="P84" s="137">
        <f>'3a_Obs. Shopfloor (Operario 3)'!P89</f>
        <v>0</v>
      </c>
      <c r="Q84" s="370"/>
      <c r="R84" s="370"/>
      <c r="S84" s="370"/>
      <c r="T84" s="370"/>
      <c r="U84" s="370"/>
      <c r="V84" s="370"/>
      <c r="W84" s="370"/>
      <c r="X84" s="370"/>
      <c r="Y84" s="370"/>
      <c r="Z84" s="370"/>
      <c r="AA84" s="370"/>
      <c r="AB84" s="370"/>
      <c r="AC84" s="370"/>
    </row>
    <row r="85" spans="1:29" ht="20.399999999999999" x14ac:dyDescent="0.3">
      <c r="A85" s="54">
        <f t="shared" si="1"/>
        <v>73</v>
      </c>
      <c r="B85" s="315">
        <f>'3a_Obs. Shopfloor (Operario 3)'!B90</f>
        <v>0</v>
      </c>
      <c r="C85" s="316"/>
      <c r="D85" s="316"/>
      <c r="E85" s="316"/>
      <c r="F85" s="316"/>
      <c r="G85" s="316"/>
      <c r="H85" s="316"/>
      <c r="I85" s="316"/>
      <c r="J85" s="316"/>
      <c r="K85" s="316"/>
      <c r="L85" s="317"/>
      <c r="M85" s="371">
        <f>'3a_Obs. Shopfloor (Operario 3)'!AE90</f>
        <v>0</v>
      </c>
      <c r="N85" s="372"/>
      <c r="O85" s="373"/>
      <c r="P85" s="137">
        <f>'3a_Obs. Shopfloor (Operario 3)'!P90</f>
        <v>0</v>
      </c>
      <c r="Q85" s="370"/>
      <c r="R85" s="370"/>
      <c r="S85" s="370"/>
      <c r="T85" s="370"/>
      <c r="U85" s="370"/>
      <c r="V85" s="370"/>
      <c r="W85" s="370"/>
      <c r="X85" s="370"/>
      <c r="Y85" s="370"/>
      <c r="Z85" s="370"/>
      <c r="AA85" s="370"/>
      <c r="AB85" s="370"/>
      <c r="AC85" s="370"/>
    </row>
    <row r="86" spans="1:29" ht="20.399999999999999" x14ac:dyDescent="0.3">
      <c r="A86" s="54">
        <f t="shared" si="1"/>
        <v>74</v>
      </c>
      <c r="B86" s="315">
        <f>'3a_Obs. Shopfloor (Operario 3)'!B91</f>
        <v>0</v>
      </c>
      <c r="C86" s="316"/>
      <c r="D86" s="316"/>
      <c r="E86" s="316"/>
      <c r="F86" s="316"/>
      <c r="G86" s="316"/>
      <c r="H86" s="316"/>
      <c r="I86" s="316"/>
      <c r="J86" s="316"/>
      <c r="K86" s="316"/>
      <c r="L86" s="317"/>
      <c r="M86" s="371">
        <f>'3a_Obs. Shopfloor (Operario 3)'!AE91</f>
        <v>0</v>
      </c>
      <c r="N86" s="372"/>
      <c r="O86" s="373"/>
      <c r="P86" s="137">
        <f>'3a_Obs. Shopfloor (Operario 3)'!P91</f>
        <v>0</v>
      </c>
      <c r="Q86" s="370"/>
      <c r="R86" s="370"/>
      <c r="S86" s="370"/>
      <c r="T86" s="370"/>
      <c r="U86" s="370"/>
      <c r="V86" s="370"/>
      <c r="W86" s="370"/>
      <c r="X86" s="370"/>
      <c r="Y86" s="370"/>
      <c r="Z86" s="370"/>
      <c r="AA86" s="370"/>
      <c r="AB86" s="370"/>
      <c r="AC86" s="370"/>
    </row>
    <row r="87" spans="1:29" ht="20.399999999999999" x14ac:dyDescent="0.3">
      <c r="A87" s="54">
        <f t="shared" si="1"/>
        <v>75</v>
      </c>
      <c r="B87" s="315">
        <f>'3a_Obs. Shopfloor (Operario 3)'!B92</f>
        <v>0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7"/>
      <c r="M87" s="371">
        <f>'3a_Obs. Shopfloor (Operario 3)'!AE92</f>
        <v>0</v>
      </c>
      <c r="N87" s="372"/>
      <c r="O87" s="373"/>
      <c r="P87" s="137">
        <f>'3a_Obs. Shopfloor (Operario 3)'!P92</f>
        <v>0</v>
      </c>
      <c r="Q87" s="370"/>
      <c r="R87" s="370"/>
      <c r="S87" s="370"/>
      <c r="T87" s="370"/>
      <c r="U87" s="370"/>
      <c r="V87" s="370"/>
      <c r="W87" s="370"/>
      <c r="X87" s="370"/>
      <c r="Y87" s="370"/>
      <c r="Z87" s="370"/>
      <c r="AA87" s="370"/>
      <c r="AB87" s="370"/>
      <c r="AC87" s="370"/>
    </row>
    <row r="88" spans="1:29" ht="20.399999999999999" x14ac:dyDescent="0.3">
      <c r="A88" s="54">
        <f t="shared" si="1"/>
        <v>76</v>
      </c>
      <c r="B88" s="315">
        <f>'3a_Obs. Shopfloor (Operario 3)'!B93</f>
        <v>0</v>
      </c>
      <c r="C88" s="316"/>
      <c r="D88" s="316"/>
      <c r="E88" s="316"/>
      <c r="F88" s="316"/>
      <c r="G88" s="316"/>
      <c r="H88" s="316"/>
      <c r="I88" s="316"/>
      <c r="J88" s="316"/>
      <c r="K88" s="316"/>
      <c r="L88" s="317"/>
      <c r="M88" s="371">
        <f>'3a_Obs. Shopfloor (Operario 3)'!AE93</f>
        <v>0</v>
      </c>
      <c r="N88" s="372"/>
      <c r="O88" s="373"/>
      <c r="P88" s="137">
        <f>'3a_Obs. Shopfloor (Operario 3)'!P93</f>
        <v>0</v>
      </c>
      <c r="Q88" s="370"/>
      <c r="R88" s="370"/>
      <c r="S88" s="370"/>
      <c r="T88" s="370"/>
      <c r="U88" s="370"/>
      <c r="V88" s="370"/>
      <c r="W88" s="370"/>
      <c r="X88" s="370"/>
      <c r="Y88" s="370"/>
      <c r="Z88" s="370"/>
      <c r="AA88" s="370"/>
      <c r="AB88" s="370"/>
      <c r="AC88" s="370"/>
    </row>
    <row r="89" spans="1:29" ht="20.25" customHeight="1" x14ac:dyDescent="0.3">
      <c r="A89" s="54">
        <f t="shared" si="1"/>
        <v>77</v>
      </c>
      <c r="B89" s="315">
        <f>'3a_Obs. Shopfloor (Operario 3)'!B94</f>
        <v>0</v>
      </c>
      <c r="C89" s="316"/>
      <c r="D89" s="316"/>
      <c r="E89" s="316"/>
      <c r="F89" s="316"/>
      <c r="G89" s="316"/>
      <c r="H89" s="316"/>
      <c r="I89" s="316"/>
      <c r="J89" s="316"/>
      <c r="K89" s="316"/>
      <c r="L89" s="317"/>
      <c r="M89" s="371">
        <f>'3a_Obs. Shopfloor (Operario 3)'!AE94</f>
        <v>0</v>
      </c>
      <c r="N89" s="372"/>
      <c r="O89" s="373"/>
      <c r="P89" s="137">
        <f>'3a_Obs. Shopfloor (Operario 3)'!P94</f>
        <v>0</v>
      </c>
      <c r="Q89" s="370"/>
      <c r="R89" s="370"/>
      <c r="S89" s="370"/>
      <c r="T89" s="370"/>
      <c r="U89" s="370"/>
      <c r="V89" s="370"/>
      <c r="W89" s="370"/>
      <c r="X89" s="370"/>
      <c r="Y89" s="370"/>
      <c r="Z89" s="370"/>
      <c r="AA89" s="370"/>
      <c r="AB89" s="370"/>
      <c r="AC89" s="370"/>
    </row>
    <row r="90" spans="1:29" ht="20.399999999999999" x14ac:dyDescent="0.3">
      <c r="A90" s="54">
        <f t="shared" si="1"/>
        <v>78</v>
      </c>
      <c r="B90" s="315">
        <f>'3a_Obs. Shopfloor (Operario 3)'!B95</f>
        <v>0</v>
      </c>
      <c r="C90" s="316"/>
      <c r="D90" s="316"/>
      <c r="E90" s="316"/>
      <c r="F90" s="316"/>
      <c r="G90" s="316"/>
      <c r="H90" s="316"/>
      <c r="I90" s="316"/>
      <c r="J90" s="316"/>
      <c r="K90" s="316"/>
      <c r="L90" s="317"/>
      <c r="M90" s="371">
        <f>'3a_Obs. Shopfloor (Operario 3)'!AE95</f>
        <v>0</v>
      </c>
      <c r="N90" s="372"/>
      <c r="O90" s="373"/>
      <c r="P90" s="137">
        <f>'3a_Obs. Shopfloor (Operario 3)'!P95</f>
        <v>0</v>
      </c>
      <c r="Q90" s="370"/>
      <c r="R90" s="370"/>
      <c r="S90" s="370"/>
      <c r="T90" s="370"/>
      <c r="U90" s="370"/>
      <c r="V90" s="370"/>
      <c r="W90" s="370"/>
      <c r="X90" s="370"/>
      <c r="Y90" s="370"/>
      <c r="Z90" s="370"/>
      <c r="AA90" s="370"/>
      <c r="AB90" s="370"/>
      <c r="AC90" s="370"/>
    </row>
  </sheetData>
  <mergeCells count="179">
    <mergeCell ref="M86:O86"/>
    <mergeCell ref="M77:O77"/>
    <mergeCell ref="M78:O78"/>
    <mergeCell ref="M79:O79"/>
    <mergeCell ref="M80:O80"/>
    <mergeCell ref="M81:O81"/>
    <mergeCell ref="M82:O82"/>
    <mergeCell ref="M83:O83"/>
    <mergeCell ref="M84:O84"/>
    <mergeCell ref="M85:O85"/>
    <mergeCell ref="M68:O68"/>
    <mergeCell ref="M69:O69"/>
    <mergeCell ref="M70:O70"/>
    <mergeCell ref="M71:O71"/>
    <mergeCell ref="M72:O72"/>
    <mergeCell ref="M73:O73"/>
    <mergeCell ref="M74:O74"/>
    <mergeCell ref="M75:O75"/>
    <mergeCell ref="M76:O76"/>
    <mergeCell ref="M59:O59"/>
    <mergeCell ref="M60:O60"/>
    <mergeCell ref="M61:O61"/>
    <mergeCell ref="M62:O62"/>
    <mergeCell ref="M63:O63"/>
    <mergeCell ref="M64:O64"/>
    <mergeCell ref="M65:O65"/>
    <mergeCell ref="M66:O66"/>
    <mergeCell ref="M67:O67"/>
    <mergeCell ref="B74:L74"/>
    <mergeCell ref="B75:L75"/>
    <mergeCell ref="B76:L76"/>
    <mergeCell ref="B77:L77"/>
    <mergeCell ref="B78:L78"/>
    <mergeCell ref="B79:L79"/>
    <mergeCell ref="B80:L80"/>
    <mergeCell ref="B81:L81"/>
    <mergeCell ref="B82:L82"/>
    <mergeCell ref="B65:L65"/>
    <mergeCell ref="B66:L66"/>
    <mergeCell ref="B67:L67"/>
    <mergeCell ref="B68:L68"/>
    <mergeCell ref="B69:L69"/>
    <mergeCell ref="B70:L70"/>
    <mergeCell ref="B71:L71"/>
    <mergeCell ref="B72:L72"/>
    <mergeCell ref="B73:L73"/>
    <mergeCell ref="B90:L90"/>
    <mergeCell ref="M90:O90"/>
    <mergeCell ref="B87:L87"/>
    <mergeCell ref="M87:O87"/>
    <mergeCell ref="B88:L88"/>
    <mergeCell ref="M88:O88"/>
    <mergeCell ref="B89:L89"/>
    <mergeCell ref="M89:O89"/>
    <mergeCell ref="B56:L56"/>
    <mergeCell ref="M56:O56"/>
    <mergeCell ref="B57:L57"/>
    <mergeCell ref="M57:O57"/>
    <mergeCell ref="B58:L58"/>
    <mergeCell ref="M58:O58"/>
    <mergeCell ref="B59:L59"/>
    <mergeCell ref="B60:L60"/>
    <mergeCell ref="B61:L61"/>
    <mergeCell ref="B83:L83"/>
    <mergeCell ref="B84:L84"/>
    <mergeCell ref="B85:L85"/>
    <mergeCell ref="B86:L86"/>
    <mergeCell ref="B62:L62"/>
    <mergeCell ref="B63:L63"/>
    <mergeCell ref="B64:L64"/>
    <mergeCell ref="B53:L53"/>
    <mergeCell ref="M53:O53"/>
    <mergeCell ref="B54:L54"/>
    <mergeCell ref="M54:O54"/>
    <mergeCell ref="B55:L55"/>
    <mergeCell ref="M55:O55"/>
    <mergeCell ref="B50:L50"/>
    <mergeCell ref="M50:O50"/>
    <mergeCell ref="B51:L51"/>
    <mergeCell ref="M51:O51"/>
    <mergeCell ref="B52:L52"/>
    <mergeCell ref="M52:O52"/>
    <mergeCell ref="B47:L47"/>
    <mergeCell ref="M47:O47"/>
    <mergeCell ref="B48:L48"/>
    <mergeCell ref="M48:O48"/>
    <mergeCell ref="B49:L49"/>
    <mergeCell ref="M49:O49"/>
    <mergeCell ref="B44:L44"/>
    <mergeCell ref="M44:O44"/>
    <mergeCell ref="B45:L45"/>
    <mergeCell ref="M45:O45"/>
    <mergeCell ref="B46:L46"/>
    <mergeCell ref="M46:O46"/>
    <mergeCell ref="B41:L41"/>
    <mergeCell ref="M41:O41"/>
    <mergeCell ref="B42:L42"/>
    <mergeCell ref="M42:O42"/>
    <mergeCell ref="B43:L43"/>
    <mergeCell ref="M43:O43"/>
    <mergeCell ref="B38:L38"/>
    <mergeCell ref="M38:O38"/>
    <mergeCell ref="B39:L39"/>
    <mergeCell ref="M39:O39"/>
    <mergeCell ref="B40:L40"/>
    <mergeCell ref="M40:O40"/>
    <mergeCell ref="B35:L35"/>
    <mergeCell ref="M35:O35"/>
    <mergeCell ref="B36:L36"/>
    <mergeCell ref="M36:O36"/>
    <mergeCell ref="B37:L37"/>
    <mergeCell ref="M37:O37"/>
    <mergeCell ref="B32:L32"/>
    <mergeCell ref="M32:O32"/>
    <mergeCell ref="B33:L33"/>
    <mergeCell ref="M33:O33"/>
    <mergeCell ref="B34:L34"/>
    <mergeCell ref="M34:O34"/>
    <mergeCell ref="B29:L29"/>
    <mergeCell ref="M29:O29"/>
    <mergeCell ref="B30:L30"/>
    <mergeCell ref="M30:O30"/>
    <mergeCell ref="B31:L31"/>
    <mergeCell ref="M31:O31"/>
    <mergeCell ref="B26:L26"/>
    <mergeCell ref="M26:O26"/>
    <mergeCell ref="B27:L27"/>
    <mergeCell ref="M27:O27"/>
    <mergeCell ref="B28:L28"/>
    <mergeCell ref="M28:O28"/>
    <mergeCell ref="B15:L15"/>
    <mergeCell ref="M15:O15"/>
    <mergeCell ref="B16:L16"/>
    <mergeCell ref="M16:O16"/>
    <mergeCell ref="B23:L23"/>
    <mergeCell ref="M23:O23"/>
    <mergeCell ref="B24:L24"/>
    <mergeCell ref="M24:O24"/>
    <mergeCell ref="B25:L25"/>
    <mergeCell ref="M25:O25"/>
    <mergeCell ref="B20:L20"/>
    <mergeCell ref="M20:O20"/>
    <mergeCell ref="B21:L21"/>
    <mergeCell ref="M21:O21"/>
    <mergeCell ref="B22:L22"/>
    <mergeCell ref="M22:O22"/>
    <mergeCell ref="AK7:AO10"/>
    <mergeCell ref="M8:O11"/>
    <mergeCell ref="B12:L12"/>
    <mergeCell ref="M12:O12"/>
    <mergeCell ref="B13:L13"/>
    <mergeCell ref="M13:O13"/>
    <mergeCell ref="A4:G5"/>
    <mergeCell ref="H4:M5"/>
    <mergeCell ref="N4:P5"/>
    <mergeCell ref="Q4:AA5"/>
    <mergeCell ref="AB4:AC5"/>
    <mergeCell ref="A6:A11"/>
    <mergeCell ref="B6:L11"/>
    <mergeCell ref="M6:O7"/>
    <mergeCell ref="P6:P11"/>
    <mergeCell ref="Q6:AC90"/>
    <mergeCell ref="B17:L17"/>
    <mergeCell ref="M17:O17"/>
    <mergeCell ref="B18:L18"/>
    <mergeCell ref="M18:O18"/>
    <mergeCell ref="B19:L19"/>
    <mergeCell ref="M19:O19"/>
    <mergeCell ref="B14:L14"/>
    <mergeCell ref="M14:O14"/>
    <mergeCell ref="A1:AC1"/>
    <mergeCell ref="A2:G3"/>
    <mergeCell ref="H2:M3"/>
    <mergeCell ref="N2:P3"/>
    <mergeCell ref="Q2:W3"/>
    <mergeCell ref="X2:Z3"/>
    <mergeCell ref="AA2:AA3"/>
    <mergeCell ref="AB2:AB3"/>
    <mergeCell ref="AC2:AC3"/>
  </mergeCells>
  <conditionalFormatting sqref="M12:M90">
    <cfRule type="containsText" dxfId="8" priority="3" operator="containsText" text="VA">
      <formula>NOT(ISERROR(SEARCH("VA",M12)))</formula>
    </cfRule>
  </conditionalFormatting>
  <conditionalFormatting sqref="M12:O90">
    <cfRule type="cellIs" dxfId="7" priority="1" operator="equal">
      <formula>"W"</formula>
    </cfRule>
    <cfRule type="cellIs" dxfId="6" priority="2" operator="equal">
      <formula>"NVA"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ChangeSeriesColor">
                <anchor moveWithCells="1" sizeWithCells="1">
                  <from>
                    <xdr:col>35</xdr:col>
                    <xdr:colOff>480060</xdr:colOff>
                    <xdr:row>11</xdr:row>
                    <xdr:rowOff>0</xdr:rowOff>
                  </from>
                  <to>
                    <xdr:col>41</xdr:col>
                    <xdr:colOff>114300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F36DE-1922-4506-860D-DC2071E26207}">
  <sheetPr codeName="Sheet19">
    <tabColor rgb="FFFFFF00"/>
  </sheetPr>
  <dimension ref="A1:AO111"/>
  <sheetViews>
    <sheetView zoomScale="50" zoomScaleNormal="50" workbookViewId="0">
      <selection activeCell="AI14" sqref="AI14"/>
    </sheetView>
  </sheetViews>
  <sheetFormatPr baseColWidth="10" defaultColWidth="8.88671875" defaultRowHeight="14.4" x14ac:dyDescent="0.3"/>
  <cols>
    <col min="1" max="1" width="11" style="75" customWidth="1"/>
    <col min="2" max="2" width="31.109375" style="72" customWidth="1"/>
    <col min="3" max="3" width="8.88671875" style="74"/>
    <col min="4" max="5" width="8.88671875" style="73"/>
    <col min="6" max="15" width="8.88671875" style="72"/>
    <col min="16" max="16" width="18.44140625" style="72" customWidth="1"/>
    <col min="17" max="16384" width="8.88671875" style="72"/>
  </cols>
  <sheetData>
    <row r="1" spans="1:41" ht="63" customHeight="1" x14ac:dyDescent="0.5">
      <c r="A1" s="269" t="s">
        <v>12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</row>
    <row r="2" spans="1:41" ht="20.25" customHeight="1" x14ac:dyDescent="0.3">
      <c r="A2" s="377" t="s">
        <v>404</v>
      </c>
      <c r="B2" s="278"/>
      <c r="C2" s="278"/>
      <c r="D2" s="278"/>
      <c r="E2" s="278"/>
      <c r="F2" s="278"/>
      <c r="G2" s="279"/>
      <c r="H2" s="377" t="s">
        <v>392</v>
      </c>
      <c r="I2" s="278"/>
      <c r="J2" s="278"/>
      <c r="K2" s="278"/>
      <c r="L2" s="278"/>
      <c r="M2" s="279"/>
      <c r="N2" s="377" t="s">
        <v>405</v>
      </c>
      <c r="O2" s="278"/>
      <c r="P2" s="279"/>
      <c r="Q2" s="377" t="s">
        <v>406</v>
      </c>
      <c r="R2" s="278"/>
      <c r="S2" s="278"/>
      <c r="T2" s="278"/>
      <c r="U2" s="278"/>
      <c r="V2" s="278"/>
      <c r="W2" s="279"/>
      <c r="X2" s="377" t="s">
        <v>179</v>
      </c>
      <c r="Y2" s="278"/>
      <c r="Z2" s="279"/>
      <c r="AA2" s="378"/>
      <c r="AB2" s="378" t="s">
        <v>86</v>
      </c>
      <c r="AC2" s="378"/>
    </row>
    <row r="3" spans="1:41" ht="20.25" customHeight="1" x14ac:dyDescent="0.3">
      <c r="A3" s="280"/>
      <c r="B3" s="281"/>
      <c r="C3" s="281"/>
      <c r="D3" s="281"/>
      <c r="E3" s="281"/>
      <c r="F3" s="281"/>
      <c r="G3" s="282"/>
      <c r="H3" s="280"/>
      <c r="I3" s="281"/>
      <c r="J3" s="281"/>
      <c r="K3" s="281"/>
      <c r="L3" s="281"/>
      <c r="M3" s="282"/>
      <c r="N3" s="280"/>
      <c r="O3" s="281"/>
      <c r="P3" s="282"/>
      <c r="Q3" s="280"/>
      <c r="R3" s="281"/>
      <c r="S3" s="281"/>
      <c r="T3" s="281"/>
      <c r="U3" s="281"/>
      <c r="V3" s="281"/>
      <c r="W3" s="282"/>
      <c r="X3" s="280"/>
      <c r="Y3" s="281"/>
      <c r="Z3" s="282"/>
      <c r="AA3" s="379"/>
      <c r="AB3" s="379"/>
      <c r="AC3" s="379"/>
    </row>
    <row r="4" spans="1:41" ht="20.25" customHeight="1" x14ac:dyDescent="0.3">
      <c r="A4" s="272" t="s">
        <v>407</v>
      </c>
      <c r="B4" s="273"/>
      <c r="C4" s="273"/>
      <c r="D4" s="273"/>
      <c r="E4" s="273"/>
      <c r="F4" s="273"/>
      <c r="G4" s="274"/>
      <c r="H4" s="272" t="s">
        <v>408</v>
      </c>
      <c r="I4" s="273"/>
      <c r="J4" s="273"/>
      <c r="K4" s="273"/>
      <c r="L4" s="273"/>
      <c r="M4" s="274"/>
      <c r="N4" s="272" t="s">
        <v>409</v>
      </c>
      <c r="O4" s="273"/>
      <c r="P4" s="274"/>
      <c r="Q4" s="272" t="s">
        <v>410</v>
      </c>
      <c r="R4" s="273"/>
      <c r="S4" s="273"/>
      <c r="T4" s="273"/>
      <c r="U4" s="273"/>
      <c r="V4" s="273"/>
      <c r="W4" s="273"/>
      <c r="X4" s="273"/>
      <c r="Y4" s="273"/>
      <c r="Z4" s="273"/>
      <c r="AA4" s="274"/>
      <c r="AB4" s="311" t="s">
        <v>91</v>
      </c>
      <c r="AC4" s="312"/>
    </row>
    <row r="5" spans="1:41" ht="20.25" customHeight="1" x14ac:dyDescent="0.3">
      <c r="A5" s="275"/>
      <c r="B5" s="276"/>
      <c r="C5" s="276"/>
      <c r="D5" s="276"/>
      <c r="E5" s="276"/>
      <c r="F5" s="276"/>
      <c r="G5" s="277"/>
      <c r="H5" s="275"/>
      <c r="I5" s="276"/>
      <c r="J5" s="276"/>
      <c r="K5" s="276"/>
      <c r="L5" s="276"/>
      <c r="M5" s="277"/>
      <c r="N5" s="275"/>
      <c r="O5" s="276"/>
      <c r="P5" s="277"/>
      <c r="Q5" s="275"/>
      <c r="R5" s="276"/>
      <c r="S5" s="276"/>
      <c r="T5" s="276"/>
      <c r="U5" s="276"/>
      <c r="V5" s="276"/>
      <c r="W5" s="276"/>
      <c r="X5" s="276"/>
      <c r="Y5" s="276"/>
      <c r="Z5" s="276"/>
      <c r="AA5" s="277"/>
      <c r="AB5" s="313"/>
      <c r="AC5" s="314"/>
    </row>
    <row r="6" spans="1:41" x14ac:dyDescent="0.3">
      <c r="A6" s="318" t="s">
        <v>92</v>
      </c>
      <c r="B6" s="321" t="s">
        <v>93</v>
      </c>
      <c r="C6" s="322"/>
      <c r="D6" s="322"/>
      <c r="E6" s="322"/>
      <c r="F6" s="322"/>
      <c r="G6" s="322"/>
      <c r="H6" s="322"/>
      <c r="I6" s="322"/>
      <c r="J6" s="322"/>
      <c r="K6" s="322"/>
      <c r="L6" s="323"/>
      <c r="M6" s="289" t="s">
        <v>98</v>
      </c>
      <c r="N6" s="290"/>
      <c r="O6" s="291"/>
      <c r="P6" s="283" t="s">
        <v>97</v>
      </c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</row>
    <row r="7" spans="1:41" x14ac:dyDescent="0.3">
      <c r="A7" s="319"/>
      <c r="B7" s="324"/>
      <c r="C7" s="325"/>
      <c r="D7" s="325"/>
      <c r="E7" s="325"/>
      <c r="F7" s="325"/>
      <c r="G7" s="325"/>
      <c r="H7" s="325"/>
      <c r="I7" s="325"/>
      <c r="J7" s="325"/>
      <c r="K7" s="325"/>
      <c r="L7" s="326"/>
      <c r="M7" s="292"/>
      <c r="N7" s="293"/>
      <c r="O7" s="294"/>
      <c r="P7" s="284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K7" s="380" t="s">
        <v>411</v>
      </c>
      <c r="AL7" s="380"/>
      <c r="AM7" s="380"/>
      <c r="AN7" s="380"/>
      <c r="AO7" s="380"/>
    </row>
    <row r="8" spans="1:41" x14ac:dyDescent="0.3">
      <c r="A8" s="319"/>
      <c r="B8" s="324"/>
      <c r="C8" s="325"/>
      <c r="D8" s="325"/>
      <c r="E8" s="325"/>
      <c r="F8" s="325"/>
      <c r="G8" s="325"/>
      <c r="H8" s="325"/>
      <c r="I8" s="325"/>
      <c r="J8" s="325"/>
      <c r="K8" s="325"/>
      <c r="L8" s="326"/>
      <c r="M8" s="289" t="s">
        <v>412</v>
      </c>
      <c r="N8" s="290"/>
      <c r="O8" s="291"/>
      <c r="P8" s="284"/>
      <c r="Q8" s="370"/>
      <c r="R8" s="370"/>
      <c r="S8" s="370"/>
      <c r="T8" s="370"/>
      <c r="U8" s="370"/>
      <c r="V8" s="370"/>
      <c r="W8" s="370"/>
      <c r="X8" s="370"/>
      <c r="Y8" s="370"/>
      <c r="Z8" s="370"/>
      <c r="AA8" s="370"/>
      <c r="AB8" s="370"/>
      <c r="AC8" s="370"/>
      <c r="AK8" s="380"/>
      <c r="AL8" s="380"/>
      <c r="AM8" s="380"/>
      <c r="AN8" s="380"/>
      <c r="AO8" s="380"/>
    </row>
    <row r="9" spans="1:41" x14ac:dyDescent="0.3">
      <c r="A9" s="319"/>
      <c r="B9" s="324"/>
      <c r="C9" s="325"/>
      <c r="D9" s="325"/>
      <c r="E9" s="325"/>
      <c r="F9" s="325"/>
      <c r="G9" s="325"/>
      <c r="H9" s="325"/>
      <c r="I9" s="325"/>
      <c r="J9" s="325"/>
      <c r="K9" s="325"/>
      <c r="L9" s="326"/>
      <c r="M9" s="374"/>
      <c r="N9" s="375"/>
      <c r="O9" s="376"/>
      <c r="P9" s="284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K9" s="380"/>
      <c r="AL9" s="380"/>
      <c r="AM9" s="380"/>
      <c r="AN9" s="380"/>
      <c r="AO9" s="380"/>
    </row>
    <row r="10" spans="1:41" x14ac:dyDescent="0.3">
      <c r="A10" s="319"/>
      <c r="B10" s="324"/>
      <c r="C10" s="325"/>
      <c r="D10" s="325"/>
      <c r="E10" s="325"/>
      <c r="F10" s="325"/>
      <c r="G10" s="325"/>
      <c r="H10" s="325"/>
      <c r="I10" s="325"/>
      <c r="J10" s="325"/>
      <c r="K10" s="325"/>
      <c r="L10" s="326"/>
      <c r="M10" s="374"/>
      <c r="N10" s="375"/>
      <c r="O10" s="376"/>
      <c r="P10" s="284"/>
      <c r="Q10" s="370"/>
      <c r="R10" s="370"/>
      <c r="S10" s="370"/>
      <c r="T10" s="370"/>
      <c r="U10" s="370"/>
      <c r="V10" s="370"/>
      <c r="W10" s="370"/>
      <c r="X10" s="370"/>
      <c r="Y10" s="370"/>
      <c r="Z10" s="370"/>
      <c r="AA10" s="370"/>
      <c r="AB10" s="370"/>
      <c r="AC10" s="370"/>
      <c r="AK10" s="380"/>
      <c r="AL10" s="380"/>
      <c r="AM10" s="380"/>
      <c r="AN10" s="380"/>
      <c r="AO10" s="380"/>
    </row>
    <row r="11" spans="1:41" x14ac:dyDescent="0.3">
      <c r="A11" s="320"/>
      <c r="B11" s="327"/>
      <c r="C11" s="328"/>
      <c r="D11" s="328"/>
      <c r="E11" s="328"/>
      <c r="F11" s="328"/>
      <c r="G11" s="328"/>
      <c r="H11" s="328"/>
      <c r="I11" s="328"/>
      <c r="J11" s="328"/>
      <c r="K11" s="328"/>
      <c r="L11" s="329"/>
      <c r="M11" s="292"/>
      <c r="N11" s="293"/>
      <c r="O11" s="294"/>
      <c r="P11" s="285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</row>
    <row r="12" spans="1:41" ht="20.399999999999999" x14ac:dyDescent="0.3">
      <c r="A12" s="54" t="s">
        <v>111</v>
      </c>
      <c r="B12" s="315" t="s">
        <v>413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7"/>
      <c r="M12" s="371" t="s">
        <v>113</v>
      </c>
      <c r="N12" s="372"/>
      <c r="O12" s="373"/>
      <c r="P12" s="55">
        <f>O12-N12</f>
        <v>0</v>
      </c>
      <c r="Q12" s="370"/>
      <c r="R12" s="370"/>
      <c r="S12" s="370"/>
      <c r="T12" s="370"/>
      <c r="U12" s="370"/>
      <c r="V12" s="370"/>
      <c r="W12" s="370"/>
      <c r="X12" s="370"/>
      <c r="Y12" s="370"/>
      <c r="Z12" s="370"/>
      <c r="AA12" s="370"/>
      <c r="AB12" s="370"/>
      <c r="AC12" s="370"/>
    </row>
    <row r="13" spans="1:41" ht="20.399999999999999" x14ac:dyDescent="0.3">
      <c r="A13" s="54">
        <f>1</f>
        <v>1</v>
      </c>
      <c r="B13" s="315" t="str">
        <f>'3a_Obs. Shopfloor (Supervisor)'!B13</f>
        <v>Coordianates changeover start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7"/>
      <c r="M13" s="371">
        <f>'3a_Obs. Shopfloor (Supervisor)'!AE13</f>
        <v>0</v>
      </c>
      <c r="N13" s="372"/>
      <c r="O13" s="373"/>
      <c r="P13" s="55">
        <f>'3a_Obs. Shopfloor (Supervisor)'!P13</f>
        <v>1.7361111111111112E-4</v>
      </c>
      <c r="Q13" s="370"/>
      <c r="R13" s="370"/>
      <c r="S13" s="370"/>
      <c r="T13" s="370"/>
      <c r="U13" s="370"/>
      <c r="V13" s="370"/>
      <c r="W13" s="370"/>
      <c r="X13" s="370"/>
      <c r="Y13" s="370"/>
      <c r="Z13" s="370"/>
      <c r="AA13" s="370"/>
      <c r="AB13" s="370"/>
      <c r="AC13" s="370"/>
    </row>
    <row r="14" spans="1:41" ht="20.399999999999999" x14ac:dyDescent="0.3">
      <c r="A14" s="54">
        <f t="shared" ref="A14:A111" si="0">1+A13</f>
        <v>2</v>
      </c>
      <c r="B14" s="315" t="str">
        <f>'3a_Obs. Shopfloor (Supervisor)'!B14</f>
        <v>Entrar en Robot</v>
      </c>
      <c r="C14" s="316"/>
      <c r="D14" s="316"/>
      <c r="E14" s="316"/>
      <c r="F14" s="316"/>
      <c r="G14" s="316"/>
      <c r="H14" s="316"/>
      <c r="I14" s="316"/>
      <c r="J14" s="316"/>
      <c r="K14" s="316"/>
      <c r="L14" s="317"/>
      <c r="M14" s="371" t="str">
        <f>'3a_Obs. Shopfloor (Supervisor)'!AE14</f>
        <v>VA</v>
      </c>
      <c r="N14" s="372"/>
      <c r="O14" s="373"/>
      <c r="P14" s="55">
        <f>'3a_Obs. Shopfloor (Supervisor)'!P14</f>
        <v>2.3148148148148144E-5</v>
      </c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</row>
    <row r="15" spans="1:41" ht="20.399999999999999" x14ac:dyDescent="0.3">
      <c r="A15" s="54">
        <f t="shared" si="0"/>
        <v>3</v>
      </c>
      <c r="B15" s="315" t="str">
        <f>'3a_Obs. Shopfloor (Supervisor)'!B15</f>
        <v>Ajustar unidad de corte 2</v>
      </c>
      <c r="C15" s="316"/>
      <c r="D15" s="316"/>
      <c r="E15" s="316"/>
      <c r="F15" s="316"/>
      <c r="G15" s="316"/>
      <c r="H15" s="316"/>
      <c r="I15" s="316"/>
      <c r="J15" s="316"/>
      <c r="K15" s="316"/>
      <c r="L15" s="317"/>
      <c r="M15" s="371" t="str">
        <f>'3a_Obs. Shopfloor (Supervisor)'!AE15</f>
        <v>VA</v>
      </c>
      <c r="N15" s="372"/>
      <c r="O15" s="373"/>
      <c r="P15" s="55">
        <f>'3a_Obs. Shopfloor (Supervisor)'!P15</f>
        <v>1.7361111111111109E-4</v>
      </c>
      <c r="Q15" s="370"/>
      <c r="R15" s="370"/>
      <c r="S15" s="370"/>
      <c r="T15" s="370"/>
      <c r="U15" s="370"/>
      <c r="V15" s="370"/>
      <c r="W15" s="370"/>
      <c r="X15" s="370"/>
      <c r="Y15" s="370"/>
      <c r="Z15" s="370"/>
      <c r="AA15" s="370"/>
      <c r="AB15" s="370"/>
      <c r="AC15" s="370"/>
    </row>
    <row r="16" spans="1:41" ht="20.399999999999999" x14ac:dyDescent="0.3">
      <c r="A16" s="54">
        <f t="shared" si="0"/>
        <v>4</v>
      </c>
      <c r="B16" s="315" t="str">
        <f>'3a_Obs. Shopfloor (Supervisor)'!B16</f>
        <v>Ajustar unidad de corte 1</v>
      </c>
      <c r="C16" s="316"/>
      <c r="D16" s="316"/>
      <c r="E16" s="316"/>
      <c r="F16" s="316"/>
      <c r="G16" s="316"/>
      <c r="H16" s="316"/>
      <c r="I16" s="316"/>
      <c r="J16" s="316"/>
      <c r="K16" s="316"/>
      <c r="L16" s="317"/>
      <c r="M16" s="371" t="str">
        <f>'3a_Obs. Shopfloor (Supervisor)'!AE16</f>
        <v>VA</v>
      </c>
      <c r="N16" s="372"/>
      <c r="O16" s="373"/>
      <c r="P16" s="55">
        <f>'3a_Obs. Shopfloor (Supervisor)'!P16</f>
        <v>1.1574074074074075E-4</v>
      </c>
      <c r="Q16" s="370"/>
      <c r="R16" s="370"/>
      <c r="S16" s="370"/>
      <c r="T16" s="370"/>
      <c r="U16" s="370"/>
      <c r="V16" s="370"/>
      <c r="W16" s="370"/>
      <c r="X16" s="370"/>
      <c r="Y16" s="370"/>
      <c r="Z16" s="370"/>
      <c r="AA16" s="370"/>
      <c r="AB16" s="370"/>
      <c r="AC16" s="370"/>
    </row>
    <row r="17" spans="1:29" ht="20.399999999999999" x14ac:dyDescent="0.3">
      <c r="A17" s="54">
        <f t="shared" si="0"/>
        <v>5</v>
      </c>
      <c r="B17" s="315" t="str">
        <f>'3a_Obs. Shopfloor (Supervisor)'!B17</f>
        <v>Salir del robot + cerrar puerta + poner en marcha robot.</v>
      </c>
      <c r="C17" s="316"/>
      <c r="D17" s="316"/>
      <c r="E17" s="316"/>
      <c r="F17" s="316"/>
      <c r="G17" s="316"/>
      <c r="H17" s="316"/>
      <c r="I17" s="316"/>
      <c r="J17" s="316"/>
      <c r="K17" s="316"/>
      <c r="L17" s="317"/>
      <c r="M17" s="371" t="str">
        <f>'3a_Obs. Shopfloor (Supervisor)'!AE17</f>
        <v>VA</v>
      </c>
      <c r="N17" s="372"/>
      <c r="O17" s="373"/>
      <c r="P17" s="55">
        <f>'3a_Obs. Shopfloor (Supervisor)'!P17</f>
        <v>5.3240740740740733E-4</v>
      </c>
      <c r="Q17" s="370"/>
      <c r="R17" s="370"/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</row>
    <row r="18" spans="1:29" ht="20.399999999999999" x14ac:dyDescent="0.3">
      <c r="A18" s="54">
        <f t="shared" si="0"/>
        <v>6</v>
      </c>
      <c r="B18" s="315" t="str">
        <f>'3a_Obs. Shopfloor (Supervisor)'!B18</f>
        <v>Traslado parte atrás encajadora</v>
      </c>
      <c r="C18" s="316"/>
      <c r="D18" s="316"/>
      <c r="E18" s="316"/>
      <c r="F18" s="316"/>
      <c r="G18" s="316"/>
      <c r="H18" s="316"/>
      <c r="I18" s="316"/>
      <c r="J18" s="316"/>
      <c r="K18" s="316"/>
      <c r="L18" s="317"/>
      <c r="M18" s="371" t="str">
        <f>'3a_Obs. Shopfloor (Supervisor)'!AE18</f>
        <v>W</v>
      </c>
      <c r="N18" s="372"/>
      <c r="O18" s="373"/>
      <c r="P18" s="55">
        <f>'3a_Obs. Shopfloor (Supervisor)'!P18</f>
        <v>2.5462962962962982E-4</v>
      </c>
      <c r="Q18" s="370"/>
      <c r="R18" s="370"/>
      <c r="S18" s="370"/>
      <c r="T18" s="370"/>
      <c r="U18" s="370"/>
      <c r="V18" s="370"/>
      <c r="W18" s="370"/>
      <c r="X18" s="370"/>
      <c r="Y18" s="370"/>
      <c r="Z18" s="370"/>
      <c r="AA18" s="370"/>
      <c r="AB18" s="370"/>
      <c r="AC18" s="370"/>
    </row>
    <row r="19" spans="1:29" ht="20.399999999999999" x14ac:dyDescent="0.3">
      <c r="A19" s="54">
        <f t="shared" si="0"/>
        <v>7</v>
      </c>
      <c r="B19" s="315" t="str">
        <f>'3a_Obs. Shopfloor (Supervisor)'!B19</f>
        <v xml:space="preserve">Ajuste entrada y volteador </v>
      </c>
      <c r="C19" s="316"/>
      <c r="D19" s="316"/>
      <c r="E19" s="316"/>
      <c r="F19" s="316"/>
      <c r="G19" s="316"/>
      <c r="H19" s="316"/>
      <c r="I19" s="316"/>
      <c r="J19" s="316"/>
      <c r="K19" s="316"/>
      <c r="L19" s="317"/>
      <c r="M19" s="371" t="str">
        <f>'3a_Obs. Shopfloor (Supervisor)'!AE19</f>
        <v>VA</v>
      </c>
      <c r="N19" s="372"/>
      <c r="O19" s="373"/>
      <c r="P19" s="55">
        <f>'3a_Obs. Shopfloor (Supervisor)'!P19</f>
        <v>3.819444444444443E-4</v>
      </c>
      <c r="Q19" s="370"/>
      <c r="R19" s="370"/>
      <c r="S19" s="370"/>
      <c r="T19" s="370"/>
      <c r="U19" s="370"/>
      <c r="V19" s="370"/>
      <c r="W19" s="370"/>
      <c r="X19" s="370"/>
      <c r="Y19" s="370"/>
      <c r="Z19" s="370"/>
      <c r="AA19" s="370"/>
      <c r="AB19" s="370"/>
      <c r="AC19" s="370"/>
    </row>
    <row r="20" spans="1:29" ht="20.399999999999999" x14ac:dyDescent="0.3">
      <c r="A20" s="54">
        <f t="shared" si="0"/>
        <v>8</v>
      </c>
      <c r="B20" s="315" t="str">
        <f>'3a_Obs. Shopfloor (Supervisor)'!B20</f>
        <v>Traslado formadora A</v>
      </c>
      <c r="C20" s="316"/>
      <c r="D20" s="316"/>
      <c r="E20" s="316"/>
      <c r="F20" s="316"/>
      <c r="G20" s="316"/>
      <c r="H20" s="316"/>
      <c r="I20" s="316"/>
      <c r="J20" s="316"/>
      <c r="K20" s="316"/>
      <c r="L20" s="317"/>
      <c r="M20" s="371" t="str">
        <f>'3a_Obs. Shopfloor (Supervisor)'!AE20</f>
        <v>W</v>
      </c>
      <c r="N20" s="372"/>
      <c r="O20" s="373"/>
      <c r="P20" s="55">
        <f>'3a_Obs. Shopfloor (Supervisor)'!P20</f>
        <v>1.3888888888888892E-4</v>
      </c>
      <c r="Q20" s="370"/>
      <c r="R20" s="370"/>
      <c r="S20" s="370"/>
      <c r="T20" s="370"/>
      <c r="U20" s="370"/>
      <c r="V20" s="370"/>
      <c r="W20" s="370"/>
      <c r="X20" s="370"/>
      <c r="Y20" s="370"/>
      <c r="Z20" s="370"/>
      <c r="AA20" s="370"/>
      <c r="AB20" s="370"/>
      <c r="AC20" s="370"/>
    </row>
    <row r="21" spans="1:29" ht="20.399999999999999" x14ac:dyDescent="0.3">
      <c r="A21" s="54">
        <f t="shared" si="0"/>
        <v>9</v>
      </c>
      <c r="B21" s="315" t="str">
        <f>'3a_Obs. Shopfloor (Supervisor)'!B21</f>
        <v>Punto 6 y 7</v>
      </c>
      <c r="C21" s="316"/>
      <c r="D21" s="316"/>
      <c r="E21" s="316"/>
      <c r="F21" s="316"/>
      <c r="G21" s="316"/>
      <c r="H21" s="316"/>
      <c r="I21" s="316"/>
      <c r="J21" s="316"/>
      <c r="K21" s="316"/>
      <c r="L21" s="317"/>
      <c r="M21" s="371" t="str">
        <f>'3a_Obs. Shopfloor (Supervisor)'!AE21</f>
        <v>VA</v>
      </c>
      <c r="N21" s="372"/>
      <c r="O21" s="373"/>
      <c r="P21" s="55">
        <f>'3a_Obs. Shopfloor (Supervisor)'!P21</f>
        <v>2.3148148148148138E-4</v>
      </c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</row>
    <row r="22" spans="1:29" ht="20.399999999999999" x14ac:dyDescent="0.3">
      <c r="A22" s="54">
        <f t="shared" si="0"/>
        <v>10</v>
      </c>
      <c r="B22" s="315" t="str">
        <f>'3a_Obs. Shopfloor (Supervisor)'!B22</f>
        <v>Punto 2.1</v>
      </c>
      <c r="C22" s="316"/>
      <c r="D22" s="316"/>
      <c r="E22" s="316"/>
      <c r="F22" s="316"/>
      <c r="G22" s="316"/>
      <c r="H22" s="316"/>
      <c r="I22" s="316"/>
      <c r="J22" s="316"/>
      <c r="K22" s="316"/>
      <c r="L22" s="317"/>
      <c r="M22" s="371" t="str">
        <f>'3a_Obs. Shopfloor (Supervisor)'!AE22</f>
        <v>VA</v>
      </c>
      <c r="N22" s="372"/>
      <c r="O22" s="373"/>
      <c r="P22" s="55">
        <f>'3a_Obs. Shopfloor (Supervisor)'!P22</f>
        <v>1.7361111111111136E-4</v>
      </c>
      <c r="Q22" s="370"/>
      <c r="R22" s="370"/>
      <c r="S22" s="370"/>
      <c r="T22" s="370"/>
      <c r="U22" s="370"/>
      <c r="V22" s="370"/>
      <c r="W22" s="370"/>
      <c r="X22" s="370"/>
      <c r="Y22" s="370"/>
      <c r="Z22" s="370"/>
      <c r="AA22" s="370"/>
      <c r="AB22" s="370"/>
      <c r="AC22" s="370"/>
    </row>
    <row r="23" spans="1:29" ht="20.399999999999999" x14ac:dyDescent="0.3">
      <c r="A23" s="54">
        <f t="shared" si="0"/>
        <v>11</v>
      </c>
      <c r="B23" s="315" t="str">
        <f>'3a_Obs. Shopfloor (Supervisor)'!B23</f>
        <v>Cerrar puerta y cargar programa</v>
      </c>
      <c r="C23" s="316"/>
      <c r="D23" s="316"/>
      <c r="E23" s="316"/>
      <c r="F23" s="316"/>
      <c r="G23" s="316"/>
      <c r="H23" s="316"/>
      <c r="I23" s="316"/>
      <c r="J23" s="316"/>
      <c r="K23" s="316"/>
      <c r="L23" s="317"/>
      <c r="M23" s="371" t="str">
        <f>'3a_Obs. Shopfloor (Supervisor)'!AE23</f>
        <v>VA</v>
      </c>
      <c r="N23" s="372"/>
      <c r="O23" s="373"/>
      <c r="P23" s="55">
        <f>'3a_Obs. Shopfloor (Supervisor)'!P23</f>
        <v>3.5879629629629629E-4</v>
      </c>
      <c r="Q23" s="370"/>
      <c r="R23" s="370"/>
      <c r="S23" s="370"/>
      <c r="T23" s="370"/>
      <c r="U23" s="370"/>
      <c r="V23" s="370"/>
      <c r="W23" s="370"/>
      <c r="X23" s="370"/>
      <c r="Y23" s="370"/>
      <c r="Z23" s="370"/>
      <c r="AA23" s="370"/>
      <c r="AB23" s="370"/>
      <c r="AC23" s="370"/>
    </row>
    <row r="24" spans="1:29" ht="20.399999999999999" x14ac:dyDescent="0.3">
      <c r="A24" s="54">
        <f t="shared" si="0"/>
        <v>12</v>
      </c>
      <c r="B24" s="315" t="str">
        <f>'3a_Obs. Shopfloor (Supervisor)'!B24</f>
        <v>Traslado al otro lado de la formadora (interior)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7"/>
      <c r="M24" s="371" t="str">
        <f>'3a_Obs. Shopfloor (Supervisor)'!AE24</f>
        <v>W</v>
      </c>
      <c r="N24" s="372"/>
      <c r="O24" s="373"/>
      <c r="P24" s="55">
        <f>'3a_Obs. Shopfloor (Supervisor)'!P24</f>
        <v>3.3564814814814785E-4</v>
      </c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</row>
    <row r="25" spans="1:29" ht="20.399999999999999" x14ac:dyDescent="0.3">
      <c r="A25" s="54">
        <f t="shared" si="0"/>
        <v>13</v>
      </c>
      <c r="B25" s="315" t="str">
        <f>'3a_Obs. Shopfloor (Supervisor)'!B25</f>
        <v>Punto 2.2 + punto 3 + 4.1</v>
      </c>
      <c r="C25" s="316"/>
      <c r="D25" s="316"/>
      <c r="E25" s="316"/>
      <c r="F25" s="316"/>
      <c r="G25" s="316"/>
      <c r="H25" s="316"/>
      <c r="I25" s="316"/>
      <c r="J25" s="316"/>
      <c r="K25" s="316"/>
      <c r="L25" s="317"/>
      <c r="M25" s="371" t="str">
        <f>'3a_Obs. Shopfloor (Supervisor)'!AE25</f>
        <v>VA</v>
      </c>
      <c r="N25" s="372"/>
      <c r="O25" s="373"/>
      <c r="P25" s="55">
        <f>'3a_Obs. Shopfloor (Supervisor)'!P25</f>
        <v>3.7037037037037073E-4</v>
      </c>
      <c r="Q25" s="370"/>
      <c r="R25" s="370"/>
      <c r="S25" s="370"/>
      <c r="T25" s="370"/>
      <c r="U25" s="370"/>
      <c r="V25" s="370"/>
      <c r="W25" s="370"/>
      <c r="X25" s="370"/>
      <c r="Y25" s="370"/>
      <c r="Z25" s="370"/>
      <c r="AA25" s="370"/>
      <c r="AB25" s="370"/>
      <c r="AC25" s="370"/>
    </row>
    <row r="26" spans="1:29" ht="20.399999999999999" x14ac:dyDescent="0.3">
      <c r="A26" s="54">
        <f t="shared" si="0"/>
        <v>14</v>
      </c>
      <c r="B26" s="315" t="str">
        <f>'3a_Obs. Shopfloor (Supervisor)'!B26</f>
        <v>Revisar Punto 5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7"/>
      <c r="M26" s="371" t="str">
        <f>'3a_Obs. Shopfloor (Supervisor)'!AE26</f>
        <v>VA</v>
      </c>
      <c r="N26" s="372"/>
      <c r="O26" s="373"/>
      <c r="P26" s="55">
        <f>'3a_Obs. Shopfloor (Supervisor)'!P26</f>
        <v>1.3888888888888848E-4</v>
      </c>
      <c r="Q26" s="370"/>
      <c r="R26" s="370"/>
      <c r="S26" s="370"/>
      <c r="T26" s="370"/>
      <c r="U26" s="370"/>
      <c r="V26" s="370"/>
      <c r="W26" s="370"/>
      <c r="X26" s="370"/>
      <c r="Y26" s="370"/>
      <c r="Z26" s="370"/>
      <c r="AA26" s="370"/>
      <c r="AB26" s="370"/>
      <c r="AC26" s="370"/>
    </row>
    <row r="27" spans="1:29" ht="20.399999999999999" x14ac:dyDescent="0.3">
      <c r="A27" s="54">
        <f t="shared" si="0"/>
        <v>15</v>
      </c>
      <c r="B27" s="315" t="str">
        <f>'3a_Obs. Shopfloor (Supervisor)'!B27</f>
        <v xml:space="preserve">Desmontar y guardar prensa  </v>
      </c>
      <c r="C27" s="316"/>
      <c r="D27" s="316"/>
      <c r="E27" s="316"/>
      <c r="F27" s="316"/>
      <c r="G27" s="316"/>
      <c r="H27" s="316"/>
      <c r="I27" s="316"/>
      <c r="J27" s="316"/>
      <c r="K27" s="316"/>
      <c r="L27" s="317"/>
      <c r="M27" s="371" t="str">
        <f>'3a_Obs. Shopfloor (Supervisor)'!AE27</f>
        <v>VA</v>
      </c>
      <c r="N27" s="372"/>
      <c r="O27" s="373"/>
      <c r="P27" s="55">
        <f>'3a_Obs. Shopfloor (Supervisor)'!P27</f>
        <v>1.1574074074074091E-4</v>
      </c>
      <c r="Q27" s="370"/>
      <c r="R27" s="370"/>
      <c r="S27" s="370"/>
      <c r="T27" s="370"/>
      <c r="U27" s="370"/>
      <c r="V27" s="370"/>
      <c r="W27" s="370"/>
      <c r="X27" s="370"/>
      <c r="Y27" s="370"/>
      <c r="Z27" s="370"/>
      <c r="AA27" s="370"/>
      <c r="AB27" s="370"/>
      <c r="AC27" s="370"/>
    </row>
    <row r="28" spans="1:29" ht="20.399999999999999" x14ac:dyDescent="0.3">
      <c r="A28" s="54">
        <f t="shared" si="0"/>
        <v>16</v>
      </c>
      <c r="B28" s="315" t="str">
        <f>'3a_Obs. Shopfloor (Supervisor)'!B28</f>
        <v>Montar prensa entrante + cerrar puerta</v>
      </c>
      <c r="C28" s="316"/>
      <c r="D28" s="316"/>
      <c r="E28" s="316"/>
      <c r="F28" s="316"/>
      <c r="G28" s="316"/>
      <c r="H28" s="316"/>
      <c r="I28" s="316"/>
      <c r="J28" s="316"/>
      <c r="K28" s="316"/>
      <c r="L28" s="317"/>
      <c r="M28" s="371" t="str">
        <f>'3a_Obs. Shopfloor (Supervisor)'!AE28</f>
        <v>Va</v>
      </c>
      <c r="N28" s="372"/>
      <c r="O28" s="373"/>
      <c r="P28" s="55">
        <f>'3a_Obs. Shopfloor (Supervisor)'!P28</f>
        <v>2.1990740740740738E-4</v>
      </c>
      <c r="Q28" s="370"/>
      <c r="R28" s="370"/>
      <c r="S28" s="370"/>
      <c r="T28" s="370"/>
      <c r="U28" s="370"/>
      <c r="V28" s="370"/>
      <c r="W28" s="370"/>
      <c r="X28" s="370"/>
      <c r="Y28" s="370"/>
      <c r="Z28" s="370"/>
      <c r="AA28" s="370"/>
      <c r="AB28" s="370"/>
      <c r="AC28" s="370"/>
    </row>
    <row r="29" spans="1:29" ht="20.399999999999999" x14ac:dyDescent="0.3">
      <c r="A29" s="54">
        <f t="shared" si="0"/>
        <v>17</v>
      </c>
      <c r="B29" s="315" t="str">
        <f>'3a_Obs. Shopfloor (Supervisor)'!B29</f>
        <v>Punto nº9 + poner maquina en marcha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7"/>
      <c r="M29" s="371" t="str">
        <f>'3a_Obs. Shopfloor (Supervisor)'!AE29</f>
        <v>VA</v>
      </c>
      <c r="N29" s="372"/>
      <c r="O29" s="373"/>
      <c r="P29" s="55">
        <f>'3a_Obs. Shopfloor (Supervisor)'!P29</f>
        <v>9.2592592592592466E-5</v>
      </c>
      <c r="Q29" s="370"/>
      <c r="R29" s="370"/>
      <c r="S29" s="370"/>
      <c r="T29" s="370"/>
      <c r="U29" s="370"/>
      <c r="V29" s="370"/>
      <c r="W29" s="370"/>
      <c r="X29" s="370"/>
      <c r="Y29" s="370"/>
      <c r="Z29" s="370"/>
      <c r="AA29" s="370"/>
      <c r="AB29" s="370"/>
      <c r="AC29" s="370"/>
    </row>
    <row r="30" spans="1:29" ht="20.399999999999999" x14ac:dyDescent="0.3">
      <c r="A30" s="54">
        <f t="shared" si="0"/>
        <v>18</v>
      </c>
      <c r="B30" s="315" t="str">
        <f>'3a_Obs. Shopfloor (Supervisor)'!B30</f>
        <v xml:space="preserve">Coger SMED formadora B + abrir puerta </v>
      </c>
      <c r="C30" s="316"/>
      <c r="D30" s="316"/>
      <c r="E30" s="316"/>
      <c r="F30" s="316"/>
      <c r="G30" s="316"/>
      <c r="H30" s="316"/>
      <c r="I30" s="316"/>
      <c r="J30" s="316"/>
      <c r="K30" s="316"/>
      <c r="L30" s="317"/>
      <c r="M30" s="371" t="str">
        <f>'3a_Obs. Shopfloor (Supervisor)'!AE30</f>
        <v>NVA</v>
      </c>
      <c r="N30" s="372"/>
      <c r="O30" s="373"/>
      <c r="P30" s="55">
        <f>'3a_Obs. Shopfloor (Supervisor)'!P30</f>
        <v>1.1574074074074091E-4</v>
      </c>
      <c r="Q30" s="370"/>
      <c r="R30" s="370"/>
      <c r="S30" s="370"/>
      <c r="T30" s="370"/>
      <c r="U30" s="370"/>
      <c r="V30" s="370"/>
      <c r="W30" s="370"/>
      <c r="X30" s="370"/>
      <c r="Y30" s="370"/>
      <c r="Z30" s="370"/>
      <c r="AA30" s="370"/>
      <c r="AB30" s="370"/>
      <c r="AC30" s="370"/>
    </row>
    <row r="31" spans="1:29" ht="20.399999999999999" x14ac:dyDescent="0.3">
      <c r="A31" s="54">
        <f t="shared" si="0"/>
        <v>19</v>
      </c>
      <c r="B31" s="315" t="str">
        <f>'3a_Obs. Shopfloor (Supervisor)'!B31</f>
        <v>Punto 7 y punto 6</v>
      </c>
      <c r="C31" s="316"/>
      <c r="D31" s="316"/>
      <c r="E31" s="316"/>
      <c r="F31" s="316"/>
      <c r="G31" s="316"/>
      <c r="H31" s="316"/>
      <c r="I31" s="316"/>
      <c r="J31" s="316"/>
      <c r="K31" s="316"/>
      <c r="L31" s="317"/>
      <c r="M31" s="371" t="str">
        <f>'3a_Obs. Shopfloor (Supervisor)'!AE31</f>
        <v>VA</v>
      </c>
      <c r="N31" s="372"/>
      <c r="O31" s="373"/>
      <c r="P31" s="55">
        <f>'3a_Obs. Shopfloor (Supervisor)'!P31</f>
        <v>1.8518518518518493E-4</v>
      </c>
      <c r="Q31" s="370"/>
      <c r="R31" s="370"/>
      <c r="S31" s="370"/>
      <c r="T31" s="370"/>
      <c r="U31" s="370"/>
      <c r="V31" s="370"/>
      <c r="W31" s="370"/>
      <c r="X31" s="370"/>
      <c r="Y31" s="370"/>
      <c r="Z31" s="370"/>
      <c r="AA31" s="370"/>
      <c r="AB31" s="370"/>
      <c r="AC31" s="370"/>
    </row>
    <row r="32" spans="1:29" ht="20.399999999999999" x14ac:dyDescent="0.3">
      <c r="A32" s="54">
        <f t="shared" si="0"/>
        <v>20</v>
      </c>
      <c r="B32" s="315" t="str">
        <f>'3a_Obs. Shopfloor (Supervisor)'!B32</f>
        <v>Punto 2.1 + cerrar puerta</v>
      </c>
      <c r="C32" s="316"/>
      <c r="D32" s="316"/>
      <c r="E32" s="316"/>
      <c r="F32" s="316"/>
      <c r="G32" s="316"/>
      <c r="H32" s="316"/>
      <c r="I32" s="316"/>
      <c r="J32" s="316"/>
      <c r="K32" s="316"/>
      <c r="L32" s="317"/>
      <c r="M32" s="371" t="str">
        <f>'3a_Obs. Shopfloor (Supervisor)'!AE32</f>
        <v>va</v>
      </c>
      <c r="N32" s="372"/>
      <c r="O32" s="373"/>
      <c r="P32" s="55">
        <f>'3a_Obs. Shopfloor (Supervisor)'!P32</f>
        <v>1.3888888888888892E-4</v>
      </c>
      <c r="Q32" s="370"/>
      <c r="R32" s="370"/>
      <c r="S32" s="370"/>
      <c r="T32" s="370"/>
      <c r="U32" s="370"/>
      <c r="V32" s="370"/>
      <c r="W32" s="370"/>
      <c r="X32" s="370"/>
      <c r="Y32" s="370"/>
      <c r="Z32" s="370"/>
      <c r="AA32" s="370"/>
      <c r="AB32" s="370"/>
      <c r="AC32" s="370"/>
    </row>
    <row r="33" spans="1:29" ht="20.399999999999999" x14ac:dyDescent="0.3">
      <c r="A33" s="54">
        <f t="shared" si="0"/>
        <v>21</v>
      </c>
      <c r="B33" s="315" t="str">
        <f>'3a_Obs. Shopfloor (Supervisor)'!B33</f>
        <v>Traslado hacia lado exterior formadora B</v>
      </c>
      <c r="C33" s="316"/>
      <c r="D33" s="316"/>
      <c r="E33" s="316"/>
      <c r="F33" s="316"/>
      <c r="G33" s="316"/>
      <c r="H33" s="316"/>
      <c r="I33" s="316"/>
      <c r="J33" s="316"/>
      <c r="K33" s="316"/>
      <c r="L33" s="317"/>
      <c r="M33" s="371" t="str">
        <f>'3a_Obs. Shopfloor (Supervisor)'!AE33</f>
        <v>w</v>
      </c>
      <c r="N33" s="372"/>
      <c r="O33" s="373"/>
      <c r="P33" s="55">
        <f>'3a_Obs. Shopfloor (Supervisor)'!P33</f>
        <v>2.3148148148148182E-4</v>
      </c>
      <c r="Q33" s="370"/>
      <c r="R33" s="370"/>
      <c r="S33" s="370"/>
      <c r="T33" s="370"/>
      <c r="U33" s="370"/>
      <c r="V33" s="370"/>
      <c r="W33" s="370"/>
      <c r="X33" s="370"/>
      <c r="Y33" s="370"/>
      <c r="Z33" s="370"/>
      <c r="AA33" s="370"/>
      <c r="AB33" s="370"/>
      <c r="AC33" s="370"/>
    </row>
    <row r="34" spans="1:29" ht="20.399999999999999" x14ac:dyDescent="0.3">
      <c r="A34" s="54">
        <f t="shared" si="0"/>
        <v>22</v>
      </c>
      <c r="B34" s="315" t="str">
        <f>'3a_Obs. Shopfloor (Supervisor)'!B34</f>
        <v>Seleccionar formato en pantalla + poner en marcha</v>
      </c>
      <c r="C34" s="316"/>
      <c r="D34" s="316"/>
      <c r="E34" s="316"/>
      <c r="F34" s="316"/>
      <c r="G34" s="316"/>
      <c r="H34" s="316"/>
      <c r="I34" s="316"/>
      <c r="J34" s="316"/>
      <c r="K34" s="316"/>
      <c r="L34" s="317"/>
      <c r="M34" s="371" t="str">
        <f>'3a_Obs. Shopfloor (Supervisor)'!AE34</f>
        <v>nva</v>
      </c>
      <c r="N34" s="372"/>
      <c r="O34" s="373"/>
      <c r="P34" s="55">
        <f>'3a_Obs. Shopfloor (Supervisor)'!P34</f>
        <v>1.2731481481481448E-4</v>
      </c>
      <c r="Q34" s="370"/>
      <c r="R34" s="370"/>
      <c r="S34" s="370"/>
      <c r="T34" s="370"/>
      <c r="U34" s="370"/>
      <c r="V34" s="370"/>
      <c r="W34" s="370"/>
      <c r="X34" s="370"/>
      <c r="Y34" s="370"/>
      <c r="Z34" s="370"/>
      <c r="AA34" s="370"/>
      <c r="AB34" s="370"/>
      <c r="AC34" s="370"/>
    </row>
    <row r="35" spans="1:29" ht="20.399999999999999" x14ac:dyDescent="0.3">
      <c r="A35" s="54">
        <f t="shared" si="0"/>
        <v>23</v>
      </c>
      <c r="B35" s="315" t="str">
        <f>'3a_Obs. Shopfloor (Supervisor)'!B35</f>
        <v xml:space="preserve">Caminar al robot + Abrir puerta robot y entrar </v>
      </c>
      <c r="C35" s="316"/>
      <c r="D35" s="316"/>
      <c r="E35" s="316"/>
      <c r="F35" s="316"/>
      <c r="G35" s="316"/>
      <c r="H35" s="316"/>
      <c r="I35" s="316"/>
      <c r="J35" s="316"/>
      <c r="K35" s="316"/>
      <c r="L35" s="317"/>
      <c r="M35" s="371" t="str">
        <f>'3a_Obs. Shopfloor (Supervisor)'!AE35</f>
        <v>w</v>
      </c>
      <c r="N35" s="372"/>
      <c r="O35" s="373"/>
      <c r="P35" s="55">
        <f>'3a_Obs. Shopfloor (Supervisor)'!P35</f>
        <v>1.0416666666666734E-4</v>
      </c>
      <c r="Q35" s="370"/>
      <c r="R35" s="370"/>
      <c r="S35" s="370"/>
      <c r="T35" s="370"/>
      <c r="U35" s="370"/>
      <c r="V35" s="370"/>
      <c r="W35" s="370"/>
      <c r="X35" s="370"/>
      <c r="Y35" s="370"/>
      <c r="Z35" s="370"/>
      <c r="AA35" s="370"/>
      <c r="AB35" s="370"/>
      <c r="AC35" s="370"/>
    </row>
    <row r="36" spans="1:29" ht="20.399999999999999" x14ac:dyDescent="0.3">
      <c r="A36" s="54">
        <f t="shared" si="0"/>
        <v>24</v>
      </c>
      <c r="B36" s="315" t="str">
        <f>'3a_Obs. Shopfloor (Supervisor)'!B36</f>
        <v>Colocar cajas almacen formadora B + recoger flejes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7"/>
      <c r="M36" s="371" t="str">
        <f>'3a_Obs. Shopfloor (Supervisor)'!AE36</f>
        <v>va</v>
      </c>
      <c r="N36" s="372"/>
      <c r="O36" s="373"/>
      <c r="P36" s="55">
        <f>'3a_Obs. Shopfloor (Supervisor)'!P36</f>
        <v>3.5879629629629629E-4</v>
      </c>
      <c r="Q36" s="370"/>
      <c r="R36" s="370"/>
      <c r="S36" s="370"/>
      <c r="T36" s="370"/>
      <c r="U36" s="370"/>
      <c r="V36" s="370"/>
      <c r="W36" s="370"/>
      <c r="X36" s="370"/>
      <c r="Y36" s="370"/>
      <c r="Z36" s="370"/>
      <c r="AA36" s="370"/>
      <c r="AB36" s="370"/>
      <c r="AC36" s="370"/>
    </row>
    <row r="37" spans="1:29" ht="20.399999999999999" x14ac:dyDescent="0.3">
      <c r="A37" s="54">
        <f t="shared" si="0"/>
        <v>25</v>
      </c>
      <c r="B37" s="315" t="str">
        <f>'3a_Obs. Shopfloor (Supervisor)'!B37</f>
        <v>Colocar cajas almacen formadora a + recoger flejes + salir</v>
      </c>
      <c r="C37" s="316"/>
      <c r="D37" s="316"/>
      <c r="E37" s="316"/>
      <c r="F37" s="316"/>
      <c r="G37" s="316"/>
      <c r="H37" s="316"/>
      <c r="I37" s="316"/>
      <c r="J37" s="316"/>
      <c r="K37" s="316"/>
      <c r="L37" s="317"/>
      <c r="M37" s="371" t="str">
        <f>'3a_Obs. Shopfloor (Supervisor)'!AE37</f>
        <v>va</v>
      </c>
      <c r="N37" s="372"/>
      <c r="O37" s="373"/>
      <c r="P37" s="55">
        <f>'3a_Obs. Shopfloor (Supervisor)'!P37</f>
        <v>3.2407407407407385E-4</v>
      </c>
      <c r="Q37" s="370"/>
      <c r="R37" s="370"/>
      <c r="S37" s="370"/>
      <c r="T37" s="370"/>
      <c r="U37" s="370"/>
      <c r="V37" s="370"/>
      <c r="W37" s="370"/>
      <c r="X37" s="370"/>
      <c r="Y37" s="370"/>
      <c r="Z37" s="370"/>
      <c r="AA37" s="370"/>
      <c r="AB37" s="370"/>
      <c r="AC37" s="370"/>
    </row>
    <row r="38" spans="1:29" ht="20.399999999999999" x14ac:dyDescent="0.3">
      <c r="A38" s="54">
        <f t="shared" si="0"/>
        <v>26</v>
      </c>
      <c r="B38" s="315" t="str">
        <f>'3a_Obs. Shopfloor (Supervisor)'!B38</f>
        <v>Poner en marcha robot.</v>
      </c>
      <c r="C38" s="316"/>
      <c r="D38" s="316"/>
      <c r="E38" s="316"/>
      <c r="F38" s="316"/>
      <c r="G38" s="316"/>
      <c r="H38" s="316"/>
      <c r="I38" s="316"/>
      <c r="J38" s="316"/>
      <c r="K38" s="316"/>
      <c r="L38" s="317"/>
      <c r="M38" s="371" t="str">
        <f>'3a_Obs. Shopfloor (Supervisor)'!AE38</f>
        <v>va</v>
      </c>
      <c r="N38" s="372"/>
      <c r="O38" s="373"/>
      <c r="P38" s="55">
        <f>'3a_Obs. Shopfloor (Supervisor)'!P38</f>
        <v>1.1574074074074091E-4</v>
      </c>
      <c r="Q38" s="370"/>
      <c r="R38" s="370"/>
      <c r="S38" s="370"/>
      <c r="T38" s="370"/>
      <c r="U38" s="370"/>
      <c r="V38" s="370"/>
      <c r="W38" s="370"/>
      <c r="X38" s="370"/>
      <c r="Y38" s="370"/>
      <c r="Z38" s="370"/>
      <c r="AA38" s="370"/>
      <c r="AB38" s="370"/>
      <c r="AC38" s="370"/>
    </row>
    <row r="39" spans="1:29" ht="20.399999999999999" x14ac:dyDescent="0.3">
      <c r="A39" s="54">
        <f t="shared" si="0"/>
        <v>27</v>
      </c>
      <c r="B39" s="315" t="str">
        <f>'3a_Obs. Shopfloor (Supervisor)'!B39</f>
        <v>Ir a formadora A + abrir puerta</v>
      </c>
      <c r="C39" s="316"/>
      <c r="D39" s="316"/>
      <c r="E39" s="316"/>
      <c r="F39" s="316"/>
      <c r="G39" s="316"/>
      <c r="H39" s="316"/>
      <c r="I39" s="316"/>
      <c r="J39" s="316"/>
      <c r="K39" s="316"/>
      <c r="L39" s="317"/>
      <c r="M39" s="371" t="str">
        <f>'3a_Obs. Shopfloor (Supervisor)'!AE39</f>
        <v>w</v>
      </c>
      <c r="N39" s="372"/>
      <c r="O39" s="373"/>
      <c r="P39" s="55">
        <f>'3a_Obs. Shopfloor (Supervisor)'!P39</f>
        <v>4.6296296296296016E-5</v>
      </c>
      <c r="Q39" s="370"/>
      <c r="R39" s="370"/>
      <c r="S39" s="370"/>
      <c r="T39" s="370"/>
      <c r="U39" s="370"/>
      <c r="V39" s="370"/>
      <c r="W39" s="370"/>
      <c r="X39" s="370"/>
      <c r="Y39" s="370"/>
      <c r="Z39" s="370"/>
      <c r="AA39" s="370"/>
      <c r="AB39" s="370"/>
      <c r="AC39" s="370"/>
    </row>
    <row r="40" spans="1:29" ht="20.399999999999999" x14ac:dyDescent="0.3">
      <c r="A40" s="54">
        <f t="shared" si="0"/>
        <v>28</v>
      </c>
      <c r="B40" s="315" t="str">
        <f>'3a_Obs. Shopfloor (Supervisor)'!B40</f>
        <v>Abrir formadora + punto 2.2 + 3 + 4.1</v>
      </c>
      <c r="C40" s="316"/>
      <c r="D40" s="316"/>
      <c r="E40" s="316"/>
      <c r="F40" s="316"/>
      <c r="G40" s="316"/>
      <c r="H40" s="316"/>
      <c r="I40" s="316"/>
      <c r="J40" s="316"/>
      <c r="K40" s="316"/>
      <c r="L40" s="317"/>
      <c r="M40" s="371" t="str">
        <f>'3a_Obs. Shopfloor (Supervisor)'!AE40</f>
        <v>va</v>
      </c>
      <c r="N40" s="372"/>
      <c r="O40" s="373"/>
      <c r="P40" s="55">
        <f>'3a_Obs. Shopfloor (Supervisor)'!P40</f>
        <v>5.6712962962962923E-4</v>
      </c>
      <c r="Q40" s="370"/>
      <c r="R40" s="370"/>
      <c r="S40" s="370"/>
      <c r="T40" s="370"/>
      <c r="U40" s="370"/>
      <c r="V40" s="370"/>
      <c r="W40" s="370"/>
      <c r="X40" s="370"/>
      <c r="Y40" s="370"/>
      <c r="Z40" s="370"/>
      <c r="AA40" s="370"/>
      <c r="AB40" s="370"/>
      <c r="AC40" s="370"/>
    </row>
    <row r="41" spans="1:29" ht="20.399999999999999" x14ac:dyDescent="0.3">
      <c r="A41" s="54">
        <f t="shared" si="0"/>
        <v>29</v>
      </c>
      <c r="B41" s="315" t="str">
        <f>'3a_Obs. Shopfloor (Supervisor)'!B41</f>
        <v xml:space="preserve">Punto 5 + desmontar prensa + guardar + punto 9 </v>
      </c>
      <c r="C41" s="316"/>
      <c r="D41" s="316"/>
      <c r="E41" s="316"/>
      <c r="F41" s="316"/>
      <c r="G41" s="316"/>
      <c r="H41" s="316"/>
      <c r="I41" s="316"/>
      <c r="J41" s="316"/>
      <c r="K41" s="316"/>
      <c r="L41" s="317"/>
      <c r="M41" s="371" t="str">
        <f>'3a_Obs. Shopfloor (Supervisor)'!AE41</f>
        <v>va</v>
      </c>
      <c r="N41" s="372"/>
      <c r="O41" s="373"/>
      <c r="P41" s="55">
        <f>'3a_Obs. Shopfloor (Supervisor)'!P41</f>
        <v>4.2824074074074119E-4</v>
      </c>
      <c r="Q41" s="370"/>
      <c r="R41" s="370"/>
      <c r="S41" s="370"/>
      <c r="T41" s="370"/>
      <c r="U41" s="370"/>
      <c r="V41" s="370"/>
      <c r="W41" s="370"/>
      <c r="X41" s="370"/>
      <c r="Y41" s="370"/>
      <c r="Z41" s="370"/>
      <c r="AA41" s="370"/>
      <c r="AB41" s="370"/>
      <c r="AC41" s="370"/>
    </row>
    <row r="42" spans="1:29" ht="20.399999999999999" x14ac:dyDescent="0.3">
      <c r="A42" s="54">
        <f t="shared" si="0"/>
        <v>30</v>
      </c>
      <c r="B42" s="315" t="str">
        <f>'3a_Obs. Shopfloor (Supervisor)'!B42</f>
        <v>Montar prensa + cerrar puerta + poner en marcha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7"/>
      <c r="M42" s="371" t="str">
        <f>'3a_Obs. Shopfloor (Supervisor)'!AE42</f>
        <v>va</v>
      </c>
      <c r="N42" s="372"/>
      <c r="O42" s="373"/>
      <c r="P42" s="55">
        <f>'3a_Obs. Shopfloor (Supervisor)'!P42</f>
        <v>2.1990740740740738E-4</v>
      </c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</row>
    <row r="43" spans="1:29" ht="20.399999999999999" x14ac:dyDescent="0.3">
      <c r="A43" s="54">
        <f t="shared" si="0"/>
        <v>31</v>
      </c>
      <c r="B43" s="315" t="str">
        <f>'3a_Obs. Shopfloor (Supervisor)'!B43</f>
        <v xml:space="preserve">Guia punto 21.1 + punto 27 </v>
      </c>
      <c r="C43" s="316"/>
      <c r="D43" s="316"/>
      <c r="E43" s="316"/>
      <c r="F43" s="316"/>
      <c r="G43" s="316"/>
      <c r="H43" s="316"/>
      <c r="I43" s="316"/>
      <c r="J43" s="316"/>
      <c r="K43" s="316"/>
      <c r="L43" s="317"/>
      <c r="M43" s="371" t="str">
        <f>'3a_Obs. Shopfloor (Supervisor)'!AE43</f>
        <v>va</v>
      </c>
      <c r="N43" s="372"/>
      <c r="O43" s="373"/>
      <c r="P43" s="55">
        <f>'3a_Obs. Shopfloor (Supervisor)'!P43</f>
        <v>2.5462962962962982E-4</v>
      </c>
      <c r="Q43" s="370"/>
      <c r="R43" s="370"/>
      <c r="S43" s="370"/>
      <c r="T43" s="370"/>
      <c r="U43" s="370"/>
      <c r="V43" s="370"/>
      <c r="W43" s="370"/>
      <c r="X43" s="370"/>
      <c r="Y43" s="370"/>
      <c r="Z43" s="370"/>
      <c r="AA43" s="370"/>
      <c r="AB43" s="370"/>
      <c r="AC43" s="370"/>
    </row>
    <row r="44" spans="1:29" ht="20.399999999999999" x14ac:dyDescent="0.3">
      <c r="A44" s="54">
        <f t="shared" si="0"/>
        <v>32</v>
      </c>
      <c r="B44" s="315" t="str">
        <f>'3a_Obs. Shopfloor (Supervisor)'!B44</f>
        <v>Ajuste guías entrada repartidor</v>
      </c>
      <c r="C44" s="316"/>
      <c r="D44" s="316"/>
      <c r="E44" s="316"/>
      <c r="F44" s="316"/>
      <c r="G44" s="316"/>
      <c r="H44" s="316"/>
      <c r="I44" s="316"/>
      <c r="J44" s="316"/>
      <c r="K44" s="316"/>
      <c r="L44" s="317"/>
      <c r="M44" s="371" t="str">
        <f>'3a_Obs. Shopfloor (Supervisor)'!AE44</f>
        <v>va</v>
      </c>
      <c r="N44" s="372"/>
      <c r="O44" s="373"/>
      <c r="P44" s="55">
        <f>'3a_Obs. Shopfloor (Supervisor)'!P44</f>
        <v>7.2916666666666616E-4</v>
      </c>
      <c r="Q44" s="370"/>
      <c r="R44" s="370"/>
      <c r="S44" s="370"/>
      <c r="T44" s="370"/>
      <c r="U44" s="370"/>
      <c r="V44" s="370"/>
      <c r="W44" s="370"/>
      <c r="X44" s="370"/>
      <c r="Y44" s="370"/>
      <c r="Z44" s="370"/>
      <c r="AA44" s="370"/>
      <c r="AB44" s="370"/>
      <c r="AC44" s="370"/>
    </row>
    <row r="45" spans="1:29" ht="20.399999999999999" x14ac:dyDescent="0.3">
      <c r="A45" s="54">
        <f t="shared" si="0"/>
        <v>33</v>
      </c>
      <c r="B45" s="315" t="str">
        <f>'3a_Obs. Shopfloor (Supervisor)'!B45</f>
        <v>Ajuste guias parte media repartidor</v>
      </c>
      <c r="C45" s="316"/>
      <c r="D45" s="316"/>
      <c r="E45" s="316"/>
      <c r="F45" s="316"/>
      <c r="G45" s="316"/>
      <c r="H45" s="316"/>
      <c r="I45" s="316"/>
      <c r="J45" s="316"/>
      <c r="K45" s="316"/>
      <c r="L45" s="317"/>
      <c r="M45" s="371" t="str">
        <f>'3a_Obs. Shopfloor (Supervisor)'!AE45</f>
        <v>va</v>
      </c>
      <c r="N45" s="372"/>
      <c r="O45" s="373"/>
      <c r="P45" s="55">
        <f>'3a_Obs. Shopfloor (Supervisor)'!P45</f>
        <v>4.9768518518518608E-4</v>
      </c>
      <c r="Q45" s="370"/>
      <c r="R45" s="370"/>
      <c r="S45" s="370"/>
      <c r="T45" s="370"/>
      <c r="U45" s="370"/>
      <c r="V45" s="370"/>
      <c r="W45" s="370"/>
      <c r="X45" s="370"/>
      <c r="Y45" s="370"/>
      <c r="Z45" s="370"/>
      <c r="AA45" s="370"/>
      <c r="AB45" s="370"/>
      <c r="AC45" s="370"/>
    </row>
    <row r="46" spans="1:29" ht="20.399999999999999" x14ac:dyDescent="0.3">
      <c r="A46" s="54">
        <f t="shared" si="0"/>
        <v>34</v>
      </c>
      <c r="B46" s="315" t="str">
        <f>'3a_Obs. Shopfloor (Supervisor)'!B46</f>
        <v>Ajuste nonion debajo + buscar galgas carriles</v>
      </c>
      <c r="C46" s="316"/>
      <c r="D46" s="316"/>
      <c r="E46" s="316"/>
      <c r="F46" s="316"/>
      <c r="G46" s="316"/>
      <c r="H46" s="316"/>
      <c r="I46" s="316"/>
      <c r="J46" s="316"/>
      <c r="K46" s="316"/>
      <c r="L46" s="317"/>
      <c r="M46" s="371" t="str">
        <f>'3a_Obs. Shopfloor (Supervisor)'!AE46</f>
        <v>va</v>
      </c>
      <c r="N46" s="372"/>
      <c r="O46" s="373"/>
      <c r="P46" s="55">
        <f>'3a_Obs. Shopfloor (Supervisor)'!P46</f>
        <v>5.5555555555555566E-4</v>
      </c>
      <c r="Q46" s="370"/>
      <c r="R46" s="370"/>
      <c r="S46" s="370"/>
      <c r="T46" s="370"/>
      <c r="U46" s="370"/>
      <c r="V46" s="370"/>
      <c r="W46" s="370"/>
      <c r="X46" s="370"/>
      <c r="Y46" s="370"/>
      <c r="Z46" s="370"/>
      <c r="AA46" s="370"/>
      <c r="AB46" s="370"/>
      <c r="AC46" s="370"/>
    </row>
    <row r="47" spans="1:29" ht="20.399999999999999" x14ac:dyDescent="0.3">
      <c r="A47" s="54">
        <f t="shared" si="0"/>
        <v>35</v>
      </c>
      <c r="B47" s="315" t="str">
        <f>'3a_Obs. Shopfloor (Supervisor)'!B47</f>
        <v>Apertura palometas para ajustar carriles lado izquierdo</v>
      </c>
      <c r="C47" s="316"/>
      <c r="D47" s="316"/>
      <c r="E47" s="316"/>
      <c r="F47" s="316"/>
      <c r="G47" s="316"/>
      <c r="H47" s="316"/>
      <c r="I47" s="316"/>
      <c r="J47" s="316"/>
      <c r="K47" s="316"/>
      <c r="L47" s="317"/>
      <c r="M47" s="371" t="str">
        <f>'3a_Obs. Shopfloor (Supervisor)'!AE47</f>
        <v>va</v>
      </c>
      <c r="N47" s="372"/>
      <c r="O47" s="373"/>
      <c r="P47" s="55">
        <f>'3a_Obs. Shopfloor (Supervisor)'!P47</f>
        <v>5.9027777777777637E-4</v>
      </c>
      <c r="Q47" s="370"/>
      <c r="R47" s="370"/>
      <c r="S47" s="370"/>
      <c r="T47" s="370"/>
      <c r="U47" s="370"/>
      <c r="V47" s="370"/>
      <c r="W47" s="370"/>
      <c r="X47" s="370"/>
      <c r="Y47" s="370"/>
      <c r="Z47" s="370"/>
      <c r="AA47" s="370"/>
      <c r="AB47" s="370"/>
      <c r="AC47" s="370"/>
    </row>
    <row r="48" spans="1:29" ht="20.399999999999999" x14ac:dyDescent="0.3">
      <c r="A48" s="54">
        <f t="shared" si="0"/>
        <v>36</v>
      </c>
      <c r="B48" s="315" t="str">
        <f>'3a_Obs. Shopfloor (Supervisor)'!B48</f>
        <v>Ajuste guias 90 º</v>
      </c>
      <c r="C48" s="316"/>
      <c r="D48" s="316"/>
      <c r="E48" s="316"/>
      <c r="F48" s="316"/>
      <c r="G48" s="316"/>
      <c r="H48" s="316"/>
      <c r="I48" s="316"/>
      <c r="J48" s="316"/>
      <c r="K48" s="316"/>
      <c r="L48" s="317"/>
      <c r="M48" s="371" t="str">
        <f>'3a_Obs. Shopfloor (Supervisor)'!AE48</f>
        <v>va</v>
      </c>
      <c r="N48" s="372"/>
      <c r="O48" s="373"/>
      <c r="P48" s="55">
        <f>'3a_Obs. Shopfloor (Supervisor)'!P48</f>
        <v>4.6296296296296363E-4</v>
      </c>
      <c r="Q48" s="370"/>
      <c r="R48" s="370"/>
      <c r="S48" s="370"/>
      <c r="T48" s="370"/>
      <c r="U48" s="370"/>
      <c r="V48" s="370"/>
      <c r="W48" s="370"/>
      <c r="X48" s="370"/>
      <c r="Y48" s="370"/>
      <c r="Z48" s="370"/>
      <c r="AA48" s="370"/>
      <c r="AB48" s="370"/>
      <c r="AC48" s="370"/>
    </row>
    <row r="49" spans="1:29" ht="20.399999999999999" x14ac:dyDescent="0.3">
      <c r="A49" s="54">
        <f t="shared" si="0"/>
        <v>37</v>
      </c>
      <c r="B49" s="315" t="str">
        <f>'3a_Obs. Shopfloor (Supervisor)'!B49</f>
        <v>Ajuste carriles lado izquierdo (coordinado con Mecanico)</v>
      </c>
      <c r="C49" s="316"/>
      <c r="D49" s="316"/>
      <c r="E49" s="316"/>
      <c r="F49" s="316"/>
      <c r="G49" s="316"/>
      <c r="H49" s="316"/>
      <c r="I49" s="316"/>
      <c r="J49" s="316"/>
      <c r="K49" s="316"/>
      <c r="L49" s="317"/>
      <c r="M49" s="371" t="str">
        <f>'3a_Obs. Shopfloor (Supervisor)'!AE49</f>
        <v>va</v>
      </c>
      <c r="N49" s="372"/>
      <c r="O49" s="373"/>
      <c r="P49" s="55">
        <f>'3a_Obs. Shopfloor (Supervisor)'!P49</f>
        <v>9.374999999999991E-4</v>
      </c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0"/>
    </row>
    <row r="50" spans="1:29" ht="20.399999999999999" x14ac:dyDescent="0.3">
      <c r="A50" s="54">
        <f t="shared" si="0"/>
        <v>38</v>
      </c>
      <c r="B50" s="315" t="str">
        <f>'3a_Obs. Shopfloor (Supervisor)'!B50</f>
        <v>Colocarse gorra</v>
      </c>
      <c r="C50" s="316"/>
      <c r="D50" s="316"/>
      <c r="E50" s="316"/>
      <c r="F50" s="316"/>
      <c r="G50" s="316"/>
      <c r="H50" s="316"/>
      <c r="I50" s="316"/>
      <c r="J50" s="316"/>
      <c r="K50" s="316"/>
      <c r="L50" s="317"/>
      <c r="M50" s="371" t="str">
        <f>'3a_Obs. Shopfloor (Supervisor)'!AE50</f>
        <v>va</v>
      </c>
      <c r="N50" s="372"/>
      <c r="O50" s="373"/>
      <c r="P50" s="55">
        <f>'3a_Obs. Shopfloor (Supervisor)'!P50</f>
        <v>8.1018518518520197E-5</v>
      </c>
      <c r="Q50" s="370"/>
      <c r="R50" s="370"/>
      <c r="S50" s="370"/>
      <c r="T50" s="370"/>
      <c r="U50" s="370"/>
      <c r="V50" s="370"/>
      <c r="W50" s="370"/>
      <c r="X50" s="370"/>
      <c r="Y50" s="370"/>
      <c r="Z50" s="370"/>
      <c r="AA50" s="370"/>
      <c r="AB50" s="370"/>
      <c r="AC50" s="370"/>
    </row>
    <row r="51" spans="1:29" ht="20.399999999999999" x14ac:dyDescent="0.3">
      <c r="A51" s="54">
        <f t="shared" si="0"/>
        <v>39</v>
      </c>
      <c r="B51" s="315" t="str">
        <f>'3a_Obs. Shopfloor (Supervisor)'!B51</f>
        <v>Desplazamiento cabezal hacia parte interior</v>
      </c>
      <c r="C51" s="316"/>
      <c r="D51" s="316"/>
      <c r="E51" s="316"/>
      <c r="F51" s="316"/>
      <c r="G51" s="316"/>
      <c r="H51" s="316"/>
      <c r="I51" s="316"/>
      <c r="J51" s="316"/>
      <c r="K51" s="316"/>
      <c r="L51" s="317"/>
      <c r="M51" s="371" t="str">
        <f>'3a_Obs. Shopfloor (Supervisor)'!AE51</f>
        <v>va</v>
      </c>
      <c r="N51" s="372"/>
      <c r="O51" s="373"/>
      <c r="P51" s="55">
        <f>'3a_Obs. Shopfloor (Supervisor)'!P51</f>
        <v>3.0092592592592497E-4</v>
      </c>
      <c r="Q51" s="370"/>
      <c r="R51" s="370"/>
      <c r="S51" s="370"/>
      <c r="T51" s="370"/>
      <c r="U51" s="370"/>
      <c r="V51" s="370"/>
      <c r="W51" s="370"/>
      <c r="X51" s="370"/>
      <c r="Y51" s="370"/>
      <c r="Z51" s="370"/>
      <c r="AA51" s="370"/>
      <c r="AB51" s="370"/>
      <c r="AC51" s="370"/>
    </row>
    <row r="52" spans="1:29" ht="20.399999999999999" x14ac:dyDescent="0.3">
      <c r="A52" s="54">
        <f t="shared" si="0"/>
        <v>40</v>
      </c>
      <c r="B52" s="315" t="str">
        <f>'3a_Obs. Shopfloor (Supervisor)'!B52</f>
        <v>Traslado hacia la parte interior;al girador</v>
      </c>
      <c r="C52" s="316"/>
      <c r="D52" s="316"/>
      <c r="E52" s="316"/>
      <c r="F52" s="316"/>
      <c r="G52" s="316"/>
      <c r="H52" s="316"/>
      <c r="I52" s="316"/>
      <c r="J52" s="316"/>
      <c r="K52" s="316"/>
      <c r="L52" s="317"/>
      <c r="M52" s="371" t="str">
        <f>'3a_Obs. Shopfloor (Supervisor)'!AE52</f>
        <v>va</v>
      </c>
      <c r="N52" s="372"/>
      <c r="O52" s="373"/>
      <c r="P52" s="55">
        <f>'3a_Obs. Shopfloor (Supervisor)'!P52</f>
        <v>4.745370370370372E-4</v>
      </c>
      <c r="Q52" s="370"/>
      <c r="R52" s="370"/>
      <c r="S52" s="370"/>
      <c r="T52" s="370"/>
      <c r="U52" s="370"/>
      <c r="V52" s="370"/>
      <c r="W52" s="370"/>
      <c r="X52" s="370"/>
      <c r="Y52" s="370"/>
      <c r="Z52" s="370"/>
      <c r="AA52" s="370"/>
      <c r="AB52" s="370"/>
      <c r="AC52" s="370"/>
    </row>
    <row r="53" spans="1:29" ht="20.399999999999999" x14ac:dyDescent="0.3">
      <c r="A53" s="54">
        <f t="shared" si="0"/>
        <v>41</v>
      </c>
      <c r="B53" s="315" t="str">
        <f>'3a_Obs. Shopfloor (Supervisor)'!B53</f>
        <v>Ajuste final girador</v>
      </c>
      <c r="C53" s="316"/>
      <c r="D53" s="316"/>
      <c r="E53" s="316"/>
      <c r="F53" s="316"/>
      <c r="G53" s="316"/>
      <c r="H53" s="316"/>
      <c r="I53" s="316"/>
      <c r="J53" s="316"/>
      <c r="K53" s="316"/>
      <c r="L53" s="317"/>
      <c r="M53" s="371" t="str">
        <f>'3a_Obs. Shopfloor (Supervisor)'!AE53</f>
        <v>va</v>
      </c>
      <c r="N53" s="372"/>
      <c r="O53" s="373"/>
      <c r="P53" s="55">
        <f>'3a_Obs. Shopfloor (Supervisor)'!P53</f>
        <v>3.1250000000000028E-4</v>
      </c>
      <c r="Q53" s="370"/>
      <c r="R53" s="370"/>
      <c r="S53" s="370"/>
      <c r="T53" s="370"/>
      <c r="U53" s="370"/>
      <c r="V53" s="370"/>
      <c r="W53" s="370"/>
      <c r="X53" s="370"/>
      <c r="Y53" s="370"/>
      <c r="Z53" s="370"/>
      <c r="AA53" s="370"/>
      <c r="AB53" s="370"/>
      <c r="AC53" s="370"/>
    </row>
    <row r="54" spans="1:29" ht="20.399999999999999" x14ac:dyDescent="0.3">
      <c r="A54" s="54">
        <f t="shared" si="0"/>
        <v>42</v>
      </c>
      <c r="B54" s="315" t="str">
        <f>'3a_Obs. Shopfloor (Supervisor)'!B54</f>
        <v>Espera y ayuda con el peine largo a Mec</v>
      </c>
      <c r="C54" s="316"/>
      <c r="D54" s="316"/>
      <c r="E54" s="316"/>
      <c r="F54" s="316"/>
      <c r="G54" s="316"/>
      <c r="H54" s="316"/>
      <c r="I54" s="316"/>
      <c r="J54" s="316"/>
      <c r="K54" s="316"/>
      <c r="L54" s="317"/>
      <c r="M54" s="371" t="str">
        <f>'3a_Obs. Shopfloor (Supervisor)'!AE54</f>
        <v>va</v>
      </c>
      <c r="N54" s="372"/>
      <c r="O54" s="373"/>
      <c r="P54" s="55">
        <f>'3a_Obs. Shopfloor (Supervisor)'!P54</f>
        <v>3.7037037037036986E-4</v>
      </c>
      <c r="Q54" s="370"/>
      <c r="R54" s="370"/>
      <c r="S54" s="370"/>
      <c r="T54" s="370"/>
      <c r="U54" s="370"/>
      <c r="V54" s="370"/>
      <c r="W54" s="370"/>
      <c r="X54" s="370"/>
      <c r="Y54" s="370"/>
      <c r="Z54" s="370"/>
      <c r="AA54" s="370"/>
      <c r="AB54" s="370"/>
      <c r="AC54" s="370"/>
    </row>
    <row r="55" spans="1:29" ht="20.399999999999999" x14ac:dyDescent="0.3">
      <c r="A55" s="54">
        <f t="shared" si="0"/>
        <v>43</v>
      </c>
      <c r="B55" s="315" t="str">
        <f>'3a_Obs. Shopfloor (Supervisor)'!B55</f>
        <v>Retirada y colocación marco centrador (2 en 1)</v>
      </c>
      <c r="C55" s="316"/>
      <c r="D55" s="316"/>
      <c r="E55" s="316"/>
      <c r="F55" s="316"/>
      <c r="G55" s="316"/>
      <c r="H55" s="316"/>
      <c r="I55" s="316"/>
      <c r="J55" s="316"/>
      <c r="K55" s="316"/>
      <c r="L55" s="317"/>
      <c r="M55" s="371" t="str">
        <f>'3a_Obs. Shopfloor (Supervisor)'!AE55</f>
        <v>va</v>
      </c>
      <c r="N55" s="372"/>
      <c r="O55" s="373"/>
      <c r="P55" s="55">
        <f>'3a_Obs. Shopfloor (Supervisor)'!P55</f>
        <v>4.3981481481481476E-4</v>
      </c>
      <c r="Q55" s="370"/>
      <c r="R55" s="370"/>
      <c r="S55" s="370"/>
      <c r="T55" s="370"/>
      <c r="U55" s="370"/>
      <c r="V55" s="370"/>
      <c r="W55" s="370"/>
      <c r="X55" s="370"/>
      <c r="Y55" s="370"/>
      <c r="Z55" s="370"/>
      <c r="AA55" s="370"/>
      <c r="AB55" s="370"/>
      <c r="AC55" s="370"/>
    </row>
    <row r="56" spans="1:29" ht="20.399999999999999" x14ac:dyDescent="0.3">
      <c r="A56" s="54">
        <f t="shared" si="0"/>
        <v>44</v>
      </c>
      <c r="B56" s="315" t="str">
        <f>'3a_Obs. Shopfloor (Supervisor)'!B56</f>
        <v>Ajuste guias entrada, central y salida encajadora</v>
      </c>
      <c r="C56" s="316"/>
      <c r="D56" s="316"/>
      <c r="E56" s="316"/>
      <c r="F56" s="316"/>
      <c r="G56" s="316"/>
      <c r="H56" s="316"/>
      <c r="I56" s="316"/>
      <c r="J56" s="316"/>
      <c r="K56" s="316"/>
      <c r="L56" s="317"/>
      <c r="M56" s="371" t="str">
        <f>'3a_Obs. Shopfloor (Supervisor)'!AE56</f>
        <v>va</v>
      </c>
      <c r="N56" s="372"/>
      <c r="O56" s="373"/>
      <c r="P56" s="55">
        <f>'3a_Obs. Shopfloor (Supervisor)'!P56</f>
        <v>2.372685185185186E-3</v>
      </c>
      <c r="Q56" s="370"/>
      <c r="R56" s="370"/>
      <c r="S56" s="370"/>
      <c r="T56" s="370"/>
      <c r="U56" s="370"/>
      <c r="V56" s="370"/>
      <c r="W56" s="370"/>
      <c r="X56" s="370"/>
      <c r="Y56" s="370"/>
      <c r="Z56" s="370"/>
      <c r="AA56" s="370"/>
      <c r="AB56" s="370"/>
      <c r="AC56" s="370"/>
    </row>
    <row r="57" spans="1:29" ht="20.399999999999999" x14ac:dyDescent="0.3">
      <c r="A57" s="54">
        <f t="shared" si="0"/>
        <v>45</v>
      </c>
      <c r="B57" s="315" t="str">
        <f>'3a_Obs. Shopfloor (Supervisor)'!B57</f>
        <v>Coordinación equipo para acabar el CO</v>
      </c>
      <c r="C57" s="316"/>
      <c r="D57" s="316"/>
      <c r="E57" s="316"/>
      <c r="F57" s="316"/>
      <c r="G57" s="316"/>
      <c r="H57" s="316"/>
      <c r="I57" s="316"/>
      <c r="J57" s="316"/>
      <c r="K57" s="316"/>
      <c r="L57" s="317"/>
      <c r="M57" s="371" t="str">
        <f>'3a_Obs. Shopfloor (Supervisor)'!AE57</f>
        <v>va</v>
      </c>
      <c r="N57" s="372"/>
      <c r="O57" s="373"/>
      <c r="P57" s="55">
        <f>'3a_Obs. Shopfloor (Supervisor)'!P57</f>
        <v>1.3888888888888805E-4</v>
      </c>
      <c r="Q57" s="370"/>
      <c r="R57" s="370"/>
      <c r="S57" s="370"/>
      <c r="T57" s="370"/>
      <c r="U57" s="370"/>
      <c r="V57" s="370"/>
      <c r="W57" s="370"/>
      <c r="X57" s="370"/>
      <c r="Y57" s="370"/>
      <c r="Z57" s="370"/>
      <c r="AA57" s="370"/>
      <c r="AB57" s="370"/>
      <c r="AC57" s="370"/>
    </row>
    <row r="58" spans="1:29" ht="20.399999999999999" x14ac:dyDescent="0.3">
      <c r="A58" s="54">
        <f t="shared" si="0"/>
        <v>46</v>
      </c>
      <c r="B58" s="315" t="str">
        <f>'3a_Obs. Shopfloor (Supervisor)'!B58</f>
        <v>Aviso electrico para acudir a la llenadora (avería estrella central)</v>
      </c>
      <c r="C58" s="316"/>
      <c r="D58" s="316"/>
      <c r="E58" s="316"/>
      <c r="F58" s="316"/>
      <c r="G58" s="316"/>
      <c r="H58" s="316"/>
      <c r="I58" s="316"/>
      <c r="J58" s="316"/>
      <c r="K58" s="316"/>
      <c r="L58" s="317"/>
      <c r="M58" s="371" t="str">
        <f>'3a_Obs. Shopfloor (Supervisor)'!AE58</f>
        <v>va</v>
      </c>
      <c r="N58" s="372"/>
      <c r="O58" s="373"/>
      <c r="P58" s="55">
        <f>'3a_Obs. Shopfloor (Supervisor)'!P58</f>
        <v>3.4722222222222099E-4</v>
      </c>
      <c r="Q58" s="370"/>
      <c r="R58" s="370"/>
      <c r="S58" s="370"/>
      <c r="T58" s="370"/>
      <c r="U58" s="370"/>
      <c r="V58" s="370"/>
      <c r="W58" s="370"/>
      <c r="X58" s="370"/>
      <c r="Y58" s="370"/>
      <c r="Z58" s="370"/>
      <c r="AA58" s="370"/>
      <c r="AB58" s="370"/>
      <c r="AC58" s="370"/>
    </row>
    <row r="59" spans="1:29" ht="20.399999999999999" x14ac:dyDescent="0.3">
      <c r="A59" s="54">
        <f t="shared" si="0"/>
        <v>47</v>
      </c>
      <c r="B59" s="315" t="str">
        <f>'3a_Obs. Shopfloor (Supervisor)'!B59</f>
        <v xml:space="preserve">Poner maquina en manual + bajar cabezal </v>
      </c>
      <c r="C59" s="316"/>
      <c r="D59" s="316"/>
      <c r="E59" s="316"/>
      <c r="F59" s="316"/>
      <c r="G59" s="316"/>
      <c r="H59" s="316"/>
      <c r="I59" s="316"/>
      <c r="J59" s="316"/>
      <c r="K59" s="316"/>
      <c r="L59" s="317"/>
      <c r="M59" s="371" t="str">
        <f>'3a_Obs. Shopfloor (Supervisor)'!AE59</f>
        <v>va</v>
      </c>
      <c r="N59" s="372"/>
      <c r="O59" s="373"/>
      <c r="P59" s="55">
        <f>'3a_Obs. Shopfloor (Supervisor)'!P59</f>
        <v>6.8287037037037188E-4</v>
      </c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A59" s="370"/>
      <c r="AB59" s="370"/>
      <c r="AC59" s="370"/>
    </row>
    <row r="60" spans="1:29" ht="20.399999999999999" x14ac:dyDescent="0.3">
      <c r="A60" s="54">
        <f t="shared" si="0"/>
        <v>48</v>
      </c>
      <c r="B60" s="315" t="str">
        <f>'3a_Obs. Shopfloor (Supervisor)'!B60</f>
        <v>Ajuste girador</v>
      </c>
      <c r="C60" s="316"/>
      <c r="D60" s="316"/>
      <c r="E60" s="316"/>
      <c r="F60" s="316"/>
      <c r="G60" s="316"/>
      <c r="H60" s="316"/>
      <c r="I60" s="316"/>
      <c r="J60" s="316"/>
      <c r="K60" s="316"/>
      <c r="L60" s="317"/>
      <c r="M60" s="371" t="str">
        <f>'3a_Obs. Shopfloor (Supervisor)'!AE60</f>
        <v>va</v>
      </c>
      <c r="N60" s="372"/>
      <c r="O60" s="373"/>
      <c r="P60" s="55">
        <f>'3a_Obs. Shopfloor (Supervisor)'!P60</f>
        <v>2.4305555555555539E-4</v>
      </c>
      <c r="Q60" s="370"/>
      <c r="R60" s="370"/>
      <c r="S60" s="370"/>
      <c r="T60" s="370"/>
      <c r="U60" s="370"/>
      <c r="V60" s="370"/>
      <c r="W60" s="370"/>
      <c r="X60" s="370"/>
      <c r="Y60" s="370"/>
      <c r="Z60" s="370"/>
      <c r="AA60" s="370"/>
      <c r="AB60" s="370"/>
      <c r="AC60" s="370"/>
    </row>
    <row r="61" spans="1:29" ht="20.399999999999999" x14ac:dyDescent="0.3">
      <c r="A61" s="54">
        <f t="shared" si="0"/>
        <v>49</v>
      </c>
      <c r="B61" s="315" t="str">
        <f>'3a_Obs. Shopfloor (Supervisor)'!B61</f>
        <v>Puesta en marcha encajadora en modo DEMO: entrada cajas</v>
      </c>
      <c r="C61" s="316"/>
      <c r="D61" s="316"/>
      <c r="E61" s="316"/>
      <c r="F61" s="316"/>
      <c r="G61" s="316"/>
      <c r="H61" s="316"/>
      <c r="I61" s="316"/>
      <c r="J61" s="316"/>
      <c r="K61" s="316"/>
      <c r="L61" s="317"/>
      <c r="M61" s="371" t="str">
        <f>'3a_Obs. Shopfloor (Supervisor)'!AE61</f>
        <v>va</v>
      </c>
      <c r="N61" s="372"/>
      <c r="O61" s="373"/>
      <c r="P61" s="55">
        <f>'3a_Obs. Shopfloor (Supervisor)'!P61</f>
        <v>7.523148148148133E-4</v>
      </c>
      <c r="Q61" s="370"/>
      <c r="R61" s="370"/>
      <c r="S61" s="370"/>
      <c r="T61" s="370"/>
      <c r="U61" s="370"/>
      <c r="V61" s="370"/>
      <c r="W61" s="370"/>
      <c r="X61" s="370"/>
      <c r="Y61" s="370"/>
      <c r="Z61" s="370"/>
      <c r="AA61" s="370"/>
      <c r="AB61" s="370"/>
      <c r="AC61" s="370"/>
    </row>
    <row r="62" spans="1:29" ht="20.399999999999999" x14ac:dyDescent="0.3">
      <c r="A62" s="54">
        <f t="shared" si="0"/>
        <v>50</v>
      </c>
      <c r="B62" s="315" t="str">
        <f>'3a_Obs. Shopfloor (Supervisor)'!B62</f>
        <v>CAMBIO FINALIZADO</v>
      </c>
      <c r="C62" s="316"/>
      <c r="D62" s="316"/>
      <c r="E62" s="316"/>
      <c r="F62" s="316"/>
      <c r="G62" s="316"/>
      <c r="H62" s="316"/>
      <c r="I62" s="316"/>
      <c r="J62" s="316"/>
      <c r="K62" s="316"/>
      <c r="L62" s="317"/>
      <c r="M62" s="371" t="str">
        <f>'3a_Obs. Shopfloor (Supervisor)'!AE62</f>
        <v>va</v>
      </c>
      <c r="N62" s="372"/>
      <c r="O62" s="373"/>
      <c r="P62" s="55">
        <f>'3a_Obs. Shopfloor (Supervisor)'!P62</f>
        <v>3.4722222222224181E-5</v>
      </c>
      <c r="Q62" s="370"/>
      <c r="R62" s="370"/>
      <c r="S62" s="370"/>
      <c r="T62" s="370"/>
      <c r="U62" s="370"/>
      <c r="V62" s="370"/>
      <c r="W62" s="370"/>
      <c r="X62" s="370"/>
      <c r="Y62" s="370"/>
      <c r="Z62" s="370"/>
      <c r="AA62" s="370"/>
      <c r="AB62" s="370"/>
      <c r="AC62" s="370"/>
    </row>
    <row r="63" spans="1:29" ht="20.399999999999999" x14ac:dyDescent="0.3">
      <c r="A63" s="54">
        <f t="shared" si="0"/>
        <v>51</v>
      </c>
      <c r="B63" s="315"/>
      <c r="C63" s="316"/>
      <c r="D63" s="316"/>
      <c r="E63" s="316"/>
      <c r="F63" s="316"/>
      <c r="G63" s="316"/>
      <c r="H63" s="316"/>
      <c r="I63" s="316"/>
      <c r="J63" s="316"/>
      <c r="K63" s="316"/>
      <c r="L63" s="317"/>
      <c r="M63" s="371"/>
      <c r="N63" s="372"/>
      <c r="O63" s="373"/>
      <c r="P63" s="55"/>
      <c r="Q63" s="370"/>
      <c r="R63" s="370"/>
      <c r="S63" s="370"/>
      <c r="T63" s="370"/>
      <c r="U63" s="370"/>
      <c r="V63" s="370"/>
      <c r="W63" s="370"/>
      <c r="X63" s="370"/>
      <c r="Y63" s="370"/>
      <c r="Z63" s="370"/>
      <c r="AA63" s="370"/>
      <c r="AB63" s="370"/>
      <c r="AC63" s="370"/>
    </row>
    <row r="64" spans="1:29" ht="20.399999999999999" x14ac:dyDescent="0.3">
      <c r="A64" s="54">
        <f t="shared" si="0"/>
        <v>52</v>
      </c>
      <c r="B64" s="315"/>
      <c r="C64" s="316"/>
      <c r="D64" s="316"/>
      <c r="E64" s="316"/>
      <c r="F64" s="316"/>
      <c r="G64" s="316"/>
      <c r="H64" s="316"/>
      <c r="I64" s="316"/>
      <c r="J64" s="316"/>
      <c r="K64" s="316"/>
      <c r="L64" s="317"/>
      <c r="M64" s="371"/>
      <c r="N64" s="372"/>
      <c r="O64" s="373"/>
      <c r="P64" s="55"/>
      <c r="Q64" s="370"/>
      <c r="R64" s="370"/>
      <c r="S64" s="370"/>
      <c r="T64" s="370"/>
      <c r="U64" s="370"/>
      <c r="V64" s="370"/>
      <c r="W64" s="370"/>
      <c r="X64" s="370"/>
      <c r="Y64" s="370"/>
      <c r="Z64" s="370"/>
      <c r="AA64" s="370"/>
      <c r="AB64" s="370"/>
      <c r="AC64" s="370"/>
    </row>
    <row r="65" spans="1:29" ht="20.399999999999999" x14ac:dyDescent="0.3">
      <c r="A65" s="54">
        <f t="shared" si="0"/>
        <v>53</v>
      </c>
      <c r="B65" s="315"/>
      <c r="C65" s="316"/>
      <c r="D65" s="316"/>
      <c r="E65" s="316"/>
      <c r="F65" s="316"/>
      <c r="G65" s="316"/>
      <c r="H65" s="316"/>
      <c r="I65" s="316"/>
      <c r="J65" s="316"/>
      <c r="K65" s="316"/>
      <c r="L65" s="317"/>
      <c r="M65" s="371"/>
      <c r="N65" s="372"/>
      <c r="O65" s="373"/>
      <c r="P65" s="55"/>
      <c r="Q65" s="370"/>
      <c r="R65" s="370"/>
      <c r="S65" s="370"/>
      <c r="T65" s="370"/>
      <c r="U65" s="370"/>
      <c r="V65" s="370"/>
      <c r="W65" s="370"/>
      <c r="X65" s="370"/>
      <c r="Y65" s="370"/>
      <c r="Z65" s="370"/>
      <c r="AA65" s="370"/>
      <c r="AB65" s="370"/>
      <c r="AC65" s="370"/>
    </row>
    <row r="66" spans="1:29" ht="20.399999999999999" x14ac:dyDescent="0.3">
      <c r="A66" s="54">
        <f t="shared" si="0"/>
        <v>54</v>
      </c>
      <c r="B66" s="315"/>
      <c r="C66" s="316"/>
      <c r="D66" s="316"/>
      <c r="E66" s="316"/>
      <c r="F66" s="316"/>
      <c r="G66" s="316"/>
      <c r="H66" s="316"/>
      <c r="I66" s="316"/>
      <c r="J66" s="316"/>
      <c r="K66" s="316"/>
      <c r="L66" s="317"/>
      <c r="M66" s="371"/>
      <c r="N66" s="372"/>
      <c r="O66" s="373"/>
      <c r="P66" s="55"/>
      <c r="Q66" s="370"/>
      <c r="R66" s="370"/>
      <c r="S66" s="370"/>
      <c r="T66" s="370"/>
      <c r="U66" s="370"/>
      <c r="V66" s="370"/>
      <c r="W66" s="370"/>
      <c r="X66" s="370"/>
      <c r="Y66" s="370"/>
      <c r="Z66" s="370"/>
      <c r="AA66" s="370"/>
      <c r="AB66" s="370"/>
      <c r="AC66" s="370"/>
    </row>
    <row r="67" spans="1:29" ht="20.399999999999999" x14ac:dyDescent="0.3">
      <c r="A67" s="54">
        <f t="shared" si="0"/>
        <v>55</v>
      </c>
      <c r="B67" s="315"/>
      <c r="C67" s="316"/>
      <c r="D67" s="316"/>
      <c r="E67" s="316"/>
      <c r="F67" s="316"/>
      <c r="G67" s="316"/>
      <c r="H67" s="316"/>
      <c r="I67" s="316"/>
      <c r="J67" s="316"/>
      <c r="K67" s="316"/>
      <c r="L67" s="317"/>
      <c r="M67" s="371"/>
      <c r="N67" s="372"/>
      <c r="O67" s="373"/>
      <c r="P67" s="55"/>
      <c r="Q67" s="370"/>
      <c r="R67" s="370"/>
      <c r="S67" s="370"/>
      <c r="T67" s="370"/>
      <c r="U67" s="370"/>
      <c r="V67" s="370"/>
      <c r="W67" s="370"/>
      <c r="X67" s="370"/>
      <c r="Y67" s="370"/>
      <c r="Z67" s="370"/>
      <c r="AA67" s="370"/>
      <c r="AB67" s="370"/>
      <c r="AC67" s="370"/>
    </row>
    <row r="68" spans="1:29" ht="20.399999999999999" x14ac:dyDescent="0.3">
      <c r="A68" s="54">
        <f t="shared" si="0"/>
        <v>56</v>
      </c>
      <c r="B68" s="315"/>
      <c r="C68" s="316"/>
      <c r="D68" s="316"/>
      <c r="E68" s="316"/>
      <c r="F68" s="316"/>
      <c r="G68" s="316"/>
      <c r="H68" s="316"/>
      <c r="I68" s="316"/>
      <c r="J68" s="316"/>
      <c r="K68" s="316"/>
      <c r="L68" s="317"/>
      <c r="M68" s="371"/>
      <c r="N68" s="372"/>
      <c r="O68" s="373"/>
      <c r="P68" s="55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</row>
    <row r="69" spans="1:29" ht="20.399999999999999" x14ac:dyDescent="0.3">
      <c r="A69" s="54">
        <f t="shared" si="0"/>
        <v>57</v>
      </c>
      <c r="B69" s="315"/>
      <c r="C69" s="316"/>
      <c r="D69" s="316"/>
      <c r="E69" s="316"/>
      <c r="F69" s="316"/>
      <c r="G69" s="316"/>
      <c r="H69" s="316"/>
      <c r="I69" s="316"/>
      <c r="J69" s="316"/>
      <c r="K69" s="316"/>
      <c r="L69" s="317"/>
      <c r="M69" s="371"/>
      <c r="N69" s="372"/>
      <c r="O69" s="373"/>
      <c r="P69" s="55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</row>
    <row r="70" spans="1:29" ht="20.399999999999999" x14ac:dyDescent="0.3">
      <c r="A70" s="54">
        <f t="shared" si="0"/>
        <v>58</v>
      </c>
      <c r="B70" s="315"/>
      <c r="C70" s="316"/>
      <c r="D70" s="316"/>
      <c r="E70" s="316"/>
      <c r="F70" s="316"/>
      <c r="G70" s="316"/>
      <c r="H70" s="316"/>
      <c r="I70" s="316"/>
      <c r="J70" s="316"/>
      <c r="K70" s="316"/>
      <c r="L70" s="317"/>
      <c r="M70" s="371"/>
      <c r="N70" s="372"/>
      <c r="O70" s="373"/>
      <c r="P70" s="55"/>
      <c r="Q70" s="370"/>
      <c r="R70" s="370"/>
      <c r="S70" s="370"/>
      <c r="T70" s="370"/>
      <c r="U70" s="370"/>
      <c r="V70" s="370"/>
      <c r="W70" s="370"/>
      <c r="X70" s="370"/>
      <c r="Y70" s="370"/>
      <c r="Z70" s="370"/>
      <c r="AA70" s="370"/>
      <c r="AB70" s="370"/>
      <c r="AC70" s="370"/>
    </row>
    <row r="71" spans="1:29" ht="20.399999999999999" x14ac:dyDescent="0.3">
      <c r="A71" s="54">
        <f t="shared" si="0"/>
        <v>59</v>
      </c>
      <c r="B71" s="315"/>
      <c r="C71" s="316"/>
      <c r="D71" s="316"/>
      <c r="E71" s="316"/>
      <c r="F71" s="316"/>
      <c r="G71" s="316"/>
      <c r="H71" s="316"/>
      <c r="I71" s="316"/>
      <c r="J71" s="316"/>
      <c r="K71" s="316"/>
      <c r="L71" s="317"/>
      <c r="M71" s="371"/>
      <c r="N71" s="372"/>
      <c r="O71" s="373"/>
      <c r="P71" s="55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</row>
    <row r="72" spans="1:29" ht="20.399999999999999" x14ac:dyDescent="0.3">
      <c r="A72" s="54">
        <f t="shared" si="0"/>
        <v>60</v>
      </c>
      <c r="B72" s="315"/>
      <c r="C72" s="316"/>
      <c r="D72" s="316"/>
      <c r="E72" s="316"/>
      <c r="F72" s="316"/>
      <c r="G72" s="316"/>
      <c r="H72" s="316"/>
      <c r="I72" s="316"/>
      <c r="J72" s="316"/>
      <c r="K72" s="316"/>
      <c r="L72" s="317"/>
      <c r="M72" s="371"/>
      <c r="N72" s="372"/>
      <c r="O72" s="373"/>
      <c r="P72" s="55"/>
      <c r="Q72" s="370"/>
      <c r="R72" s="370"/>
      <c r="S72" s="370"/>
      <c r="T72" s="370"/>
      <c r="U72" s="370"/>
      <c r="V72" s="370"/>
      <c r="W72" s="370"/>
      <c r="X72" s="370"/>
      <c r="Y72" s="370"/>
      <c r="Z72" s="370"/>
      <c r="AA72" s="370"/>
      <c r="AB72" s="370"/>
      <c r="AC72" s="370"/>
    </row>
    <row r="73" spans="1:29" ht="20.399999999999999" x14ac:dyDescent="0.3">
      <c r="A73" s="54">
        <f t="shared" si="0"/>
        <v>61</v>
      </c>
      <c r="B73" s="315"/>
      <c r="C73" s="316"/>
      <c r="D73" s="316"/>
      <c r="E73" s="316"/>
      <c r="F73" s="316"/>
      <c r="G73" s="316"/>
      <c r="H73" s="316"/>
      <c r="I73" s="316"/>
      <c r="J73" s="316"/>
      <c r="K73" s="316"/>
      <c r="L73" s="317"/>
      <c r="M73" s="371"/>
      <c r="N73" s="372"/>
      <c r="O73" s="373"/>
      <c r="P73" s="55"/>
      <c r="Q73" s="370"/>
      <c r="R73" s="370"/>
      <c r="S73" s="370"/>
      <c r="T73" s="370"/>
      <c r="U73" s="370"/>
      <c r="V73" s="370"/>
      <c r="W73" s="370"/>
      <c r="X73" s="370"/>
      <c r="Y73" s="370"/>
      <c r="Z73" s="370"/>
      <c r="AA73" s="370"/>
      <c r="AB73" s="370"/>
      <c r="AC73" s="370"/>
    </row>
    <row r="74" spans="1:29" ht="20.399999999999999" x14ac:dyDescent="0.3">
      <c r="A74" s="54">
        <f t="shared" si="0"/>
        <v>62</v>
      </c>
      <c r="B74" s="315"/>
      <c r="C74" s="316"/>
      <c r="D74" s="316"/>
      <c r="E74" s="316"/>
      <c r="F74" s="316"/>
      <c r="G74" s="316"/>
      <c r="H74" s="316"/>
      <c r="I74" s="316"/>
      <c r="J74" s="316"/>
      <c r="K74" s="316"/>
      <c r="L74" s="317"/>
      <c r="M74" s="371"/>
      <c r="N74" s="372"/>
      <c r="O74" s="373"/>
      <c r="P74" s="55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0"/>
    </row>
    <row r="75" spans="1:29" ht="20.399999999999999" x14ac:dyDescent="0.3">
      <c r="A75" s="54">
        <f t="shared" si="0"/>
        <v>63</v>
      </c>
      <c r="B75" s="315"/>
      <c r="C75" s="316"/>
      <c r="D75" s="316"/>
      <c r="E75" s="316"/>
      <c r="F75" s="316"/>
      <c r="G75" s="316"/>
      <c r="H75" s="316"/>
      <c r="I75" s="316"/>
      <c r="J75" s="316"/>
      <c r="K75" s="316"/>
      <c r="L75" s="317"/>
      <c r="M75" s="371"/>
      <c r="N75" s="372"/>
      <c r="O75" s="373"/>
      <c r="P75" s="55"/>
      <c r="Q75" s="370"/>
      <c r="R75" s="370"/>
      <c r="S75" s="370"/>
      <c r="T75" s="370"/>
      <c r="U75" s="370"/>
      <c r="V75" s="370"/>
      <c r="W75" s="370"/>
      <c r="X75" s="370"/>
      <c r="Y75" s="370"/>
      <c r="Z75" s="370"/>
      <c r="AA75" s="370"/>
      <c r="AB75" s="370"/>
      <c r="AC75" s="370"/>
    </row>
    <row r="76" spans="1:29" ht="20.399999999999999" x14ac:dyDescent="0.3">
      <c r="A76" s="54">
        <f t="shared" si="0"/>
        <v>64</v>
      </c>
      <c r="B76" s="315"/>
      <c r="C76" s="316"/>
      <c r="D76" s="316"/>
      <c r="E76" s="316"/>
      <c r="F76" s="316"/>
      <c r="G76" s="316"/>
      <c r="H76" s="316"/>
      <c r="I76" s="316"/>
      <c r="J76" s="316"/>
      <c r="K76" s="316"/>
      <c r="L76" s="317"/>
      <c r="M76" s="371"/>
      <c r="N76" s="372"/>
      <c r="O76" s="373"/>
      <c r="P76" s="55"/>
      <c r="Q76" s="370"/>
      <c r="R76" s="370"/>
      <c r="S76" s="370"/>
      <c r="T76" s="370"/>
      <c r="U76" s="370"/>
      <c r="V76" s="370"/>
      <c r="W76" s="370"/>
      <c r="X76" s="370"/>
      <c r="Y76" s="370"/>
      <c r="Z76" s="370"/>
      <c r="AA76" s="370"/>
      <c r="AB76" s="370"/>
      <c r="AC76" s="370"/>
    </row>
    <row r="77" spans="1:29" ht="20.399999999999999" x14ac:dyDescent="0.3">
      <c r="A77" s="54">
        <f t="shared" si="0"/>
        <v>65</v>
      </c>
      <c r="B77" s="315"/>
      <c r="C77" s="316"/>
      <c r="D77" s="316"/>
      <c r="E77" s="316"/>
      <c r="F77" s="316"/>
      <c r="G77" s="316"/>
      <c r="H77" s="316"/>
      <c r="I77" s="316"/>
      <c r="J77" s="316"/>
      <c r="K77" s="316"/>
      <c r="L77" s="317"/>
      <c r="M77" s="371"/>
      <c r="N77" s="372"/>
      <c r="O77" s="373"/>
      <c r="P77" s="55"/>
      <c r="Q77" s="370"/>
      <c r="R77" s="370"/>
      <c r="S77" s="370"/>
      <c r="T77" s="370"/>
      <c r="U77" s="370"/>
      <c r="V77" s="370"/>
      <c r="W77" s="370"/>
      <c r="X77" s="370"/>
      <c r="Y77" s="370"/>
      <c r="Z77" s="370"/>
      <c r="AA77" s="370"/>
      <c r="AB77" s="370"/>
      <c r="AC77" s="370"/>
    </row>
    <row r="78" spans="1:29" ht="20.399999999999999" x14ac:dyDescent="0.3">
      <c r="A78" s="54">
        <f t="shared" si="0"/>
        <v>66</v>
      </c>
      <c r="B78" s="315"/>
      <c r="C78" s="316"/>
      <c r="D78" s="316"/>
      <c r="E78" s="316"/>
      <c r="F78" s="316"/>
      <c r="G78" s="316"/>
      <c r="H78" s="316"/>
      <c r="I78" s="316"/>
      <c r="J78" s="316"/>
      <c r="K78" s="316"/>
      <c r="L78" s="317"/>
      <c r="M78" s="371"/>
      <c r="N78" s="372"/>
      <c r="O78" s="373"/>
      <c r="P78" s="55"/>
      <c r="Q78" s="370"/>
      <c r="R78" s="370"/>
      <c r="S78" s="370"/>
      <c r="T78" s="370"/>
      <c r="U78" s="370"/>
      <c r="V78" s="370"/>
      <c r="W78" s="370"/>
      <c r="X78" s="370"/>
      <c r="Y78" s="370"/>
      <c r="Z78" s="370"/>
      <c r="AA78" s="370"/>
      <c r="AB78" s="370"/>
      <c r="AC78" s="370"/>
    </row>
    <row r="79" spans="1:29" ht="20.399999999999999" x14ac:dyDescent="0.3">
      <c r="A79" s="54">
        <f t="shared" si="0"/>
        <v>67</v>
      </c>
      <c r="B79" s="315">
        <f>'3a_Obs. Shopfloor (Supervisor)'!B65</f>
        <v>0</v>
      </c>
      <c r="C79" s="316"/>
      <c r="D79" s="316"/>
      <c r="E79" s="316"/>
      <c r="F79" s="316"/>
      <c r="G79" s="316"/>
      <c r="H79" s="316"/>
      <c r="I79" s="316"/>
      <c r="J79" s="316"/>
      <c r="K79" s="316"/>
      <c r="L79" s="317"/>
      <c r="M79" s="371">
        <f>'3a_Obs. Shopfloor (Supervisor)'!AE65</f>
        <v>0</v>
      </c>
      <c r="N79" s="372"/>
      <c r="O79" s="373"/>
      <c r="P79" s="55">
        <f>'3a_Obs. Shopfloor (Supervisor)'!P65</f>
        <v>0</v>
      </c>
      <c r="Q79" s="370"/>
      <c r="R79" s="370"/>
      <c r="S79" s="370"/>
      <c r="T79" s="370"/>
      <c r="U79" s="370"/>
      <c r="V79" s="370"/>
      <c r="W79" s="370"/>
      <c r="X79" s="370"/>
      <c r="Y79" s="370"/>
      <c r="Z79" s="370"/>
      <c r="AA79" s="370"/>
      <c r="AB79" s="370"/>
      <c r="AC79" s="370"/>
    </row>
    <row r="80" spans="1:29" ht="20.399999999999999" x14ac:dyDescent="0.3">
      <c r="A80" s="54">
        <f t="shared" si="0"/>
        <v>68</v>
      </c>
      <c r="B80" s="315">
        <f>'3a_Obs. Shopfloor (Supervisor)'!B66</f>
        <v>0</v>
      </c>
      <c r="C80" s="316"/>
      <c r="D80" s="316"/>
      <c r="E80" s="316"/>
      <c r="F80" s="316"/>
      <c r="G80" s="316"/>
      <c r="H80" s="316"/>
      <c r="I80" s="316"/>
      <c r="J80" s="316"/>
      <c r="K80" s="316"/>
      <c r="L80" s="317"/>
      <c r="M80" s="371">
        <f>'3a_Obs. Shopfloor (Supervisor)'!AE66</f>
        <v>0</v>
      </c>
      <c r="N80" s="372"/>
      <c r="O80" s="373"/>
      <c r="P80" s="55">
        <f>'3a_Obs. Shopfloor (Supervisor)'!P66</f>
        <v>0</v>
      </c>
      <c r="Q80" s="370"/>
      <c r="R80" s="370"/>
      <c r="S80" s="370"/>
      <c r="T80" s="370"/>
      <c r="U80" s="370"/>
      <c r="V80" s="370"/>
      <c r="W80" s="370"/>
      <c r="X80" s="370"/>
      <c r="Y80" s="370"/>
      <c r="Z80" s="370"/>
      <c r="AA80" s="370"/>
      <c r="AB80" s="370"/>
      <c r="AC80" s="370"/>
    </row>
    <row r="81" spans="1:29" ht="20.399999999999999" x14ac:dyDescent="0.3">
      <c r="A81" s="54">
        <f t="shared" si="0"/>
        <v>69</v>
      </c>
      <c r="B81" s="315">
        <f>'3a_Obs. Shopfloor (Supervisor)'!B67</f>
        <v>0</v>
      </c>
      <c r="C81" s="316"/>
      <c r="D81" s="316"/>
      <c r="E81" s="316"/>
      <c r="F81" s="316"/>
      <c r="G81" s="316"/>
      <c r="H81" s="316"/>
      <c r="I81" s="316"/>
      <c r="J81" s="316"/>
      <c r="K81" s="316"/>
      <c r="L81" s="317"/>
      <c r="M81" s="371">
        <f>'3a_Obs. Shopfloor (Supervisor)'!AE67</f>
        <v>0</v>
      </c>
      <c r="N81" s="372"/>
      <c r="O81" s="373"/>
      <c r="P81" s="55">
        <f>'3a_Obs. Shopfloor (Supervisor)'!P67</f>
        <v>0</v>
      </c>
      <c r="Q81" s="370"/>
      <c r="R81" s="370"/>
      <c r="S81" s="370"/>
      <c r="T81" s="370"/>
      <c r="U81" s="370"/>
      <c r="V81" s="370"/>
      <c r="W81" s="370"/>
      <c r="X81" s="370"/>
      <c r="Y81" s="370"/>
      <c r="Z81" s="370"/>
      <c r="AA81" s="370"/>
      <c r="AB81" s="370"/>
      <c r="AC81" s="370"/>
    </row>
    <row r="82" spans="1:29" ht="20.399999999999999" x14ac:dyDescent="0.3">
      <c r="A82" s="54">
        <f t="shared" si="0"/>
        <v>70</v>
      </c>
      <c r="B82" s="315">
        <f>'3a_Obs. Shopfloor (Supervisor)'!B68</f>
        <v>0</v>
      </c>
      <c r="C82" s="316"/>
      <c r="D82" s="316"/>
      <c r="E82" s="316"/>
      <c r="F82" s="316"/>
      <c r="G82" s="316"/>
      <c r="H82" s="316"/>
      <c r="I82" s="316"/>
      <c r="J82" s="316"/>
      <c r="K82" s="316"/>
      <c r="L82" s="317"/>
      <c r="M82" s="371">
        <f>'3a_Obs. Shopfloor (Supervisor)'!AE68</f>
        <v>0</v>
      </c>
      <c r="N82" s="372"/>
      <c r="O82" s="373"/>
      <c r="P82" s="55">
        <f>'3a_Obs. Shopfloor (Supervisor)'!P68</f>
        <v>0</v>
      </c>
      <c r="Q82" s="370"/>
      <c r="R82" s="370"/>
      <c r="S82" s="370"/>
      <c r="T82" s="370"/>
      <c r="U82" s="370"/>
      <c r="V82" s="370"/>
      <c r="W82" s="370"/>
      <c r="X82" s="370"/>
      <c r="Y82" s="370"/>
      <c r="Z82" s="370"/>
      <c r="AA82" s="370"/>
      <c r="AB82" s="370"/>
      <c r="AC82" s="370"/>
    </row>
    <row r="83" spans="1:29" ht="20.399999999999999" x14ac:dyDescent="0.3">
      <c r="A83" s="54">
        <f t="shared" si="0"/>
        <v>71</v>
      </c>
      <c r="B83" s="315">
        <f>'3a_Obs. Shopfloor (Supervisor)'!B69</f>
        <v>0</v>
      </c>
      <c r="C83" s="316"/>
      <c r="D83" s="316"/>
      <c r="E83" s="316"/>
      <c r="F83" s="316"/>
      <c r="G83" s="316"/>
      <c r="H83" s="316"/>
      <c r="I83" s="316"/>
      <c r="J83" s="316"/>
      <c r="K83" s="316"/>
      <c r="L83" s="317"/>
      <c r="M83" s="371">
        <f>'3a_Obs. Shopfloor (Supervisor)'!AE69</f>
        <v>0</v>
      </c>
      <c r="N83" s="372"/>
      <c r="O83" s="373"/>
      <c r="P83" s="55">
        <f>'3a_Obs. Shopfloor (Supervisor)'!P69</f>
        <v>0</v>
      </c>
      <c r="Q83" s="370"/>
      <c r="R83" s="370"/>
      <c r="S83" s="370"/>
      <c r="T83" s="370"/>
      <c r="U83" s="370"/>
      <c r="V83" s="370"/>
      <c r="W83" s="370"/>
      <c r="X83" s="370"/>
      <c r="Y83" s="370"/>
      <c r="Z83" s="370"/>
      <c r="AA83" s="370"/>
      <c r="AB83" s="370"/>
      <c r="AC83" s="370"/>
    </row>
    <row r="84" spans="1:29" ht="20.399999999999999" x14ac:dyDescent="0.3">
      <c r="A84" s="54">
        <f t="shared" si="0"/>
        <v>72</v>
      </c>
      <c r="B84" s="315">
        <f>'3a_Obs. Shopfloor (Supervisor)'!B70</f>
        <v>0</v>
      </c>
      <c r="C84" s="316"/>
      <c r="D84" s="316"/>
      <c r="E84" s="316"/>
      <c r="F84" s="316"/>
      <c r="G84" s="316"/>
      <c r="H84" s="316"/>
      <c r="I84" s="316"/>
      <c r="J84" s="316"/>
      <c r="K84" s="316"/>
      <c r="L84" s="317"/>
      <c r="M84" s="371">
        <f>'3a_Obs. Shopfloor (Supervisor)'!AE70</f>
        <v>0</v>
      </c>
      <c r="N84" s="372"/>
      <c r="O84" s="373"/>
      <c r="P84" s="55">
        <f>'3a_Obs. Shopfloor (Supervisor)'!P70</f>
        <v>0</v>
      </c>
      <c r="Q84" s="370"/>
      <c r="R84" s="370"/>
      <c r="S84" s="370"/>
      <c r="T84" s="370"/>
      <c r="U84" s="370"/>
      <c r="V84" s="370"/>
      <c r="W84" s="370"/>
      <c r="X84" s="370"/>
      <c r="Y84" s="370"/>
      <c r="Z84" s="370"/>
      <c r="AA84" s="370"/>
      <c r="AB84" s="370"/>
      <c r="AC84" s="370"/>
    </row>
    <row r="85" spans="1:29" ht="20.399999999999999" x14ac:dyDescent="0.3">
      <c r="A85" s="54">
        <f t="shared" si="0"/>
        <v>73</v>
      </c>
      <c r="B85" s="315">
        <f>'3a_Obs. Shopfloor (Supervisor)'!B71</f>
        <v>0</v>
      </c>
      <c r="C85" s="316"/>
      <c r="D85" s="316"/>
      <c r="E85" s="316"/>
      <c r="F85" s="316"/>
      <c r="G85" s="316"/>
      <c r="H85" s="316"/>
      <c r="I85" s="316"/>
      <c r="J85" s="316"/>
      <c r="K85" s="316"/>
      <c r="L85" s="317"/>
      <c r="M85" s="371">
        <f>'3a_Obs. Shopfloor (Supervisor)'!AE71</f>
        <v>0</v>
      </c>
      <c r="N85" s="372"/>
      <c r="O85" s="373"/>
      <c r="P85" s="55">
        <f>'3a_Obs. Shopfloor (Supervisor)'!P71</f>
        <v>0</v>
      </c>
      <c r="Q85" s="370"/>
      <c r="R85" s="370"/>
      <c r="S85" s="370"/>
      <c r="T85" s="370"/>
      <c r="U85" s="370"/>
      <c r="V85" s="370"/>
      <c r="W85" s="370"/>
      <c r="X85" s="370"/>
      <c r="Y85" s="370"/>
      <c r="Z85" s="370"/>
      <c r="AA85" s="370"/>
      <c r="AB85" s="370"/>
      <c r="AC85" s="370"/>
    </row>
    <row r="86" spans="1:29" ht="20.399999999999999" x14ac:dyDescent="0.3">
      <c r="A86" s="54">
        <f t="shared" si="0"/>
        <v>74</v>
      </c>
      <c r="B86" s="315">
        <f>'3a_Obs. Shopfloor (Supervisor)'!B72</f>
        <v>0</v>
      </c>
      <c r="C86" s="316"/>
      <c r="D86" s="316"/>
      <c r="E86" s="316"/>
      <c r="F86" s="316"/>
      <c r="G86" s="316"/>
      <c r="H86" s="316"/>
      <c r="I86" s="316"/>
      <c r="J86" s="316"/>
      <c r="K86" s="316"/>
      <c r="L86" s="317"/>
      <c r="M86" s="371">
        <f>'3a_Obs. Shopfloor (Supervisor)'!AE72</f>
        <v>0</v>
      </c>
      <c r="N86" s="372"/>
      <c r="O86" s="373"/>
      <c r="P86" s="55">
        <f>'3a_Obs. Shopfloor (Supervisor)'!P72</f>
        <v>0</v>
      </c>
      <c r="Q86" s="370"/>
      <c r="R86" s="370"/>
      <c r="S86" s="370"/>
      <c r="T86" s="370"/>
      <c r="U86" s="370"/>
      <c r="V86" s="370"/>
      <c r="W86" s="370"/>
      <c r="X86" s="370"/>
      <c r="Y86" s="370"/>
      <c r="Z86" s="370"/>
      <c r="AA86" s="370"/>
      <c r="AB86" s="370"/>
      <c r="AC86" s="370"/>
    </row>
    <row r="87" spans="1:29" ht="20.399999999999999" x14ac:dyDescent="0.3">
      <c r="A87" s="54">
        <f t="shared" si="0"/>
        <v>75</v>
      </c>
      <c r="B87" s="315">
        <f>'3a_Obs. Shopfloor (Supervisor)'!B73</f>
        <v>0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7"/>
      <c r="M87" s="371">
        <f>'3a_Obs. Shopfloor (Supervisor)'!AE73</f>
        <v>0</v>
      </c>
      <c r="N87" s="372"/>
      <c r="O87" s="373"/>
      <c r="P87" s="55">
        <f>'3a_Obs. Shopfloor (Supervisor)'!P73</f>
        <v>0</v>
      </c>
      <c r="Q87" s="370"/>
      <c r="R87" s="370"/>
      <c r="S87" s="370"/>
      <c r="T87" s="370"/>
      <c r="U87" s="370"/>
      <c r="V87" s="370"/>
      <c r="W87" s="370"/>
      <c r="X87" s="370"/>
      <c r="Y87" s="370"/>
      <c r="Z87" s="370"/>
      <c r="AA87" s="370"/>
      <c r="AB87" s="370"/>
      <c r="AC87" s="370"/>
    </row>
    <row r="88" spans="1:29" ht="20.399999999999999" x14ac:dyDescent="0.3">
      <c r="A88" s="54">
        <f t="shared" si="0"/>
        <v>76</v>
      </c>
      <c r="B88" s="315">
        <f>'3a_Obs. Shopfloor (Supervisor)'!B74</f>
        <v>0</v>
      </c>
      <c r="C88" s="316"/>
      <c r="D88" s="316"/>
      <c r="E88" s="316"/>
      <c r="F88" s="316"/>
      <c r="G88" s="316"/>
      <c r="H88" s="316"/>
      <c r="I88" s="316"/>
      <c r="J88" s="316"/>
      <c r="K88" s="316"/>
      <c r="L88" s="317"/>
      <c r="M88" s="371">
        <f>'3a_Obs. Shopfloor (Supervisor)'!AE74</f>
        <v>0</v>
      </c>
      <c r="N88" s="372"/>
      <c r="O88" s="373"/>
      <c r="P88" s="55">
        <f>'3a_Obs. Shopfloor (Supervisor)'!P74</f>
        <v>0</v>
      </c>
      <c r="Q88" s="370"/>
      <c r="R88" s="370"/>
      <c r="S88" s="370"/>
      <c r="T88" s="370"/>
      <c r="U88" s="370"/>
      <c r="V88" s="370"/>
      <c r="W88" s="370"/>
      <c r="X88" s="370"/>
      <c r="Y88" s="370"/>
      <c r="Z88" s="370"/>
      <c r="AA88" s="370"/>
      <c r="AB88" s="370"/>
      <c r="AC88" s="370"/>
    </row>
    <row r="89" spans="1:29" ht="20.399999999999999" x14ac:dyDescent="0.3">
      <c r="A89" s="54">
        <f t="shared" si="0"/>
        <v>77</v>
      </c>
      <c r="B89" s="315">
        <f>'3a_Obs. Shopfloor (Supervisor)'!B75</f>
        <v>0</v>
      </c>
      <c r="C89" s="316"/>
      <c r="D89" s="316"/>
      <c r="E89" s="316"/>
      <c r="F89" s="316"/>
      <c r="G89" s="316"/>
      <c r="H89" s="316"/>
      <c r="I89" s="316"/>
      <c r="J89" s="316"/>
      <c r="K89" s="316"/>
      <c r="L89" s="317"/>
      <c r="M89" s="371">
        <f>'3a_Obs. Shopfloor (Supervisor)'!AE75</f>
        <v>0</v>
      </c>
      <c r="N89" s="372"/>
      <c r="O89" s="373"/>
      <c r="P89" s="55">
        <f>'3a_Obs. Shopfloor (Supervisor)'!P75</f>
        <v>0</v>
      </c>
      <c r="Q89" s="370"/>
      <c r="R89" s="370"/>
      <c r="S89" s="370"/>
      <c r="T89" s="370"/>
      <c r="U89" s="370"/>
      <c r="V89" s="370"/>
      <c r="W89" s="370"/>
      <c r="X89" s="370"/>
      <c r="Y89" s="370"/>
      <c r="Z89" s="370"/>
      <c r="AA89" s="370"/>
      <c r="AB89" s="370"/>
      <c r="AC89" s="370"/>
    </row>
    <row r="90" spans="1:29" ht="20.399999999999999" x14ac:dyDescent="0.3">
      <c r="A90" s="54">
        <f t="shared" si="0"/>
        <v>78</v>
      </c>
      <c r="B90" s="315">
        <f>'3a_Obs. Shopfloor (Supervisor)'!B76</f>
        <v>0</v>
      </c>
      <c r="C90" s="316"/>
      <c r="D90" s="316"/>
      <c r="E90" s="316"/>
      <c r="F90" s="316"/>
      <c r="G90" s="316"/>
      <c r="H90" s="316"/>
      <c r="I90" s="316"/>
      <c r="J90" s="316"/>
      <c r="K90" s="316"/>
      <c r="L90" s="317"/>
      <c r="M90" s="371">
        <f>'3a_Obs. Shopfloor (Supervisor)'!AE76</f>
        <v>0</v>
      </c>
      <c r="N90" s="372"/>
      <c r="O90" s="373"/>
      <c r="P90" s="55">
        <f>'3a_Obs. Shopfloor (Supervisor)'!P76</f>
        <v>0</v>
      </c>
      <c r="Q90" s="370"/>
      <c r="R90" s="370"/>
      <c r="S90" s="370"/>
      <c r="T90" s="370"/>
      <c r="U90" s="370"/>
      <c r="V90" s="370"/>
      <c r="W90" s="370"/>
      <c r="X90" s="370"/>
      <c r="Y90" s="370"/>
      <c r="Z90" s="370"/>
      <c r="AA90" s="370"/>
      <c r="AB90" s="370"/>
      <c r="AC90" s="370"/>
    </row>
    <row r="91" spans="1:29" ht="20.399999999999999" x14ac:dyDescent="0.3">
      <c r="A91" s="54">
        <f t="shared" si="0"/>
        <v>79</v>
      </c>
      <c r="B91" s="315">
        <f>'3a_Obs. Shopfloor (Supervisor)'!B77</f>
        <v>0</v>
      </c>
      <c r="C91" s="316"/>
      <c r="D91" s="316"/>
      <c r="E91" s="316"/>
      <c r="F91" s="316"/>
      <c r="G91" s="316"/>
      <c r="H91" s="316"/>
      <c r="I91" s="316"/>
      <c r="J91" s="316"/>
      <c r="K91" s="316"/>
      <c r="L91" s="317"/>
      <c r="M91" s="371">
        <f>'3a_Obs. Shopfloor (Supervisor)'!AE77</f>
        <v>0</v>
      </c>
      <c r="N91" s="372"/>
      <c r="O91" s="373"/>
      <c r="P91" s="55">
        <f>'3a_Obs. Shopfloor (Supervisor)'!P77</f>
        <v>0</v>
      </c>
      <c r="Q91" s="370"/>
      <c r="R91" s="370"/>
      <c r="S91" s="370"/>
      <c r="T91" s="370"/>
      <c r="U91" s="370"/>
      <c r="V91" s="370"/>
      <c r="W91" s="370"/>
      <c r="X91" s="370"/>
      <c r="Y91" s="370"/>
      <c r="Z91" s="370"/>
      <c r="AA91" s="370"/>
      <c r="AB91" s="370"/>
      <c r="AC91" s="370"/>
    </row>
    <row r="92" spans="1:29" ht="20.399999999999999" x14ac:dyDescent="0.3">
      <c r="A92" s="54">
        <f t="shared" si="0"/>
        <v>80</v>
      </c>
      <c r="B92" s="315">
        <f>'3a_Obs. Shopfloor (Supervisor)'!B78</f>
        <v>0</v>
      </c>
      <c r="C92" s="316"/>
      <c r="D92" s="316"/>
      <c r="E92" s="316"/>
      <c r="F92" s="316"/>
      <c r="G92" s="316"/>
      <c r="H92" s="316"/>
      <c r="I92" s="316"/>
      <c r="J92" s="316"/>
      <c r="K92" s="316"/>
      <c r="L92" s="317"/>
      <c r="M92" s="371">
        <f>'3a_Obs. Shopfloor (Supervisor)'!AE78</f>
        <v>0</v>
      </c>
      <c r="N92" s="372"/>
      <c r="O92" s="373"/>
      <c r="P92" s="55">
        <f>'3a_Obs. Shopfloor (Supervisor)'!P78</f>
        <v>0</v>
      </c>
      <c r="Q92" s="370"/>
      <c r="R92" s="370"/>
      <c r="S92" s="370"/>
      <c r="T92" s="370"/>
      <c r="U92" s="370"/>
      <c r="V92" s="370"/>
      <c r="W92" s="370"/>
      <c r="X92" s="370"/>
      <c r="Y92" s="370"/>
      <c r="Z92" s="370"/>
      <c r="AA92" s="370"/>
      <c r="AB92" s="370"/>
      <c r="AC92" s="370"/>
    </row>
    <row r="93" spans="1:29" ht="20.399999999999999" x14ac:dyDescent="0.3">
      <c r="A93" s="54">
        <f t="shared" si="0"/>
        <v>81</v>
      </c>
      <c r="B93" s="315">
        <f>'3a_Obs. Shopfloor (Supervisor)'!B79</f>
        <v>0</v>
      </c>
      <c r="C93" s="316"/>
      <c r="D93" s="316"/>
      <c r="E93" s="316"/>
      <c r="F93" s="316"/>
      <c r="G93" s="316"/>
      <c r="H93" s="316"/>
      <c r="I93" s="316"/>
      <c r="J93" s="316"/>
      <c r="K93" s="316"/>
      <c r="L93" s="317"/>
      <c r="M93" s="371">
        <f>'3a_Obs. Shopfloor (Supervisor)'!AE79</f>
        <v>0</v>
      </c>
      <c r="N93" s="372"/>
      <c r="O93" s="373"/>
      <c r="P93" s="55">
        <f>'3a_Obs. Shopfloor (Supervisor)'!P79</f>
        <v>0</v>
      </c>
      <c r="Q93" s="370"/>
      <c r="R93" s="370"/>
      <c r="S93" s="370"/>
      <c r="T93" s="370"/>
      <c r="U93" s="370"/>
      <c r="V93" s="370"/>
      <c r="W93" s="370"/>
      <c r="X93" s="370"/>
      <c r="Y93" s="370"/>
      <c r="Z93" s="370"/>
      <c r="AA93" s="370"/>
      <c r="AB93" s="370"/>
      <c r="AC93" s="370"/>
    </row>
    <row r="94" spans="1:29" ht="20.399999999999999" x14ac:dyDescent="0.3">
      <c r="A94" s="54">
        <f t="shared" si="0"/>
        <v>82</v>
      </c>
      <c r="B94" s="315">
        <f>'3a_Obs. Shopfloor (Supervisor)'!B80</f>
        <v>0</v>
      </c>
      <c r="C94" s="316"/>
      <c r="D94" s="316"/>
      <c r="E94" s="316"/>
      <c r="F94" s="316"/>
      <c r="G94" s="316"/>
      <c r="H94" s="316"/>
      <c r="I94" s="316"/>
      <c r="J94" s="316"/>
      <c r="K94" s="316"/>
      <c r="L94" s="317"/>
      <c r="M94" s="371">
        <f>'3a_Obs. Shopfloor (Supervisor)'!AE80</f>
        <v>0</v>
      </c>
      <c r="N94" s="372"/>
      <c r="O94" s="373"/>
      <c r="P94" s="55">
        <f>'3a_Obs. Shopfloor (Supervisor)'!P80</f>
        <v>0</v>
      </c>
      <c r="Q94" s="370"/>
      <c r="R94" s="370"/>
      <c r="S94" s="370"/>
      <c r="T94" s="370"/>
      <c r="U94" s="370"/>
      <c r="V94" s="370"/>
      <c r="W94" s="370"/>
      <c r="X94" s="370"/>
      <c r="Y94" s="370"/>
      <c r="Z94" s="370"/>
      <c r="AA94" s="370"/>
      <c r="AB94" s="370"/>
      <c r="AC94" s="370"/>
    </row>
    <row r="95" spans="1:29" ht="20.399999999999999" x14ac:dyDescent="0.3">
      <c r="A95" s="54">
        <f t="shared" si="0"/>
        <v>83</v>
      </c>
      <c r="B95" s="315">
        <f>'3a_Obs. Shopfloor (Supervisor)'!B81</f>
        <v>0</v>
      </c>
      <c r="C95" s="316"/>
      <c r="D95" s="316"/>
      <c r="E95" s="316"/>
      <c r="F95" s="316"/>
      <c r="G95" s="316"/>
      <c r="H95" s="316"/>
      <c r="I95" s="316"/>
      <c r="J95" s="316"/>
      <c r="K95" s="316"/>
      <c r="L95" s="317"/>
      <c r="M95" s="371">
        <f>'3a_Obs. Shopfloor (Supervisor)'!AE81</f>
        <v>0</v>
      </c>
      <c r="N95" s="372"/>
      <c r="O95" s="373"/>
      <c r="P95" s="55">
        <f>'3a_Obs. Shopfloor (Supervisor)'!P81</f>
        <v>0</v>
      </c>
      <c r="Q95" s="370"/>
      <c r="R95" s="370"/>
      <c r="S95" s="370"/>
      <c r="T95" s="370"/>
      <c r="U95" s="370"/>
      <c r="V95" s="370"/>
      <c r="W95" s="370"/>
      <c r="X95" s="370"/>
      <c r="Y95" s="370"/>
      <c r="Z95" s="370"/>
      <c r="AA95" s="370"/>
      <c r="AB95" s="370"/>
      <c r="AC95" s="370"/>
    </row>
    <row r="96" spans="1:29" ht="20.399999999999999" x14ac:dyDescent="0.3">
      <c r="A96" s="54">
        <f t="shared" si="0"/>
        <v>84</v>
      </c>
      <c r="B96" s="315">
        <f>'3a_Obs. Shopfloor (Supervisor)'!B82</f>
        <v>0</v>
      </c>
      <c r="C96" s="316"/>
      <c r="D96" s="316"/>
      <c r="E96" s="316"/>
      <c r="F96" s="316"/>
      <c r="G96" s="316"/>
      <c r="H96" s="316"/>
      <c r="I96" s="316"/>
      <c r="J96" s="316"/>
      <c r="K96" s="316"/>
      <c r="L96" s="317"/>
      <c r="M96" s="371">
        <f>'3a_Obs. Shopfloor (Supervisor)'!AE82</f>
        <v>0</v>
      </c>
      <c r="N96" s="372"/>
      <c r="O96" s="373"/>
      <c r="P96" s="55">
        <f>'3a_Obs. Shopfloor (Supervisor)'!P82</f>
        <v>0</v>
      </c>
      <c r="Q96" s="370"/>
      <c r="R96" s="370"/>
      <c r="S96" s="370"/>
      <c r="T96" s="370"/>
      <c r="U96" s="370"/>
      <c r="V96" s="370"/>
      <c r="W96" s="370"/>
      <c r="X96" s="370"/>
      <c r="Y96" s="370"/>
      <c r="Z96" s="370"/>
      <c r="AA96" s="370"/>
      <c r="AB96" s="370"/>
      <c r="AC96" s="370"/>
    </row>
    <row r="97" spans="1:29" ht="20.399999999999999" x14ac:dyDescent="0.3">
      <c r="A97" s="54">
        <f t="shared" si="0"/>
        <v>85</v>
      </c>
      <c r="B97" s="315">
        <f>'3a_Obs. Shopfloor (Supervisor)'!B83</f>
        <v>0</v>
      </c>
      <c r="C97" s="316"/>
      <c r="D97" s="316"/>
      <c r="E97" s="316"/>
      <c r="F97" s="316"/>
      <c r="G97" s="316"/>
      <c r="H97" s="316"/>
      <c r="I97" s="316"/>
      <c r="J97" s="316"/>
      <c r="K97" s="316"/>
      <c r="L97" s="317"/>
      <c r="M97" s="371">
        <f>'3a_Obs. Shopfloor (Supervisor)'!AE83</f>
        <v>0</v>
      </c>
      <c r="N97" s="372"/>
      <c r="O97" s="373"/>
      <c r="P97" s="55">
        <f>'3a_Obs. Shopfloor (Supervisor)'!P83</f>
        <v>0</v>
      </c>
      <c r="Q97" s="370"/>
      <c r="R97" s="370"/>
      <c r="S97" s="370"/>
      <c r="T97" s="370"/>
      <c r="U97" s="370"/>
      <c r="V97" s="370"/>
      <c r="W97" s="370"/>
      <c r="X97" s="370"/>
      <c r="Y97" s="370"/>
      <c r="Z97" s="370"/>
      <c r="AA97" s="370"/>
      <c r="AB97" s="370"/>
      <c r="AC97" s="370"/>
    </row>
    <row r="98" spans="1:29" ht="20.399999999999999" x14ac:dyDescent="0.3">
      <c r="A98" s="54">
        <f t="shared" si="0"/>
        <v>86</v>
      </c>
      <c r="B98" s="315">
        <f>'3a_Obs. Shopfloor (Supervisor)'!B84</f>
        <v>0</v>
      </c>
      <c r="C98" s="316"/>
      <c r="D98" s="316"/>
      <c r="E98" s="316"/>
      <c r="F98" s="316"/>
      <c r="G98" s="316"/>
      <c r="H98" s="316"/>
      <c r="I98" s="316"/>
      <c r="J98" s="316"/>
      <c r="K98" s="316"/>
      <c r="L98" s="317"/>
      <c r="M98" s="371">
        <f>'3a_Obs. Shopfloor (Supervisor)'!AE84</f>
        <v>0</v>
      </c>
      <c r="N98" s="372"/>
      <c r="O98" s="373"/>
      <c r="P98" s="55">
        <f>'3a_Obs. Shopfloor (Supervisor)'!P84</f>
        <v>0</v>
      </c>
      <c r="Q98" s="370"/>
      <c r="R98" s="370"/>
      <c r="S98" s="370"/>
      <c r="T98" s="370"/>
      <c r="U98" s="370"/>
      <c r="V98" s="370"/>
      <c r="W98" s="370"/>
      <c r="X98" s="370"/>
      <c r="Y98" s="370"/>
      <c r="Z98" s="370"/>
      <c r="AA98" s="370"/>
      <c r="AB98" s="370"/>
      <c r="AC98" s="370"/>
    </row>
    <row r="99" spans="1:29" ht="20.399999999999999" x14ac:dyDescent="0.3">
      <c r="A99" s="54">
        <f t="shared" si="0"/>
        <v>87</v>
      </c>
      <c r="B99" s="315">
        <f>'3a_Obs. Shopfloor (Supervisor)'!B85</f>
        <v>0</v>
      </c>
      <c r="C99" s="316"/>
      <c r="D99" s="316"/>
      <c r="E99" s="316"/>
      <c r="F99" s="316"/>
      <c r="G99" s="316"/>
      <c r="H99" s="316"/>
      <c r="I99" s="316"/>
      <c r="J99" s="316"/>
      <c r="K99" s="316"/>
      <c r="L99" s="317"/>
      <c r="M99" s="371">
        <f>'3a_Obs. Shopfloor (Supervisor)'!AE85</f>
        <v>0</v>
      </c>
      <c r="N99" s="372"/>
      <c r="O99" s="373"/>
      <c r="P99" s="55">
        <f>'3a_Obs. Shopfloor (Supervisor)'!P85</f>
        <v>0</v>
      </c>
      <c r="Q99" s="370"/>
      <c r="R99" s="370"/>
      <c r="S99" s="370"/>
      <c r="T99" s="370"/>
      <c r="U99" s="370"/>
      <c r="V99" s="370"/>
      <c r="W99" s="370"/>
      <c r="X99" s="370"/>
      <c r="Y99" s="370"/>
      <c r="Z99" s="370"/>
      <c r="AA99" s="370"/>
      <c r="AB99" s="370"/>
      <c r="AC99" s="370"/>
    </row>
    <row r="100" spans="1:29" ht="20.399999999999999" x14ac:dyDescent="0.3">
      <c r="A100" s="54">
        <f t="shared" si="0"/>
        <v>88</v>
      </c>
      <c r="B100" s="315">
        <f>'3a_Obs. Shopfloor (Supervisor)'!B86</f>
        <v>0</v>
      </c>
      <c r="C100" s="316"/>
      <c r="D100" s="316"/>
      <c r="E100" s="316"/>
      <c r="F100" s="316"/>
      <c r="G100" s="316"/>
      <c r="H100" s="316"/>
      <c r="I100" s="316"/>
      <c r="J100" s="316"/>
      <c r="K100" s="316"/>
      <c r="L100" s="317"/>
      <c r="M100" s="371">
        <f>'3a_Obs. Shopfloor (Supervisor)'!AE86</f>
        <v>0</v>
      </c>
      <c r="N100" s="372"/>
      <c r="O100" s="373"/>
      <c r="P100" s="55">
        <f>'3a_Obs. Shopfloor (Supervisor)'!P86</f>
        <v>0</v>
      </c>
      <c r="Q100" s="370"/>
      <c r="R100" s="370"/>
      <c r="S100" s="370"/>
      <c r="T100" s="370"/>
      <c r="U100" s="370"/>
      <c r="V100" s="370"/>
      <c r="W100" s="370"/>
      <c r="X100" s="370"/>
      <c r="Y100" s="370"/>
      <c r="Z100" s="370"/>
      <c r="AA100" s="370"/>
      <c r="AB100" s="370"/>
      <c r="AC100" s="370"/>
    </row>
    <row r="101" spans="1:29" ht="20.399999999999999" x14ac:dyDescent="0.3">
      <c r="A101" s="54">
        <f t="shared" si="0"/>
        <v>89</v>
      </c>
      <c r="B101" s="315">
        <f>'3a_Obs. Shopfloor (Supervisor)'!B87</f>
        <v>0</v>
      </c>
      <c r="C101" s="316"/>
      <c r="D101" s="316"/>
      <c r="E101" s="316"/>
      <c r="F101" s="316"/>
      <c r="G101" s="316"/>
      <c r="H101" s="316"/>
      <c r="I101" s="316"/>
      <c r="J101" s="316"/>
      <c r="K101" s="316"/>
      <c r="L101" s="317"/>
      <c r="M101" s="371">
        <f>'3a_Obs. Shopfloor (Supervisor)'!AE87</f>
        <v>0</v>
      </c>
      <c r="N101" s="372"/>
      <c r="O101" s="373"/>
      <c r="P101" s="55">
        <f>'3a_Obs. Shopfloor (Supervisor)'!P87</f>
        <v>0</v>
      </c>
      <c r="Q101" s="370"/>
      <c r="R101" s="370"/>
      <c r="S101" s="370"/>
      <c r="T101" s="370"/>
      <c r="U101" s="370"/>
      <c r="V101" s="370"/>
      <c r="W101" s="370"/>
      <c r="X101" s="370"/>
      <c r="Y101" s="370"/>
      <c r="Z101" s="370"/>
      <c r="AA101" s="370"/>
      <c r="AB101" s="370"/>
      <c r="AC101" s="370"/>
    </row>
    <row r="102" spans="1:29" ht="20.399999999999999" x14ac:dyDescent="0.3">
      <c r="A102" s="54">
        <f t="shared" si="0"/>
        <v>90</v>
      </c>
      <c r="B102" s="315">
        <f>'3a_Obs. Shopfloor (Supervisor)'!B88</f>
        <v>0</v>
      </c>
      <c r="C102" s="316"/>
      <c r="D102" s="316"/>
      <c r="E102" s="316"/>
      <c r="F102" s="316"/>
      <c r="G102" s="316"/>
      <c r="H102" s="316"/>
      <c r="I102" s="316"/>
      <c r="J102" s="316"/>
      <c r="K102" s="316"/>
      <c r="L102" s="317"/>
      <c r="M102" s="371">
        <f>'3a_Obs. Shopfloor (Supervisor)'!AE88</f>
        <v>0</v>
      </c>
      <c r="N102" s="372"/>
      <c r="O102" s="373"/>
      <c r="P102" s="55">
        <f>'3a_Obs. Shopfloor (Supervisor)'!P88</f>
        <v>0</v>
      </c>
      <c r="Q102" s="370"/>
      <c r="R102" s="370"/>
      <c r="S102" s="370"/>
      <c r="T102" s="370"/>
      <c r="U102" s="370"/>
      <c r="V102" s="370"/>
      <c r="W102" s="370"/>
      <c r="X102" s="370"/>
      <c r="Y102" s="370"/>
      <c r="Z102" s="370"/>
      <c r="AA102" s="370"/>
      <c r="AB102" s="370"/>
      <c r="AC102" s="370"/>
    </row>
    <row r="103" spans="1:29" ht="20.399999999999999" x14ac:dyDescent="0.3">
      <c r="A103" s="54">
        <f t="shared" si="0"/>
        <v>91</v>
      </c>
      <c r="B103" s="315">
        <f>'3a_Obs. Shopfloor (Supervisor)'!B89</f>
        <v>0</v>
      </c>
      <c r="C103" s="316"/>
      <c r="D103" s="316"/>
      <c r="E103" s="316"/>
      <c r="F103" s="316"/>
      <c r="G103" s="316"/>
      <c r="H103" s="316"/>
      <c r="I103" s="316"/>
      <c r="J103" s="316"/>
      <c r="K103" s="316"/>
      <c r="L103" s="317"/>
      <c r="M103" s="371">
        <f>'3a_Obs. Shopfloor (Supervisor)'!AE89</f>
        <v>0</v>
      </c>
      <c r="N103" s="372"/>
      <c r="O103" s="373"/>
      <c r="P103" s="55">
        <f>'3a_Obs. Shopfloor (Supervisor)'!P89</f>
        <v>0</v>
      </c>
      <c r="Q103" s="370"/>
      <c r="R103" s="370"/>
      <c r="S103" s="370"/>
      <c r="T103" s="370"/>
      <c r="U103" s="370"/>
      <c r="V103" s="370"/>
      <c r="W103" s="370"/>
      <c r="X103" s="370"/>
      <c r="Y103" s="370"/>
      <c r="Z103" s="370"/>
      <c r="AA103" s="370"/>
      <c r="AB103" s="370"/>
      <c r="AC103" s="370"/>
    </row>
    <row r="104" spans="1:29" ht="20.399999999999999" x14ac:dyDescent="0.3">
      <c r="A104" s="54">
        <f t="shared" si="0"/>
        <v>92</v>
      </c>
      <c r="B104" s="315">
        <f>'3a_Obs. Shopfloor (Supervisor)'!B90</f>
        <v>0</v>
      </c>
      <c r="C104" s="316"/>
      <c r="D104" s="316"/>
      <c r="E104" s="316"/>
      <c r="F104" s="316"/>
      <c r="G104" s="316"/>
      <c r="H104" s="316"/>
      <c r="I104" s="316"/>
      <c r="J104" s="316"/>
      <c r="K104" s="316"/>
      <c r="L104" s="317"/>
      <c r="M104" s="371">
        <f>'3a_Obs. Shopfloor (Supervisor)'!AE90</f>
        <v>0</v>
      </c>
      <c r="N104" s="372"/>
      <c r="O104" s="373"/>
      <c r="P104" s="55">
        <f>'3a_Obs. Shopfloor (Supervisor)'!P90</f>
        <v>0</v>
      </c>
      <c r="Q104" s="370"/>
      <c r="R104" s="370"/>
      <c r="S104" s="370"/>
      <c r="T104" s="370"/>
      <c r="U104" s="370"/>
      <c r="V104" s="370"/>
      <c r="W104" s="370"/>
      <c r="X104" s="370"/>
      <c r="Y104" s="370"/>
      <c r="Z104" s="370"/>
      <c r="AA104" s="370"/>
      <c r="AB104" s="370"/>
      <c r="AC104" s="370"/>
    </row>
    <row r="105" spans="1:29" ht="20.399999999999999" x14ac:dyDescent="0.3">
      <c r="A105" s="54">
        <f t="shared" si="0"/>
        <v>93</v>
      </c>
      <c r="B105" s="315">
        <f>'3a_Obs. Shopfloor (Supervisor)'!B91</f>
        <v>0</v>
      </c>
      <c r="C105" s="316"/>
      <c r="D105" s="316"/>
      <c r="E105" s="316"/>
      <c r="F105" s="316"/>
      <c r="G105" s="316"/>
      <c r="H105" s="316"/>
      <c r="I105" s="316"/>
      <c r="J105" s="316"/>
      <c r="K105" s="316"/>
      <c r="L105" s="317"/>
      <c r="M105" s="371">
        <f>'3a_Obs. Shopfloor (Supervisor)'!AE91</f>
        <v>0</v>
      </c>
      <c r="N105" s="372"/>
      <c r="O105" s="373"/>
      <c r="P105" s="55">
        <f>'3a_Obs. Shopfloor (Supervisor)'!P91</f>
        <v>0</v>
      </c>
      <c r="Q105" s="370"/>
      <c r="R105" s="370"/>
      <c r="S105" s="370"/>
      <c r="T105" s="370"/>
      <c r="U105" s="370"/>
      <c r="V105" s="370"/>
      <c r="W105" s="370"/>
      <c r="X105" s="370"/>
      <c r="Y105" s="370"/>
      <c r="Z105" s="370"/>
      <c r="AA105" s="370"/>
      <c r="AB105" s="370"/>
      <c r="AC105" s="370"/>
    </row>
    <row r="106" spans="1:29" ht="20.399999999999999" x14ac:dyDescent="0.3">
      <c r="A106" s="54">
        <f t="shared" si="0"/>
        <v>94</v>
      </c>
      <c r="B106" s="315">
        <f>'3a_Obs. Shopfloor (Supervisor)'!B92</f>
        <v>0</v>
      </c>
      <c r="C106" s="316"/>
      <c r="D106" s="316"/>
      <c r="E106" s="316"/>
      <c r="F106" s="316"/>
      <c r="G106" s="316"/>
      <c r="H106" s="316"/>
      <c r="I106" s="316"/>
      <c r="J106" s="316"/>
      <c r="K106" s="316"/>
      <c r="L106" s="317"/>
      <c r="M106" s="371">
        <f>'3a_Obs. Shopfloor (Supervisor)'!AE92</f>
        <v>0</v>
      </c>
      <c r="N106" s="372"/>
      <c r="O106" s="373"/>
      <c r="P106" s="55">
        <f>'3a_Obs. Shopfloor (Supervisor)'!P92</f>
        <v>0</v>
      </c>
      <c r="Q106" s="370"/>
      <c r="R106" s="370"/>
      <c r="S106" s="370"/>
      <c r="T106" s="370"/>
      <c r="U106" s="370"/>
      <c r="V106" s="370"/>
      <c r="W106" s="370"/>
      <c r="X106" s="370"/>
      <c r="Y106" s="370"/>
      <c r="Z106" s="370"/>
      <c r="AA106" s="370"/>
      <c r="AB106" s="370"/>
      <c r="AC106" s="370"/>
    </row>
    <row r="107" spans="1:29" ht="20.399999999999999" x14ac:dyDescent="0.3">
      <c r="A107" s="54">
        <f t="shared" si="0"/>
        <v>95</v>
      </c>
      <c r="B107" s="315">
        <f>'3a_Obs. Shopfloor (Supervisor)'!B93</f>
        <v>0</v>
      </c>
      <c r="C107" s="316"/>
      <c r="D107" s="316"/>
      <c r="E107" s="316"/>
      <c r="F107" s="316"/>
      <c r="G107" s="316"/>
      <c r="H107" s="316"/>
      <c r="I107" s="316"/>
      <c r="J107" s="316"/>
      <c r="K107" s="316"/>
      <c r="L107" s="317"/>
      <c r="M107" s="371">
        <f>'3a_Obs. Shopfloor (Supervisor)'!AE93</f>
        <v>0</v>
      </c>
      <c r="N107" s="372"/>
      <c r="O107" s="373"/>
      <c r="P107" s="55">
        <f>'3a_Obs. Shopfloor (Supervisor)'!P93</f>
        <v>0</v>
      </c>
      <c r="Q107" s="370"/>
      <c r="R107" s="370"/>
      <c r="S107" s="370"/>
      <c r="T107" s="370"/>
      <c r="U107" s="370"/>
      <c r="V107" s="370"/>
      <c r="W107" s="370"/>
      <c r="X107" s="370"/>
      <c r="Y107" s="370"/>
      <c r="Z107" s="370"/>
      <c r="AA107" s="370"/>
      <c r="AB107" s="370"/>
      <c r="AC107" s="370"/>
    </row>
    <row r="108" spans="1:29" ht="20.399999999999999" x14ac:dyDescent="0.3">
      <c r="A108" s="54">
        <f t="shared" si="0"/>
        <v>96</v>
      </c>
      <c r="B108" s="315">
        <f>'3a_Obs. Shopfloor (Supervisor)'!B94</f>
        <v>0</v>
      </c>
      <c r="C108" s="316"/>
      <c r="D108" s="316"/>
      <c r="E108" s="316"/>
      <c r="F108" s="316"/>
      <c r="G108" s="316"/>
      <c r="H108" s="316"/>
      <c r="I108" s="316"/>
      <c r="J108" s="316"/>
      <c r="K108" s="316"/>
      <c r="L108" s="317"/>
      <c r="M108" s="371">
        <f>'3a_Obs. Shopfloor (Supervisor)'!AE94</f>
        <v>0</v>
      </c>
      <c r="N108" s="372"/>
      <c r="O108" s="373"/>
      <c r="P108" s="55">
        <f>'3a_Obs. Shopfloor (Supervisor)'!P94</f>
        <v>0</v>
      </c>
      <c r="Q108" s="370"/>
      <c r="R108" s="370"/>
      <c r="S108" s="370"/>
      <c r="T108" s="370"/>
      <c r="U108" s="370"/>
      <c r="V108" s="370"/>
      <c r="W108" s="370"/>
      <c r="X108" s="370"/>
      <c r="Y108" s="370"/>
      <c r="Z108" s="370"/>
      <c r="AA108" s="370"/>
      <c r="AB108" s="370"/>
      <c r="AC108" s="370"/>
    </row>
    <row r="109" spans="1:29" ht="20.399999999999999" x14ac:dyDescent="0.3">
      <c r="A109" s="54">
        <f t="shared" si="0"/>
        <v>97</v>
      </c>
      <c r="B109" s="315">
        <f>'3a_Obs. Shopfloor (Supervisor)'!B95</f>
        <v>0</v>
      </c>
      <c r="C109" s="316"/>
      <c r="D109" s="316"/>
      <c r="E109" s="316"/>
      <c r="F109" s="316"/>
      <c r="G109" s="316"/>
      <c r="H109" s="316"/>
      <c r="I109" s="316"/>
      <c r="J109" s="316"/>
      <c r="K109" s="316"/>
      <c r="L109" s="317"/>
      <c r="M109" s="371">
        <f>'3a_Obs. Shopfloor (Supervisor)'!AE95</f>
        <v>0</v>
      </c>
      <c r="N109" s="372"/>
      <c r="O109" s="373"/>
      <c r="P109" s="55">
        <f>'3a_Obs. Shopfloor (Supervisor)'!P95</f>
        <v>0</v>
      </c>
      <c r="Q109" s="370"/>
      <c r="R109" s="370"/>
      <c r="S109" s="370"/>
      <c r="T109" s="370"/>
      <c r="U109" s="370"/>
      <c r="V109" s="370"/>
      <c r="W109" s="370"/>
      <c r="X109" s="370"/>
      <c r="Y109" s="370"/>
      <c r="Z109" s="370"/>
      <c r="AA109" s="370"/>
      <c r="AB109" s="370"/>
      <c r="AC109" s="370"/>
    </row>
    <row r="110" spans="1:29" ht="20.399999999999999" x14ac:dyDescent="0.3">
      <c r="A110" s="54">
        <f t="shared" si="0"/>
        <v>98</v>
      </c>
      <c r="B110" s="315">
        <f>'3a_Obs. Shopfloor (Supervisor)'!B96</f>
        <v>0</v>
      </c>
      <c r="C110" s="316"/>
      <c r="D110" s="316"/>
      <c r="E110" s="316"/>
      <c r="F110" s="316"/>
      <c r="G110" s="316"/>
      <c r="H110" s="316"/>
      <c r="I110" s="316"/>
      <c r="J110" s="316"/>
      <c r="K110" s="316"/>
      <c r="L110" s="317"/>
      <c r="M110" s="371">
        <f>'3a_Obs. Shopfloor (Supervisor)'!AE96</f>
        <v>0</v>
      </c>
      <c r="N110" s="372"/>
      <c r="O110" s="373"/>
      <c r="P110" s="55">
        <f>'3a_Obs. Shopfloor (Supervisor)'!P96</f>
        <v>0</v>
      </c>
      <c r="Q110" s="370"/>
      <c r="R110" s="370"/>
      <c r="S110" s="370"/>
      <c r="T110" s="370"/>
      <c r="U110" s="370"/>
      <c r="V110" s="370"/>
      <c r="W110" s="370"/>
      <c r="X110" s="370"/>
      <c r="Y110" s="370"/>
      <c r="Z110" s="370"/>
      <c r="AA110" s="370"/>
      <c r="AB110" s="370"/>
      <c r="AC110" s="370"/>
    </row>
    <row r="111" spans="1:29" ht="20.399999999999999" x14ac:dyDescent="0.3">
      <c r="A111" s="54">
        <f t="shared" si="0"/>
        <v>99</v>
      </c>
      <c r="B111" s="315">
        <f>'3a_Obs. Shopfloor (Supervisor)'!B97</f>
        <v>0</v>
      </c>
      <c r="C111" s="316"/>
      <c r="D111" s="316"/>
      <c r="E111" s="316"/>
      <c r="F111" s="316"/>
      <c r="G111" s="316"/>
      <c r="H111" s="316"/>
      <c r="I111" s="316"/>
      <c r="J111" s="316"/>
      <c r="K111" s="316"/>
      <c r="L111" s="317"/>
      <c r="M111" s="371">
        <f>'3a_Obs. Shopfloor (Supervisor)'!AE97</f>
        <v>0</v>
      </c>
      <c r="N111" s="372"/>
      <c r="O111" s="373"/>
      <c r="P111" s="55">
        <f>'3a_Obs. Shopfloor (Supervisor)'!P97</f>
        <v>0</v>
      </c>
      <c r="Q111" s="370"/>
      <c r="R111" s="370"/>
      <c r="S111" s="370"/>
      <c r="T111" s="370"/>
      <c r="U111" s="370"/>
      <c r="V111" s="370"/>
      <c r="W111" s="370"/>
      <c r="X111" s="370"/>
      <c r="Y111" s="370"/>
      <c r="Z111" s="370"/>
      <c r="AA111" s="370"/>
      <c r="AB111" s="370"/>
      <c r="AC111" s="370"/>
    </row>
  </sheetData>
  <mergeCells count="221">
    <mergeCell ref="B105:L105"/>
    <mergeCell ref="B106:L106"/>
    <mergeCell ref="B107:L107"/>
    <mergeCell ref="B108:L108"/>
    <mergeCell ref="M98:O98"/>
    <mergeCell ref="M99:O99"/>
    <mergeCell ref="M100:O100"/>
    <mergeCell ref="M101:O101"/>
    <mergeCell ref="M102:O102"/>
    <mergeCell ref="M103:O103"/>
    <mergeCell ref="M104:O104"/>
    <mergeCell ref="M105:O105"/>
    <mergeCell ref="M106:O106"/>
    <mergeCell ref="M107:O107"/>
    <mergeCell ref="M108:O108"/>
    <mergeCell ref="M94:O94"/>
    <mergeCell ref="M95:O95"/>
    <mergeCell ref="M96:O96"/>
    <mergeCell ref="M97:O97"/>
    <mergeCell ref="M85:O85"/>
    <mergeCell ref="M86:O86"/>
    <mergeCell ref="M87:O87"/>
    <mergeCell ref="M88:O88"/>
    <mergeCell ref="M89:O89"/>
    <mergeCell ref="M90:O90"/>
    <mergeCell ref="M91:O91"/>
    <mergeCell ref="M92:O92"/>
    <mergeCell ref="M93:O93"/>
    <mergeCell ref="M76:O76"/>
    <mergeCell ref="M77:O77"/>
    <mergeCell ref="M78:O78"/>
    <mergeCell ref="M79:O79"/>
    <mergeCell ref="M80:O80"/>
    <mergeCell ref="M81:O81"/>
    <mergeCell ref="M82:O82"/>
    <mergeCell ref="M83:O83"/>
    <mergeCell ref="M84:O84"/>
    <mergeCell ref="B97:L97"/>
    <mergeCell ref="B98:L98"/>
    <mergeCell ref="B99:L99"/>
    <mergeCell ref="B100:L100"/>
    <mergeCell ref="B101:L101"/>
    <mergeCell ref="B102:L102"/>
    <mergeCell ref="B103:L103"/>
    <mergeCell ref="B104:L104"/>
    <mergeCell ref="M60:O60"/>
    <mergeCell ref="M61:O61"/>
    <mergeCell ref="M62:O62"/>
    <mergeCell ref="M63:O63"/>
    <mergeCell ref="M64:O64"/>
    <mergeCell ref="M65:O65"/>
    <mergeCell ref="M66:O66"/>
    <mergeCell ref="M67:O67"/>
    <mergeCell ref="M68:O68"/>
    <mergeCell ref="M69:O69"/>
    <mergeCell ref="M70:O70"/>
    <mergeCell ref="M71:O71"/>
    <mergeCell ref="M72:O72"/>
    <mergeCell ref="M73:O73"/>
    <mergeCell ref="M74:O74"/>
    <mergeCell ref="M75:O75"/>
    <mergeCell ref="B88:L88"/>
    <mergeCell ref="B89:L89"/>
    <mergeCell ref="B90:L90"/>
    <mergeCell ref="B91:L91"/>
    <mergeCell ref="B92:L92"/>
    <mergeCell ref="B93:L93"/>
    <mergeCell ref="B94:L94"/>
    <mergeCell ref="B95:L95"/>
    <mergeCell ref="B96:L96"/>
    <mergeCell ref="B79:L79"/>
    <mergeCell ref="B80:L80"/>
    <mergeCell ref="B81:L81"/>
    <mergeCell ref="B82:L82"/>
    <mergeCell ref="B83:L83"/>
    <mergeCell ref="B84:L84"/>
    <mergeCell ref="B85:L85"/>
    <mergeCell ref="B86:L86"/>
    <mergeCell ref="B87:L87"/>
    <mergeCell ref="B70:L70"/>
    <mergeCell ref="B71:L71"/>
    <mergeCell ref="B72:L72"/>
    <mergeCell ref="B73:L73"/>
    <mergeCell ref="B74:L74"/>
    <mergeCell ref="B75:L75"/>
    <mergeCell ref="B76:L76"/>
    <mergeCell ref="B77:L77"/>
    <mergeCell ref="B78:L78"/>
    <mergeCell ref="B111:L111"/>
    <mergeCell ref="M111:O111"/>
    <mergeCell ref="B59:L59"/>
    <mergeCell ref="M59:O59"/>
    <mergeCell ref="B109:L109"/>
    <mergeCell ref="M109:O109"/>
    <mergeCell ref="B110:L110"/>
    <mergeCell ref="M110:O110"/>
    <mergeCell ref="B56:L56"/>
    <mergeCell ref="M56:O56"/>
    <mergeCell ref="B57:L57"/>
    <mergeCell ref="M57:O57"/>
    <mergeCell ref="B58:L58"/>
    <mergeCell ref="M58:O58"/>
    <mergeCell ref="B60:L60"/>
    <mergeCell ref="B61:L61"/>
    <mergeCell ref="B62:L62"/>
    <mergeCell ref="B63:L63"/>
    <mergeCell ref="B64:L64"/>
    <mergeCell ref="B65:L65"/>
    <mergeCell ref="B66:L66"/>
    <mergeCell ref="B67:L67"/>
    <mergeCell ref="B68:L68"/>
    <mergeCell ref="B69:L69"/>
    <mergeCell ref="B53:L53"/>
    <mergeCell ref="M53:O53"/>
    <mergeCell ref="B54:L54"/>
    <mergeCell ref="M54:O54"/>
    <mergeCell ref="B55:L55"/>
    <mergeCell ref="M55:O55"/>
    <mergeCell ref="B50:L50"/>
    <mergeCell ref="M50:O50"/>
    <mergeCell ref="B51:L51"/>
    <mergeCell ref="M51:O51"/>
    <mergeCell ref="B52:L52"/>
    <mergeCell ref="M52:O52"/>
    <mergeCell ref="B47:L47"/>
    <mergeCell ref="M47:O47"/>
    <mergeCell ref="B48:L48"/>
    <mergeCell ref="M48:O48"/>
    <mergeCell ref="B49:L49"/>
    <mergeCell ref="M49:O49"/>
    <mergeCell ref="B44:L44"/>
    <mergeCell ref="M44:O44"/>
    <mergeCell ref="B45:L45"/>
    <mergeCell ref="M45:O45"/>
    <mergeCell ref="B46:L46"/>
    <mergeCell ref="M46:O46"/>
    <mergeCell ref="B41:L41"/>
    <mergeCell ref="M41:O41"/>
    <mergeCell ref="B42:L42"/>
    <mergeCell ref="M42:O42"/>
    <mergeCell ref="B43:L43"/>
    <mergeCell ref="M43:O43"/>
    <mergeCell ref="B38:L38"/>
    <mergeCell ref="M38:O38"/>
    <mergeCell ref="B39:L39"/>
    <mergeCell ref="M39:O39"/>
    <mergeCell ref="B40:L40"/>
    <mergeCell ref="M40:O40"/>
    <mergeCell ref="B35:L35"/>
    <mergeCell ref="M35:O35"/>
    <mergeCell ref="B36:L36"/>
    <mergeCell ref="M36:O36"/>
    <mergeCell ref="B37:L37"/>
    <mergeCell ref="M37:O37"/>
    <mergeCell ref="B32:L32"/>
    <mergeCell ref="M32:O32"/>
    <mergeCell ref="B33:L33"/>
    <mergeCell ref="M33:O33"/>
    <mergeCell ref="B34:L34"/>
    <mergeCell ref="M34:O34"/>
    <mergeCell ref="B29:L29"/>
    <mergeCell ref="M29:O29"/>
    <mergeCell ref="B30:L30"/>
    <mergeCell ref="M30:O30"/>
    <mergeCell ref="B31:L31"/>
    <mergeCell ref="M31:O31"/>
    <mergeCell ref="B26:L26"/>
    <mergeCell ref="M26:O26"/>
    <mergeCell ref="B27:L27"/>
    <mergeCell ref="M27:O27"/>
    <mergeCell ref="B28:L28"/>
    <mergeCell ref="M28:O28"/>
    <mergeCell ref="B15:L15"/>
    <mergeCell ref="M15:O15"/>
    <mergeCell ref="B16:L16"/>
    <mergeCell ref="M16:O16"/>
    <mergeCell ref="B23:L23"/>
    <mergeCell ref="M23:O23"/>
    <mergeCell ref="B24:L24"/>
    <mergeCell ref="M24:O24"/>
    <mergeCell ref="B25:L25"/>
    <mergeCell ref="M25:O25"/>
    <mergeCell ref="B20:L20"/>
    <mergeCell ref="M20:O20"/>
    <mergeCell ref="B21:L21"/>
    <mergeCell ref="M21:O21"/>
    <mergeCell ref="B22:L22"/>
    <mergeCell ref="M22:O22"/>
    <mergeCell ref="AK7:AO10"/>
    <mergeCell ref="M8:O11"/>
    <mergeCell ref="B12:L12"/>
    <mergeCell ref="M12:O12"/>
    <mergeCell ref="B13:L13"/>
    <mergeCell ref="M13:O13"/>
    <mergeCell ref="A4:G5"/>
    <mergeCell ref="H4:M5"/>
    <mergeCell ref="N4:P5"/>
    <mergeCell ref="Q4:AA5"/>
    <mergeCell ref="AB4:AC5"/>
    <mergeCell ref="A6:A11"/>
    <mergeCell ref="B6:L11"/>
    <mergeCell ref="M6:O7"/>
    <mergeCell ref="P6:P11"/>
    <mergeCell ref="Q6:AC111"/>
    <mergeCell ref="B17:L17"/>
    <mergeCell ref="M17:O17"/>
    <mergeCell ref="B18:L18"/>
    <mergeCell ref="M18:O18"/>
    <mergeCell ref="B19:L19"/>
    <mergeCell ref="M19:O19"/>
    <mergeCell ref="B14:L14"/>
    <mergeCell ref="M14:O14"/>
    <mergeCell ref="A1:AC1"/>
    <mergeCell ref="A2:G3"/>
    <mergeCell ref="H2:M3"/>
    <mergeCell ref="N2:P3"/>
    <mergeCell ref="Q2:W3"/>
    <mergeCell ref="X2:Z3"/>
    <mergeCell ref="AA2:AA3"/>
    <mergeCell ref="AB2:AB3"/>
    <mergeCell ref="AC2:AC3"/>
  </mergeCells>
  <conditionalFormatting sqref="M12:M111">
    <cfRule type="containsText" dxfId="5" priority="3" operator="containsText" text="VA">
      <formula>NOT(ISERROR(SEARCH("VA",M12)))</formula>
    </cfRule>
  </conditionalFormatting>
  <conditionalFormatting sqref="M12:O111">
    <cfRule type="cellIs" dxfId="4" priority="1" operator="equal">
      <formula>"W"</formula>
    </cfRule>
    <cfRule type="cellIs" dxfId="3" priority="2" operator="equal">
      <formula>"NVA"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ChangeSeriesColor">
                <anchor moveWithCells="1" sizeWithCells="1">
                  <from>
                    <xdr:col>35</xdr:col>
                    <xdr:colOff>480060</xdr:colOff>
                    <xdr:row>11</xdr:row>
                    <xdr:rowOff>0</xdr:rowOff>
                  </from>
                  <to>
                    <xdr:col>41</xdr:col>
                    <xdr:colOff>114300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B302-4096-49BE-BAF1-377344EA7465}">
  <sheetPr codeName="Hoja8">
    <tabColor rgb="FFFFFF00"/>
  </sheetPr>
  <dimension ref="E86:CW129"/>
  <sheetViews>
    <sheetView zoomScale="14" zoomScaleNormal="14" workbookViewId="0">
      <selection activeCell="CP118" sqref="CP118"/>
    </sheetView>
  </sheetViews>
  <sheetFormatPr baseColWidth="10" defaultColWidth="11.44140625" defaultRowHeight="14.4" x14ac:dyDescent="0.3"/>
  <sheetData>
    <row r="86" spans="5:17" ht="31.2" x14ac:dyDescent="0.3"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</row>
    <row r="87" spans="5:17" ht="31.2" x14ac:dyDescent="0.3"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</row>
    <row r="88" spans="5:17" ht="31.2" x14ac:dyDescent="0.3"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</row>
    <row r="89" spans="5:17" ht="31.2" x14ac:dyDescent="0.3"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</row>
    <row r="90" spans="5:17" ht="31.2" x14ac:dyDescent="0.3"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</row>
    <row r="91" spans="5:17" ht="31.2" x14ac:dyDescent="0.3"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</row>
    <row r="92" spans="5:17" ht="31.2" x14ac:dyDescent="0.3"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</row>
    <row r="93" spans="5:17" ht="31.2" x14ac:dyDescent="0.3"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</row>
    <row r="122" spans="5:101" ht="46.2" x14ac:dyDescent="0.85">
      <c r="E122" s="381" t="s">
        <v>414</v>
      </c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151"/>
      <c r="S122" s="381" t="s">
        <v>415</v>
      </c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151"/>
      <c r="AG122" s="381" t="s">
        <v>416</v>
      </c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151"/>
      <c r="AU122" s="381" t="s">
        <v>417</v>
      </c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151"/>
      <c r="BI122" s="381" t="s">
        <v>418</v>
      </c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151"/>
      <c r="BW122" s="381" t="s">
        <v>419</v>
      </c>
      <c r="BX122" s="381"/>
      <c r="BY122" s="381"/>
      <c r="BZ122" s="381"/>
      <c r="CA122" s="381"/>
      <c r="CB122" s="381"/>
      <c r="CC122" s="381"/>
      <c r="CD122" s="381"/>
      <c r="CE122" s="381"/>
      <c r="CF122" s="381"/>
      <c r="CG122" s="381"/>
      <c r="CH122" s="381"/>
      <c r="CI122" s="381"/>
      <c r="CJ122" s="151"/>
      <c r="CK122" s="381" t="s">
        <v>420</v>
      </c>
      <c r="CL122" s="381"/>
      <c r="CM122" s="381"/>
      <c r="CN122" s="381"/>
      <c r="CO122" s="381"/>
      <c r="CP122" s="381"/>
      <c r="CQ122" s="381"/>
      <c r="CR122" s="381"/>
      <c r="CS122" s="381"/>
      <c r="CT122" s="381"/>
      <c r="CU122" s="381"/>
      <c r="CV122" s="381"/>
      <c r="CW122" s="381"/>
    </row>
    <row r="123" spans="5:101" ht="46.2" x14ac:dyDescent="0.85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15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15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15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15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15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  <c r="CG123" s="381"/>
      <c r="CH123" s="381"/>
      <c r="CI123" s="381"/>
      <c r="CJ123" s="151"/>
      <c r="CK123" s="381"/>
      <c r="CL123" s="381"/>
      <c r="CM123" s="381"/>
      <c r="CN123" s="381"/>
      <c r="CO123" s="381"/>
      <c r="CP123" s="381"/>
      <c r="CQ123" s="381"/>
      <c r="CR123" s="381"/>
      <c r="CS123" s="381"/>
      <c r="CT123" s="381"/>
      <c r="CU123" s="381"/>
      <c r="CV123" s="381"/>
      <c r="CW123" s="381"/>
    </row>
    <row r="124" spans="5:101" ht="46.2" x14ac:dyDescent="0.85">
      <c r="E124" s="381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15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15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15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15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15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  <c r="CG124" s="381"/>
      <c r="CH124" s="381"/>
      <c r="CI124" s="381"/>
      <c r="CJ124" s="151"/>
      <c r="CK124" s="381"/>
      <c r="CL124" s="381"/>
      <c r="CM124" s="381"/>
      <c r="CN124" s="381"/>
      <c r="CO124" s="381"/>
      <c r="CP124" s="381"/>
      <c r="CQ124" s="381"/>
      <c r="CR124" s="381"/>
      <c r="CS124" s="381"/>
      <c r="CT124" s="381"/>
      <c r="CU124" s="381"/>
      <c r="CV124" s="381"/>
      <c r="CW124" s="381"/>
    </row>
    <row r="125" spans="5:101" ht="46.2" x14ac:dyDescent="0.85">
      <c r="E125" s="381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15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15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15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15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15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  <c r="CG125" s="381"/>
      <c r="CH125" s="381"/>
      <c r="CI125" s="381"/>
      <c r="CJ125" s="151"/>
      <c r="CK125" s="381"/>
      <c r="CL125" s="381"/>
      <c r="CM125" s="381"/>
      <c r="CN125" s="381"/>
      <c r="CO125" s="381"/>
      <c r="CP125" s="381"/>
      <c r="CQ125" s="381"/>
      <c r="CR125" s="381"/>
      <c r="CS125" s="381"/>
      <c r="CT125" s="381"/>
      <c r="CU125" s="381"/>
      <c r="CV125" s="381"/>
      <c r="CW125" s="381"/>
    </row>
    <row r="126" spans="5:101" ht="46.2" x14ac:dyDescent="0.85">
      <c r="E126" s="381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15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15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15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15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15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  <c r="CG126" s="381"/>
      <c r="CH126" s="381"/>
      <c r="CI126" s="381"/>
      <c r="CJ126" s="151"/>
      <c r="CK126" s="381"/>
      <c r="CL126" s="381"/>
      <c r="CM126" s="381"/>
      <c r="CN126" s="381"/>
      <c r="CO126" s="381"/>
      <c r="CP126" s="381"/>
      <c r="CQ126" s="381"/>
      <c r="CR126" s="381"/>
      <c r="CS126" s="381"/>
      <c r="CT126" s="381"/>
      <c r="CU126" s="381"/>
      <c r="CV126" s="381"/>
      <c r="CW126" s="381"/>
    </row>
    <row r="127" spans="5:101" ht="46.2" x14ac:dyDescent="0.85">
      <c r="E127" s="381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15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15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15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15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15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  <c r="CG127" s="381"/>
      <c r="CH127" s="381"/>
      <c r="CI127" s="381"/>
      <c r="CJ127" s="151"/>
      <c r="CK127" s="381"/>
      <c r="CL127" s="381"/>
      <c r="CM127" s="381"/>
      <c r="CN127" s="381"/>
      <c r="CO127" s="381"/>
      <c r="CP127" s="381"/>
      <c r="CQ127" s="381"/>
      <c r="CR127" s="381"/>
      <c r="CS127" s="381"/>
      <c r="CT127" s="381"/>
      <c r="CU127" s="381"/>
      <c r="CV127" s="381"/>
      <c r="CW127" s="381"/>
    </row>
    <row r="128" spans="5:101" ht="46.2" x14ac:dyDescent="0.85">
      <c r="E128" s="381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15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15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15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15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15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  <c r="CG128" s="381"/>
      <c r="CH128" s="381"/>
      <c r="CI128" s="381"/>
      <c r="CJ128" s="151"/>
      <c r="CK128" s="381"/>
      <c r="CL128" s="381"/>
      <c r="CM128" s="381"/>
      <c r="CN128" s="381"/>
      <c r="CO128" s="381"/>
      <c r="CP128" s="381"/>
      <c r="CQ128" s="381"/>
      <c r="CR128" s="381"/>
      <c r="CS128" s="381"/>
      <c r="CT128" s="381"/>
      <c r="CU128" s="381"/>
      <c r="CV128" s="381"/>
      <c r="CW128" s="381"/>
    </row>
    <row r="129" spans="5:101" ht="46.2" x14ac:dyDescent="0.85">
      <c r="E129" s="381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15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15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15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15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15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  <c r="CG129" s="381"/>
      <c r="CH129" s="381"/>
      <c r="CI129" s="381"/>
      <c r="CJ129" s="151"/>
      <c r="CK129" s="381"/>
      <c r="CL129" s="381"/>
      <c r="CM129" s="381"/>
      <c r="CN129" s="381"/>
      <c r="CO129" s="381"/>
      <c r="CP129" s="381"/>
      <c r="CQ129" s="381"/>
      <c r="CR129" s="381"/>
      <c r="CS129" s="381"/>
      <c r="CT129" s="381"/>
      <c r="CU129" s="381"/>
      <c r="CV129" s="381"/>
      <c r="CW129" s="381"/>
    </row>
  </sheetData>
  <mergeCells count="7">
    <mergeCell ref="BW122:CI129"/>
    <mergeCell ref="CK122:CW129"/>
    <mergeCell ref="S122:AE129"/>
    <mergeCell ref="E122:Q129"/>
    <mergeCell ref="AG122:AS129"/>
    <mergeCell ref="AU122:BG129"/>
    <mergeCell ref="BI122:BU129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7E37-381F-4247-8E44-AC0C2BE18165}">
  <sheetPr codeName="Hoja9"/>
  <dimension ref="A1"/>
  <sheetViews>
    <sheetView workbookViewId="0"/>
  </sheetViews>
  <sheetFormatPr baseColWidth="10" defaultColWidth="11.44140625" defaultRowHeight="14.4" x14ac:dyDescent="0.3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7C6D-AE1A-4F0F-B038-E5FE73321F8F}">
  <sheetPr codeName="Sheet8">
    <tabColor rgb="FF00B0F0"/>
  </sheetPr>
  <dimension ref="A1"/>
  <sheetViews>
    <sheetView workbookViewId="0">
      <selection activeCell="P30" sqref="P30"/>
    </sheetView>
  </sheetViews>
  <sheetFormatPr baseColWidth="10" defaultColWidth="8.44140625"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91F0C-C95B-403A-A686-8592349D2CF2}">
  <sheetPr codeName="Sheet9"/>
  <dimension ref="A1:L22"/>
  <sheetViews>
    <sheetView showGridLines="0" zoomScale="70" zoomScaleNormal="70" zoomScalePageLayoutView="90" workbookViewId="0">
      <selection activeCell="Q28" sqref="Q28"/>
    </sheetView>
  </sheetViews>
  <sheetFormatPr baseColWidth="10" defaultColWidth="9.44140625" defaultRowHeight="13.8" x14ac:dyDescent="0.25"/>
  <cols>
    <col min="1" max="1" width="7.44140625" style="124" customWidth="1"/>
    <col min="2" max="2" width="11.44140625" style="124" customWidth="1"/>
    <col min="3" max="4" width="12.44140625" style="124" customWidth="1"/>
    <col min="5" max="5" width="6.44140625" style="124" customWidth="1"/>
    <col min="6" max="6" width="7.44140625" style="124" customWidth="1"/>
    <col min="7" max="7" width="11.44140625" style="124" customWidth="1"/>
    <col min="8" max="8" width="13.44140625" style="124" customWidth="1"/>
    <col min="9" max="9" width="16" style="124" customWidth="1"/>
    <col min="10" max="11" width="10.44140625" style="124" customWidth="1"/>
    <col min="12" max="12" width="11.44140625" style="124" customWidth="1"/>
    <col min="13" max="16384" width="9.44140625" style="124"/>
  </cols>
  <sheetData>
    <row r="1" spans="1:12" s="131" customFormat="1" ht="22.5" customHeight="1" x14ac:dyDescent="0.3">
      <c r="A1" s="382"/>
      <c r="B1" s="382"/>
      <c r="C1" s="383" t="s">
        <v>421</v>
      </c>
      <c r="D1" s="383"/>
      <c r="E1" s="133" t="s">
        <v>391</v>
      </c>
      <c r="F1" s="384"/>
      <c r="G1" s="384"/>
      <c r="H1" s="133" t="s">
        <v>422</v>
      </c>
      <c r="I1" s="132"/>
      <c r="J1" s="133" t="s">
        <v>423</v>
      </c>
      <c r="K1" s="384"/>
      <c r="L1" s="384"/>
    </row>
    <row r="2" spans="1:12" s="131" customFormat="1" ht="22.5" customHeight="1" x14ac:dyDescent="0.3">
      <c r="A2" s="382"/>
      <c r="B2" s="382"/>
      <c r="C2" s="383"/>
      <c r="D2" s="383"/>
      <c r="E2" s="133" t="s">
        <v>394</v>
      </c>
      <c r="F2" s="385"/>
      <c r="G2" s="385"/>
      <c r="H2" s="133" t="s">
        <v>424</v>
      </c>
      <c r="I2" s="132"/>
      <c r="J2" s="133" t="s">
        <v>396</v>
      </c>
      <c r="K2" s="386"/>
      <c r="L2" s="384"/>
    </row>
    <row r="3" spans="1:12" ht="17.25" customHeight="1" x14ac:dyDescent="0.25">
      <c r="A3" s="129" t="s">
        <v>425</v>
      </c>
      <c r="B3" s="129" t="s">
        <v>426</v>
      </c>
      <c r="C3" s="129" t="s">
        <v>427</v>
      </c>
      <c r="D3" s="387" t="s">
        <v>428</v>
      </c>
      <c r="E3" s="388"/>
      <c r="F3" s="389"/>
      <c r="G3" s="390" t="s">
        <v>429</v>
      </c>
      <c r="H3" s="390" t="s">
        <v>429</v>
      </c>
      <c r="I3" s="130" t="s">
        <v>430</v>
      </c>
      <c r="J3" s="129" t="s">
        <v>431</v>
      </c>
      <c r="K3" s="129" t="s">
        <v>432</v>
      </c>
      <c r="L3" s="129" t="s">
        <v>433</v>
      </c>
    </row>
    <row r="4" spans="1:12" ht="22.5" customHeight="1" x14ac:dyDescent="0.25">
      <c r="A4" s="126">
        <v>1</v>
      </c>
      <c r="B4" s="126"/>
      <c r="C4" s="126"/>
      <c r="D4" s="391"/>
      <c r="E4" s="392"/>
      <c r="F4" s="393"/>
      <c r="G4" s="391"/>
      <c r="H4" s="393"/>
      <c r="I4" s="128"/>
      <c r="J4" s="127" t="s">
        <v>434</v>
      </c>
      <c r="K4" s="126"/>
      <c r="L4" s="125" t="s">
        <v>435</v>
      </c>
    </row>
    <row r="5" spans="1:12" ht="22.5" customHeight="1" x14ac:dyDescent="0.25">
      <c r="A5" s="126">
        <v>2</v>
      </c>
      <c r="B5" s="126"/>
      <c r="C5" s="126"/>
      <c r="D5" s="391"/>
      <c r="E5" s="392"/>
      <c r="F5" s="393"/>
      <c r="G5" s="391"/>
      <c r="H5" s="393"/>
      <c r="I5" s="126"/>
      <c r="J5" s="127"/>
      <c r="K5" s="126"/>
      <c r="L5" s="125" t="s">
        <v>436</v>
      </c>
    </row>
    <row r="6" spans="1:12" ht="22.5" customHeight="1" x14ac:dyDescent="0.25">
      <c r="A6" s="126">
        <v>3</v>
      </c>
      <c r="B6" s="126"/>
      <c r="C6" s="126"/>
      <c r="D6" s="391"/>
      <c r="E6" s="392"/>
      <c r="F6" s="393"/>
      <c r="G6" s="391"/>
      <c r="H6" s="393"/>
      <c r="I6" s="126"/>
      <c r="J6" s="127"/>
      <c r="K6" s="126"/>
      <c r="L6" s="125" t="s">
        <v>437</v>
      </c>
    </row>
    <row r="7" spans="1:12" ht="22.5" customHeight="1" x14ac:dyDescent="0.25">
      <c r="A7" s="126">
        <v>4</v>
      </c>
      <c r="B7" s="126"/>
      <c r="C7" s="126"/>
      <c r="D7" s="391"/>
      <c r="E7" s="392"/>
      <c r="F7" s="393"/>
      <c r="G7" s="391"/>
      <c r="H7" s="393"/>
      <c r="I7" s="126"/>
      <c r="J7" s="127"/>
      <c r="K7" s="126"/>
      <c r="L7" s="125"/>
    </row>
    <row r="8" spans="1:12" ht="22.5" customHeight="1" x14ac:dyDescent="0.25">
      <c r="A8" s="126">
        <v>5</v>
      </c>
      <c r="B8" s="126"/>
      <c r="C8" s="126"/>
      <c r="D8" s="391"/>
      <c r="E8" s="392"/>
      <c r="F8" s="393"/>
      <c r="G8" s="391"/>
      <c r="H8" s="393"/>
      <c r="I8" s="126"/>
      <c r="J8" s="127"/>
      <c r="K8" s="126"/>
      <c r="L8" s="125"/>
    </row>
    <row r="9" spans="1:12" ht="22.5" customHeight="1" x14ac:dyDescent="0.25">
      <c r="A9" s="126">
        <v>6</v>
      </c>
      <c r="B9" s="126"/>
      <c r="C9" s="126"/>
      <c r="D9" s="391"/>
      <c r="E9" s="392"/>
      <c r="F9" s="393"/>
      <c r="G9" s="391"/>
      <c r="H9" s="393"/>
      <c r="I9" s="126"/>
      <c r="J9" s="127"/>
      <c r="K9" s="126"/>
      <c r="L9" s="125"/>
    </row>
    <row r="10" spans="1:12" ht="22.5" customHeight="1" x14ac:dyDescent="0.25">
      <c r="A10" s="126">
        <v>7</v>
      </c>
      <c r="B10" s="126"/>
      <c r="C10" s="126"/>
      <c r="D10" s="391"/>
      <c r="E10" s="392"/>
      <c r="F10" s="393"/>
      <c r="G10" s="391"/>
      <c r="H10" s="393"/>
      <c r="I10" s="126"/>
      <c r="J10" s="127"/>
      <c r="K10" s="126"/>
      <c r="L10" s="125"/>
    </row>
    <row r="11" spans="1:12" ht="22.5" customHeight="1" x14ac:dyDescent="0.25">
      <c r="A11" s="126">
        <v>8</v>
      </c>
      <c r="B11" s="126"/>
      <c r="C11" s="126"/>
      <c r="D11" s="391"/>
      <c r="E11" s="392"/>
      <c r="F11" s="393"/>
      <c r="G11" s="391"/>
      <c r="H11" s="393"/>
      <c r="I11" s="126"/>
      <c r="J11" s="127"/>
      <c r="K11" s="126"/>
      <c r="L11" s="125"/>
    </row>
    <row r="12" spans="1:12" ht="22.5" customHeight="1" x14ac:dyDescent="0.25">
      <c r="A12" s="126">
        <v>9</v>
      </c>
      <c r="B12" s="126"/>
      <c r="C12" s="126"/>
      <c r="D12" s="391"/>
      <c r="E12" s="392"/>
      <c r="F12" s="393"/>
      <c r="G12" s="391"/>
      <c r="H12" s="393"/>
      <c r="I12" s="126"/>
      <c r="J12" s="127"/>
      <c r="K12" s="126"/>
      <c r="L12" s="125"/>
    </row>
    <row r="13" spans="1:12" ht="22.5" customHeight="1" x14ac:dyDescent="0.25">
      <c r="A13" s="126">
        <v>10</v>
      </c>
      <c r="B13" s="126"/>
      <c r="C13" s="126"/>
      <c r="D13" s="391"/>
      <c r="E13" s="392"/>
      <c r="F13" s="393"/>
      <c r="G13" s="391"/>
      <c r="H13" s="393"/>
      <c r="I13" s="126"/>
      <c r="J13" s="127"/>
      <c r="K13" s="126"/>
      <c r="L13" s="125"/>
    </row>
    <row r="14" spans="1:12" ht="22.5" customHeight="1" x14ac:dyDescent="0.25">
      <c r="A14" s="126">
        <v>11</v>
      </c>
      <c r="B14" s="126"/>
      <c r="C14" s="126"/>
      <c r="D14" s="391"/>
      <c r="E14" s="392"/>
      <c r="F14" s="393"/>
      <c r="G14" s="391"/>
      <c r="H14" s="393"/>
      <c r="I14" s="126"/>
      <c r="J14" s="127"/>
      <c r="K14" s="126"/>
      <c r="L14" s="125"/>
    </row>
    <row r="15" spans="1:12" ht="22.5" customHeight="1" x14ac:dyDescent="0.25">
      <c r="A15" s="126">
        <v>12</v>
      </c>
      <c r="B15" s="126"/>
      <c r="C15" s="126"/>
      <c r="D15" s="391"/>
      <c r="E15" s="392"/>
      <c r="F15" s="393"/>
      <c r="G15" s="391"/>
      <c r="H15" s="393"/>
      <c r="I15" s="126"/>
      <c r="J15" s="127"/>
      <c r="K15" s="126"/>
      <c r="L15" s="125"/>
    </row>
    <row r="16" spans="1:12" ht="22.5" customHeight="1" x14ac:dyDescent="0.25">
      <c r="A16" s="126">
        <v>13</v>
      </c>
      <c r="B16" s="126"/>
      <c r="C16" s="126"/>
      <c r="D16" s="391"/>
      <c r="E16" s="392"/>
      <c r="F16" s="393"/>
      <c r="G16" s="391"/>
      <c r="H16" s="393"/>
      <c r="I16" s="126"/>
      <c r="J16" s="127"/>
      <c r="K16" s="126"/>
      <c r="L16" s="125"/>
    </row>
    <row r="17" spans="1:12" ht="22.5" customHeight="1" x14ac:dyDescent="0.25">
      <c r="A17" s="126">
        <v>14</v>
      </c>
      <c r="B17" s="126"/>
      <c r="C17" s="126"/>
      <c r="D17" s="391"/>
      <c r="E17" s="392"/>
      <c r="F17" s="393"/>
      <c r="G17" s="391"/>
      <c r="H17" s="393"/>
      <c r="I17" s="126"/>
      <c r="J17" s="127"/>
      <c r="K17" s="126"/>
      <c r="L17" s="125"/>
    </row>
    <row r="18" spans="1:12" ht="22.5" customHeight="1" x14ac:dyDescent="0.25">
      <c r="A18" s="126">
        <v>15</v>
      </c>
      <c r="B18" s="126"/>
      <c r="C18" s="126"/>
      <c r="D18" s="391"/>
      <c r="E18" s="392"/>
      <c r="F18" s="393"/>
      <c r="G18" s="391"/>
      <c r="H18" s="393"/>
      <c r="I18" s="126"/>
      <c r="J18" s="127"/>
      <c r="K18" s="126"/>
      <c r="L18" s="125"/>
    </row>
    <row r="19" spans="1:12" ht="22.5" customHeight="1" x14ac:dyDescent="0.25">
      <c r="A19" s="126">
        <v>16</v>
      </c>
      <c r="B19" s="126"/>
      <c r="C19" s="126"/>
      <c r="D19" s="391"/>
      <c r="E19" s="392"/>
      <c r="F19" s="393"/>
      <c r="G19" s="391"/>
      <c r="H19" s="393"/>
      <c r="I19" s="126"/>
      <c r="J19" s="127"/>
      <c r="K19" s="126"/>
      <c r="L19" s="125"/>
    </row>
    <row r="20" spans="1:12" ht="22.5" customHeight="1" x14ac:dyDescent="0.25">
      <c r="A20" s="126">
        <v>17</v>
      </c>
      <c r="B20" s="126"/>
      <c r="C20" s="126"/>
      <c r="D20" s="391"/>
      <c r="E20" s="392"/>
      <c r="F20" s="393"/>
      <c r="G20" s="391"/>
      <c r="H20" s="393"/>
      <c r="I20" s="126"/>
      <c r="J20" s="127"/>
      <c r="K20" s="126"/>
      <c r="L20" s="125"/>
    </row>
    <row r="21" spans="1:12" ht="22.5" customHeight="1" x14ac:dyDescent="0.25">
      <c r="A21" s="126">
        <v>18</v>
      </c>
      <c r="B21" s="126"/>
      <c r="C21" s="126"/>
      <c r="D21" s="391"/>
      <c r="E21" s="392"/>
      <c r="F21" s="393"/>
      <c r="G21" s="391"/>
      <c r="H21" s="393"/>
      <c r="I21" s="126"/>
      <c r="J21" s="127"/>
      <c r="K21" s="126"/>
      <c r="L21" s="125"/>
    </row>
    <row r="22" spans="1:12" ht="22.5" customHeight="1" x14ac:dyDescent="0.25">
      <c r="A22" s="126">
        <v>19</v>
      </c>
      <c r="B22" s="126"/>
      <c r="C22" s="126"/>
      <c r="D22" s="391"/>
      <c r="E22" s="392"/>
      <c r="F22" s="393"/>
      <c r="G22" s="391"/>
      <c r="H22" s="393"/>
      <c r="I22" s="126"/>
      <c r="J22" s="127"/>
      <c r="K22" s="126"/>
      <c r="L22" s="125"/>
    </row>
  </sheetData>
  <mergeCells count="46">
    <mergeCell ref="D21:F21"/>
    <mergeCell ref="G21:H21"/>
    <mergeCell ref="D22:F22"/>
    <mergeCell ref="G22:H22"/>
    <mergeCell ref="D18:F18"/>
    <mergeCell ref="G18:H18"/>
    <mergeCell ref="D19:F19"/>
    <mergeCell ref="G19:H19"/>
    <mergeCell ref="D20:F20"/>
    <mergeCell ref="G20:H20"/>
    <mergeCell ref="D15:F15"/>
    <mergeCell ref="G15:H15"/>
    <mergeCell ref="D16:F16"/>
    <mergeCell ref="G16:H16"/>
    <mergeCell ref="D17:F17"/>
    <mergeCell ref="G17:H17"/>
    <mergeCell ref="D12:F12"/>
    <mergeCell ref="G12:H12"/>
    <mergeCell ref="D13:F13"/>
    <mergeCell ref="G13:H13"/>
    <mergeCell ref="D14:F14"/>
    <mergeCell ref="G14:H14"/>
    <mergeCell ref="D9:F9"/>
    <mergeCell ref="G9:H9"/>
    <mergeCell ref="D10:F10"/>
    <mergeCell ref="G10:H10"/>
    <mergeCell ref="D11:F11"/>
    <mergeCell ref="G11:H11"/>
    <mergeCell ref="D6:F6"/>
    <mergeCell ref="G6:H6"/>
    <mergeCell ref="D7:F7"/>
    <mergeCell ref="G7:H7"/>
    <mergeCell ref="D8:F8"/>
    <mergeCell ref="G8:H8"/>
    <mergeCell ref="D3:F3"/>
    <mergeCell ref="G3:H3"/>
    <mergeCell ref="D4:F4"/>
    <mergeCell ref="G4:H4"/>
    <mergeCell ref="D5:F5"/>
    <mergeCell ref="G5:H5"/>
    <mergeCell ref="A1:B2"/>
    <mergeCell ref="C1:D2"/>
    <mergeCell ref="F1:G1"/>
    <mergeCell ref="K1:L1"/>
    <mergeCell ref="F2:G2"/>
    <mergeCell ref="K2:L2"/>
  </mergeCells>
  <conditionalFormatting sqref="L4:L22">
    <cfRule type="containsText" dxfId="2" priority="1" operator="containsText" text="Completed">
      <formula>NOT(ISERROR(SEARCH("Completed",L4)))</formula>
    </cfRule>
    <cfRule type="containsText" dxfId="1" priority="2" operator="containsText" text="In Progress">
      <formula>NOT(ISERROR(SEARCH("In Progress",L4)))</formula>
    </cfRule>
    <cfRule type="containsText" dxfId="0" priority="3" operator="containsText" text="Delay">
      <formula>NOT(ISERROR(SEARCH("Delay",L4)))</formula>
    </cfRule>
  </conditionalFormatting>
  <dataValidations count="2">
    <dataValidation type="list" allowBlank="1" showInputMessage="1" showErrorMessage="1" sqref="J5:J22" xr:uid="{2AAA0006-4280-4B10-8F76-A7860964C04E}">
      <formula1>Priority</formula1>
    </dataValidation>
    <dataValidation type="list" allowBlank="1" showInputMessage="1" showErrorMessage="1" sqref="L4:L22" xr:uid="{0A878B70-87DE-4DF2-82FB-A10FE0B6EA9A}">
      <formula1>Status</formula1>
    </dataValidation>
  </dataValidations>
  <pageMargins left="0.7" right="0.7" top="0.75" bottom="0.75" header="0.3" footer="0.3"/>
  <pageSetup paperSize="9" orientation="landscape" r:id="rId1"/>
  <headerFooter>
    <oddFooter>&amp;L
Status: &amp;KFF0000Delay&amp;K01+000 - &amp;KFFC000In Progress&amp;K01+000 - &amp;K00B050Completed&amp;CPriority: High-Green (1,2,4,5); Medium-Yellow
 (3,6); Low-red (7,9,8)</oddFooter>
  </headerFooter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DD4AD-2E13-4D64-8D34-74A2258F5385}">
  <sheetPr codeName="Sheet10">
    <pageSetUpPr fitToPage="1"/>
  </sheetPr>
  <dimension ref="A1:K597"/>
  <sheetViews>
    <sheetView zoomScale="40" zoomScaleNormal="40" zoomScaleSheetLayoutView="40" zoomScalePageLayoutView="50" workbookViewId="0">
      <selection sqref="A1:D1"/>
    </sheetView>
  </sheetViews>
  <sheetFormatPr baseColWidth="10" defaultColWidth="8.88671875" defaultRowHeight="13.2" x14ac:dyDescent="0.25"/>
  <cols>
    <col min="1" max="1" width="13" style="76" customWidth="1"/>
    <col min="2" max="2" width="50.88671875" style="76" customWidth="1"/>
    <col min="3" max="3" width="13.44140625" style="76" customWidth="1"/>
    <col min="4" max="4" width="50.88671875" style="76" customWidth="1"/>
    <col min="5" max="5" width="13.44140625" style="76" customWidth="1"/>
    <col min="6" max="6" width="50.88671875" style="76" customWidth="1"/>
    <col min="7" max="7" width="13.44140625" style="76" customWidth="1"/>
    <col min="8" max="8" width="50.88671875" style="76" customWidth="1"/>
    <col min="9" max="9" width="13.44140625" style="76" customWidth="1"/>
    <col min="10" max="10" width="50.88671875" style="76" customWidth="1"/>
    <col min="11" max="11" width="25" style="76" customWidth="1"/>
    <col min="12" max="255" width="11.44140625" style="76" customWidth="1"/>
    <col min="256" max="16384" width="8.88671875" style="76"/>
  </cols>
  <sheetData>
    <row r="1" spans="1:11" s="123" customFormat="1" ht="50.25" customHeight="1" x14ac:dyDescent="0.3">
      <c r="A1" s="397" t="s">
        <v>438</v>
      </c>
      <c r="B1" s="397"/>
      <c r="C1" s="397"/>
      <c r="D1" s="397"/>
      <c r="E1" s="395" t="s">
        <v>439</v>
      </c>
      <c r="F1" s="395"/>
      <c r="G1" s="395"/>
      <c r="H1" s="395"/>
      <c r="I1" s="395" t="s">
        <v>440</v>
      </c>
      <c r="J1" s="395"/>
      <c r="K1" s="395"/>
    </row>
    <row r="2" spans="1:11" s="123" customFormat="1" ht="50.25" customHeight="1" x14ac:dyDescent="0.3">
      <c r="A2" s="394" t="s">
        <v>441</v>
      </c>
      <c r="B2" s="394"/>
      <c r="C2" s="394" t="s">
        <v>442</v>
      </c>
      <c r="D2" s="394"/>
      <c r="E2" s="397" t="s">
        <v>443</v>
      </c>
      <c r="F2" s="397"/>
      <c r="G2" s="397"/>
      <c r="H2" s="397"/>
      <c r="I2" s="396" t="s">
        <v>444</v>
      </c>
      <c r="J2" s="396"/>
      <c r="K2" s="396"/>
    </row>
    <row r="3" spans="1:11" s="123" customFormat="1" ht="50.25" customHeight="1" x14ac:dyDescent="0.3">
      <c r="A3" s="394"/>
      <c r="B3" s="394"/>
      <c r="C3" s="394"/>
      <c r="D3" s="394"/>
      <c r="E3" s="397"/>
      <c r="F3" s="397"/>
      <c r="G3" s="397"/>
      <c r="H3" s="397"/>
      <c r="I3" s="396" t="s">
        <v>445</v>
      </c>
      <c r="J3" s="396"/>
      <c r="K3" s="396"/>
    </row>
    <row r="4" spans="1:11" s="109" customFormat="1" ht="65.25" customHeight="1" x14ac:dyDescent="0.3">
      <c r="A4" s="122" t="s">
        <v>446</v>
      </c>
      <c r="B4" s="121" t="s">
        <v>447</v>
      </c>
      <c r="C4" s="120" t="s">
        <v>448</v>
      </c>
      <c r="D4" s="119" t="s">
        <v>449</v>
      </c>
      <c r="E4" s="118" t="s">
        <v>448</v>
      </c>
      <c r="F4" s="117" t="s">
        <v>450</v>
      </c>
      <c r="G4" s="117" t="s">
        <v>448</v>
      </c>
      <c r="H4" s="116" t="s">
        <v>451</v>
      </c>
      <c r="I4" s="116" t="s">
        <v>448</v>
      </c>
      <c r="J4" s="115" t="s">
        <v>452</v>
      </c>
      <c r="K4" s="115" t="s">
        <v>448</v>
      </c>
    </row>
    <row r="5" spans="1:11" s="109" customFormat="1" ht="12" customHeight="1" x14ac:dyDescent="0.3">
      <c r="A5" s="90">
        <v>3.472222222222222E-3</v>
      </c>
      <c r="B5" s="105"/>
      <c r="C5" s="114"/>
      <c r="D5" s="113"/>
      <c r="E5" s="113"/>
      <c r="F5" s="112"/>
      <c r="G5" s="112"/>
      <c r="H5" s="111"/>
      <c r="I5" s="111"/>
      <c r="J5" s="110"/>
      <c r="K5" s="110"/>
    </row>
    <row r="6" spans="1:11" s="109" customFormat="1" ht="12" customHeight="1" x14ac:dyDescent="0.3">
      <c r="A6" s="90">
        <v>6.9444444444444441E-3</v>
      </c>
      <c r="B6" s="105"/>
      <c r="C6" s="114"/>
      <c r="D6" s="113"/>
      <c r="E6" s="113"/>
      <c r="F6" s="112"/>
      <c r="G6" s="112"/>
      <c r="H6" s="111"/>
      <c r="I6" s="111"/>
      <c r="J6" s="110"/>
      <c r="K6" s="110"/>
    </row>
    <row r="7" spans="1:11" s="109" customFormat="1" ht="12" customHeight="1" x14ac:dyDescent="0.3">
      <c r="A7" s="90">
        <v>1.0416666666666666E-2</v>
      </c>
      <c r="B7" s="105"/>
      <c r="C7" s="114"/>
      <c r="D7" s="113"/>
      <c r="E7" s="113"/>
      <c r="F7" s="112"/>
      <c r="G7" s="112"/>
      <c r="H7" s="111"/>
      <c r="I7" s="111"/>
      <c r="J7" s="110"/>
      <c r="K7" s="110"/>
    </row>
    <row r="8" spans="1:11" s="109" customFormat="1" ht="12" customHeight="1" x14ac:dyDescent="0.3">
      <c r="A8" s="90">
        <v>1.3888888888888888E-2</v>
      </c>
      <c r="B8" s="105"/>
      <c r="C8" s="114"/>
      <c r="D8" s="113"/>
      <c r="E8" s="113"/>
      <c r="F8" s="112"/>
      <c r="G8" s="112"/>
      <c r="H8" s="111"/>
      <c r="I8" s="111"/>
      <c r="J8" s="110"/>
      <c r="K8" s="110"/>
    </row>
    <row r="9" spans="1:11" s="109" customFormat="1" ht="12" customHeight="1" x14ac:dyDescent="0.3">
      <c r="A9" s="90">
        <v>1.7361111111111101E-2</v>
      </c>
      <c r="B9" s="105"/>
      <c r="C9" s="114"/>
      <c r="D9" s="113"/>
      <c r="E9" s="113"/>
      <c r="F9" s="112"/>
      <c r="G9" s="112"/>
      <c r="H9" s="111"/>
      <c r="I9" s="111"/>
      <c r="J9" s="110"/>
      <c r="K9" s="110"/>
    </row>
    <row r="10" spans="1:11" s="109" customFormat="1" ht="12" customHeight="1" x14ac:dyDescent="0.3">
      <c r="A10" s="90">
        <v>2.0833333333333301E-2</v>
      </c>
      <c r="B10" s="105"/>
      <c r="C10" s="114"/>
      <c r="D10" s="113"/>
      <c r="E10" s="113"/>
      <c r="F10" s="112"/>
      <c r="G10" s="112"/>
      <c r="H10" s="111"/>
      <c r="I10" s="111"/>
      <c r="J10" s="110"/>
      <c r="K10" s="110"/>
    </row>
    <row r="11" spans="1:11" s="109" customFormat="1" ht="12" customHeight="1" x14ac:dyDescent="0.3">
      <c r="A11" s="90">
        <v>2.43055555555555E-2</v>
      </c>
      <c r="B11" s="105"/>
      <c r="C11" s="114"/>
      <c r="D11" s="113"/>
      <c r="E11" s="113"/>
      <c r="F11" s="112"/>
      <c r="G11" s="112"/>
      <c r="H11" s="111"/>
      <c r="I11" s="111"/>
      <c r="J11" s="110"/>
      <c r="K11" s="110"/>
    </row>
    <row r="12" spans="1:11" s="109" customFormat="1" ht="12" customHeight="1" x14ac:dyDescent="0.3">
      <c r="A12" s="90">
        <v>2.7777777777777801E-2</v>
      </c>
      <c r="B12" s="105"/>
      <c r="C12" s="114"/>
      <c r="D12" s="113"/>
      <c r="E12" s="113"/>
      <c r="F12" s="112"/>
      <c r="G12" s="112"/>
      <c r="H12" s="111"/>
      <c r="I12" s="111"/>
      <c r="J12" s="110"/>
      <c r="K12" s="110"/>
    </row>
    <row r="13" spans="1:11" s="109" customFormat="1" ht="12" customHeight="1" x14ac:dyDescent="0.3">
      <c r="A13" s="90">
        <v>3.125E-2</v>
      </c>
      <c r="B13" s="105"/>
      <c r="C13" s="114"/>
      <c r="D13" s="113"/>
      <c r="E13" s="113"/>
      <c r="F13" s="112"/>
      <c r="G13" s="112"/>
      <c r="H13" s="111"/>
      <c r="I13" s="111"/>
      <c r="J13" s="110"/>
      <c r="K13" s="110"/>
    </row>
    <row r="14" spans="1:11" s="109" customFormat="1" ht="12" customHeight="1" x14ac:dyDescent="0.3">
      <c r="A14" s="90">
        <v>3.4722222222222203E-2</v>
      </c>
      <c r="B14" s="105"/>
      <c r="C14" s="114"/>
      <c r="D14" s="113"/>
      <c r="E14" s="113"/>
      <c r="F14" s="112"/>
      <c r="G14" s="112"/>
      <c r="H14" s="111"/>
      <c r="I14" s="111"/>
      <c r="J14" s="110"/>
      <c r="K14" s="110"/>
    </row>
    <row r="15" spans="1:11" s="109" customFormat="1" ht="12" customHeight="1" x14ac:dyDescent="0.3">
      <c r="A15" s="90">
        <v>3.8194444444444399E-2</v>
      </c>
      <c r="B15" s="105"/>
      <c r="C15" s="114"/>
      <c r="D15" s="113"/>
      <c r="E15" s="113"/>
      <c r="F15" s="112"/>
      <c r="G15" s="112"/>
      <c r="H15" s="111"/>
      <c r="I15" s="111"/>
      <c r="J15" s="110"/>
      <c r="K15" s="110"/>
    </row>
    <row r="16" spans="1:11" s="109" customFormat="1" ht="12" customHeight="1" x14ac:dyDescent="0.3">
      <c r="A16" s="90">
        <v>4.1666666666666602E-2</v>
      </c>
      <c r="B16" s="105"/>
      <c r="C16" s="114"/>
      <c r="D16" s="113"/>
      <c r="E16" s="113"/>
      <c r="F16" s="112"/>
      <c r="G16" s="112"/>
      <c r="H16" s="111"/>
      <c r="I16" s="111"/>
      <c r="J16" s="110"/>
      <c r="K16" s="110"/>
    </row>
    <row r="17" spans="1:11" s="109" customFormat="1" ht="12" customHeight="1" x14ac:dyDescent="0.3">
      <c r="A17" s="90">
        <v>4.5138888888888902E-2</v>
      </c>
      <c r="B17" s="105"/>
      <c r="C17" s="114"/>
      <c r="D17" s="113"/>
      <c r="E17" s="113"/>
      <c r="F17" s="112"/>
      <c r="G17" s="112"/>
      <c r="H17" s="111"/>
      <c r="I17" s="111"/>
      <c r="J17" s="110"/>
      <c r="K17" s="110"/>
    </row>
    <row r="18" spans="1:11" s="109" customFormat="1" ht="12" customHeight="1" x14ac:dyDescent="0.3">
      <c r="A18" s="90">
        <v>4.8611111111111098E-2</v>
      </c>
      <c r="B18" s="105"/>
      <c r="C18" s="114"/>
      <c r="D18" s="113"/>
      <c r="E18" s="113"/>
      <c r="F18" s="112"/>
      <c r="G18" s="112"/>
      <c r="H18" s="111"/>
      <c r="I18" s="111"/>
      <c r="J18" s="110"/>
      <c r="K18" s="110"/>
    </row>
    <row r="19" spans="1:11" s="109" customFormat="1" ht="12" customHeight="1" x14ac:dyDescent="0.3">
      <c r="A19" s="90">
        <v>5.2083333333333301E-2</v>
      </c>
      <c r="B19" s="105"/>
      <c r="C19" s="114"/>
      <c r="D19" s="113"/>
      <c r="E19" s="113"/>
      <c r="F19" s="112"/>
      <c r="G19" s="112"/>
      <c r="H19" s="111"/>
      <c r="I19" s="111"/>
      <c r="J19" s="110"/>
      <c r="K19" s="110"/>
    </row>
    <row r="20" spans="1:11" s="109" customFormat="1" ht="12" customHeight="1" x14ac:dyDescent="0.3">
      <c r="A20" s="90">
        <v>5.5555555555555497E-2</v>
      </c>
      <c r="B20" s="105"/>
      <c r="C20" s="114"/>
      <c r="D20" s="113"/>
      <c r="E20" s="113"/>
      <c r="F20" s="112"/>
      <c r="G20" s="112"/>
      <c r="H20" s="111"/>
      <c r="I20" s="111"/>
      <c r="J20" s="110"/>
      <c r="K20" s="110"/>
    </row>
    <row r="21" spans="1:11" s="109" customFormat="1" ht="12" customHeight="1" x14ac:dyDescent="0.3">
      <c r="A21" s="90">
        <v>5.9027777777777797E-2</v>
      </c>
      <c r="B21" s="105"/>
      <c r="C21" s="114"/>
      <c r="D21" s="113"/>
      <c r="E21" s="113"/>
      <c r="F21" s="112"/>
      <c r="G21" s="112"/>
      <c r="H21" s="111"/>
      <c r="I21" s="111"/>
      <c r="J21" s="110"/>
      <c r="K21" s="110"/>
    </row>
    <row r="22" spans="1:11" s="109" customFormat="1" ht="12" customHeight="1" x14ac:dyDescent="0.3">
      <c r="A22" s="90">
        <v>6.25E-2</v>
      </c>
      <c r="B22" s="105"/>
      <c r="C22" s="114"/>
      <c r="D22" s="113"/>
      <c r="E22" s="113"/>
      <c r="F22" s="112"/>
      <c r="G22" s="112"/>
      <c r="H22" s="111"/>
      <c r="I22" s="111"/>
      <c r="J22" s="110"/>
      <c r="K22" s="110"/>
    </row>
    <row r="23" spans="1:11" s="109" customFormat="1" ht="12" customHeight="1" x14ac:dyDescent="0.3">
      <c r="A23" s="90">
        <v>6.5972222222222196E-2</v>
      </c>
      <c r="B23" s="105"/>
      <c r="C23" s="114"/>
      <c r="D23" s="113"/>
      <c r="E23" s="113"/>
      <c r="F23" s="112"/>
      <c r="G23" s="112"/>
      <c r="H23" s="111"/>
      <c r="I23" s="111"/>
      <c r="J23" s="110"/>
      <c r="K23" s="110"/>
    </row>
    <row r="24" spans="1:11" ht="19.5" customHeight="1" x14ac:dyDescent="0.25">
      <c r="A24" s="90">
        <v>6.9444444444444406E-2</v>
      </c>
      <c r="B24" s="105"/>
      <c r="C24" s="100"/>
      <c r="D24" s="99"/>
      <c r="E24" s="98"/>
      <c r="F24" s="104"/>
      <c r="G24" s="103"/>
      <c r="H24" s="95"/>
      <c r="I24" s="94"/>
      <c r="J24" s="107"/>
      <c r="K24" s="108"/>
    </row>
    <row r="25" spans="1:11" ht="12" customHeight="1" x14ac:dyDescent="0.25">
      <c r="A25" s="90">
        <v>7.2916666666666602E-2</v>
      </c>
      <c r="B25" s="105"/>
      <c r="C25" s="100"/>
      <c r="D25" s="99"/>
      <c r="E25" s="98"/>
      <c r="F25" s="104"/>
      <c r="G25" s="103"/>
      <c r="H25" s="95"/>
      <c r="I25" s="94"/>
      <c r="J25" s="102"/>
      <c r="K25" s="82"/>
    </row>
    <row r="26" spans="1:11" ht="12" customHeight="1" x14ac:dyDescent="0.25">
      <c r="A26" s="90">
        <v>7.6388888888888895E-2</v>
      </c>
      <c r="B26" s="105"/>
      <c r="C26" s="100"/>
      <c r="D26" s="99"/>
      <c r="E26" s="98"/>
      <c r="F26" s="104"/>
      <c r="G26" s="103"/>
      <c r="H26" s="95"/>
      <c r="I26" s="94"/>
      <c r="J26" s="102"/>
      <c r="K26" s="82"/>
    </row>
    <row r="27" spans="1:11" ht="12" customHeight="1" x14ac:dyDescent="0.25">
      <c r="A27" s="90">
        <v>7.9861111111111105E-2</v>
      </c>
      <c r="B27" s="105"/>
      <c r="C27" s="100"/>
      <c r="D27" s="99"/>
      <c r="E27" s="98"/>
      <c r="F27" s="104"/>
      <c r="G27" s="103"/>
      <c r="H27" s="95"/>
      <c r="I27" s="94"/>
      <c r="J27" s="102"/>
      <c r="K27" s="82"/>
    </row>
    <row r="28" spans="1:11" ht="12" customHeight="1" x14ac:dyDescent="0.25">
      <c r="A28" s="90">
        <v>8.3333333333333301E-2</v>
      </c>
      <c r="B28" s="105"/>
      <c r="C28" s="100"/>
      <c r="D28" s="98"/>
      <c r="E28" s="98"/>
      <c r="F28" s="104"/>
      <c r="G28" s="103"/>
      <c r="H28" s="95"/>
      <c r="I28" s="94"/>
      <c r="J28" s="107"/>
      <c r="K28" s="106"/>
    </row>
    <row r="29" spans="1:11" ht="12" customHeight="1" x14ac:dyDescent="0.25">
      <c r="A29" s="90">
        <v>8.6805555555555497E-2</v>
      </c>
      <c r="B29" s="105"/>
      <c r="C29" s="100"/>
      <c r="D29" s="98"/>
      <c r="E29" s="98"/>
      <c r="F29" s="104"/>
      <c r="G29" s="103"/>
      <c r="H29" s="95"/>
      <c r="I29" s="94"/>
      <c r="J29" s="102"/>
      <c r="K29" s="106"/>
    </row>
    <row r="30" spans="1:11" ht="12" customHeight="1" x14ac:dyDescent="0.25">
      <c r="A30" s="90">
        <v>9.0277777777777804E-2</v>
      </c>
      <c r="B30" s="105"/>
      <c r="C30" s="100"/>
      <c r="D30" s="98"/>
      <c r="E30" s="98"/>
      <c r="F30" s="104"/>
      <c r="G30" s="103"/>
      <c r="H30" s="95"/>
      <c r="I30" s="94"/>
      <c r="J30" s="102"/>
      <c r="K30" s="92"/>
    </row>
    <row r="31" spans="1:11" ht="12" customHeight="1" x14ac:dyDescent="0.25">
      <c r="A31" s="90">
        <v>9.375E-2</v>
      </c>
      <c r="B31" s="101"/>
      <c r="C31" s="100"/>
      <c r="D31" s="98"/>
      <c r="E31" s="98"/>
      <c r="F31" s="104"/>
      <c r="G31" s="103"/>
      <c r="H31" s="95"/>
      <c r="I31" s="94"/>
      <c r="J31" s="102"/>
      <c r="K31" s="92"/>
    </row>
    <row r="32" spans="1:11" ht="12" customHeight="1" x14ac:dyDescent="0.25">
      <c r="A32" s="90">
        <v>9.7222222222222196E-2</v>
      </c>
      <c r="B32" s="101"/>
      <c r="C32" s="100"/>
      <c r="D32" s="98"/>
      <c r="E32" s="98"/>
      <c r="F32" s="104"/>
      <c r="G32" s="103"/>
      <c r="H32" s="95"/>
      <c r="I32" s="94"/>
      <c r="J32" s="102"/>
      <c r="K32" s="92"/>
    </row>
    <row r="33" spans="1:11" ht="12" customHeight="1" x14ac:dyDescent="0.25">
      <c r="A33" s="90">
        <v>0.100694444444444</v>
      </c>
      <c r="B33" s="101"/>
      <c r="C33" s="100"/>
      <c r="D33" s="98"/>
      <c r="E33" s="98"/>
      <c r="F33" s="104"/>
      <c r="G33" s="103"/>
      <c r="H33" s="95"/>
      <c r="I33" s="94"/>
      <c r="J33" s="102"/>
      <c r="K33" s="92"/>
    </row>
    <row r="34" spans="1:11" ht="12" customHeight="1" x14ac:dyDescent="0.25">
      <c r="A34" s="90">
        <v>0.10416666666666601</v>
      </c>
      <c r="B34" s="101"/>
      <c r="C34" s="100"/>
      <c r="D34" s="98"/>
      <c r="E34" s="98"/>
      <c r="F34" s="104"/>
      <c r="G34" s="103"/>
      <c r="H34" s="95"/>
      <c r="I34" s="94"/>
      <c r="J34" s="102"/>
      <c r="K34" s="92"/>
    </row>
    <row r="35" spans="1:11" ht="12" customHeight="1" x14ac:dyDescent="0.25">
      <c r="A35" s="90">
        <v>0.10763888888888901</v>
      </c>
      <c r="B35" s="101"/>
      <c r="C35" s="100"/>
      <c r="D35" s="99"/>
      <c r="E35" s="98"/>
      <c r="F35" s="104"/>
      <c r="G35" s="103"/>
      <c r="H35" s="95"/>
      <c r="I35" s="94"/>
      <c r="J35" s="102"/>
      <c r="K35" s="92"/>
    </row>
    <row r="36" spans="1:11" ht="12" customHeight="1" x14ac:dyDescent="0.25">
      <c r="A36" s="90">
        <v>0.11111111111111099</v>
      </c>
      <c r="B36" s="101"/>
      <c r="C36" s="100"/>
      <c r="D36" s="99"/>
      <c r="E36" s="98"/>
      <c r="F36" s="97"/>
      <c r="G36" s="96"/>
      <c r="H36" s="95"/>
      <c r="I36" s="94"/>
      <c r="J36" s="93"/>
      <c r="K36" s="92"/>
    </row>
    <row r="37" spans="1:11" ht="12" customHeight="1" x14ac:dyDescent="0.25">
      <c r="A37" s="90"/>
      <c r="B37" s="89"/>
      <c r="C37" s="91"/>
      <c r="D37" s="87"/>
      <c r="E37" s="87"/>
      <c r="F37" s="86"/>
      <c r="G37" s="85"/>
      <c r="H37" s="84"/>
      <c r="I37" s="83"/>
      <c r="J37" s="82"/>
      <c r="K37" s="81"/>
    </row>
    <row r="38" spans="1:11" ht="12" customHeight="1" x14ac:dyDescent="0.25">
      <c r="A38" s="90"/>
      <c r="B38" s="89"/>
      <c r="C38" s="88"/>
      <c r="D38" s="87"/>
      <c r="E38" s="87"/>
      <c r="F38" s="86"/>
      <c r="G38" s="85"/>
      <c r="H38" s="84"/>
      <c r="I38" s="83"/>
      <c r="J38" s="82"/>
      <c r="K38" s="81"/>
    </row>
    <row r="39" spans="1:11" ht="57" customHeight="1" thickBot="1" x14ac:dyDescent="1.1499999999999999">
      <c r="A39" s="80" t="s">
        <v>453</v>
      </c>
      <c r="B39" s="77">
        <f>COUNTA(B24:B38)</f>
        <v>0</v>
      </c>
      <c r="C39" s="78">
        <f>SUM(C24:C38)</f>
        <v>0</v>
      </c>
      <c r="D39" s="79">
        <f>COUNTA(D24:D38)</f>
        <v>0</v>
      </c>
      <c r="E39" s="78">
        <f>SUM(E24:E38)</f>
        <v>0</v>
      </c>
      <c r="F39" s="77">
        <f>COUNTA(F24:F38)</f>
        <v>0</v>
      </c>
      <c r="G39" s="78">
        <f>SUM(G24:G38)</f>
        <v>0</v>
      </c>
      <c r="H39" s="77">
        <f>COUNTA(H24:H38)</f>
        <v>0</v>
      </c>
      <c r="I39" s="78">
        <f>SUM(I24:I38)</f>
        <v>0</v>
      </c>
      <c r="J39" s="77">
        <f>COUNTA(J24:J38)</f>
        <v>0</v>
      </c>
      <c r="K39" s="77">
        <f>SUM(K24:K38)</f>
        <v>0</v>
      </c>
    </row>
    <row r="40" spans="1:11" ht="8.25" customHeight="1" x14ac:dyDescent="0.25"/>
    <row r="41" spans="1:11" ht="8.25" customHeight="1" x14ac:dyDescent="0.25"/>
    <row r="42" spans="1:11" ht="8.25" customHeight="1" x14ac:dyDescent="0.25"/>
    <row r="43" spans="1:11" ht="8.25" customHeight="1" x14ac:dyDescent="0.25"/>
    <row r="44" spans="1:11" ht="8.25" customHeight="1" x14ac:dyDescent="0.25"/>
    <row r="45" spans="1:11" ht="8.25" customHeight="1" x14ac:dyDescent="0.25"/>
    <row r="46" spans="1:11" ht="8.25" customHeight="1" x14ac:dyDescent="0.25"/>
    <row r="47" spans="1:11" ht="8.25" customHeight="1" x14ac:dyDescent="0.25"/>
    <row r="48" spans="1:11" ht="8.25" customHeight="1" x14ac:dyDescent="0.25"/>
    <row r="49" ht="8.25" customHeight="1" x14ac:dyDescent="0.25"/>
    <row r="50" ht="8.25" customHeight="1" x14ac:dyDescent="0.25"/>
    <row r="51" ht="8.25" customHeight="1" x14ac:dyDescent="0.25"/>
    <row r="52" ht="8.25" customHeight="1" x14ac:dyDescent="0.25"/>
    <row r="53" ht="8.25" customHeight="1" x14ac:dyDescent="0.25"/>
    <row r="54" ht="8.25" customHeight="1" x14ac:dyDescent="0.25"/>
    <row r="55" ht="8.25" customHeight="1" x14ac:dyDescent="0.25"/>
    <row r="56" ht="8.25" customHeight="1" x14ac:dyDescent="0.25"/>
    <row r="57" ht="8.25" customHeight="1" x14ac:dyDescent="0.25"/>
    <row r="58" ht="8.25" customHeight="1" x14ac:dyDescent="0.25"/>
    <row r="59" ht="8.25" customHeight="1" x14ac:dyDescent="0.25"/>
    <row r="60" ht="8.25" customHeight="1" x14ac:dyDescent="0.25"/>
    <row r="61" ht="8.25" customHeight="1" x14ac:dyDescent="0.25"/>
    <row r="62" ht="8.25" customHeight="1" x14ac:dyDescent="0.25"/>
    <row r="63" ht="8.25" customHeight="1" x14ac:dyDescent="0.25"/>
    <row r="64" ht="8.25" customHeight="1" x14ac:dyDescent="0.25"/>
    <row r="65" ht="8.25" customHeight="1" x14ac:dyDescent="0.25"/>
    <row r="66" ht="8.25" customHeight="1" x14ac:dyDescent="0.25"/>
    <row r="67" ht="8.25" customHeight="1" x14ac:dyDescent="0.25"/>
    <row r="68" ht="8.25" customHeight="1" x14ac:dyDescent="0.25"/>
    <row r="69" ht="8.25" customHeight="1" x14ac:dyDescent="0.25"/>
    <row r="70" ht="8.25" customHeight="1" x14ac:dyDescent="0.25"/>
    <row r="71" ht="8.25" customHeight="1" x14ac:dyDescent="0.25"/>
    <row r="72" ht="8.25" customHeight="1" x14ac:dyDescent="0.25"/>
    <row r="73" ht="8.25" customHeight="1" x14ac:dyDescent="0.25"/>
    <row r="74" ht="8.25" customHeight="1" x14ac:dyDescent="0.25"/>
    <row r="75" ht="8.25" customHeight="1" x14ac:dyDescent="0.25"/>
    <row r="76" ht="8.25" customHeight="1" x14ac:dyDescent="0.25"/>
    <row r="77" ht="8.25" customHeight="1" x14ac:dyDescent="0.25"/>
    <row r="78" ht="8.25" customHeight="1" x14ac:dyDescent="0.25"/>
    <row r="79" ht="8.25" customHeight="1" x14ac:dyDescent="0.25"/>
    <row r="80" ht="8.25" customHeight="1" x14ac:dyDescent="0.25"/>
    <row r="81" ht="8.25" customHeight="1" x14ac:dyDescent="0.25"/>
    <row r="82" ht="8.25" customHeight="1" x14ac:dyDescent="0.25"/>
    <row r="83" ht="8.25" customHeight="1" x14ac:dyDescent="0.25"/>
    <row r="84" ht="8.25" customHeight="1" x14ac:dyDescent="0.25"/>
    <row r="85" ht="8.25" customHeight="1" x14ac:dyDescent="0.25"/>
    <row r="86" ht="8.25" customHeight="1" x14ac:dyDescent="0.25"/>
    <row r="87" ht="8.25" customHeight="1" x14ac:dyDescent="0.25"/>
    <row r="88" ht="8.25" customHeight="1" x14ac:dyDescent="0.25"/>
    <row r="89" ht="8.25" customHeight="1" x14ac:dyDescent="0.25"/>
    <row r="90" ht="8.25" customHeight="1" x14ac:dyDescent="0.25"/>
    <row r="91" ht="8.25" customHeight="1" x14ac:dyDescent="0.25"/>
    <row r="92" ht="8.25" customHeight="1" x14ac:dyDescent="0.25"/>
    <row r="93" ht="8.25" customHeight="1" x14ac:dyDescent="0.25"/>
    <row r="94" ht="8.25" customHeight="1" x14ac:dyDescent="0.25"/>
    <row r="95" ht="8.25" customHeight="1" x14ac:dyDescent="0.25"/>
    <row r="96" ht="8.25" customHeight="1" x14ac:dyDescent="0.25"/>
    <row r="97" ht="8.25" customHeight="1" x14ac:dyDescent="0.25"/>
    <row r="98" ht="8.25" customHeight="1" x14ac:dyDescent="0.25"/>
    <row r="99" ht="8.25" customHeight="1" x14ac:dyDescent="0.25"/>
    <row r="100" ht="8.25" customHeight="1" x14ac:dyDescent="0.25"/>
    <row r="101" ht="8.25" customHeight="1" x14ac:dyDescent="0.25"/>
    <row r="102" ht="8.25" customHeight="1" x14ac:dyDescent="0.25"/>
    <row r="103" ht="8.25" customHeight="1" x14ac:dyDescent="0.25"/>
    <row r="104" ht="8.25" customHeight="1" x14ac:dyDescent="0.25"/>
    <row r="105" ht="8.25" customHeight="1" x14ac:dyDescent="0.25"/>
    <row r="106" ht="8.25" customHeight="1" x14ac:dyDescent="0.25"/>
    <row r="107" ht="8.25" customHeight="1" x14ac:dyDescent="0.25"/>
    <row r="108" ht="8.25" customHeight="1" x14ac:dyDescent="0.25"/>
    <row r="109" ht="8.25" customHeight="1" x14ac:dyDescent="0.25"/>
    <row r="110" ht="8.25" customHeight="1" x14ac:dyDescent="0.25"/>
    <row r="111" ht="8.25" customHeight="1" x14ac:dyDescent="0.25"/>
    <row r="112" ht="8.25" customHeight="1" x14ac:dyDescent="0.25"/>
    <row r="113" ht="8.25" customHeight="1" x14ac:dyDescent="0.25"/>
    <row r="114" ht="8.25" customHeight="1" x14ac:dyDescent="0.25"/>
    <row r="115" ht="8.25" customHeight="1" x14ac:dyDescent="0.25"/>
    <row r="116" ht="8.25" customHeight="1" x14ac:dyDescent="0.25"/>
    <row r="117" ht="8.25" customHeight="1" x14ac:dyDescent="0.25"/>
    <row r="118" ht="8.25" customHeight="1" x14ac:dyDescent="0.25"/>
    <row r="119" ht="8.25" customHeight="1" x14ac:dyDescent="0.25"/>
    <row r="120" ht="8.25" customHeight="1" x14ac:dyDescent="0.25"/>
    <row r="121" ht="8.25" customHeight="1" x14ac:dyDescent="0.25"/>
    <row r="122" ht="8.25" customHeight="1" x14ac:dyDescent="0.25"/>
    <row r="123" ht="8.25" customHeight="1" x14ac:dyDescent="0.25"/>
    <row r="124" ht="8.25" customHeight="1" x14ac:dyDescent="0.25"/>
    <row r="125" ht="8.25" customHeight="1" x14ac:dyDescent="0.25"/>
    <row r="126" ht="8.25" customHeight="1" x14ac:dyDescent="0.25"/>
    <row r="127" ht="8.25" customHeight="1" x14ac:dyDescent="0.25"/>
    <row r="128" ht="8.25" customHeight="1" x14ac:dyDescent="0.25"/>
    <row r="129" ht="8.25" customHeight="1" x14ac:dyDescent="0.25"/>
    <row r="130" ht="8.25" customHeight="1" x14ac:dyDescent="0.25"/>
    <row r="131" ht="8.25" customHeight="1" x14ac:dyDescent="0.25"/>
    <row r="132" ht="8.25" customHeight="1" x14ac:dyDescent="0.25"/>
    <row r="133" ht="8.25" customHeight="1" x14ac:dyDescent="0.25"/>
    <row r="134" ht="8.25" customHeight="1" x14ac:dyDescent="0.25"/>
    <row r="135" ht="8.25" customHeight="1" x14ac:dyDescent="0.25"/>
    <row r="136" ht="8.25" customHeight="1" x14ac:dyDescent="0.25"/>
    <row r="137" ht="8.25" customHeight="1" x14ac:dyDescent="0.25"/>
    <row r="138" ht="8.25" customHeight="1" x14ac:dyDescent="0.25"/>
    <row r="139" ht="8.25" customHeight="1" x14ac:dyDescent="0.25"/>
    <row r="140" ht="8.25" customHeight="1" x14ac:dyDescent="0.25"/>
    <row r="141" ht="8.25" customHeight="1" x14ac:dyDescent="0.25"/>
    <row r="142" ht="8.25" customHeight="1" x14ac:dyDescent="0.25"/>
    <row r="143" ht="8.25" customHeight="1" x14ac:dyDescent="0.25"/>
    <row r="144" ht="8.25" customHeight="1" x14ac:dyDescent="0.25"/>
    <row r="145" ht="8.25" customHeight="1" x14ac:dyDescent="0.25"/>
    <row r="146" ht="8.25" customHeight="1" x14ac:dyDescent="0.25"/>
    <row r="147" ht="8.25" customHeight="1" x14ac:dyDescent="0.25"/>
    <row r="148" ht="8.25" customHeight="1" x14ac:dyDescent="0.25"/>
    <row r="149" ht="8.25" customHeight="1" x14ac:dyDescent="0.25"/>
    <row r="150" ht="8.25" customHeight="1" x14ac:dyDescent="0.25"/>
    <row r="151" ht="8.25" customHeight="1" x14ac:dyDescent="0.25"/>
    <row r="152" ht="8.25" customHeight="1" x14ac:dyDescent="0.25"/>
    <row r="153" ht="8.25" customHeight="1" x14ac:dyDescent="0.25"/>
    <row r="154" ht="8.25" customHeight="1" x14ac:dyDescent="0.25"/>
    <row r="155" ht="8.25" customHeight="1" x14ac:dyDescent="0.25"/>
    <row r="156" ht="8.25" customHeight="1" x14ac:dyDescent="0.25"/>
    <row r="157" ht="8.25" customHeight="1" x14ac:dyDescent="0.25"/>
    <row r="158" ht="8.25" customHeight="1" x14ac:dyDescent="0.25"/>
    <row r="159" ht="8.25" customHeight="1" x14ac:dyDescent="0.25"/>
    <row r="160" ht="8.25" customHeight="1" x14ac:dyDescent="0.25"/>
    <row r="161" ht="8.25" customHeight="1" x14ac:dyDescent="0.25"/>
    <row r="162" ht="8.25" customHeight="1" x14ac:dyDescent="0.25"/>
    <row r="163" ht="8.25" customHeight="1" x14ac:dyDescent="0.25"/>
    <row r="164" ht="8.25" customHeight="1" x14ac:dyDescent="0.25"/>
    <row r="165" ht="8.25" customHeight="1" x14ac:dyDescent="0.25"/>
    <row r="166" ht="8.25" customHeight="1" x14ac:dyDescent="0.25"/>
    <row r="167" ht="8.25" customHeight="1" x14ac:dyDescent="0.25"/>
    <row r="168" ht="8.25" customHeight="1" x14ac:dyDescent="0.25"/>
    <row r="169" ht="8.25" customHeight="1" x14ac:dyDescent="0.25"/>
    <row r="170" ht="8.25" customHeight="1" x14ac:dyDescent="0.25"/>
    <row r="171" ht="8.25" customHeight="1" x14ac:dyDescent="0.25"/>
    <row r="172" ht="8.25" customHeight="1" x14ac:dyDescent="0.25"/>
    <row r="173" ht="8.25" customHeight="1" x14ac:dyDescent="0.25"/>
    <row r="174" ht="8.25" customHeight="1" x14ac:dyDescent="0.25"/>
    <row r="175" ht="8.25" customHeight="1" x14ac:dyDescent="0.25"/>
    <row r="176" ht="8.25" customHeight="1" x14ac:dyDescent="0.25"/>
    <row r="177" ht="8.25" customHeight="1" x14ac:dyDescent="0.25"/>
    <row r="178" ht="8.25" customHeight="1" x14ac:dyDescent="0.25"/>
    <row r="179" ht="8.25" customHeight="1" x14ac:dyDescent="0.25"/>
    <row r="180" ht="8.25" customHeight="1" x14ac:dyDescent="0.25"/>
    <row r="181" ht="8.25" customHeight="1" x14ac:dyDescent="0.25"/>
    <row r="182" ht="8.25" customHeight="1" x14ac:dyDescent="0.25"/>
    <row r="183" ht="8.25" customHeight="1" x14ac:dyDescent="0.25"/>
    <row r="184" ht="8.25" customHeight="1" x14ac:dyDescent="0.25"/>
    <row r="185" ht="8.25" customHeight="1" x14ac:dyDescent="0.25"/>
    <row r="186" ht="8.25" customHeight="1" x14ac:dyDescent="0.25"/>
    <row r="187" ht="8.25" customHeight="1" x14ac:dyDescent="0.25"/>
    <row r="188" ht="8.25" customHeight="1" x14ac:dyDescent="0.25"/>
    <row r="189" ht="8.25" customHeight="1" x14ac:dyDescent="0.25"/>
    <row r="190" ht="8.25" customHeight="1" x14ac:dyDescent="0.25"/>
    <row r="191" ht="8.25" customHeight="1" x14ac:dyDescent="0.25"/>
    <row r="192" ht="8.25" customHeight="1" x14ac:dyDescent="0.25"/>
    <row r="193" ht="8.25" customHeight="1" x14ac:dyDescent="0.25"/>
    <row r="194" ht="8.25" customHeight="1" x14ac:dyDescent="0.25"/>
    <row r="195" ht="8.25" customHeight="1" x14ac:dyDescent="0.25"/>
    <row r="196" ht="8.25" customHeight="1" x14ac:dyDescent="0.25"/>
    <row r="197" ht="8.25" customHeight="1" x14ac:dyDescent="0.25"/>
    <row r="198" ht="8.25" customHeight="1" x14ac:dyDescent="0.25"/>
    <row r="199" ht="8.25" customHeight="1" x14ac:dyDescent="0.25"/>
    <row r="200" ht="8.25" customHeight="1" x14ac:dyDescent="0.25"/>
    <row r="201" ht="8.25" customHeight="1" x14ac:dyDescent="0.25"/>
    <row r="202" ht="8.25" customHeight="1" x14ac:dyDescent="0.25"/>
    <row r="203" ht="8.25" customHeight="1" x14ac:dyDescent="0.25"/>
    <row r="204" ht="8.25" customHeight="1" x14ac:dyDescent="0.25"/>
    <row r="205" ht="8.25" customHeight="1" x14ac:dyDescent="0.25"/>
    <row r="206" ht="8.25" customHeight="1" x14ac:dyDescent="0.25"/>
    <row r="207" ht="8.25" customHeight="1" x14ac:dyDescent="0.25"/>
    <row r="208" ht="8.25" customHeight="1" x14ac:dyDescent="0.25"/>
    <row r="209" ht="8.25" customHeight="1" x14ac:dyDescent="0.25"/>
    <row r="210" ht="8.25" customHeight="1" x14ac:dyDescent="0.25"/>
    <row r="211" ht="8.25" customHeight="1" x14ac:dyDescent="0.25"/>
    <row r="212" ht="8.25" customHeight="1" x14ac:dyDescent="0.25"/>
    <row r="213" ht="8.25" customHeight="1" x14ac:dyDescent="0.25"/>
    <row r="214" ht="8.25" customHeight="1" x14ac:dyDescent="0.25"/>
    <row r="215" ht="8.25" customHeight="1" x14ac:dyDescent="0.25"/>
    <row r="216" ht="8.25" customHeight="1" x14ac:dyDescent="0.25"/>
    <row r="217" ht="8.25" customHeight="1" x14ac:dyDescent="0.25"/>
    <row r="218" ht="8.25" customHeight="1" x14ac:dyDescent="0.25"/>
    <row r="219" ht="8.25" customHeight="1" x14ac:dyDescent="0.25"/>
    <row r="220" ht="8.25" customHeight="1" x14ac:dyDescent="0.25"/>
    <row r="221" ht="8.25" customHeight="1" x14ac:dyDescent="0.25"/>
    <row r="222" ht="8.25" customHeight="1" x14ac:dyDescent="0.25"/>
    <row r="223" ht="8.25" customHeight="1" x14ac:dyDescent="0.25"/>
    <row r="224" ht="8.25" customHeight="1" x14ac:dyDescent="0.25"/>
    <row r="225" ht="8.25" customHeight="1" x14ac:dyDescent="0.25"/>
    <row r="226" ht="8.25" customHeight="1" x14ac:dyDescent="0.25"/>
    <row r="227" ht="8.25" customHeight="1" x14ac:dyDescent="0.25"/>
    <row r="228" ht="8.25" customHeight="1" x14ac:dyDescent="0.25"/>
    <row r="229" ht="8.25" customHeight="1" x14ac:dyDescent="0.25"/>
    <row r="230" ht="8.25" customHeight="1" x14ac:dyDescent="0.25"/>
    <row r="231" ht="8.25" customHeight="1" x14ac:dyDescent="0.25"/>
    <row r="232" ht="8.25" customHeight="1" x14ac:dyDescent="0.25"/>
    <row r="233" ht="8.25" customHeight="1" x14ac:dyDescent="0.25"/>
    <row r="234" ht="8.25" customHeight="1" x14ac:dyDescent="0.25"/>
    <row r="235" ht="8.25" customHeight="1" x14ac:dyDescent="0.25"/>
    <row r="236" ht="8.25" customHeight="1" x14ac:dyDescent="0.25"/>
    <row r="237" ht="8.25" customHeight="1" x14ac:dyDescent="0.25"/>
    <row r="238" ht="8.25" customHeight="1" x14ac:dyDescent="0.25"/>
    <row r="239" ht="8.25" customHeight="1" x14ac:dyDescent="0.25"/>
    <row r="240" ht="8.25" customHeight="1" x14ac:dyDescent="0.25"/>
    <row r="241" ht="8.25" customHeight="1" x14ac:dyDescent="0.25"/>
    <row r="242" ht="8.25" customHeight="1" x14ac:dyDescent="0.25"/>
    <row r="243" ht="8.25" customHeight="1" x14ac:dyDescent="0.25"/>
    <row r="244" ht="8.25" customHeight="1" x14ac:dyDescent="0.25"/>
    <row r="245" ht="8.25" customHeight="1" x14ac:dyDescent="0.25"/>
    <row r="246" ht="8.25" customHeight="1" x14ac:dyDescent="0.25"/>
    <row r="247" ht="8.25" customHeight="1" x14ac:dyDescent="0.25"/>
    <row r="248" ht="8.25" customHeight="1" x14ac:dyDescent="0.25"/>
    <row r="249" ht="8.25" customHeight="1" x14ac:dyDescent="0.25"/>
    <row r="250" ht="8.25" customHeight="1" x14ac:dyDescent="0.25"/>
    <row r="251" ht="8.25" customHeight="1" x14ac:dyDescent="0.25"/>
    <row r="252" ht="8.25" customHeight="1" x14ac:dyDescent="0.25"/>
    <row r="253" ht="8.25" customHeight="1" x14ac:dyDescent="0.25"/>
    <row r="254" ht="8.25" customHeight="1" x14ac:dyDescent="0.25"/>
    <row r="255" ht="8.25" customHeight="1" x14ac:dyDescent="0.25"/>
    <row r="256" ht="8.25" customHeight="1" x14ac:dyDescent="0.25"/>
    <row r="257" ht="8.25" customHeight="1" x14ac:dyDescent="0.25"/>
    <row r="258" ht="8.25" customHeight="1" x14ac:dyDescent="0.25"/>
    <row r="259" ht="8.25" customHeight="1" x14ac:dyDescent="0.25"/>
    <row r="260" ht="8.25" customHeight="1" x14ac:dyDescent="0.25"/>
    <row r="261" ht="8.25" customHeight="1" x14ac:dyDescent="0.25"/>
    <row r="262" ht="8.25" customHeight="1" x14ac:dyDescent="0.25"/>
    <row r="263" ht="8.25" customHeight="1" x14ac:dyDescent="0.25"/>
    <row r="264" ht="8.25" customHeight="1" x14ac:dyDescent="0.25"/>
    <row r="265" ht="8.25" customHeight="1" x14ac:dyDescent="0.25"/>
    <row r="266" ht="8.25" customHeight="1" x14ac:dyDescent="0.25"/>
    <row r="267" ht="8.25" customHeight="1" x14ac:dyDescent="0.25"/>
    <row r="268" ht="8.25" customHeight="1" x14ac:dyDescent="0.25"/>
    <row r="269" ht="8.25" customHeight="1" x14ac:dyDescent="0.25"/>
    <row r="270" ht="8.25" customHeight="1" x14ac:dyDescent="0.25"/>
    <row r="271" ht="8.25" customHeight="1" x14ac:dyDescent="0.25"/>
    <row r="272" ht="8.25" customHeight="1" x14ac:dyDescent="0.25"/>
    <row r="273" ht="8.25" customHeight="1" x14ac:dyDescent="0.25"/>
    <row r="274" ht="8.25" customHeight="1" x14ac:dyDescent="0.25"/>
    <row r="275" ht="8.25" customHeight="1" x14ac:dyDescent="0.25"/>
    <row r="276" ht="8.25" customHeight="1" x14ac:dyDescent="0.25"/>
    <row r="277" ht="8.25" customHeight="1" x14ac:dyDescent="0.25"/>
    <row r="278" ht="8.25" customHeight="1" x14ac:dyDescent="0.25"/>
    <row r="279" ht="8.25" customHeight="1" x14ac:dyDescent="0.25"/>
    <row r="280" ht="8.25" customHeight="1" x14ac:dyDescent="0.25"/>
    <row r="281" ht="8.25" customHeight="1" x14ac:dyDescent="0.25"/>
    <row r="282" ht="8.25" customHeight="1" x14ac:dyDescent="0.25"/>
    <row r="283" ht="8.25" customHeight="1" x14ac:dyDescent="0.25"/>
    <row r="284" ht="8.25" customHeight="1" x14ac:dyDescent="0.25"/>
    <row r="285" ht="8.25" customHeight="1" x14ac:dyDescent="0.25"/>
    <row r="286" ht="8.25" customHeight="1" x14ac:dyDescent="0.25"/>
    <row r="287" ht="8.25" customHeight="1" x14ac:dyDescent="0.25"/>
    <row r="288" ht="8.25" customHeight="1" x14ac:dyDescent="0.25"/>
    <row r="289" ht="8.25" customHeight="1" x14ac:dyDescent="0.25"/>
    <row r="290" ht="8.25" customHeight="1" x14ac:dyDescent="0.25"/>
    <row r="291" ht="8.25" customHeight="1" x14ac:dyDescent="0.25"/>
    <row r="292" ht="8.25" customHeight="1" x14ac:dyDescent="0.25"/>
    <row r="293" ht="8.25" customHeight="1" x14ac:dyDescent="0.25"/>
    <row r="294" ht="8.25" customHeight="1" x14ac:dyDescent="0.25"/>
    <row r="295" ht="8.25" customHeight="1" x14ac:dyDescent="0.25"/>
    <row r="296" ht="8.25" customHeight="1" x14ac:dyDescent="0.25"/>
    <row r="297" ht="8.25" customHeight="1" x14ac:dyDescent="0.25"/>
    <row r="298" ht="8.25" customHeight="1" x14ac:dyDescent="0.25"/>
    <row r="299" ht="8.25" customHeight="1" x14ac:dyDescent="0.25"/>
    <row r="300" ht="8.25" customHeight="1" x14ac:dyDescent="0.25"/>
    <row r="301" ht="8.25" customHeight="1" x14ac:dyDescent="0.25"/>
    <row r="302" ht="8.25" customHeight="1" x14ac:dyDescent="0.25"/>
    <row r="303" ht="8.25" customHeight="1" x14ac:dyDescent="0.25"/>
    <row r="304" ht="8.25" customHeight="1" x14ac:dyDescent="0.25"/>
    <row r="305" ht="8.25" customHeight="1" x14ac:dyDescent="0.25"/>
    <row r="306" ht="8.25" customHeight="1" x14ac:dyDescent="0.25"/>
    <row r="307" ht="8.25" customHeight="1" x14ac:dyDescent="0.25"/>
    <row r="308" ht="8.25" customHeight="1" x14ac:dyDescent="0.25"/>
    <row r="309" ht="8.25" customHeight="1" x14ac:dyDescent="0.25"/>
    <row r="310" ht="8.25" customHeight="1" x14ac:dyDescent="0.25"/>
    <row r="311" ht="8.25" customHeight="1" x14ac:dyDescent="0.25"/>
    <row r="312" ht="8.25" customHeight="1" x14ac:dyDescent="0.25"/>
    <row r="313" ht="8.25" customHeight="1" x14ac:dyDescent="0.25"/>
    <row r="314" ht="8.25" customHeight="1" x14ac:dyDescent="0.25"/>
    <row r="315" ht="8.25" customHeight="1" x14ac:dyDescent="0.25"/>
    <row r="316" ht="8.25" customHeight="1" x14ac:dyDescent="0.25"/>
    <row r="317" ht="8.25" customHeight="1" x14ac:dyDescent="0.25"/>
    <row r="318" ht="8.25" customHeight="1" x14ac:dyDescent="0.25"/>
    <row r="319" ht="8.25" customHeight="1" x14ac:dyDescent="0.25"/>
    <row r="320" ht="8.25" customHeight="1" x14ac:dyDescent="0.25"/>
    <row r="321" ht="8.25" customHeight="1" x14ac:dyDescent="0.25"/>
    <row r="322" ht="8.25" customHeight="1" x14ac:dyDescent="0.25"/>
    <row r="323" ht="8.25" customHeight="1" x14ac:dyDescent="0.25"/>
    <row r="324" ht="8.25" customHeight="1" x14ac:dyDescent="0.25"/>
    <row r="325" ht="8.25" customHeight="1" x14ac:dyDescent="0.25"/>
    <row r="326" ht="8.25" customHeight="1" x14ac:dyDescent="0.25"/>
    <row r="327" ht="8.25" customHeight="1" x14ac:dyDescent="0.25"/>
    <row r="328" ht="8.25" customHeight="1" x14ac:dyDescent="0.25"/>
    <row r="329" ht="8.25" customHeight="1" x14ac:dyDescent="0.25"/>
    <row r="330" ht="8.25" customHeight="1" x14ac:dyDescent="0.25"/>
    <row r="331" ht="8.25" customHeight="1" x14ac:dyDescent="0.25"/>
    <row r="332" ht="8.25" customHeight="1" x14ac:dyDescent="0.25"/>
    <row r="333" ht="8.25" customHeight="1" x14ac:dyDescent="0.25"/>
    <row r="334" ht="8.25" customHeight="1" x14ac:dyDescent="0.25"/>
    <row r="335" ht="8.25" customHeight="1" x14ac:dyDescent="0.25"/>
    <row r="336" ht="8.25" customHeight="1" x14ac:dyDescent="0.25"/>
    <row r="337" ht="8.25" customHeight="1" x14ac:dyDescent="0.25"/>
    <row r="338" ht="8.25" customHeight="1" x14ac:dyDescent="0.25"/>
    <row r="339" ht="8.25" customHeight="1" x14ac:dyDescent="0.25"/>
    <row r="340" ht="8.25" customHeight="1" x14ac:dyDescent="0.25"/>
    <row r="341" ht="8.25" customHeight="1" x14ac:dyDescent="0.25"/>
    <row r="342" ht="8.25" customHeight="1" x14ac:dyDescent="0.25"/>
    <row r="343" ht="8.25" customHeight="1" x14ac:dyDescent="0.25"/>
    <row r="344" ht="8.25" customHeight="1" x14ac:dyDescent="0.25"/>
    <row r="345" ht="8.25" customHeight="1" x14ac:dyDescent="0.25"/>
    <row r="346" ht="8.25" customHeight="1" x14ac:dyDescent="0.25"/>
    <row r="347" ht="8.25" customHeight="1" x14ac:dyDescent="0.25"/>
    <row r="348" ht="8.25" customHeight="1" x14ac:dyDescent="0.25"/>
    <row r="349" ht="8.25" customHeight="1" x14ac:dyDescent="0.25"/>
    <row r="350" ht="8.25" customHeight="1" x14ac:dyDescent="0.25"/>
    <row r="351" ht="8.25" customHeight="1" x14ac:dyDescent="0.25"/>
    <row r="352" ht="8.25" customHeight="1" x14ac:dyDescent="0.25"/>
    <row r="353" ht="8.25" customHeight="1" x14ac:dyDescent="0.25"/>
    <row r="354" ht="8.25" customHeight="1" x14ac:dyDescent="0.25"/>
    <row r="355" ht="8.25" customHeight="1" x14ac:dyDescent="0.25"/>
    <row r="356" ht="8.25" customHeight="1" x14ac:dyDescent="0.25"/>
    <row r="357" ht="8.25" customHeight="1" x14ac:dyDescent="0.25"/>
    <row r="358" ht="8.25" customHeight="1" x14ac:dyDescent="0.25"/>
    <row r="359" ht="8.25" customHeight="1" x14ac:dyDescent="0.25"/>
    <row r="360" ht="8.25" customHeight="1" x14ac:dyDescent="0.25"/>
    <row r="361" ht="8.25" customHeight="1" x14ac:dyDescent="0.25"/>
    <row r="362" ht="8.25" customHeight="1" x14ac:dyDescent="0.25"/>
    <row r="363" ht="8.25" customHeight="1" x14ac:dyDescent="0.25"/>
    <row r="364" ht="8.25" customHeight="1" x14ac:dyDescent="0.25"/>
    <row r="365" ht="8.25" customHeight="1" x14ac:dyDescent="0.25"/>
    <row r="366" ht="8.25" customHeight="1" x14ac:dyDescent="0.25"/>
    <row r="367" ht="8.25" customHeight="1" x14ac:dyDescent="0.25"/>
    <row r="368" ht="8.25" customHeight="1" x14ac:dyDescent="0.25"/>
    <row r="369" ht="8.25" customHeight="1" x14ac:dyDescent="0.25"/>
    <row r="370" ht="8.25" customHeight="1" x14ac:dyDescent="0.25"/>
    <row r="371" ht="8.25" customHeight="1" x14ac:dyDescent="0.25"/>
    <row r="372" ht="8.25" customHeight="1" x14ac:dyDescent="0.25"/>
    <row r="373" ht="8.25" customHeight="1" x14ac:dyDescent="0.25"/>
    <row r="374" ht="8.25" customHeight="1" x14ac:dyDescent="0.25"/>
    <row r="375" ht="8.25" customHeight="1" x14ac:dyDescent="0.25"/>
    <row r="376" ht="8.25" customHeight="1" x14ac:dyDescent="0.25"/>
    <row r="377" ht="8.25" customHeight="1" x14ac:dyDescent="0.25"/>
    <row r="378" ht="8.25" customHeight="1" x14ac:dyDescent="0.25"/>
    <row r="379" ht="8.25" customHeight="1" x14ac:dyDescent="0.25"/>
    <row r="380" ht="8.25" customHeight="1" x14ac:dyDescent="0.25"/>
    <row r="381" ht="8.25" customHeight="1" x14ac:dyDescent="0.25"/>
    <row r="382" ht="8.25" customHeight="1" x14ac:dyDescent="0.25"/>
    <row r="383" ht="8.25" customHeight="1" x14ac:dyDescent="0.25"/>
    <row r="384" ht="8.25" customHeight="1" x14ac:dyDescent="0.25"/>
    <row r="385" ht="8.25" customHeight="1" x14ac:dyDescent="0.25"/>
    <row r="386" ht="8.25" customHeight="1" x14ac:dyDescent="0.25"/>
    <row r="387" ht="8.25" customHeight="1" x14ac:dyDescent="0.25"/>
    <row r="388" ht="8.25" customHeight="1" x14ac:dyDescent="0.25"/>
    <row r="389" ht="8.25" customHeight="1" x14ac:dyDescent="0.25"/>
    <row r="390" ht="8.25" customHeight="1" x14ac:dyDescent="0.25"/>
    <row r="391" ht="8.25" customHeight="1" x14ac:dyDescent="0.25"/>
    <row r="392" ht="8.25" customHeight="1" x14ac:dyDescent="0.25"/>
    <row r="393" ht="8.25" customHeight="1" x14ac:dyDescent="0.25"/>
    <row r="394" ht="8.25" customHeight="1" x14ac:dyDescent="0.25"/>
    <row r="395" ht="8.25" customHeight="1" x14ac:dyDescent="0.25"/>
    <row r="396" ht="8.25" customHeight="1" x14ac:dyDescent="0.25"/>
    <row r="397" ht="8.25" customHeight="1" x14ac:dyDescent="0.25"/>
    <row r="398" ht="8.25" customHeight="1" x14ac:dyDescent="0.25"/>
    <row r="399" ht="8.25" customHeight="1" x14ac:dyDescent="0.25"/>
    <row r="400" ht="8.25" customHeight="1" x14ac:dyDescent="0.25"/>
    <row r="401" ht="8.25" customHeight="1" x14ac:dyDescent="0.25"/>
    <row r="402" ht="8.25" customHeight="1" x14ac:dyDescent="0.25"/>
    <row r="403" ht="8.25" customHeight="1" x14ac:dyDescent="0.25"/>
    <row r="404" ht="8.25" customHeight="1" x14ac:dyDescent="0.25"/>
    <row r="405" ht="8.25" customHeight="1" x14ac:dyDescent="0.25"/>
    <row r="406" ht="8.25" customHeight="1" x14ac:dyDescent="0.25"/>
    <row r="407" ht="8.25" customHeight="1" x14ac:dyDescent="0.25"/>
    <row r="408" ht="8.25" customHeight="1" x14ac:dyDescent="0.25"/>
    <row r="409" ht="8.25" customHeight="1" x14ac:dyDescent="0.25"/>
    <row r="410" ht="8.25" customHeight="1" x14ac:dyDescent="0.25"/>
    <row r="411" ht="8.25" customHeight="1" x14ac:dyDescent="0.25"/>
    <row r="412" ht="8.25" customHeight="1" x14ac:dyDescent="0.25"/>
    <row r="413" ht="8.25" customHeight="1" x14ac:dyDescent="0.25"/>
    <row r="414" ht="8.25" customHeight="1" x14ac:dyDescent="0.25"/>
    <row r="415" ht="8.25" customHeight="1" x14ac:dyDescent="0.25"/>
    <row r="416" ht="8.25" customHeight="1" x14ac:dyDescent="0.25"/>
    <row r="417" ht="8.25" customHeight="1" x14ac:dyDescent="0.25"/>
    <row r="418" ht="8.25" customHeight="1" x14ac:dyDescent="0.25"/>
    <row r="419" ht="8.25" customHeight="1" x14ac:dyDescent="0.25"/>
    <row r="420" ht="8.25" customHeight="1" x14ac:dyDescent="0.25"/>
    <row r="421" ht="8.25" customHeight="1" x14ac:dyDescent="0.25"/>
    <row r="422" ht="8.25" customHeight="1" x14ac:dyDescent="0.25"/>
    <row r="423" ht="8.25" customHeight="1" x14ac:dyDescent="0.25"/>
    <row r="424" ht="8.25" customHeight="1" x14ac:dyDescent="0.25"/>
    <row r="425" ht="8.25" customHeight="1" x14ac:dyDescent="0.25"/>
    <row r="426" ht="8.25" customHeight="1" x14ac:dyDescent="0.25"/>
    <row r="427" ht="8.25" customHeight="1" x14ac:dyDescent="0.25"/>
    <row r="428" ht="8.25" customHeight="1" x14ac:dyDescent="0.25"/>
    <row r="429" ht="8.25" customHeight="1" x14ac:dyDescent="0.25"/>
    <row r="430" ht="8.25" customHeight="1" x14ac:dyDescent="0.25"/>
    <row r="431" ht="8.25" customHeight="1" x14ac:dyDescent="0.25"/>
    <row r="432" ht="8.25" customHeight="1" x14ac:dyDescent="0.25"/>
    <row r="433" ht="8.25" customHeight="1" x14ac:dyDescent="0.25"/>
    <row r="434" ht="8.25" customHeight="1" x14ac:dyDescent="0.25"/>
    <row r="435" ht="8.25" customHeight="1" x14ac:dyDescent="0.25"/>
    <row r="436" ht="8.25" customHeight="1" x14ac:dyDescent="0.25"/>
    <row r="437" ht="8.25" customHeight="1" x14ac:dyDescent="0.25"/>
    <row r="438" ht="8.25" customHeight="1" x14ac:dyDescent="0.25"/>
    <row r="439" ht="8.25" customHeight="1" x14ac:dyDescent="0.25"/>
    <row r="440" ht="8.25" customHeight="1" x14ac:dyDescent="0.25"/>
    <row r="441" ht="8.25" customHeight="1" x14ac:dyDescent="0.25"/>
    <row r="442" ht="8.25" customHeight="1" x14ac:dyDescent="0.25"/>
    <row r="443" ht="8.25" customHeight="1" x14ac:dyDescent="0.25"/>
    <row r="444" ht="8.25" customHeight="1" x14ac:dyDescent="0.25"/>
    <row r="445" ht="8.25" customHeight="1" x14ac:dyDescent="0.25"/>
    <row r="446" ht="8.25" customHeight="1" x14ac:dyDescent="0.25"/>
    <row r="447" ht="8.25" customHeight="1" x14ac:dyDescent="0.25"/>
    <row r="448" ht="8.25" customHeight="1" x14ac:dyDescent="0.25"/>
    <row r="449" ht="8.25" customHeight="1" x14ac:dyDescent="0.25"/>
    <row r="450" ht="8.25" customHeight="1" x14ac:dyDescent="0.25"/>
    <row r="451" ht="8.25" customHeight="1" x14ac:dyDescent="0.25"/>
    <row r="452" ht="8.25" customHeight="1" x14ac:dyDescent="0.25"/>
    <row r="453" ht="8.25" customHeight="1" x14ac:dyDescent="0.25"/>
    <row r="454" ht="8.25" customHeight="1" x14ac:dyDescent="0.25"/>
    <row r="455" ht="8.25" customHeight="1" x14ac:dyDescent="0.25"/>
    <row r="456" ht="8.25" customHeight="1" x14ac:dyDescent="0.25"/>
    <row r="457" ht="8.25" customHeight="1" x14ac:dyDescent="0.25"/>
    <row r="458" ht="8.25" customHeight="1" x14ac:dyDescent="0.25"/>
    <row r="459" ht="8.25" customHeight="1" x14ac:dyDescent="0.25"/>
    <row r="460" ht="8.25" customHeight="1" x14ac:dyDescent="0.25"/>
    <row r="461" ht="8.25" customHeight="1" x14ac:dyDescent="0.25"/>
    <row r="462" ht="8.25" customHeight="1" x14ac:dyDescent="0.25"/>
    <row r="463" ht="8.25" customHeight="1" x14ac:dyDescent="0.25"/>
    <row r="464" ht="8.25" customHeight="1" x14ac:dyDescent="0.25"/>
    <row r="465" ht="8.25" customHeight="1" x14ac:dyDescent="0.25"/>
    <row r="466" ht="8.25" customHeight="1" x14ac:dyDescent="0.25"/>
    <row r="467" ht="8.25" customHeight="1" x14ac:dyDescent="0.25"/>
    <row r="468" ht="8.25" customHeight="1" x14ac:dyDescent="0.25"/>
    <row r="469" ht="8.25" customHeight="1" x14ac:dyDescent="0.25"/>
    <row r="470" ht="8.25" customHeight="1" x14ac:dyDescent="0.25"/>
    <row r="471" ht="8.25" customHeight="1" x14ac:dyDescent="0.25"/>
    <row r="472" ht="8.25" customHeight="1" x14ac:dyDescent="0.25"/>
    <row r="473" ht="8.25" customHeight="1" x14ac:dyDescent="0.25"/>
    <row r="474" ht="8.25" customHeight="1" x14ac:dyDescent="0.25"/>
    <row r="475" ht="8.25" customHeight="1" x14ac:dyDescent="0.25"/>
    <row r="476" ht="8.25" customHeight="1" x14ac:dyDescent="0.25"/>
    <row r="477" ht="8.25" customHeight="1" x14ac:dyDescent="0.25"/>
    <row r="478" ht="8.25" customHeight="1" x14ac:dyDescent="0.25"/>
    <row r="479" ht="8.25" customHeight="1" x14ac:dyDescent="0.25"/>
    <row r="480" ht="8.25" customHeight="1" x14ac:dyDescent="0.25"/>
    <row r="481" ht="8.25" customHeight="1" x14ac:dyDescent="0.25"/>
    <row r="482" ht="8.25" customHeight="1" x14ac:dyDescent="0.25"/>
    <row r="483" ht="8.25" customHeight="1" x14ac:dyDescent="0.25"/>
    <row r="484" ht="8.25" customHeight="1" x14ac:dyDescent="0.25"/>
    <row r="485" ht="8.25" customHeight="1" x14ac:dyDescent="0.25"/>
    <row r="486" ht="8.25" customHeight="1" x14ac:dyDescent="0.25"/>
    <row r="487" ht="8.25" customHeight="1" x14ac:dyDescent="0.25"/>
    <row r="488" ht="8.25" customHeight="1" x14ac:dyDescent="0.25"/>
    <row r="489" ht="8.25" customHeight="1" x14ac:dyDescent="0.25"/>
    <row r="490" ht="8.25" customHeight="1" x14ac:dyDescent="0.25"/>
    <row r="491" ht="8.25" customHeight="1" x14ac:dyDescent="0.25"/>
    <row r="492" ht="8.25" customHeight="1" x14ac:dyDescent="0.25"/>
    <row r="493" ht="8.25" customHeight="1" x14ac:dyDescent="0.25"/>
    <row r="494" ht="8.25" customHeight="1" x14ac:dyDescent="0.25"/>
    <row r="495" ht="8.25" customHeight="1" x14ac:dyDescent="0.25"/>
    <row r="496" ht="8.25" customHeight="1" x14ac:dyDescent="0.25"/>
    <row r="497" ht="8.25" customHeight="1" x14ac:dyDescent="0.25"/>
    <row r="498" ht="8.25" customHeight="1" x14ac:dyDescent="0.25"/>
    <row r="499" ht="8.25" customHeight="1" x14ac:dyDescent="0.25"/>
    <row r="500" ht="8.25" customHeight="1" x14ac:dyDescent="0.25"/>
    <row r="501" ht="8.25" customHeight="1" x14ac:dyDescent="0.25"/>
    <row r="502" ht="8.25" customHeight="1" x14ac:dyDescent="0.25"/>
    <row r="503" ht="8.25" customHeight="1" x14ac:dyDescent="0.25"/>
    <row r="504" ht="8.25" customHeight="1" x14ac:dyDescent="0.25"/>
    <row r="505" ht="8.25" customHeight="1" x14ac:dyDescent="0.25"/>
    <row r="506" ht="8.25" customHeight="1" x14ac:dyDescent="0.25"/>
    <row r="507" ht="8.25" customHeight="1" x14ac:dyDescent="0.25"/>
    <row r="508" ht="8.25" customHeight="1" x14ac:dyDescent="0.25"/>
    <row r="509" ht="8.25" customHeight="1" x14ac:dyDescent="0.25"/>
    <row r="510" ht="8.25" customHeight="1" x14ac:dyDescent="0.25"/>
    <row r="511" ht="8.25" customHeight="1" x14ac:dyDescent="0.25"/>
    <row r="512" ht="8.25" customHeight="1" x14ac:dyDescent="0.25"/>
    <row r="513" ht="8.25" customHeight="1" x14ac:dyDescent="0.25"/>
    <row r="514" ht="8.25" customHeight="1" x14ac:dyDescent="0.25"/>
    <row r="515" ht="8.25" customHeight="1" x14ac:dyDescent="0.25"/>
    <row r="516" ht="8.25" customHeight="1" x14ac:dyDescent="0.25"/>
    <row r="517" ht="8.25" customHeight="1" x14ac:dyDescent="0.25"/>
    <row r="518" ht="8.25" customHeight="1" x14ac:dyDescent="0.25"/>
    <row r="519" ht="8.25" customHeight="1" x14ac:dyDescent="0.25"/>
    <row r="520" ht="8.25" customHeight="1" x14ac:dyDescent="0.25"/>
    <row r="521" ht="8.25" customHeight="1" x14ac:dyDescent="0.25"/>
    <row r="522" ht="8.25" customHeight="1" x14ac:dyDescent="0.25"/>
    <row r="523" ht="8.25" customHeight="1" x14ac:dyDescent="0.25"/>
    <row r="524" ht="8.25" customHeight="1" x14ac:dyDescent="0.25"/>
    <row r="525" ht="8.25" customHeight="1" x14ac:dyDescent="0.25"/>
    <row r="526" ht="8.25" customHeight="1" x14ac:dyDescent="0.25"/>
    <row r="527" ht="8.25" customHeight="1" x14ac:dyDescent="0.25"/>
    <row r="528" ht="8.25" customHeight="1" x14ac:dyDescent="0.25"/>
    <row r="529" ht="8.25" customHeight="1" x14ac:dyDescent="0.25"/>
    <row r="530" ht="8.25" customHeight="1" x14ac:dyDescent="0.25"/>
    <row r="531" ht="8.25" customHeight="1" x14ac:dyDescent="0.25"/>
    <row r="532" ht="8.25" customHeight="1" x14ac:dyDescent="0.25"/>
    <row r="533" ht="8.25" customHeight="1" x14ac:dyDescent="0.25"/>
    <row r="534" ht="8.25" customHeight="1" x14ac:dyDescent="0.25"/>
    <row r="535" ht="8.25" customHeight="1" x14ac:dyDescent="0.25"/>
    <row r="536" ht="8.25" customHeight="1" x14ac:dyDescent="0.25"/>
    <row r="537" ht="8.25" customHeight="1" x14ac:dyDescent="0.25"/>
    <row r="538" ht="8.25" customHeight="1" x14ac:dyDescent="0.25"/>
    <row r="539" ht="8.25" customHeight="1" x14ac:dyDescent="0.25"/>
    <row r="540" ht="8.25" customHeight="1" x14ac:dyDescent="0.25"/>
    <row r="541" ht="8.25" customHeight="1" x14ac:dyDescent="0.25"/>
    <row r="542" ht="8.25" customHeight="1" x14ac:dyDescent="0.25"/>
    <row r="543" ht="8.25" customHeight="1" x14ac:dyDescent="0.25"/>
    <row r="544" ht="8.25" customHeight="1" x14ac:dyDescent="0.25"/>
    <row r="545" ht="8.25" customHeight="1" x14ac:dyDescent="0.25"/>
    <row r="546" ht="8.25" customHeight="1" x14ac:dyDescent="0.25"/>
    <row r="547" ht="8.25" customHeight="1" x14ac:dyDescent="0.25"/>
    <row r="548" ht="8.25" customHeight="1" x14ac:dyDescent="0.25"/>
    <row r="549" ht="8.25" customHeight="1" x14ac:dyDescent="0.25"/>
    <row r="550" ht="8.25" customHeight="1" x14ac:dyDescent="0.25"/>
    <row r="551" ht="8.25" customHeight="1" x14ac:dyDescent="0.25"/>
    <row r="552" ht="8.25" customHeight="1" x14ac:dyDescent="0.25"/>
    <row r="553" ht="8.25" customHeight="1" x14ac:dyDescent="0.25"/>
    <row r="554" ht="8.25" customHeight="1" x14ac:dyDescent="0.25"/>
    <row r="555" ht="8.25" customHeight="1" x14ac:dyDescent="0.25"/>
    <row r="556" ht="8.25" customHeight="1" x14ac:dyDescent="0.25"/>
    <row r="557" ht="8.25" customHeight="1" x14ac:dyDescent="0.25"/>
    <row r="558" ht="8.25" customHeight="1" x14ac:dyDescent="0.25"/>
    <row r="559" ht="8.25" customHeight="1" x14ac:dyDescent="0.25"/>
    <row r="560" ht="8.25" customHeight="1" x14ac:dyDescent="0.25"/>
    <row r="561" ht="8.25" customHeight="1" x14ac:dyDescent="0.25"/>
    <row r="562" ht="8.25" customHeight="1" x14ac:dyDescent="0.25"/>
    <row r="563" ht="8.25" customHeight="1" x14ac:dyDescent="0.25"/>
    <row r="564" ht="8.25" customHeight="1" x14ac:dyDescent="0.25"/>
    <row r="565" ht="8.25" customHeight="1" x14ac:dyDescent="0.25"/>
    <row r="566" ht="8.25" customHeight="1" x14ac:dyDescent="0.25"/>
    <row r="567" ht="8.25" customHeight="1" x14ac:dyDescent="0.25"/>
    <row r="568" ht="8.25" customHeight="1" x14ac:dyDescent="0.25"/>
    <row r="569" ht="8.25" customHeight="1" x14ac:dyDescent="0.25"/>
    <row r="570" ht="8.25" customHeight="1" x14ac:dyDescent="0.25"/>
    <row r="571" ht="8.25" customHeight="1" x14ac:dyDescent="0.25"/>
    <row r="572" ht="8.25" customHeight="1" x14ac:dyDescent="0.25"/>
    <row r="573" ht="8.25" customHeight="1" x14ac:dyDescent="0.25"/>
    <row r="574" ht="8.25" customHeight="1" x14ac:dyDescent="0.25"/>
    <row r="575" ht="8.25" customHeight="1" x14ac:dyDescent="0.25"/>
    <row r="576" ht="8.25" customHeight="1" x14ac:dyDescent="0.25"/>
    <row r="577" ht="8.25" customHeight="1" x14ac:dyDescent="0.25"/>
    <row r="578" ht="8.25" customHeight="1" x14ac:dyDescent="0.25"/>
    <row r="579" ht="8.25" customHeight="1" x14ac:dyDescent="0.25"/>
    <row r="580" ht="8.25" customHeight="1" x14ac:dyDescent="0.25"/>
    <row r="581" ht="8.25" customHeight="1" x14ac:dyDescent="0.25"/>
    <row r="582" ht="8.25" customHeight="1" x14ac:dyDescent="0.25"/>
    <row r="583" ht="8.25" customHeight="1" x14ac:dyDescent="0.25"/>
    <row r="584" ht="8.25" customHeight="1" x14ac:dyDescent="0.25"/>
    <row r="585" ht="8.25" customHeight="1" x14ac:dyDescent="0.25"/>
    <row r="586" ht="8.25" customHeight="1" x14ac:dyDescent="0.25"/>
    <row r="587" ht="8.25" customHeight="1" x14ac:dyDescent="0.25"/>
    <row r="588" ht="8.25" customHeight="1" x14ac:dyDescent="0.25"/>
    <row r="589" ht="8.25" customHeight="1" x14ac:dyDescent="0.25"/>
    <row r="590" ht="8.25" customHeight="1" x14ac:dyDescent="0.25"/>
    <row r="591" ht="8.25" customHeight="1" x14ac:dyDescent="0.25"/>
    <row r="592" ht="8.25" customHeight="1" x14ac:dyDescent="0.25"/>
    <row r="593" ht="8.25" customHeight="1" x14ac:dyDescent="0.25"/>
    <row r="594" ht="8.25" customHeight="1" x14ac:dyDescent="0.25"/>
    <row r="595" ht="8.25" customHeight="1" x14ac:dyDescent="0.25"/>
    <row r="596" ht="8.25" customHeight="1" x14ac:dyDescent="0.25"/>
    <row r="597" ht="8.25" customHeight="1" x14ac:dyDescent="0.25"/>
  </sheetData>
  <mergeCells count="8">
    <mergeCell ref="A2:B3"/>
    <mergeCell ref="C2:D3"/>
    <mergeCell ref="I1:K1"/>
    <mergeCell ref="E1:H1"/>
    <mergeCell ref="I2:K2"/>
    <mergeCell ref="I3:K3"/>
    <mergeCell ref="A1:D1"/>
    <mergeCell ref="E2:H3"/>
  </mergeCells>
  <pageMargins left="0.25" right="0.25" top="0.75" bottom="0.75" header="0.3" footer="0.3"/>
  <pageSetup paperSize="9" scale="42" orientation="landscape" r:id="rId1"/>
  <headerFooter>
    <oddHeader>&amp;L&amp;G&amp;C&amp;36Changeover (Sequence for 2 Operators)</oddHeader>
  </headerFooter>
  <legacyDrawingHF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ABC0-C10D-464E-90B7-F8CEF9E0FD44}">
  <sheetPr codeName="Sheet12">
    <pageSetUpPr fitToPage="1"/>
  </sheetPr>
  <dimension ref="A1:R82"/>
  <sheetViews>
    <sheetView showGridLines="0" view="pageBreakPreview" topLeftCell="A25" zoomScale="30" zoomScaleNormal="70" zoomScaleSheetLayoutView="30" zoomScalePageLayoutView="55" workbookViewId="0">
      <selection activeCell="V53" sqref="V53"/>
    </sheetView>
  </sheetViews>
  <sheetFormatPr baseColWidth="10" defaultColWidth="8.44140625" defaultRowHeight="14.4" x14ac:dyDescent="0.3"/>
  <cols>
    <col min="35" max="35" width="10.44140625" customWidth="1"/>
    <col min="38" max="38" width="7.44140625" customWidth="1"/>
  </cols>
  <sheetData>
    <row r="1" spans="1:18" x14ac:dyDescent="0.3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5"/>
    </row>
    <row r="2" spans="1:18" x14ac:dyDescent="0.3">
      <c r="A2" s="26"/>
      <c r="R2" s="27"/>
    </row>
    <row r="3" spans="1:18" x14ac:dyDescent="0.3">
      <c r="A3" s="26"/>
      <c r="R3" s="27"/>
    </row>
    <row r="4" spans="1:18" x14ac:dyDescent="0.3">
      <c r="A4" s="26"/>
      <c r="R4" s="27"/>
    </row>
    <row r="5" spans="1:18" x14ac:dyDescent="0.3">
      <c r="A5" s="26"/>
      <c r="R5" s="27"/>
    </row>
    <row r="6" spans="1:18" x14ac:dyDescent="0.3">
      <c r="A6" s="26"/>
      <c r="R6" s="27"/>
    </row>
    <row r="7" spans="1:18" ht="18.75" customHeight="1" x14ac:dyDescent="0.3">
      <c r="A7" s="26"/>
      <c r="R7" s="27"/>
    </row>
    <row r="8" spans="1:18" x14ac:dyDescent="0.3">
      <c r="A8" s="26"/>
      <c r="R8" s="27"/>
    </row>
    <row r="9" spans="1:18" ht="17.25" customHeight="1" x14ac:dyDescent="0.3">
      <c r="A9" s="26"/>
      <c r="R9" s="27"/>
    </row>
    <row r="10" spans="1:18" ht="18.75" customHeight="1" x14ac:dyDescent="0.3">
      <c r="A10" s="26"/>
      <c r="R10" s="27"/>
    </row>
    <row r="11" spans="1:18" ht="15" customHeight="1" x14ac:dyDescent="0.3">
      <c r="A11" s="26"/>
      <c r="R11" s="27"/>
    </row>
    <row r="12" spans="1:18" ht="18.75" customHeight="1" x14ac:dyDescent="0.3">
      <c r="A12" s="26"/>
      <c r="R12" s="27"/>
    </row>
    <row r="13" spans="1:18" ht="15" customHeight="1" x14ac:dyDescent="0.3">
      <c r="A13" s="26"/>
      <c r="R13" s="27"/>
    </row>
    <row r="14" spans="1:18" ht="26.25" customHeight="1" x14ac:dyDescent="0.3">
      <c r="A14" s="26"/>
      <c r="R14" s="27"/>
    </row>
    <row r="15" spans="1:18" ht="15" customHeight="1" x14ac:dyDescent="0.3">
      <c r="A15" s="26"/>
      <c r="R15" s="27"/>
    </row>
    <row r="16" spans="1:18" ht="17.25" customHeight="1" x14ac:dyDescent="0.3">
      <c r="A16" s="26"/>
      <c r="R16" s="27"/>
    </row>
    <row r="17" spans="1:18" ht="15" customHeight="1" x14ac:dyDescent="0.3">
      <c r="A17" s="26"/>
      <c r="R17" s="27"/>
    </row>
    <row r="18" spans="1:18" ht="15" customHeight="1" x14ac:dyDescent="0.3">
      <c r="A18" s="26"/>
      <c r="R18" s="27"/>
    </row>
    <row r="19" spans="1:18" ht="15" customHeight="1" x14ac:dyDescent="0.3">
      <c r="A19" s="26"/>
      <c r="R19" s="27"/>
    </row>
    <row r="20" spans="1:18" ht="26.25" customHeight="1" x14ac:dyDescent="0.3">
      <c r="A20" s="26"/>
      <c r="R20" s="27"/>
    </row>
    <row r="21" spans="1:18" ht="15" customHeight="1" x14ac:dyDescent="0.3">
      <c r="A21" s="26"/>
      <c r="R21" s="27"/>
    </row>
    <row r="22" spans="1:18" ht="17.25" customHeight="1" x14ac:dyDescent="0.3">
      <c r="A22" s="26"/>
      <c r="R22" s="27"/>
    </row>
    <row r="23" spans="1:18" ht="15" customHeight="1" x14ac:dyDescent="0.3">
      <c r="A23" s="26"/>
      <c r="R23" s="27"/>
    </row>
    <row r="24" spans="1:18" x14ac:dyDescent="0.3">
      <c r="A24" s="26"/>
      <c r="R24" s="27"/>
    </row>
    <row r="25" spans="1:18" ht="16.5" customHeight="1" x14ac:dyDescent="0.3">
      <c r="A25" s="26"/>
      <c r="R25" s="27"/>
    </row>
    <row r="26" spans="1:18" ht="16.5" customHeight="1" x14ac:dyDescent="0.3">
      <c r="A26" s="26"/>
      <c r="R26" s="27"/>
    </row>
    <row r="27" spans="1:18" ht="16.5" customHeight="1" x14ac:dyDescent="0.3">
      <c r="A27" s="26"/>
      <c r="R27" s="27"/>
    </row>
    <row r="28" spans="1:18" ht="16.5" customHeight="1" x14ac:dyDescent="0.3">
      <c r="A28" s="26"/>
      <c r="R28" s="27"/>
    </row>
    <row r="29" spans="1:18" ht="16.5" customHeight="1" x14ac:dyDescent="0.3">
      <c r="A29" s="26"/>
      <c r="R29" s="27"/>
    </row>
    <row r="30" spans="1:18" ht="19.5" customHeight="1" x14ac:dyDescent="0.3">
      <c r="A30" s="26"/>
      <c r="R30" s="27"/>
    </row>
    <row r="31" spans="1:18" ht="16.5" customHeight="1" x14ac:dyDescent="0.3">
      <c r="A31" s="26"/>
      <c r="R31" s="27"/>
    </row>
    <row r="32" spans="1:18" x14ac:dyDescent="0.3">
      <c r="A32" s="26"/>
      <c r="R32" s="27"/>
    </row>
    <row r="33" spans="1:18" x14ac:dyDescent="0.3">
      <c r="A33" s="26"/>
      <c r="R33" s="27"/>
    </row>
    <row r="34" spans="1:18" x14ac:dyDescent="0.3">
      <c r="A34" s="26"/>
      <c r="R34" s="27"/>
    </row>
    <row r="35" spans="1:18" x14ac:dyDescent="0.3">
      <c r="A35" s="26"/>
      <c r="R35" s="27"/>
    </row>
    <row r="36" spans="1:18" x14ac:dyDescent="0.3">
      <c r="A36" s="26"/>
      <c r="R36" s="27"/>
    </row>
    <row r="37" spans="1:18" x14ac:dyDescent="0.3">
      <c r="A37" s="26"/>
      <c r="R37" s="27"/>
    </row>
    <row r="38" spans="1:18" x14ac:dyDescent="0.3">
      <c r="A38" s="26"/>
      <c r="R38" s="27"/>
    </row>
    <row r="39" spans="1:18" x14ac:dyDescent="0.3">
      <c r="A39" s="26"/>
      <c r="R39" s="27"/>
    </row>
    <row r="40" spans="1:18" x14ac:dyDescent="0.3">
      <c r="A40" s="26"/>
      <c r="R40" s="27"/>
    </row>
    <row r="41" spans="1:18" x14ac:dyDescent="0.3">
      <c r="A41" s="26"/>
      <c r="R41" s="27"/>
    </row>
    <row r="42" spans="1:18" x14ac:dyDescent="0.3">
      <c r="A42" s="26"/>
      <c r="R42" s="27"/>
    </row>
    <row r="43" spans="1:18" x14ac:dyDescent="0.3">
      <c r="A43" s="26"/>
      <c r="R43" s="27"/>
    </row>
    <row r="44" spans="1:18" x14ac:dyDescent="0.3">
      <c r="A44" s="26"/>
      <c r="R44" s="27"/>
    </row>
    <row r="45" spans="1:18" x14ac:dyDescent="0.3">
      <c r="A45" s="26"/>
      <c r="R45" s="27"/>
    </row>
    <row r="46" spans="1:18" x14ac:dyDescent="0.3">
      <c r="A46" s="26"/>
      <c r="R46" s="27"/>
    </row>
    <row r="47" spans="1:18" x14ac:dyDescent="0.3">
      <c r="A47" s="26"/>
      <c r="R47" s="27"/>
    </row>
    <row r="48" spans="1:18" x14ac:dyDescent="0.3">
      <c r="A48" s="26"/>
      <c r="R48" s="27"/>
    </row>
    <row r="49" spans="1:18" x14ac:dyDescent="0.3">
      <c r="A49" s="26"/>
      <c r="R49" s="27"/>
    </row>
    <row r="50" spans="1:18" x14ac:dyDescent="0.3">
      <c r="A50" s="26"/>
      <c r="R50" s="27"/>
    </row>
    <row r="51" spans="1:18" x14ac:dyDescent="0.3">
      <c r="A51" s="26"/>
      <c r="R51" s="27"/>
    </row>
    <row r="52" spans="1:18" x14ac:dyDescent="0.3">
      <c r="A52" s="26"/>
      <c r="R52" s="27"/>
    </row>
    <row r="53" spans="1:18" x14ac:dyDescent="0.3">
      <c r="A53" s="26"/>
      <c r="R53" s="27"/>
    </row>
    <row r="54" spans="1:18" x14ac:dyDescent="0.3">
      <c r="A54" s="26"/>
      <c r="R54" s="27"/>
    </row>
    <row r="55" spans="1:18" x14ac:dyDescent="0.3">
      <c r="A55" s="26"/>
      <c r="R55" s="27"/>
    </row>
    <row r="56" spans="1:18" x14ac:dyDescent="0.3">
      <c r="A56" s="26"/>
      <c r="R56" s="27"/>
    </row>
    <row r="57" spans="1:18" x14ac:dyDescent="0.3">
      <c r="A57" s="26"/>
      <c r="R57" s="27"/>
    </row>
    <row r="58" spans="1:18" x14ac:dyDescent="0.3">
      <c r="A58" s="26"/>
      <c r="R58" s="27"/>
    </row>
    <row r="59" spans="1:18" x14ac:dyDescent="0.3">
      <c r="A59" s="26"/>
      <c r="R59" s="27"/>
    </row>
    <row r="60" spans="1:18" x14ac:dyDescent="0.3">
      <c r="A60" s="26"/>
      <c r="R60" s="27"/>
    </row>
    <row r="61" spans="1:18" x14ac:dyDescent="0.3">
      <c r="A61" s="26"/>
      <c r="R61" s="27"/>
    </row>
    <row r="62" spans="1:18" x14ac:dyDescent="0.3">
      <c r="A62" s="26"/>
      <c r="R62" s="27"/>
    </row>
    <row r="63" spans="1:18" x14ac:dyDescent="0.3">
      <c r="A63" s="26"/>
      <c r="R63" s="27"/>
    </row>
    <row r="64" spans="1:18" x14ac:dyDescent="0.3">
      <c r="A64" s="26"/>
      <c r="R64" s="27"/>
    </row>
    <row r="65" spans="1:18" x14ac:dyDescent="0.3">
      <c r="A65" s="26"/>
      <c r="R65" s="27"/>
    </row>
    <row r="66" spans="1:18" x14ac:dyDescent="0.3">
      <c r="A66" s="26"/>
      <c r="R66" s="27"/>
    </row>
    <row r="67" spans="1:18" x14ac:dyDescent="0.3">
      <c r="A67" s="26"/>
      <c r="R67" s="27"/>
    </row>
    <row r="68" spans="1:18" x14ac:dyDescent="0.3">
      <c r="A68" s="26"/>
      <c r="R68" s="27"/>
    </row>
    <row r="69" spans="1:18" x14ac:dyDescent="0.3">
      <c r="A69" s="26"/>
      <c r="R69" s="27"/>
    </row>
    <row r="70" spans="1:18" x14ac:dyDescent="0.3">
      <c r="A70" s="26"/>
      <c r="R70" s="27"/>
    </row>
    <row r="71" spans="1:18" x14ac:dyDescent="0.3">
      <c r="A71" s="26"/>
      <c r="R71" s="27"/>
    </row>
    <row r="72" spans="1:18" x14ac:dyDescent="0.3">
      <c r="A72" s="26"/>
      <c r="R72" s="27"/>
    </row>
    <row r="73" spans="1:18" ht="17.25" customHeight="1" x14ac:dyDescent="0.3">
      <c r="A73" s="26"/>
      <c r="R73" s="27"/>
    </row>
    <row r="74" spans="1:18" x14ac:dyDescent="0.3">
      <c r="A74" s="26"/>
      <c r="R74" s="27"/>
    </row>
    <row r="75" spans="1:18" x14ac:dyDescent="0.3">
      <c r="A75" s="26"/>
      <c r="R75" s="27"/>
    </row>
    <row r="76" spans="1:18" x14ac:dyDescent="0.3">
      <c r="A76" s="26"/>
      <c r="R76" s="27"/>
    </row>
    <row r="77" spans="1:18" x14ac:dyDescent="0.3">
      <c r="A77" s="26"/>
      <c r="R77" s="27"/>
    </row>
    <row r="78" spans="1:18" x14ac:dyDescent="0.3">
      <c r="A78" s="26"/>
      <c r="R78" s="27"/>
    </row>
    <row r="79" spans="1:18" x14ac:dyDescent="0.3">
      <c r="A79" s="26"/>
      <c r="R79" s="27"/>
    </row>
    <row r="80" spans="1:18" x14ac:dyDescent="0.3">
      <c r="A80" s="26"/>
      <c r="R80" s="27"/>
    </row>
    <row r="81" spans="1:18" x14ac:dyDescent="0.3">
      <c r="A81" s="26"/>
      <c r="R81" s="27"/>
    </row>
    <row r="82" spans="1:18" ht="15" thickBot="1" x14ac:dyDescent="0.35">
      <c r="A82" s="28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30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8" scale="94" fitToHeight="0" orientation="portrait" r:id="rId1"/>
  <rowBreaks count="1" manualBreakCount="1">
    <brk id="92" max="17" man="1"/>
  </rowBreak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31CD7-0720-41B6-85D8-5CB2EA93587B}">
  <sheetPr codeName="Sheet15"/>
  <dimension ref="B2:BR152"/>
  <sheetViews>
    <sheetView showGridLines="0" view="pageBreakPreview" topLeftCell="AF102" zoomScale="40" zoomScaleNormal="90" zoomScaleSheetLayoutView="40" workbookViewId="0">
      <selection activeCell="B140" sqref="B140"/>
    </sheetView>
  </sheetViews>
  <sheetFormatPr baseColWidth="10" defaultColWidth="8.44140625" defaultRowHeight="14.4" x14ac:dyDescent="0.3"/>
  <sheetData>
    <row r="2" spans="2:70" ht="7.5" customHeight="1" x14ac:dyDescent="0.7">
      <c r="B2" s="501" t="s">
        <v>0</v>
      </c>
      <c r="C2" s="501"/>
      <c r="D2" s="501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17"/>
      <c r="P2" s="470" t="s">
        <v>454</v>
      </c>
      <c r="Q2" s="470"/>
      <c r="R2" s="470"/>
      <c r="S2" s="470"/>
      <c r="T2" s="470"/>
      <c r="U2" s="470"/>
      <c r="V2" s="470"/>
      <c r="W2" s="470"/>
      <c r="X2" s="470"/>
      <c r="Y2" s="470"/>
      <c r="Z2" s="470"/>
      <c r="AA2" s="470"/>
      <c r="AB2" s="470"/>
      <c r="AC2" s="17"/>
      <c r="AD2" s="435" t="s">
        <v>455</v>
      </c>
      <c r="AE2" s="435"/>
      <c r="AF2" s="435"/>
      <c r="AG2" s="435"/>
      <c r="AH2" s="435"/>
      <c r="AI2" s="435"/>
      <c r="AJ2" s="435"/>
      <c r="AK2" s="435"/>
      <c r="AL2" s="435"/>
      <c r="AM2" s="435"/>
      <c r="AN2" s="435"/>
      <c r="AO2" s="435"/>
      <c r="AP2" s="435"/>
      <c r="AQ2" s="17"/>
      <c r="AR2" s="433" t="s">
        <v>456</v>
      </c>
      <c r="AS2" s="433"/>
      <c r="AT2" s="433"/>
      <c r="AU2" s="433"/>
      <c r="AV2" s="433"/>
      <c r="AW2" s="433"/>
      <c r="AX2" s="433"/>
      <c r="AY2" s="433"/>
      <c r="AZ2" s="433"/>
      <c r="BA2" s="433"/>
      <c r="BB2" s="433"/>
      <c r="BC2" s="433"/>
      <c r="BD2" s="433"/>
      <c r="BE2" s="17"/>
      <c r="BF2" s="408" t="s">
        <v>457</v>
      </c>
      <c r="BG2" s="408"/>
      <c r="BH2" s="408"/>
      <c r="BI2" s="408"/>
      <c r="BJ2" s="408"/>
      <c r="BK2" s="408"/>
      <c r="BL2" s="408"/>
      <c r="BM2" s="408"/>
      <c r="BN2" s="408"/>
      <c r="BO2" s="408"/>
      <c r="BP2" s="408"/>
      <c r="BQ2" s="408"/>
      <c r="BR2" s="408"/>
    </row>
    <row r="3" spans="2:70" ht="36.6" x14ac:dyDescent="0.7">
      <c r="B3" s="502"/>
      <c r="C3" s="502"/>
      <c r="D3" s="502"/>
      <c r="E3" s="502"/>
      <c r="F3" s="502"/>
      <c r="G3" s="502"/>
      <c r="H3" s="502"/>
      <c r="I3" s="502"/>
      <c r="J3" s="502"/>
      <c r="K3" s="502"/>
      <c r="L3" s="502"/>
      <c r="M3" s="502"/>
      <c r="N3" s="502"/>
      <c r="O3" s="17"/>
      <c r="P3" s="471"/>
      <c r="Q3" s="471"/>
      <c r="R3" s="471"/>
      <c r="S3" s="471"/>
      <c r="T3" s="471"/>
      <c r="U3" s="471"/>
      <c r="V3" s="471"/>
      <c r="W3" s="471"/>
      <c r="X3" s="471"/>
      <c r="Y3" s="471"/>
      <c r="Z3" s="471"/>
      <c r="AA3" s="471"/>
      <c r="AB3" s="471"/>
      <c r="AC3" s="17"/>
      <c r="AD3" s="436"/>
      <c r="AE3" s="436"/>
      <c r="AF3" s="436"/>
      <c r="AG3" s="436"/>
      <c r="AH3" s="436"/>
      <c r="AI3" s="436"/>
      <c r="AJ3" s="436"/>
      <c r="AK3" s="436"/>
      <c r="AL3" s="436"/>
      <c r="AM3" s="436"/>
      <c r="AN3" s="436"/>
      <c r="AO3" s="436"/>
      <c r="AP3" s="436"/>
      <c r="AQ3" s="17"/>
      <c r="AR3" s="434"/>
      <c r="AS3" s="434"/>
      <c r="AT3" s="434"/>
      <c r="AU3" s="434"/>
      <c r="AV3" s="434"/>
      <c r="AW3" s="434"/>
      <c r="AX3" s="434"/>
      <c r="AY3" s="434"/>
      <c r="AZ3" s="434"/>
      <c r="BA3" s="434"/>
      <c r="BB3" s="434"/>
      <c r="BC3" s="434"/>
      <c r="BD3" s="434"/>
      <c r="BE3" s="17"/>
      <c r="BF3" s="409"/>
      <c r="BG3" s="409"/>
      <c r="BH3" s="409"/>
      <c r="BI3" s="409"/>
      <c r="BJ3" s="409"/>
      <c r="BK3" s="409"/>
      <c r="BL3" s="409"/>
      <c r="BM3" s="409"/>
      <c r="BN3" s="409"/>
      <c r="BO3" s="409"/>
      <c r="BP3" s="409"/>
      <c r="BQ3" s="409"/>
      <c r="BR3" s="409"/>
    </row>
    <row r="4" spans="2:70" ht="15.6" x14ac:dyDescent="0.3">
      <c r="B4" s="503" t="s">
        <v>0</v>
      </c>
      <c r="C4" s="503"/>
      <c r="D4" s="503"/>
      <c r="E4" s="503"/>
      <c r="F4" s="503"/>
      <c r="G4" s="503"/>
      <c r="H4" s="503"/>
      <c r="I4" s="503"/>
      <c r="J4" s="503"/>
      <c r="K4" s="503"/>
      <c r="L4" s="503"/>
      <c r="M4" s="503"/>
      <c r="N4" s="503"/>
      <c r="P4" s="472" t="s">
        <v>458</v>
      </c>
      <c r="Q4" s="472"/>
      <c r="R4" s="472"/>
      <c r="S4" s="472"/>
      <c r="T4" s="472"/>
      <c r="U4" s="472"/>
      <c r="V4" s="472"/>
      <c r="W4" s="472"/>
      <c r="X4" s="472"/>
      <c r="Y4" s="472"/>
      <c r="Z4" s="472"/>
      <c r="AA4" s="472"/>
      <c r="AB4" s="472"/>
      <c r="AD4" s="431" t="s">
        <v>459</v>
      </c>
      <c r="AE4" s="431"/>
      <c r="AF4" s="431"/>
      <c r="AG4" s="431"/>
      <c r="AH4" s="431"/>
      <c r="AI4" s="431"/>
      <c r="AJ4" s="431"/>
      <c r="AK4" s="431"/>
      <c r="AL4" s="431"/>
      <c r="AM4" s="431"/>
      <c r="AN4" s="431"/>
      <c r="AO4" s="431"/>
      <c r="AP4" s="431"/>
      <c r="AR4" s="410" t="s">
        <v>460</v>
      </c>
      <c r="AS4" s="410"/>
      <c r="AT4" s="410"/>
      <c r="AU4" s="410"/>
      <c r="AV4" s="410"/>
      <c r="AW4" s="410"/>
      <c r="AX4" s="410"/>
      <c r="AY4" s="410"/>
      <c r="AZ4" s="410"/>
      <c r="BA4" s="410"/>
      <c r="BB4" s="410"/>
      <c r="BC4" s="410"/>
      <c r="BD4" s="410"/>
      <c r="BF4" s="400" t="s">
        <v>461</v>
      </c>
      <c r="BG4" s="400"/>
      <c r="BH4" s="400"/>
      <c r="BI4" s="400"/>
      <c r="BJ4" s="400"/>
      <c r="BK4" s="400"/>
      <c r="BL4" s="400"/>
      <c r="BM4" s="400"/>
      <c r="BN4" s="400"/>
      <c r="BO4" s="400"/>
      <c r="BP4" s="400"/>
      <c r="BQ4" s="400"/>
      <c r="BR4" s="400"/>
    </row>
    <row r="5" spans="2:70" x14ac:dyDescent="0.3">
      <c r="B5" s="504" t="s">
        <v>1</v>
      </c>
      <c r="C5" s="505"/>
      <c r="D5" s="505"/>
      <c r="E5" s="505"/>
      <c r="F5" s="505"/>
      <c r="G5" s="505"/>
      <c r="H5" s="506"/>
      <c r="I5" s="498" t="s">
        <v>2</v>
      </c>
      <c r="J5" s="499"/>
      <c r="K5" s="500"/>
      <c r="L5" s="498" t="s">
        <v>3</v>
      </c>
      <c r="M5" s="499"/>
      <c r="N5" s="500"/>
      <c r="P5" s="469" t="s">
        <v>462</v>
      </c>
      <c r="Q5" s="469"/>
      <c r="R5" s="469"/>
      <c r="S5" s="469"/>
      <c r="T5" s="469"/>
      <c r="U5" s="469"/>
      <c r="V5" s="469"/>
      <c r="W5" s="469"/>
      <c r="X5" s="469"/>
      <c r="Y5" s="469"/>
      <c r="Z5" s="8" t="s">
        <v>463</v>
      </c>
      <c r="AA5" s="8" t="s">
        <v>464</v>
      </c>
      <c r="AB5" s="8" t="s">
        <v>465</v>
      </c>
      <c r="AD5" s="432"/>
      <c r="AE5" s="432"/>
      <c r="AF5" s="432"/>
      <c r="AG5" s="432"/>
      <c r="AH5" s="432"/>
      <c r="AI5" s="432"/>
      <c r="AJ5" s="432"/>
      <c r="AK5" s="432"/>
      <c r="AL5" s="432"/>
      <c r="AM5" s="432"/>
      <c r="AN5" s="432"/>
      <c r="AO5" s="432"/>
      <c r="AP5" s="432"/>
      <c r="AR5" s="407"/>
      <c r="AS5" s="407"/>
      <c r="AT5" s="407"/>
      <c r="AU5" s="407"/>
      <c r="AV5" s="407"/>
      <c r="AW5" s="407"/>
      <c r="AX5" s="407"/>
      <c r="AY5" s="407"/>
      <c r="AZ5" s="407"/>
      <c r="BA5" s="407"/>
      <c r="BB5" s="407"/>
      <c r="BC5" s="407"/>
      <c r="BD5" s="407"/>
      <c r="BF5" s="14"/>
      <c r="BG5" s="14"/>
      <c r="BH5" s="14"/>
      <c r="BI5" s="14"/>
      <c r="BJ5" s="398"/>
      <c r="BK5" s="398"/>
      <c r="BL5" s="398"/>
      <c r="BM5" s="398"/>
      <c r="BN5" s="398"/>
      <c r="BO5" s="14"/>
      <c r="BP5" s="14"/>
      <c r="BQ5" s="14"/>
      <c r="BR5" s="14"/>
    </row>
    <row r="6" spans="2:70" x14ac:dyDescent="0.3">
      <c r="B6" s="507"/>
      <c r="C6" s="508"/>
      <c r="D6" s="508"/>
      <c r="E6" s="508"/>
      <c r="F6" s="508"/>
      <c r="G6" s="508"/>
      <c r="H6" s="509"/>
      <c r="I6" s="498"/>
      <c r="J6" s="499"/>
      <c r="K6" s="500"/>
      <c r="L6" s="3" t="s">
        <v>4</v>
      </c>
      <c r="M6" s="4"/>
      <c r="N6" s="5"/>
      <c r="P6" s="467" t="s">
        <v>466</v>
      </c>
      <c r="Q6" s="467"/>
      <c r="R6" s="467"/>
      <c r="S6" s="467"/>
      <c r="T6" s="467"/>
      <c r="U6" s="467"/>
      <c r="V6" s="467"/>
      <c r="W6" s="467"/>
      <c r="X6" s="467"/>
      <c r="Y6" s="467"/>
      <c r="Z6" s="467"/>
      <c r="AA6" s="467"/>
      <c r="AB6" s="467"/>
      <c r="AD6" s="432"/>
      <c r="AE6" s="432"/>
      <c r="AF6" s="432"/>
      <c r="AG6" s="432"/>
      <c r="AH6" s="432"/>
      <c r="AI6" s="432"/>
      <c r="AJ6" s="432"/>
      <c r="AK6" s="432"/>
      <c r="AL6" s="432"/>
      <c r="AM6" s="432"/>
      <c r="AN6" s="432"/>
      <c r="AO6" s="432"/>
      <c r="AP6" s="432"/>
      <c r="AR6" s="407"/>
      <c r="AS6" s="407"/>
      <c r="AT6" s="407"/>
      <c r="AU6" s="407"/>
      <c r="AV6" s="407"/>
      <c r="AW6" s="407"/>
      <c r="AX6" s="407"/>
      <c r="AY6" s="407"/>
      <c r="AZ6" s="407"/>
      <c r="BA6" s="407"/>
      <c r="BB6" s="407"/>
      <c r="BC6" s="407"/>
      <c r="BD6" s="407"/>
      <c r="BF6" s="14"/>
      <c r="BG6" s="14"/>
      <c r="BH6" s="14"/>
      <c r="BI6" s="14"/>
      <c r="BJ6" s="398"/>
      <c r="BK6" s="398"/>
      <c r="BL6" s="398"/>
      <c r="BM6" s="398"/>
      <c r="BN6" s="398"/>
      <c r="BO6" s="14"/>
      <c r="BP6" s="14"/>
      <c r="BQ6" s="14"/>
      <c r="BR6" s="14"/>
    </row>
    <row r="7" spans="2:70" x14ac:dyDescent="0.3">
      <c r="B7" s="507"/>
      <c r="C7" s="508"/>
      <c r="D7" s="508"/>
      <c r="E7" s="508"/>
      <c r="F7" s="508"/>
      <c r="G7" s="508"/>
      <c r="H7" s="509"/>
      <c r="I7" s="498"/>
      <c r="J7" s="499"/>
      <c r="K7" s="500"/>
      <c r="L7" s="3" t="s">
        <v>5</v>
      </c>
      <c r="M7" s="4"/>
      <c r="N7" s="5"/>
      <c r="P7" s="467"/>
      <c r="Q7" s="467"/>
      <c r="R7" s="467"/>
      <c r="S7" s="467"/>
      <c r="T7" s="467"/>
      <c r="U7" s="467"/>
      <c r="V7" s="467"/>
      <c r="W7" s="467"/>
      <c r="X7" s="467"/>
      <c r="Y7" s="467"/>
      <c r="Z7" s="467"/>
      <c r="AA7" s="467"/>
      <c r="AB7" s="467"/>
      <c r="AD7" s="432"/>
      <c r="AE7" s="432"/>
      <c r="AF7" s="432"/>
      <c r="AG7" s="432"/>
      <c r="AH7" s="432"/>
      <c r="AI7" s="432"/>
      <c r="AJ7" s="432"/>
      <c r="AK7" s="432"/>
      <c r="AL7" s="432"/>
      <c r="AM7" s="432"/>
      <c r="AN7" s="432"/>
      <c r="AO7" s="432"/>
      <c r="AP7" s="432"/>
      <c r="AR7" s="407"/>
      <c r="AS7" s="407"/>
      <c r="AT7" s="407"/>
      <c r="AU7" s="407"/>
      <c r="AV7" s="407"/>
      <c r="AW7" s="407"/>
      <c r="AX7" s="407"/>
      <c r="AY7" s="407"/>
      <c r="AZ7" s="407"/>
      <c r="BA7" s="407"/>
      <c r="BB7" s="407"/>
      <c r="BC7" s="407"/>
      <c r="BD7" s="407"/>
      <c r="BF7" s="14"/>
      <c r="BG7" s="14"/>
      <c r="BH7" s="14"/>
      <c r="BI7" s="14"/>
      <c r="BJ7" s="398"/>
      <c r="BK7" s="398"/>
      <c r="BL7" s="398"/>
      <c r="BM7" s="398"/>
      <c r="BN7" s="398"/>
      <c r="BO7" s="14"/>
      <c r="BP7" s="14"/>
      <c r="BQ7" s="14"/>
      <c r="BR7" s="14"/>
    </row>
    <row r="8" spans="2:70" x14ac:dyDescent="0.3">
      <c r="B8" s="507"/>
      <c r="C8" s="508"/>
      <c r="D8" s="508"/>
      <c r="E8" s="508"/>
      <c r="F8" s="508"/>
      <c r="G8" s="508"/>
      <c r="H8" s="509"/>
      <c r="I8" s="498"/>
      <c r="J8" s="499"/>
      <c r="K8" s="500"/>
      <c r="L8" s="3" t="s">
        <v>467</v>
      </c>
      <c r="M8" s="4"/>
      <c r="N8" s="5"/>
      <c r="P8" s="469" t="s">
        <v>468</v>
      </c>
      <c r="Q8" s="469"/>
      <c r="R8" s="469"/>
      <c r="S8" s="469"/>
      <c r="T8" s="469"/>
      <c r="U8" s="469"/>
      <c r="V8" s="469"/>
      <c r="W8" s="469"/>
      <c r="X8" s="469"/>
      <c r="Y8" s="469"/>
      <c r="Z8" s="8" t="s">
        <v>463</v>
      </c>
      <c r="AA8" s="8" t="s">
        <v>464</v>
      </c>
      <c r="AB8" s="8" t="s">
        <v>465</v>
      </c>
      <c r="AD8" s="432"/>
      <c r="AE8" s="432"/>
      <c r="AF8" s="432"/>
      <c r="AG8" s="432"/>
      <c r="AH8" s="432"/>
      <c r="AI8" s="432"/>
      <c r="AJ8" s="432"/>
      <c r="AK8" s="432"/>
      <c r="AL8" s="432"/>
      <c r="AM8" s="432"/>
      <c r="AN8" s="432"/>
      <c r="AO8" s="432"/>
      <c r="AP8" s="432"/>
      <c r="AR8" s="407"/>
      <c r="AS8" s="407"/>
      <c r="AT8" s="407"/>
      <c r="AU8" s="407"/>
      <c r="AV8" s="407"/>
      <c r="AW8" s="407"/>
      <c r="AX8" s="407"/>
      <c r="AY8" s="407"/>
      <c r="AZ8" s="407"/>
      <c r="BA8" s="407"/>
      <c r="BB8" s="407"/>
      <c r="BC8" s="407"/>
      <c r="BD8" s="407"/>
      <c r="BF8" s="14"/>
      <c r="BG8" s="14"/>
      <c r="BH8" s="14"/>
      <c r="BI8" s="14"/>
      <c r="BJ8" s="398"/>
      <c r="BK8" s="398"/>
      <c r="BL8" s="398"/>
      <c r="BM8" s="398"/>
      <c r="BN8" s="398"/>
      <c r="BO8" s="14"/>
      <c r="BP8" s="14"/>
      <c r="BQ8" s="14"/>
      <c r="BR8" s="14"/>
    </row>
    <row r="9" spans="2:70" x14ac:dyDescent="0.3">
      <c r="B9" s="507"/>
      <c r="C9" s="508"/>
      <c r="D9" s="508"/>
      <c r="E9" s="508"/>
      <c r="F9" s="508"/>
      <c r="G9" s="508"/>
      <c r="H9" s="509"/>
      <c r="I9" s="498"/>
      <c r="J9" s="499"/>
      <c r="K9" s="500"/>
      <c r="L9" s="3" t="s">
        <v>469</v>
      </c>
      <c r="M9" s="4"/>
      <c r="N9" s="5"/>
      <c r="P9" s="467" t="s">
        <v>466</v>
      </c>
      <c r="Q9" s="467"/>
      <c r="R9" s="467"/>
      <c r="S9" s="467"/>
      <c r="T9" s="467"/>
      <c r="U9" s="467"/>
      <c r="V9" s="467"/>
      <c r="W9" s="467"/>
      <c r="X9" s="467"/>
      <c r="Y9" s="467"/>
      <c r="Z9" s="467"/>
      <c r="AA9" s="467"/>
      <c r="AB9" s="467"/>
      <c r="AD9" s="432"/>
      <c r="AE9" s="432"/>
      <c r="AF9" s="432"/>
      <c r="AG9" s="432"/>
      <c r="AH9" s="432"/>
      <c r="AI9" s="432"/>
      <c r="AJ9" s="432"/>
      <c r="AK9" s="432"/>
      <c r="AL9" s="432"/>
      <c r="AM9" s="432"/>
      <c r="AN9" s="432"/>
      <c r="AO9" s="432"/>
      <c r="AP9" s="432"/>
      <c r="AR9" s="407"/>
      <c r="AS9" s="407"/>
      <c r="AT9" s="407"/>
      <c r="AU9" s="407"/>
      <c r="AV9" s="407"/>
      <c r="AW9" s="407"/>
      <c r="AX9" s="407"/>
      <c r="AY9" s="407"/>
      <c r="AZ9" s="407"/>
      <c r="BA9" s="407"/>
      <c r="BB9" s="407"/>
      <c r="BC9" s="407"/>
      <c r="BD9" s="407"/>
      <c r="BF9" s="14"/>
      <c r="BG9" s="14"/>
      <c r="BH9" s="14"/>
      <c r="BI9" s="14"/>
      <c r="BJ9" s="398"/>
      <c r="BK9" s="398"/>
      <c r="BL9" s="398"/>
      <c r="BM9" s="398"/>
      <c r="BN9" s="398"/>
      <c r="BO9" s="14"/>
      <c r="BP9" s="14"/>
      <c r="BQ9" s="14"/>
      <c r="BR9" s="14"/>
    </row>
    <row r="10" spans="2:70" x14ac:dyDescent="0.3">
      <c r="B10" s="507"/>
      <c r="C10" s="508"/>
      <c r="D10" s="508"/>
      <c r="E10" s="508"/>
      <c r="F10" s="508"/>
      <c r="G10" s="508"/>
      <c r="H10" s="509"/>
      <c r="I10" s="498"/>
      <c r="J10" s="499"/>
      <c r="K10" s="500"/>
      <c r="L10" s="3" t="s">
        <v>470</v>
      </c>
      <c r="M10" s="4"/>
      <c r="N10" s="5"/>
      <c r="P10" s="467"/>
      <c r="Q10" s="467"/>
      <c r="R10" s="467"/>
      <c r="S10" s="467"/>
      <c r="T10" s="467"/>
      <c r="U10" s="467"/>
      <c r="V10" s="467"/>
      <c r="W10" s="467"/>
      <c r="X10" s="467"/>
      <c r="Y10" s="467"/>
      <c r="Z10" s="467"/>
      <c r="AA10" s="467"/>
      <c r="AB10" s="467"/>
      <c r="AD10" s="432"/>
      <c r="AE10" s="432"/>
      <c r="AF10" s="432"/>
      <c r="AG10" s="432"/>
      <c r="AH10" s="432"/>
      <c r="AI10" s="432"/>
      <c r="AJ10" s="432"/>
      <c r="AK10" s="432"/>
      <c r="AL10" s="432"/>
      <c r="AM10" s="432"/>
      <c r="AN10" s="432"/>
      <c r="AO10" s="432"/>
      <c r="AP10" s="432"/>
      <c r="AR10" s="407"/>
      <c r="AS10" s="407"/>
      <c r="AT10" s="407"/>
      <c r="AU10" s="407"/>
      <c r="AV10" s="407"/>
      <c r="AW10" s="407"/>
      <c r="AX10" s="407"/>
      <c r="AY10" s="407"/>
      <c r="AZ10" s="407"/>
      <c r="BA10" s="407"/>
      <c r="BB10" s="407"/>
      <c r="BC10" s="407"/>
      <c r="BD10" s="407"/>
      <c r="BF10" s="398"/>
      <c r="BG10" s="398"/>
      <c r="BH10" s="398"/>
      <c r="BI10" s="398"/>
      <c r="BJ10" s="405" t="s">
        <v>471</v>
      </c>
      <c r="BK10" s="403" t="s">
        <v>472</v>
      </c>
      <c r="BL10" s="403"/>
      <c r="BM10" s="403"/>
      <c r="BN10" s="404" t="s">
        <v>473</v>
      </c>
      <c r="BO10" s="398"/>
      <c r="BP10" s="398"/>
      <c r="BQ10" s="398"/>
      <c r="BR10" s="398"/>
    </row>
    <row r="11" spans="2:70" x14ac:dyDescent="0.3">
      <c r="B11" s="507"/>
      <c r="C11" s="508"/>
      <c r="D11" s="508"/>
      <c r="E11" s="508"/>
      <c r="F11" s="508"/>
      <c r="G11" s="508"/>
      <c r="H11" s="509"/>
      <c r="I11" s="498"/>
      <c r="J11" s="499"/>
      <c r="K11" s="500"/>
      <c r="L11" s="3" t="s">
        <v>474</v>
      </c>
      <c r="M11" s="4"/>
      <c r="N11" s="5"/>
      <c r="P11" s="466" t="s">
        <v>475</v>
      </c>
      <c r="Q11" s="466"/>
      <c r="R11" s="466"/>
      <c r="S11" s="466"/>
      <c r="T11" s="466"/>
      <c r="U11" s="466"/>
      <c r="V11" s="466"/>
      <c r="W11" s="466"/>
      <c r="X11" s="466"/>
      <c r="Y11" s="466"/>
      <c r="Z11" s="8" t="s">
        <v>463</v>
      </c>
      <c r="AA11" s="8" t="s">
        <v>464</v>
      </c>
      <c r="AB11" s="8" t="s">
        <v>465</v>
      </c>
      <c r="AD11" s="432"/>
      <c r="AE11" s="432"/>
      <c r="AF11" s="432"/>
      <c r="AG11" s="432"/>
      <c r="AH11" s="432"/>
      <c r="AI11" s="432"/>
      <c r="AJ11" s="432"/>
      <c r="AK11" s="432"/>
      <c r="AL11" s="432"/>
      <c r="AM11" s="432"/>
      <c r="AN11" s="432"/>
      <c r="AO11" s="432"/>
      <c r="AP11" s="432"/>
      <c r="AR11" s="407"/>
      <c r="AS11" s="407"/>
      <c r="AT11" s="407"/>
      <c r="AU11" s="407"/>
      <c r="AV11" s="407"/>
      <c r="AW11" s="407"/>
      <c r="AX11" s="407"/>
      <c r="AY11" s="407"/>
      <c r="AZ11" s="407"/>
      <c r="BA11" s="407"/>
      <c r="BB11" s="407"/>
      <c r="BC11" s="407"/>
      <c r="BD11" s="407"/>
      <c r="BF11" s="398"/>
      <c r="BG11" s="398"/>
      <c r="BH11" s="398"/>
      <c r="BI11" s="398"/>
      <c r="BJ11" s="405"/>
      <c r="BK11" s="403"/>
      <c r="BL11" s="403"/>
      <c r="BM11" s="403"/>
      <c r="BN11" s="404"/>
      <c r="BO11" s="398"/>
      <c r="BP11" s="398"/>
      <c r="BQ11" s="398"/>
      <c r="BR11" s="398"/>
    </row>
    <row r="12" spans="2:70" x14ac:dyDescent="0.3">
      <c r="B12" s="507"/>
      <c r="C12" s="508"/>
      <c r="D12" s="508"/>
      <c r="E12" s="508"/>
      <c r="F12" s="508"/>
      <c r="G12" s="508"/>
      <c r="H12" s="509"/>
      <c r="I12" s="498"/>
      <c r="J12" s="499"/>
      <c r="K12" s="500"/>
      <c r="L12" s="3" t="s">
        <v>476</v>
      </c>
      <c r="M12" s="4"/>
      <c r="N12" s="5"/>
      <c r="P12" s="467" t="s">
        <v>466</v>
      </c>
      <c r="Q12" s="467"/>
      <c r="R12" s="467"/>
      <c r="S12" s="467"/>
      <c r="T12" s="467"/>
      <c r="U12" s="467"/>
      <c r="V12" s="467"/>
      <c r="W12" s="467"/>
      <c r="X12" s="467"/>
      <c r="Y12" s="467"/>
      <c r="Z12" s="467"/>
      <c r="AA12" s="467"/>
      <c r="AB12" s="467"/>
      <c r="AD12" s="432"/>
      <c r="AE12" s="432"/>
      <c r="AF12" s="432"/>
      <c r="AG12" s="432"/>
      <c r="AH12" s="432"/>
      <c r="AI12" s="432"/>
      <c r="AJ12" s="432"/>
      <c r="AK12" s="432"/>
      <c r="AL12" s="432"/>
      <c r="AM12" s="432"/>
      <c r="AN12" s="432"/>
      <c r="AO12" s="432"/>
      <c r="AP12" s="432"/>
      <c r="AR12" s="407"/>
      <c r="AS12" s="407"/>
      <c r="AT12" s="407"/>
      <c r="AU12" s="407"/>
      <c r="AV12" s="407"/>
      <c r="AW12" s="407"/>
      <c r="AX12" s="407"/>
      <c r="AY12" s="407"/>
      <c r="AZ12" s="407"/>
      <c r="BA12" s="407"/>
      <c r="BB12" s="407"/>
      <c r="BC12" s="407"/>
      <c r="BD12" s="407"/>
      <c r="BF12" s="398"/>
      <c r="BG12" s="398"/>
      <c r="BH12" s="398"/>
      <c r="BI12" s="398"/>
      <c r="BJ12" s="405"/>
      <c r="BK12" s="403"/>
      <c r="BL12" s="403"/>
      <c r="BM12" s="403"/>
      <c r="BN12" s="404"/>
      <c r="BO12" s="398"/>
      <c r="BP12" s="398"/>
      <c r="BQ12" s="398"/>
      <c r="BR12" s="398"/>
    </row>
    <row r="13" spans="2:70" x14ac:dyDescent="0.3">
      <c r="B13" s="507"/>
      <c r="C13" s="508"/>
      <c r="D13" s="508"/>
      <c r="E13" s="508"/>
      <c r="F13" s="508"/>
      <c r="G13" s="508"/>
      <c r="H13" s="509"/>
      <c r="I13" s="498"/>
      <c r="J13" s="499"/>
      <c r="K13" s="500"/>
      <c r="L13" s="3"/>
      <c r="M13" s="4"/>
      <c r="N13" s="5"/>
      <c r="P13" s="467"/>
      <c r="Q13" s="467"/>
      <c r="R13" s="467"/>
      <c r="S13" s="467"/>
      <c r="T13" s="467"/>
      <c r="U13" s="467"/>
      <c r="V13" s="467"/>
      <c r="W13" s="467"/>
      <c r="X13" s="467"/>
      <c r="Y13" s="467"/>
      <c r="Z13" s="467"/>
      <c r="AA13" s="467"/>
      <c r="AB13" s="467"/>
      <c r="AD13" s="432"/>
      <c r="AE13" s="432"/>
      <c r="AF13" s="432"/>
      <c r="AG13" s="432"/>
      <c r="AH13" s="432"/>
      <c r="AI13" s="432"/>
      <c r="AJ13" s="432"/>
      <c r="AK13" s="432"/>
      <c r="AL13" s="432"/>
      <c r="AM13" s="432"/>
      <c r="AN13" s="432"/>
      <c r="AO13" s="432"/>
      <c r="AP13" s="432"/>
      <c r="AR13" s="407"/>
      <c r="AS13" s="407"/>
      <c r="AT13" s="407"/>
      <c r="AU13" s="407"/>
      <c r="AV13" s="407"/>
      <c r="AW13" s="407"/>
      <c r="AX13" s="407"/>
      <c r="AY13" s="407"/>
      <c r="AZ13" s="407"/>
      <c r="BA13" s="407"/>
      <c r="BB13" s="407"/>
      <c r="BC13" s="407"/>
      <c r="BD13" s="407"/>
      <c r="BF13" s="398"/>
      <c r="BG13" s="398"/>
      <c r="BH13" s="398"/>
      <c r="BI13" s="398"/>
      <c r="BJ13" s="405"/>
      <c r="BK13" s="403"/>
      <c r="BL13" s="403"/>
      <c r="BM13" s="403"/>
      <c r="BN13" s="404"/>
      <c r="BO13" s="398"/>
      <c r="BP13" s="398"/>
      <c r="BQ13" s="398"/>
      <c r="BR13" s="398"/>
    </row>
    <row r="14" spans="2:70" x14ac:dyDescent="0.3">
      <c r="B14" s="507"/>
      <c r="C14" s="508"/>
      <c r="D14" s="508"/>
      <c r="E14" s="508"/>
      <c r="F14" s="508"/>
      <c r="G14" s="508"/>
      <c r="H14" s="509"/>
      <c r="I14" s="498"/>
      <c r="J14" s="499"/>
      <c r="K14" s="500"/>
      <c r="L14" s="3"/>
      <c r="M14" s="4"/>
      <c r="N14" s="5"/>
      <c r="P14" s="468" t="s">
        <v>56</v>
      </c>
      <c r="Q14" s="468"/>
      <c r="R14" s="468"/>
      <c r="S14" s="468"/>
      <c r="T14" s="468"/>
      <c r="U14" s="468"/>
      <c r="V14" s="468"/>
      <c r="W14" s="468"/>
      <c r="X14" s="468"/>
      <c r="Y14" s="468"/>
      <c r="Z14" s="8" t="s">
        <v>463</v>
      </c>
      <c r="AA14" s="8" t="s">
        <v>464</v>
      </c>
      <c r="AB14" s="8" t="s">
        <v>465</v>
      </c>
      <c r="AD14" s="432"/>
      <c r="AE14" s="432"/>
      <c r="AF14" s="432"/>
      <c r="AG14" s="432"/>
      <c r="AH14" s="432"/>
      <c r="AI14" s="432"/>
      <c r="AJ14" s="432"/>
      <c r="AK14" s="432"/>
      <c r="AL14" s="432"/>
      <c r="AM14" s="432"/>
      <c r="AN14" s="432"/>
      <c r="AO14" s="432"/>
      <c r="AP14" s="432"/>
      <c r="AR14" s="407"/>
      <c r="AS14" s="407"/>
      <c r="AT14" s="407"/>
      <c r="AU14" s="407"/>
      <c r="AV14" s="407"/>
      <c r="AW14" s="407"/>
      <c r="AX14" s="407"/>
      <c r="AY14" s="407"/>
      <c r="AZ14" s="407"/>
      <c r="BA14" s="407"/>
      <c r="BB14" s="407"/>
      <c r="BC14" s="407"/>
      <c r="BD14" s="407"/>
      <c r="BF14" s="398"/>
      <c r="BG14" s="398"/>
      <c r="BH14" s="398"/>
      <c r="BI14" s="398"/>
      <c r="BJ14" s="405"/>
      <c r="BK14" s="403"/>
      <c r="BL14" s="403"/>
      <c r="BM14" s="403"/>
      <c r="BN14" s="404"/>
      <c r="BO14" s="398"/>
      <c r="BP14" s="398"/>
      <c r="BQ14" s="398"/>
      <c r="BR14" s="398"/>
    </row>
    <row r="15" spans="2:70" x14ac:dyDescent="0.3">
      <c r="B15" s="507"/>
      <c r="C15" s="508"/>
      <c r="D15" s="508"/>
      <c r="E15" s="508"/>
      <c r="F15" s="508"/>
      <c r="G15" s="508"/>
      <c r="H15" s="509"/>
      <c r="I15" s="498"/>
      <c r="J15" s="499"/>
      <c r="K15" s="500"/>
      <c r="L15" s="3"/>
      <c r="M15" s="4"/>
      <c r="N15" s="5"/>
      <c r="P15" s="467" t="s">
        <v>466</v>
      </c>
      <c r="Q15" s="467"/>
      <c r="R15" s="467"/>
      <c r="S15" s="467"/>
      <c r="T15" s="467"/>
      <c r="U15" s="467"/>
      <c r="V15" s="467"/>
      <c r="W15" s="467"/>
      <c r="X15" s="467"/>
      <c r="Y15" s="467"/>
      <c r="Z15" s="467"/>
      <c r="AA15" s="467"/>
      <c r="AB15" s="467"/>
      <c r="AD15" s="432"/>
      <c r="AE15" s="432"/>
      <c r="AF15" s="432"/>
      <c r="AG15" s="432"/>
      <c r="AH15" s="432"/>
      <c r="AI15" s="432"/>
      <c r="AJ15" s="432"/>
      <c r="AK15" s="432"/>
      <c r="AL15" s="432"/>
      <c r="AM15" s="432"/>
      <c r="AN15" s="432"/>
      <c r="AO15" s="432"/>
      <c r="AP15" s="432"/>
      <c r="AR15" s="407"/>
      <c r="AS15" s="407"/>
      <c r="AT15" s="407"/>
      <c r="AU15" s="407"/>
      <c r="AV15" s="407"/>
      <c r="AW15" s="407"/>
      <c r="AX15" s="407"/>
      <c r="AY15" s="407"/>
      <c r="AZ15" s="407"/>
      <c r="BA15" s="407"/>
      <c r="BB15" s="407"/>
      <c r="BC15" s="407"/>
      <c r="BD15" s="407"/>
      <c r="BF15" s="398"/>
      <c r="BG15" s="398"/>
      <c r="BH15" s="398"/>
      <c r="BI15" s="398"/>
      <c r="BJ15" s="405"/>
      <c r="BK15" s="403"/>
      <c r="BL15" s="403"/>
      <c r="BM15" s="403"/>
      <c r="BN15" s="404"/>
      <c r="BO15" s="398"/>
      <c r="BP15" s="398"/>
      <c r="BQ15" s="398"/>
      <c r="BR15" s="398"/>
    </row>
    <row r="16" spans="2:70" x14ac:dyDescent="0.3">
      <c r="B16" s="507"/>
      <c r="C16" s="508"/>
      <c r="D16" s="508"/>
      <c r="E16" s="508"/>
      <c r="F16" s="508"/>
      <c r="G16" s="508"/>
      <c r="H16" s="509"/>
      <c r="I16" s="498"/>
      <c r="J16" s="499"/>
      <c r="K16" s="500"/>
      <c r="L16" s="3"/>
      <c r="M16" s="4"/>
      <c r="N16" s="5"/>
      <c r="P16" s="467"/>
      <c r="Q16" s="467"/>
      <c r="R16" s="467"/>
      <c r="S16" s="467"/>
      <c r="T16" s="467"/>
      <c r="U16" s="467"/>
      <c r="V16" s="467"/>
      <c r="W16" s="467"/>
      <c r="X16" s="467"/>
      <c r="Y16" s="467"/>
      <c r="Z16" s="467"/>
      <c r="AA16" s="467"/>
      <c r="AB16" s="467"/>
      <c r="AD16" s="432"/>
      <c r="AE16" s="432"/>
      <c r="AF16" s="432"/>
      <c r="AG16" s="432"/>
      <c r="AH16" s="432"/>
      <c r="AI16" s="432"/>
      <c r="AJ16" s="432"/>
      <c r="AK16" s="432"/>
      <c r="AL16" s="432"/>
      <c r="AM16" s="432"/>
      <c r="AN16" s="432"/>
      <c r="AO16" s="432"/>
      <c r="AP16" s="432"/>
      <c r="AR16" s="407"/>
      <c r="AS16" s="407"/>
      <c r="AT16" s="407"/>
      <c r="AU16" s="407"/>
      <c r="AV16" s="407"/>
      <c r="AW16" s="407"/>
      <c r="AX16" s="407"/>
      <c r="AY16" s="407"/>
      <c r="AZ16" s="407"/>
      <c r="BA16" s="407"/>
      <c r="BB16" s="407"/>
      <c r="BC16" s="407"/>
      <c r="BD16" s="407"/>
      <c r="BF16" s="398"/>
      <c r="BG16" s="398"/>
      <c r="BH16" s="398"/>
      <c r="BI16" s="398"/>
      <c r="BJ16" s="405"/>
      <c r="BK16" s="403"/>
      <c r="BL16" s="403"/>
      <c r="BM16" s="403"/>
      <c r="BN16" s="404"/>
      <c r="BO16" s="398"/>
      <c r="BP16" s="398"/>
      <c r="BQ16" s="398"/>
      <c r="BR16" s="398"/>
    </row>
    <row r="17" spans="2:70" x14ac:dyDescent="0.3">
      <c r="B17" s="507"/>
      <c r="C17" s="508"/>
      <c r="D17" s="508"/>
      <c r="E17" s="508"/>
      <c r="F17" s="508"/>
      <c r="G17" s="508"/>
      <c r="H17" s="509"/>
      <c r="I17" s="498"/>
      <c r="J17" s="499"/>
      <c r="K17" s="500"/>
      <c r="L17" s="3"/>
      <c r="M17" s="4"/>
      <c r="N17" s="5"/>
      <c r="P17" s="469" t="s">
        <v>477</v>
      </c>
      <c r="Q17" s="469"/>
      <c r="R17" s="469"/>
      <c r="S17" s="469"/>
      <c r="T17" s="469"/>
      <c r="U17" s="469"/>
      <c r="V17" s="469"/>
      <c r="W17" s="469"/>
      <c r="X17" s="469"/>
      <c r="Y17" s="469"/>
      <c r="Z17" s="8" t="s">
        <v>463</v>
      </c>
      <c r="AA17" s="8" t="s">
        <v>464</v>
      </c>
      <c r="AB17" s="8" t="s">
        <v>465</v>
      </c>
      <c r="AD17" s="432"/>
      <c r="AE17" s="432"/>
      <c r="AF17" s="432"/>
      <c r="AG17" s="432"/>
      <c r="AH17" s="432"/>
      <c r="AI17" s="432"/>
      <c r="AJ17" s="432"/>
      <c r="AK17" s="432"/>
      <c r="AL17" s="432"/>
      <c r="AM17" s="432"/>
      <c r="AN17" s="432"/>
      <c r="AO17" s="432"/>
      <c r="AP17" s="432"/>
      <c r="AR17" s="407"/>
      <c r="AS17" s="407"/>
      <c r="AT17" s="407"/>
      <c r="AU17" s="407"/>
      <c r="AV17" s="407"/>
      <c r="AW17" s="407"/>
      <c r="AX17" s="407"/>
      <c r="AY17" s="407"/>
      <c r="AZ17" s="407"/>
      <c r="BA17" s="407"/>
      <c r="BB17" s="407"/>
      <c r="BC17" s="407"/>
      <c r="BD17" s="407"/>
      <c r="BF17" s="398"/>
      <c r="BG17" s="398"/>
      <c r="BH17" s="398"/>
      <c r="BI17" s="398"/>
      <c r="BJ17" s="405"/>
      <c r="BK17" s="403" t="s">
        <v>478</v>
      </c>
      <c r="BL17" s="403"/>
      <c r="BM17" s="403"/>
      <c r="BN17" s="404"/>
      <c r="BO17" s="398"/>
      <c r="BP17" s="398"/>
      <c r="BQ17" s="398"/>
      <c r="BR17" s="398"/>
    </row>
    <row r="18" spans="2:70" x14ac:dyDescent="0.3">
      <c r="B18" s="507"/>
      <c r="C18" s="508"/>
      <c r="D18" s="508"/>
      <c r="E18" s="508"/>
      <c r="F18" s="508"/>
      <c r="G18" s="508"/>
      <c r="H18" s="509"/>
      <c r="I18" s="498"/>
      <c r="J18" s="499"/>
      <c r="K18" s="500"/>
      <c r="L18" s="1"/>
      <c r="M18" s="4"/>
      <c r="N18" s="5"/>
      <c r="P18" s="467" t="s">
        <v>466</v>
      </c>
      <c r="Q18" s="467"/>
      <c r="R18" s="467"/>
      <c r="S18" s="467"/>
      <c r="T18" s="467"/>
      <c r="U18" s="467"/>
      <c r="V18" s="467"/>
      <c r="W18" s="467"/>
      <c r="X18" s="467"/>
      <c r="Y18" s="467"/>
      <c r="Z18" s="467"/>
      <c r="AA18" s="467"/>
      <c r="AB18" s="467"/>
      <c r="AD18" s="432"/>
      <c r="AE18" s="432"/>
      <c r="AF18" s="432"/>
      <c r="AG18" s="432"/>
      <c r="AH18" s="432"/>
      <c r="AI18" s="432"/>
      <c r="AJ18" s="432"/>
      <c r="AK18" s="432"/>
      <c r="AL18" s="432"/>
      <c r="AM18" s="432"/>
      <c r="AN18" s="432"/>
      <c r="AO18" s="432"/>
      <c r="AP18" s="432"/>
      <c r="AR18" s="407"/>
      <c r="AS18" s="407"/>
      <c r="AT18" s="407"/>
      <c r="AU18" s="407"/>
      <c r="AV18" s="407"/>
      <c r="AW18" s="407"/>
      <c r="AX18" s="407"/>
      <c r="AY18" s="407"/>
      <c r="AZ18" s="407"/>
      <c r="BA18" s="407"/>
      <c r="BB18" s="407"/>
      <c r="BC18" s="407"/>
      <c r="BD18" s="407"/>
      <c r="BF18" s="14"/>
      <c r="BG18" s="14"/>
      <c r="BH18" s="14"/>
      <c r="BI18" s="14"/>
      <c r="BJ18" s="398"/>
      <c r="BK18" s="398"/>
      <c r="BL18" s="398"/>
      <c r="BM18" s="398"/>
      <c r="BN18" s="398"/>
      <c r="BO18" s="14"/>
      <c r="BP18" s="14"/>
      <c r="BQ18" s="14"/>
      <c r="BR18" s="14"/>
    </row>
    <row r="19" spans="2:70" x14ac:dyDescent="0.3">
      <c r="B19" s="507"/>
      <c r="C19" s="508"/>
      <c r="D19" s="508"/>
      <c r="E19" s="508"/>
      <c r="F19" s="508"/>
      <c r="G19" s="508"/>
      <c r="H19" s="509"/>
      <c r="I19" s="498"/>
      <c r="J19" s="499"/>
      <c r="K19" s="500"/>
      <c r="L19" s="3"/>
      <c r="M19" s="4"/>
      <c r="N19" s="5"/>
      <c r="P19" s="467"/>
      <c r="Q19" s="467"/>
      <c r="R19" s="467"/>
      <c r="S19" s="467"/>
      <c r="T19" s="467"/>
      <c r="U19" s="467"/>
      <c r="V19" s="467"/>
      <c r="W19" s="467"/>
      <c r="X19" s="467"/>
      <c r="Y19" s="467"/>
      <c r="Z19" s="467"/>
      <c r="AA19" s="467"/>
      <c r="AB19" s="467"/>
      <c r="AD19" s="432"/>
      <c r="AE19" s="432"/>
      <c r="AF19" s="432"/>
      <c r="AG19" s="432"/>
      <c r="AH19" s="432"/>
      <c r="AI19" s="432"/>
      <c r="AJ19" s="432"/>
      <c r="AK19" s="432"/>
      <c r="AL19" s="432"/>
      <c r="AM19" s="432"/>
      <c r="AN19" s="432"/>
      <c r="AO19" s="432"/>
      <c r="AP19" s="432"/>
      <c r="AR19" s="407"/>
      <c r="AS19" s="407"/>
      <c r="AT19" s="407"/>
      <c r="AU19" s="407"/>
      <c r="AV19" s="407"/>
      <c r="AW19" s="407"/>
      <c r="AX19" s="407"/>
      <c r="AY19" s="407"/>
      <c r="AZ19" s="407"/>
      <c r="BA19" s="407"/>
      <c r="BB19" s="407"/>
      <c r="BC19" s="407"/>
      <c r="BD19" s="407"/>
      <c r="BF19" s="14"/>
      <c r="BG19" s="14"/>
      <c r="BH19" s="14"/>
      <c r="BI19" s="14"/>
      <c r="BJ19" s="398"/>
      <c r="BK19" s="398"/>
      <c r="BL19" s="398"/>
      <c r="BM19" s="398"/>
      <c r="BN19" s="398"/>
      <c r="BO19" s="14"/>
      <c r="BP19" s="14"/>
      <c r="BQ19" s="14"/>
      <c r="BR19" s="14"/>
    </row>
    <row r="20" spans="2:70" x14ac:dyDescent="0.3">
      <c r="B20" s="507"/>
      <c r="C20" s="508"/>
      <c r="D20" s="508"/>
      <c r="E20" s="508"/>
      <c r="F20" s="508"/>
      <c r="G20" s="508"/>
      <c r="H20" s="509"/>
      <c r="I20" s="498"/>
      <c r="J20" s="499"/>
      <c r="K20" s="500"/>
      <c r="L20" s="3"/>
      <c r="M20" s="4"/>
      <c r="N20" s="5"/>
      <c r="P20" s="454" t="s">
        <v>479</v>
      </c>
      <c r="Q20" s="455"/>
      <c r="R20" s="455"/>
      <c r="S20" s="455"/>
      <c r="T20" s="455"/>
      <c r="U20" s="455"/>
      <c r="V20" s="455"/>
      <c r="W20" s="455"/>
      <c r="X20" s="455"/>
      <c r="Y20" s="456"/>
      <c r="Z20" s="8" t="s">
        <v>463</v>
      </c>
      <c r="AA20" s="8" t="s">
        <v>464</v>
      </c>
      <c r="AB20" s="8" t="s">
        <v>465</v>
      </c>
      <c r="AD20" s="432"/>
      <c r="AE20" s="432"/>
      <c r="AF20" s="432"/>
      <c r="AG20" s="432"/>
      <c r="AH20" s="432"/>
      <c r="AI20" s="432"/>
      <c r="AJ20" s="432"/>
      <c r="AK20" s="432"/>
      <c r="AL20" s="432"/>
      <c r="AM20" s="432"/>
      <c r="AN20" s="432"/>
      <c r="AO20" s="432"/>
      <c r="AP20" s="432"/>
      <c r="AR20" s="407"/>
      <c r="AS20" s="407"/>
      <c r="AT20" s="407"/>
      <c r="AU20" s="407"/>
      <c r="AV20" s="407"/>
      <c r="AW20" s="407"/>
      <c r="AX20" s="407"/>
      <c r="AY20" s="407"/>
      <c r="AZ20" s="407"/>
      <c r="BA20" s="407"/>
      <c r="BB20" s="407"/>
      <c r="BC20" s="407"/>
      <c r="BD20" s="407"/>
      <c r="BF20" s="14"/>
      <c r="BG20" s="14"/>
      <c r="BH20" s="14"/>
      <c r="BI20" s="14"/>
      <c r="BJ20" s="398"/>
      <c r="BK20" s="398"/>
      <c r="BL20" s="398"/>
      <c r="BM20" s="398"/>
      <c r="BN20" s="398"/>
      <c r="BO20" s="14"/>
      <c r="BP20" s="14"/>
      <c r="BQ20" s="14"/>
      <c r="BR20" s="14"/>
    </row>
    <row r="21" spans="2:70" x14ac:dyDescent="0.3">
      <c r="B21" s="507"/>
      <c r="C21" s="508"/>
      <c r="D21" s="508"/>
      <c r="E21" s="508"/>
      <c r="F21" s="508"/>
      <c r="G21" s="508"/>
      <c r="H21" s="509"/>
      <c r="I21" s="498"/>
      <c r="J21" s="499"/>
      <c r="K21" s="500"/>
      <c r="L21" s="3"/>
      <c r="M21" s="4"/>
      <c r="N21" s="5"/>
      <c r="P21" s="454" t="s">
        <v>480</v>
      </c>
      <c r="Q21" s="455"/>
      <c r="R21" s="455"/>
      <c r="S21" s="456"/>
      <c r="T21" s="8" t="s">
        <v>481</v>
      </c>
      <c r="U21" s="8" t="s">
        <v>482</v>
      </c>
      <c r="V21" s="457" t="s">
        <v>483</v>
      </c>
      <c r="W21" s="458"/>
      <c r="X21" s="458"/>
      <c r="Y21" s="458"/>
      <c r="Z21" s="458"/>
      <c r="AA21" s="458"/>
      <c r="AB21" s="459"/>
      <c r="AD21" s="432"/>
      <c r="AE21" s="432"/>
      <c r="AF21" s="432"/>
      <c r="AG21" s="432"/>
      <c r="AH21" s="432"/>
      <c r="AI21" s="432"/>
      <c r="AJ21" s="432"/>
      <c r="AK21" s="432"/>
      <c r="AL21" s="432"/>
      <c r="AM21" s="432"/>
      <c r="AN21" s="432"/>
      <c r="AO21" s="432"/>
      <c r="AP21" s="432"/>
      <c r="AR21" s="407"/>
      <c r="AS21" s="407"/>
      <c r="AT21" s="407"/>
      <c r="AU21" s="407"/>
      <c r="AV21" s="407"/>
      <c r="AW21" s="407"/>
      <c r="AX21" s="407"/>
      <c r="AY21" s="407"/>
      <c r="AZ21" s="407"/>
      <c r="BA21" s="407"/>
      <c r="BB21" s="407"/>
      <c r="BC21" s="407"/>
      <c r="BD21" s="407"/>
      <c r="BF21" s="14"/>
      <c r="BG21" s="14"/>
      <c r="BH21" s="14"/>
      <c r="BI21" s="14"/>
      <c r="BJ21" s="398"/>
      <c r="BK21" s="398"/>
      <c r="BL21" s="398"/>
      <c r="BM21" s="398"/>
      <c r="BN21" s="398"/>
      <c r="BO21" s="14"/>
      <c r="BP21" s="14"/>
      <c r="BQ21" s="14"/>
      <c r="BR21" s="14"/>
    </row>
    <row r="22" spans="2:70" x14ac:dyDescent="0.3">
      <c r="B22" s="507"/>
      <c r="C22" s="508"/>
      <c r="D22" s="508"/>
      <c r="E22" s="508"/>
      <c r="F22" s="508"/>
      <c r="G22" s="508"/>
      <c r="H22" s="509"/>
      <c r="I22" s="498"/>
      <c r="J22" s="499"/>
      <c r="K22" s="500"/>
      <c r="L22" s="3"/>
      <c r="M22" s="4"/>
      <c r="N22" s="5"/>
      <c r="P22" s="454"/>
      <c r="Q22" s="455"/>
      <c r="R22" s="455"/>
      <c r="S22" s="456"/>
      <c r="T22" s="8"/>
      <c r="U22" s="8"/>
      <c r="V22" s="460"/>
      <c r="W22" s="461"/>
      <c r="X22" s="461"/>
      <c r="Y22" s="461"/>
      <c r="Z22" s="461"/>
      <c r="AA22" s="461"/>
      <c r="AB22" s="462"/>
      <c r="AD22" s="432"/>
      <c r="AE22" s="432"/>
      <c r="AF22" s="432"/>
      <c r="AG22" s="432"/>
      <c r="AH22" s="432"/>
      <c r="AI22" s="432"/>
      <c r="AJ22" s="432"/>
      <c r="AK22" s="432"/>
      <c r="AL22" s="432"/>
      <c r="AM22" s="432"/>
      <c r="AN22" s="432"/>
      <c r="AO22" s="432"/>
      <c r="AP22" s="432"/>
      <c r="AR22" s="407"/>
      <c r="AS22" s="407"/>
      <c r="AT22" s="407"/>
      <c r="AU22" s="407"/>
      <c r="AV22" s="407"/>
      <c r="AW22" s="407"/>
      <c r="AX22" s="407"/>
      <c r="AY22" s="407"/>
      <c r="AZ22" s="407"/>
      <c r="BA22" s="407"/>
      <c r="BB22" s="407"/>
      <c r="BC22" s="407"/>
      <c r="BD22" s="407"/>
      <c r="BF22" s="14"/>
      <c r="BG22" s="14"/>
      <c r="BH22" s="14"/>
      <c r="BI22" s="14"/>
      <c r="BJ22" s="398"/>
      <c r="BK22" s="398"/>
      <c r="BL22" s="398"/>
      <c r="BM22" s="398"/>
      <c r="BN22" s="398"/>
      <c r="BO22" s="14"/>
      <c r="BP22" s="14"/>
      <c r="BQ22" s="14"/>
      <c r="BR22" s="14"/>
    </row>
    <row r="23" spans="2:70" x14ac:dyDescent="0.3">
      <c r="B23" s="510"/>
      <c r="C23" s="511"/>
      <c r="D23" s="511"/>
      <c r="E23" s="511"/>
      <c r="F23" s="511"/>
      <c r="G23" s="511"/>
      <c r="H23" s="512"/>
      <c r="I23" s="498"/>
      <c r="J23" s="499"/>
      <c r="K23" s="500"/>
      <c r="L23" s="3"/>
      <c r="M23" s="4"/>
      <c r="N23" s="5"/>
      <c r="P23" s="454"/>
      <c r="Q23" s="455"/>
      <c r="R23" s="455"/>
      <c r="S23" s="456"/>
      <c r="T23" s="8"/>
      <c r="U23" s="8"/>
      <c r="V23" s="460"/>
      <c r="W23" s="461"/>
      <c r="X23" s="461"/>
      <c r="Y23" s="461"/>
      <c r="Z23" s="461"/>
      <c r="AA23" s="461"/>
      <c r="AB23" s="462"/>
      <c r="AD23" s="432"/>
      <c r="AE23" s="432"/>
      <c r="AF23" s="432"/>
      <c r="AG23" s="432"/>
      <c r="AH23" s="432"/>
      <c r="AI23" s="432"/>
      <c r="AJ23" s="432"/>
      <c r="AK23" s="432"/>
      <c r="AL23" s="432"/>
      <c r="AM23" s="432"/>
      <c r="AN23" s="432"/>
      <c r="AO23" s="432"/>
      <c r="AP23" s="432"/>
      <c r="AR23" s="407"/>
      <c r="AS23" s="407"/>
      <c r="AT23" s="407"/>
      <c r="AU23" s="407"/>
      <c r="AV23" s="407"/>
      <c r="AW23" s="407"/>
      <c r="AX23" s="407"/>
      <c r="AY23" s="407"/>
      <c r="AZ23" s="407"/>
      <c r="BA23" s="407"/>
      <c r="BB23" s="407"/>
      <c r="BC23" s="407"/>
      <c r="BD23" s="407"/>
      <c r="BF23" s="14"/>
      <c r="BG23" s="14"/>
      <c r="BH23" s="14"/>
      <c r="BI23" s="14"/>
      <c r="BJ23" s="398"/>
      <c r="BK23" s="398"/>
      <c r="BL23" s="398"/>
      <c r="BM23" s="398"/>
      <c r="BN23" s="398"/>
      <c r="BO23" s="14"/>
      <c r="BP23" s="14"/>
      <c r="BQ23" s="14"/>
      <c r="BR23" s="14"/>
    </row>
    <row r="24" spans="2:70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P24" s="454"/>
      <c r="Q24" s="455"/>
      <c r="R24" s="455"/>
      <c r="S24" s="456"/>
      <c r="T24" s="8"/>
      <c r="U24" s="8"/>
      <c r="V24" s="460"/>
      <c r="W24" s="461"/>
      <c r="X24" s="461"/>
      <c r="Y24" s="461"/>
      <c r="Z24" s="461"/>
      <c r="AA24" s="461"/>
      <c r="AB24" s="462"/>
      <c r="AD24" s="431" t="s">
        <v>484</v>
      </c>
      <c r="AE24" s="431"/>
      <c r="AF24" s="431"/>
      <c r="AG24" s="431"/>
      <c r="AH24" s="431"/>
      <c r="AI24" s="431"/>
      <c r="AJ24" s="431"/>
      <c r="AK24" s="431"/>
      <c r="AL24" s="431"/>
      <c r="AM24" s="431"/>
      <c r="AN24" s="431"/>
      <c r="AO24" s="431"/>
      <c r="AP24" s="431"/>
      <c r="AR24" s="410" t="s">
        <v>485</v>
      </c>
      <c r="AS24" s="410"/>
      <c r="AT24" s="410"/>
      <c r="AU24" s="410"/>
      <c r="AV24" s="410"/>
      <c r="AW24" s="410"/>
      <c r="AX24" s="410"/>
      <c r="AY24" s="410"/>
      <c r="AZ24" s="410"/>
      <c r="BA24" s="410"/>
      <c r="BB24" s="410"/>
      <c r="BC24" s="410"/>
      <c r="BD24" s="410"/>
      <c r="BF24" s="400" t="s">
        <v>486</v>
      </c>
      <c r="BG24" s="400"/>
      <c r="BH24" s="400"/>
      <c r="BI24" s="400"/>
      <c r="BJ24" s="400"/>
      <c r="BK24" s="400"/>
      <c r="BL24" s="400"/>
      <c r="BM24" s="400"/>
      <c r="BN24" s="400"/>
      <c r="BO24" s="400"/>
      <c r="BP24" s="400"/>
      <c r="BQ24" s="400"/>
      <c r="BR24" s="400"/>
    </row>
    <row r="25" spans="2:70" ht="15" customHeight="1" x14ac:dyDescent="0.3">
      <c r="B25" s="483" t="s">
        <v>487</v>
      </c>
      <c r="C25" s="483"/>
      <c r="D25" s="483"/>
      <c r="E25" s="483"/>
      <c r="F25" s="483"/>
      <c r="G25" s="483"/>
      <c r="H25" s="483"/>
      <c r="I25" s="483"/>
      <c r="J25" s="483"/>
      <c r="K25" s="483"/>
      <c r="L25" s="483"/>
      <c r="M25" s="483"/>
      <c r="N25" s="483"/>
      <c r="P25" s="454"/>
      <c r="Q25" s="455"/>
      <c r="R25" s="455"/>
      <c r="S25" s="456"/>
      <c r="T25" s="8"/>
      <c r="U25" s="8"/>
      <c r="V25" s="460"/>
      <c r="W25" s="461"/>
      <c r="X25" s="461"/>
      <c r="Y25" s="461"/>
      <c r="Z25" s="461"/>
      <c r="AA25" s="461"/>
      <c r="AB25" s="462"/>
      <c r="AD25" s="437" t="s">
        <v>488</v>
      </c>
      <c r="AE25" s="437"/>
      <c r="AF25" s="437"/>
      <c r="AG25" s="437"/>
      <c r="AH25" s="437"/>
      <c r="AI25" s="437"/>
      <c r="AJ25" s="437"/>
      <c r="AK25" s="437"/>
      <c r="AL25" s="437"/>
      <c r="AM25" s="437"/>
      <c r="AN25" s="437"/>
      <c r="AO25" s="437"/>
      <c r="AP25" s="437"/>
      <c r="AR25" s="407"/>
      <c r="AS25" s="407"/>
      <c r="AT25" s="407"/>
      <c r="AU25" s="407"/>
      <c r="AV25" s="407"/>
      <c r="AW25" s="407"/>
      <c r="AX25" s="407"/>
      <c r="AY25" s="407"/>
      <c r="AZ25" s="407"/>
      <c r="BA25" s="407"/>
      <c r="BB25" s="407"/>
      <c r="BC25" s="407"/>
      <c r="BD25" s="407"/>
      <c r="BF25" s="404" t="s">
        <v>480</v>
      </c>
      <c r="BG25" s="403" t="s">
        <v>489</v>
      </c>
      <c r="BH25" s="403"/>
      <c r="BI25" s="398"/>
      <c r="BJ25" s="398"/>
      <c r="BK25" s="398"/>
      <c r="BL25" s="398"/>
      <c r="BM25" s="398"/>
      <c r="BN25" s="398"/>
      <c r="BO25" s="398"/>
      <c r="BP25" s="398"/>
      <c r="BQ25" s="398"/>
      <c r="BR25" s="398"/>
    </row>
    <row r="26" spans="2:70" ht="15" customHeight="1" x14ac:dyDescent="0.3">
      <c r="B26" s="484"/>
      <c r="C26" s="484"/>
      <c r="D26" s="484"/>
      <c r="E26" s="484"/>
      <c r="F26" s="484"/>
      <c r="G26" s="484"/>
      <c r="H26" s="484"/>
      <c r="I26" s="484"/>
      <c r="J26" s="484"/>
      <c r="K26" s="484"/>
      <c r="L26" s="484"/>
      <c r="M26" s="484"/>
      <c r="N26" s="484"/>
      <c r="P26" s="454"/>
      <c r="Q26" s="455"/>
      <c r="R26" s="455"/>
      <c r="S26" s="456"/>
      <c r="T26" s="8"/>
      <c r="U26" s="8"/>
      <c r="V26" s="460"/>
      <c r="W26" s="461"/>
      <c r="X26" s="461"/>
      <c r="Y26" s="461"/>
      <c r="Z26" s="461"/>
      <c r="AA26" s="461"/>
      <c r="AB26" s="462"/>
      <c r="AD26" s="432"/>
      <c r="AE26" s="432"/>
      <c r="AF26" s="432"/>
      <c r="AG26" s="432"/>
      <c r="AH26" s="432"/>
      <c r="AI26" s="432"/>
      <c r="AJ26" s="432"/>
      <c r="AK26" s="432"/>
      <c r="AL26" s="432"/>
      <c r="AM26" s="432"/>
      <c r="AN26" s="432"/>
      <c r="AO26" s="432"/>
      <c r="AP26" s="432"/>
      <c r="AR26" s="407"/>
      <c r="AS26" s="407"/>
      <c r="AT26" s="407"/>
      <c r="AU26" s="407"/>
      <c r="AV26" s="407"/>
      <c r="AW26" s="407"/>
      <c r="AX26" s="407"/>
      <c r="AY26" s="407"/>
      <c r="AZ26" s="407"/>
      <c r="BA26" s="407"/>
      <c r="BB26" s="407"/>
      <c r="BC26" s="407"/>
      <c r="BD26" s="407"/>
      <c r="BF26" s="404"/>
      <c r="BG26" s="403"/>
      <c r="BH26" s="403"/>
      <c r="BI26" s="398"/>
      <c r="BJ26" s="398"/>
      <c r="BK26" s="398"/>
      <c r="BL26" s="398"/>
      <c r="BM26" s="398"/>
      <c r="BN26" s="398"/>
      <c r="BO26" s="398"/>
      <c r="BP26" s="398"/>
      <c r="BQ26" s="398"/>
      <c r="BR26" s="398"/>
    </row>
    <row r="27" spans="2:70" ht="16.8" x14ac:dyDescent="0.4">
      <c r="B27" s="485" t="s">
        <v>490</v>
      </c>
      <c r="C27" s="485"/>
      <c r="D27" s="485"/>
      <c r="E27" s="485"/>
      <c r="F27" s="485"/>
      <c r="G27" s="485"/>
      <c r="H27" s="485"/>
      <c r="I27" s="485"/>
      <c r="J27" s="485"/>
      <c r="K27" s="485"/>
      <c r="L27" s="485"/>
      <c r="M27" s="485"/>
      <c r="N27" s="485"/>
      <c r="P27" s="454"/>
      <c r="Q27" s="455"/>
      <c r="R27" s="455"/>
      <c r="S27" s="456"/>
      <c r="T27" s="8"/>
      <c r="U27" s="8"/>
      <c r="V27" s="460"/>
      <c r="W27" s="461"/>
      <c r="X27" s="461"/>
      <c r="Y27" s="461"/>
      <c r="Z27" s="461"/>
      <c r="AA27" s="461"/>
      <c r="AB27" s="462"/>
      <c r="AD27" s="432"/>
      <c r="AE27" s="432"/>
      <c r="AF27" s="432"/>
      <c r="AG27" s="432"/>
      <c r="AH27" s="432"/>
      <c r="AI27" s="432"/>
      <c r="AJ27" s="432"/>
      <c r="AK27" s="432"/>
      <c r="AL27" s="432"/>
      <c r="AM27" s="432"/>
      <c r="AN27" s="432"/>
      <c r="AO27" s="432"/>
      <c r="AP27" s="432"/>
      <c r="AR27" s="407"/>
      <c r="AS27" s="407"/>
      <c r="AT27" s="407"/>
      <c r="AU27" s="407"/>
      <c r="AV27" s="407"/>
      <c r="AW27" s="407"/>
      <c r="AX27" s="407"/>
      <c r="AY27" s="407"/>
      <c r="AZ27" s="407"/>
      <c r="BA27" s="407"/>
      <c r="BB27" s="407"/>
      <c r="BC27" s="407"/>
      <c r="BD27" s="407"/>
      <c r="BF27" s="404"/>
      <c r="BG27" s="403" t="s">
        <v>491</v>
      </c>
      <c r="BH27" s="403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</row>
    <row r="28" spans="2:70" ht="15" customHeight="1" x14ac:dyDescent="0.3">
      <c r="B28" s="486" t="s">
        <v>492</v>
      </c>
      <c r="C28" s="486"/>
      <c r="D28" s="486"/>
      <c r="E28" s="486"/>
      <c r="F28" s="486"/>
      <c r="G28" s="486"/>
      <c r="H28" s="486"/>
      <c r="I28" s="486"/>
      <c r="J28" s="486"/>
      <c r="K28" s="486"/>
      <c r="L28" s="486"/>
      <c r="M28" s="486"/>
      <c r="N28" s="486"/>
      <c r="P28" s="454"/>
      <c r="Q28" s="455"/>
      <c r="R28" s="455"/>
      <c r="S28" s="456"/>
      <c r="T28" s="8"/>
      <c r="U28" s="8"/>
      <c r="V28" s="460"/>
      <c r="W28" s="461"/>
      <c r="X28" s="461"/>
      <c r="Y28" s="461"/>
      <c r="Z28" s="461"/>
      <c r="AA28" s="461"/>
      <c r="AB28" s="462"/>
      <c r="AD28" s="432"/>
      <c r="AE28" s="432"/>
      <c r="AF28" s="432"/>
      <c r="AG28" s="432"/>
      <c r="AH28" s="432"/>
      <c r="AI28" s="432"/>
      <c r="AJ28" s="432"/>
      <c r="AK28" s="432"/>
      <c r="AL28" s="432"/>
      <c r="AM28" s="432"/>
      <c r="AN28" s="432"/>
      <c r="AO28" s="432"/>
      <c r="AP28" s="432"/>
      <c r="AR28" s="407"/>
      <c r="AS28" s="407"/>
      <c r="AT28" s="407"/>
      <c r="AU28" s="407"/>
      <c r="AV28" s="407"/>
      <c r="AW28" s="407"/>
      <c r="AX28" s="407"/>
      <c r="AY28" s="407"/>
      <c r="AZ28" s="407"/>
      <c r="BA28" s="407"/>
      <c r="BB28" s="407"/>
      <c r="BC28" s="407"/>
      <c r="BD28" s="407"/>
      <c r="BF28" s="404"/>
      <c r="BG28" s="403"/>
      <c r="BH28" s="403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</row>
    <row r="29" spans="2:70" ht="15" customHeight="1" x14ac:dyDescent="0.3">
      <c r="B29" s="486"/>
      <c r="C29" s="486"/>
      <c r="D29" s="486"/>
      <c r="E29" s="486"/>
      <c r="F29" s="486"/>
      <c r="G29" s="486"/>
      <c r="H29" s="486"/>
      <c r="I29" s="486"/>
      <c r="J29" s="486"/>
      <c r="K29" s="486"/>
      <c r="L29" s="486"/>
      <c r="M29" s="486"/>
      <c r="N29" s="486"/>
      <c r="P29" s="454"/>
      <c r="Q29" s="455"/>
      <c r="R29" s="455"/>
      <c r="S29" s="456"/>
      <c r="T29" s="8"/>
      <c r="U29" s="8"/>
      <c r="V29" s="460"/>
      <c r="W29" s="461"/>
      <c r="X29" s="461"/>
      <c r="Y29" s="461"/>
      <c r="Z29" s="461"/>
      <c r="AA29" s="461"/>
      <c r="AB29" s="462"/>
      <c r="AD29" s="432"/>
      <c r="AE29" s="432"/>
      <c r="AF29" s="432"/>
      <c r="AG29" s="432"/>
      <c r="AH29" s="432"/>
      <c r="AI29" s="432"/>
      <c r="AJ29" s="432"/>
      <c r="AK29" s="432"/>
      <c r="AL29" s="432"/>
      <c r="AM29" s="432"/>
      <c r="AN29" s="432"/>
      <c r="AO29" s="432"/>
      <c r="AP29" s="432"/>
      <c r="AR29" s="407"/>
      <c r="AS29" s="407"/>
      <c r="AT29" s="407"/>
      <c r="AU29" s="407"/>
      <c r="AV29" s="407"/>
      <c r="AW29" s="407"/>
      <c r="AX29" s="407"/>
      <c r="AY29" s="407"/>
      <c r="AZ29" s="407"/>
      <c r="BA29" s="407"/>
      <c r="BB29" s="407"/>
      <c r="BC29" s="407"/>
      <c r="BD29" s="407"/>
      <c r="BF29" s="404"/>
      <c r="BG29" s="403"/>
      <c r="BH29" s="403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</row>
    <row r="30" spans="2:70" ht="15" customHeight="1" x14ac:dyDescent="0.3">
      <c r="B30" s="486"/>
      <c r="C30" s="486"/>
      <c r="D30" s="486"/>
      <c r="E30" s="486"/>
      <c r="F30" s="486"/>
      <c r="G30" s="486"/>
      <c r="H30" s="486"/>
      <c r="I30" s="486"/>
      <c r="J30" s="486"/>
      <c r="K30" s="486"/>
      <c r="L30" s="486"/>
      <c r="M30" s="486"/>
      <c r="N30" s="486"/>
      <c r="P30" s="454"/>
      <c r="Q30" s="455"/>
      <c r="R30" s="455"/>
      <c r="S30" s="456"/>
      <c r="T30" s="8"/>
      <c r="U30" s="8"/>
      <c r="V30" s="460"/>
      <c r="W30" s="461"/>
      <c r="X30" s="461"/>
      <c r="Y30" s="461"/>
      <c r="Z30" s="461"/>
      <c r="AA30" s="461"/>
      <c r="AB30" s="462"/>
      <c r="AD30" s="432"/>
      <c r="AE30" s="432"/>
      <c r="AF30" s="432"/>
      <c r="AG30" s="432"/>
      <c r="AH30" s="432"/>
      <c r="AI30" s="432"/>
      <c r="AJ30" s="432"/>
      <c r="AK30" s="432"/>
      <c r="AL30" s="432"/>
      <c r="AM30" s="432"/>
      <c r="AN30" s="432"/>
      <c r="AO30" s="432"/>
      <c r="AP30" s="432"/>
      <c r="AR30" s="407"/>
      <c r="AS30" s="407"/>
      <c r="AT30" s="407"/>
      <c r="AU30" s="407"/>
      <c r="AV30" s="407"/>
      <c r="AW30" s="407"/>
      <c r="AX30" s="407"/>
      <c r="AY30" s="407"/>
      <c r="AZ30" s="407"/>
      <c r="BA30" s="407"/>
      <c r="BB30" s="407"/>
      <c r="BC30" s="407"/>
      <c r="BD30" s="407"/>
      <c r="BF30" s="404"/>
      <c r="BG30" s="403"/>
      <c r="BH30" s="403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</row>
    <row r="31" spans="2:70" ht="15" customHeight="1" x14ac:dyDescent="0.3">
      <c r="B31" s="486"/>
      <c r="C31" s="486"/>
      <c r="D31" s="486"/>
      <c r="E31" s="486"/>
      <c r="F31" s="486"/>
      <c r="G31" s="486"/>
      <c r="H31" s="486"/>
      <c r="I31" s="486"/>
      <c r="J31" s="486"/>
      <c r="K31" s="486"/>
      <c r="L31" s="486"/>
      <c r="M31" s="486"/>
      <c r="N31" s="486"/>
      <c r="P31" s="454"/>
      <c r="Q31" s="455"/>
      <c r="R31" s="455"/>
      <c r="S31" s="456"/>
      <c r="T31" s="8"/>
      <c r="U31" s="8"/>
      <c r="V31" s="460"/>
      <c r="W31" s="461"/>
      <c r="X31" s="461"/>
      <c r="Y31" s="461"/>
      <c r="Z31" s="461"/>
      <c r="AA31" s="461"/>
      <c r="AB31" s="462"/>
      <c r="AD31" s="432"/>
      <c r="AE31" s="432"/>
      <c r="AF31" s="432"/>
      <c r="AG31" s="432"/>
      <c r="AH31" s="432"/>
      <c r="AI31" s="432"/>
      <c r="AJ31" s="432"/>
      <c r="AK31" s="432"/>
      <c r="AL31" s="432"/>
      <c r="AM31" s="432"/>
      <c r="AN31" s="432"/>
      <c r="AO31" s="432"/>
      <c r="AP31" s="432"/>
      <c r="AR31" s="407"/>
      <c r="AS31" s="407"/>
      <c r="AT31" s="407"/>
      <c r="AU31" s="407"/>
      <c r="AV31" s="407"/>
      <c r="AW31" s="407"/>
      <c r="AX31" s="407"/>
      <c r="AY31" s="407"/>
      <c r="AZ31" s="407"/>
      <c r="BA31" s="407"/>
      <c r="BB31" s="407"/>
      <c r="BC31" s="407"/>
      <c r="BD31" s="407"/>
      <c r="BF31" s="404"/>
      <c r="BG31" s="403"/>
      <c r="BH31" s="403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</row>
    <row r="32" spans="2:70" ht="15" customHeight="1" x14ac:dyDescent="0.3">
      <c r="B32" s="486"/>
      <c r="C32" s="486"/>
      <c r="D32" s="486"/>
      <c r="E32" s="486"/>
      <c r="F32" s="486"/>
      <c r="G32" s="486"/>
      <c r="H32" s="486"/>
      <c r="I32" s="486"/>
      <c r="J32" s="486"/>
      <c r="K32" s="486"/>
      <c r="L32" s="486"/>
      <c r="M32" s="486"/>
      <c r="N32" s="486"/>
      <c r="P32" s="454"/>
      <c r="Q32" s="455"/>
      <c r="R32" s="455"/>
      <c r="S32" s="456"/>
      <c r="T32" s="8"/>
      <c r="U32" s="8"/>
      <c r="V32" s="460"/>
      <c r="W32" s="461"/>
      <c r="X32" s="461"/>
      <c r="Y32" s="461"/>
      <c r="Z32" s="461"/>
      <c r="AA32" s="461"/>
      <c r="AB32" s="462"/>
      <c r="AD32" s="432"/>
      <c r="AE32" s="432"/>
      <c r="AF32" s="432"/>
      <c r="AG32" s="432"/>
      <c r="AH32" s="432"/>
      <c r="AI32" s="432"/>
      <c r="AJ32" s="432"/>
      <c r="AK32" s="432"/>
      <c r="AL32" s="432"/>
      <c r="AM32" s="432"/>
      <c r="AN32" s="432"/>
      <c r="AO32" s="432"/>
      <c r="AP32" s="432"/>
      <c r="AR32" s="407"/>
      <c r="AS32" s="407"/>
      <c r="AT32" s="407"/>
      <c r="AU32" s="407"/>
      <c r="AV32" s="407"/>
      <c r="AW32" s="407"/>
      <c r="AX32" s="407"/>
      <c r="AY32" s="407"/>
      <c r="AZ32" s="407"/>
      <c r="BA32" s="407"/>
      <c r="BB32" s="407"/>
      <c r="BC32" s="407"/>
      <c r="BD32" s="407"/>
      <c r="BF32" s="404"/>
      <c r="BG32" s="403"/>
      <c r="BH32" s="403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</row>
    <row r="33" spans="2:70" ht="15" customHeight="1" x14ac:dyDescent="0.3">
      <c r="B33" s="486"/>
      <c r="C33" s="486"/>
      <c r="D33" s="486"/>
      <c r="E33" s="486"/>
      <c r="F33" s="486"/>
      <c r="G33" s="486"/>
      <c r="H33" s="486"/>
      <c r="I33" s="486"/>
      <c r="J33" s="486"/>
      <c r="K33" s="486"/>
      <c r="L33" s="486"/>
      <c r="M33" s="486"/>
      <c r="N33" s="486"/>
      <c r="P33" s="454"/>
      <c r="Q33" s="455"/>
      <c r="R33" s="455"/>
      <c r="S33" s="456"/>
      <c r="T33" s="8"/>
      <c r="U33" s="8"/>
      <c r="V33" s="460"/>
      <c r="W33" s="461"/>
      <c r="X33" s="461"/>
      <c r="Y33" s="461"/>
      <c r="Z33" s="461"/>
      <c r="AA33" s="461"/>
      <c r="AB33" s="462"/>
      <c r="AD33" s="432"/>
      <c r="AE33" s="432"/>
      <c r="AF33" s="432"/>
      <c r="AG33" s="432"/>
      <c r="AH33" s="432"/>
      <c r="AI33" s="432"/>
      <c r="AJ33" s="432"/>
      <c r="AK33" s="432"/>
      <c r="AL33" s="432"/>
      <c r="AM33" s="432"/>
      <c r="AN33" s="432"/>
      <c r="AO33" s="432"/>
      <c r="AP33" s="432"/>
      <c r="AR33" s="407"/>
      <c r="AS33" s="407"/>
      <c r="AT33" s="407"/>
      <c r="AU33" s="407"/>
      <c r="AV33" s="407"/>
      <c r="AW33" s="407"/>
      <c r="AX33" s="407"/>
      <c r="AY33" s="407"/>
      <c r="AZ33" s="407"/>
      <c r="BA33" s="407"/>
      <c r="BB33" s="407"/>
      <c r="BC33" s="407"/>
      <c r="BD33" s="407"/>
      <c r="BF33" s="404"/>
      <c r="BG33" s="403"/>
      <c r="BH33" s="403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</row>
    <row r="34" spans="2:70" ht="15" customHeight="1" x14ac:dyDescent="0.3">
      <c r="B34" s="486"/>
      <c r="C34" s="486"/>
      <c r="D34" s="486"/>
      <c r="E34" s="486"/>
      <c r="F34" s="486"/>
      <c r="G34" s="486"/>
      <c r="H34" s="486"/>
      <c r="I34" s="486"/>
      <c r="J34" s="486"/>
      <c r="K34" s="486"/>
      <c r="L34" s="486"/>
      <c r="M34" s="486"/>
      <c r="N34" s="486"/>
      <c r="P34" s="454"/>
      <c r="Q34" s="455"/>
      <c r="R34" s="455"/>
      <c r="S34" s="456"/>
      <c r="T34" s="8"/>
      <c r="U34" s="8"/>
      <c r="V34" s="460"/>
      <c r="W34" s="461"/>
      <c r="X34" s="461"/>
      <c r="Y34" s="461"/>
      <c r="Z34" s="461"/>
      <c r="AA34" s="461"/>
      <c r="AB34" s="462"/>
      <c r="AD34" s="432"/>
      <c r="AE34" s="432"/>
      <c r="AF34" s="432"/>
      <c r="AG34" s="432"/>
      <c r="AH34" s="432"/>
      <c r="AI34" s="432"/>
      <c r="AJ34" s="432"/>
      <c r="AK34" s="432"/>
      <c r="AL34" s="432"/>
      <c r="AM34" s="432"/>
      <c r="AN34" s="432"/>
      <c r="AO34" s="432"/>
      <c r="AP34" s="432"/>
      <c r="AR34" s="407"/>
      <c r="AS34" s="407"/>
      <c r="AT34" s="407"/>
      <c r="AU34" s="407"/>
      <c r="AV34" s="407"/>
      <c r="AW34" s="407"/>
      <c r="AX34" s="407"/>
      <c r="AY34" s="407"/>
      <c r="AZ34" s="407"/>
      <c r="BA34" s="407"/>
      <c r="BB34" s="407"/>
      <c r="BC34" s="407"/>
      <c r="BD34" s="407"/>
      <c r="BF34" s="404"/>
      <c r="BG34" s="403" t="s">
        <v>480</v>
      </c>
      <c r="BH34" s="403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</row>
    <row r="35" spans="2:70" ht="15" customHeight="1" x14ac:dyDescent="0.3">
      <c r="B35" s="486"/>
      <c r="C35" s="486"/>
      <c r="D35" s="486"/>
      <c r="E35" s="486"/>
      <c r="F35" s="486"/>
      <c r="G35" s="486"/>
      <c r="H35" s="486"/>
      <c r="I35" s="486"/>
      <c r="J35" s="486"/>
      <c r="K35" s="486"/>
      <c r="L35" s="486"/>
      <c r="M35" s="486"/>
      <c r="N35" s="486"/>
      <c r="P35" s="454"/>
      <c r="Q35" s="455"/>
      <c r="R35" s="455"/>
      <c r="S35" s="456"/>
      <c r="T35" s="8"/>
      <c r="U35" s="8"/>
      <c r="V35" s="460"/>
      <c r="W35" s="461"/>
      <c r="X35" s="461"/>
      <c r="Y35" s="461"/>
      <c r="Z35" s="461"/>
      <c r="AA35" s="461"/>
      <c r="AB35" s="462"/>
      <c r="AD35" s="432"/>
      <c r="AE35" s="432"/>
      <c r="AF35" s="432"/>
      <c r="AG35" s="432"/>
      <c r="AH35" s="432"/>
      <c r="AI35" s="432"/>
      <c r="AJ35" s="432"/>
      <c r="AK35" s="432"/>
      <c r="AL35" s="432"/>
      <c r="AM35" s="432"/>
      <c r="AN35" s="432"/>
      <c r="AO35" s="432"/>
      <c r="AP35" s="432"/>
      <c r="AR35" s="407"/>
      <c r="AS35" s="407"/>
      <c r="AT35" s="407"/>
      <c r="AU35" s="407"/>
      <c r="AV35" s="407"/>
      <c r="AW35" s="407"/>
      <c r="AX35" s="407"/>
      <c r="AY35" s="407"/>
      <c r="AZ35" s="407"/>
      <c r="BA35" s="407"/>
      <c r="BB35" s="407"/>
      <c r="BC35" s="407"/>
      <c r="BD35" s="407"/>
      <c r="BF35" s="404"/>
      <c r="BG35" s="403"/>
      <c r="BH35" s="403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</row>
    <row r="36" spans="2:70" ht="15" customHeight="1" x14ac:dyDescent="0.3">
      <c r="B36" s="486"/>
      <c r="C36" s="486"/>
      <c r="D36" s="486"/>
      <c r="E36" s="486"/>
      <c r="F36" s="486"/>
      <c r="G36" s="486"/>
      <c r="H36" s="486"/>
      <c r="I36" s="486"/>
      <c r="J36" s="486"/>
      <c r="K36" s="486"/>
      <c r="L36" s="486"/>
      <c r="M36" s="486"/>
      <c r="N36" s="486"/>
      <c r="P36" s="454"/>
      <c r="Q36" s="455"/>
      <c r="R36" s="455"/>
      <c r="S36" s="456"/>
      <c r="T36" s="8"/>
      <c r="U36" s="8"/>
      <c r="V36" s="463"/>
      <c r="W36" s="464"/>
      <c r="X36" s="464"/>
      <c r="Y36" s="464"/>
      <c r="Z36" s="464"/>
      <c r="AA36" s="464"/>
      <c r="AB36" s="465"/>
      <c r="AD36" s="432"/>
      <c r="AE36" s="432"/>
      <c r="AF36" s="432"/>
      <c r="AG36" s="432"/>
      <c r="AH36" s="432"/>
      <c r="AI36" s="432"/>
      <c r="AJ36" s="432"/>
      <c r="AK36" s="432"/>
      <c r="AL36" s="432"/>
      <c r="AM36" s="432"/>
      <c r="AN36" s="432"/>
      <c r="AO36" s="432"/>
      <c r="AP36" s="432"/>
      <c r="AR36" s="407"/>
      <c r="AS36" s="407"/>
      <c r="AT36" s="407"/>
      <c r="AU36" s="407"/>
      <c r="AV36" s="407"/>
      <c r="AW36" s="407"/>
      <c r="AX36" s="407"/>
      <c r="AY36" s="407"/>
      <c r="AZ36" s="407"/>
      <c r="BA36" s="407"/>
      <c r="BB36" s="407"/>
      <c r="BC36" s="407"/>
      <c r="BD36" s="407"/>
      <c r="BF36" s="404" t="s">
        <v>493</v>
      </c>
      <c r="BG36" s="403" t="s">
        <v>494</v>
      </c>
      <c r="BH36" s="403"/>
      <c r="BI36" s="398"/>
      <c r="BJ36" s="398"/>
      <c r="BK36" s="398"/>
      <c r="BL36" s="398"/>
      <c r="BM36" s="398"/>
      <c r="BN36" s="398"/>
      <c r="BO36" s="398"/>
      <c r="BP36" s="398"/>
      <c r="BQ36" s="398"/>
      <c r="BR36" s="398"/>
    </row>
    <row r="37" spans="2:70" ht="15" customHeight="1" x14ac:dyDescent="0.3">
      <c r="B37" s="486"/>
      <c r="C37" s="486"/>
      <c r="D37" s="486"/>
      <c r="E37" s="486"/>
      <c r="F37" s="486"/>
      <c r="G37" s="486"/>
      <c r="H37" s="486"/>
      <c r="I37" s="486"/>
      <c r="J37" s="486"/>
      <c r="K37" s="486"/>
      <c r="L37" s="486"/>
      <c r="M37" s="486"/>
      <c r="N37" s="486"/>
      <c r="P37" s="454" t="s">
        <v>495</v>
      </c>
      <c r="Q37" s="455"/>
      <c r="R37" s="455"/>
      <c r="S37" s="455"/>
      <c r="T37" s="455"/>
      <c r="U37" s="455"/>
      <c r="V37" s="455"/>
      <c r="W37" s="455"/>
      <c r="X37" s="455"/>
      <c r="Y37" s="456"/>
      <c r="Z37" s="8" t="s">
        <v>463</v>
      </c>
      <c r="AA37" s="8" t="s">
        <v>464</v>
      </c>
      <c r="AB37" s="8" t="s">
        <v>465</v>
      </c>
      <c r="AD37" s="432"/>
      <c r="AE37" s="432"/>
      <c r="AF37" s="432"/>
      <c r="AG37" s="432"/>
      <c r="AH37" s="432"/>
      <c r="AI37" s="432"/>
      <c r="AJ37" s="432"/>
      <c r="AK37" s="432"/>
      <c r="AL37" s="432"/>
      <c r="AM37" s="432"/>
      <c r="AN37" s="432"/>
      <c r="AO37" s="432"/>
      <c r="AP37" s="432"/>
      <c r="AR37" s="407"/>
      <c r="AS37" s="407"/>
      <c r="AT37" s="407"/>
      <c r="AU37" s="407"/>
      <c r="AV37" s="407"/>
      <c r="AW37" s="407"/>
      <c r="AX37" s="407"/>
      <c r="AY37" s="407"/>
      <c r="AZ37" s="407"/>
      <c r="BA37" s="407"/>
      <c r="BB37" s="407"/>
      <c r="BC37" s="407"/>
      <c r="BD37" s="407"/>
      <c r="BF37" s="404"/>
      <c r="BG37" s="403"/>
      <c r="BH37" s="403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</row>
    <row r="38" spans="2:70" ht="15" customHeight="1" x14ac:dyDescent="0.3">
      <c r="B38" s="486"/>
      <c r="C38" s="486"/>
      <c r="D38" s="486"/>
      <c r="E38" s="486"/>
      <c r="F38" s="486"/>
      <c r="G38" s="486"/>
      <c r="H38" s="486"/>
      <c r="I38" s="486"/>
      <c r="J38" s="486"/>
      <c r="K38" s="486"/>
      <c r="L38" s="486"/>
      <c r="M38" s="486"/>
      <c r="N38" s="486"/>
      <c r="P38" s="454" t="s">
        <v>489</v>
      </c>
      <c r="Q38" s="455"/>
      <c r="R38" s="455"/>
      <c r="S38" s="456"/>
      <c r="T38" s="8" t="s">
        <v>481</v>
      </c>
      <c r="U38" s="8" t="s">
        <v>482</v>
      </c>
      <c r="V38" s="457" t="s">
        <v>483</v>
      </c>
      <c r="W38" s="458"/>
      <c r="X38" s="458"/>
      <c r="Y38" s="458"/>
      <c r="Z38" s="458"/>
      <c r="AA38" s="458"/>
      <c r="AB38" s="459"/>
      <c r="AD38" s="432"/>
      <c r="AE38" s="432"/>
      <c r="AF38" s="432"/>
      <c r="AG38" s="432"/>
      <c r="AH38" s="432"/>
      <c r="AI38" s="432"/>
      <c r="AJ38" s="432"/>
      <c r="AK38" s="432"/>
      <c r="AL38" s="432"/>
      <c r="AM38" s="432"/>
      <c r="AN38" s="432"/>
      <c r="AO38" s="432"/>
      <c r="AP38" s="432"/>
      <c r="AR38" s="407"/>
      <c r="AS38" s="407"/>
      <c r="AT38" s="407"/>
      <c r="AU38" s="407"/>
      <c r="AV38" s="407"/>
      <c r="AW38" s="407"/>
      <c r="AX38" s="407"/>
      <c r="AY38" s="407"/>
      <c r="AZ38" s="407"/>
      <c r="BA38" s="407"/>
      <c r="BB38" s="407"/>
      <c r="BC38" s="407"/>
      <c r="BD38" s="407"/>
      <c r="BF38" s="404"/>
      <c r="BG38" s="403" t="s">
        <v>496</v>
      </c>
      <c r="BH38" s="403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</row>
    <row r="39" spans="2:70" ht="15" customHeight="1" x14ac:dyDescent="0.3">
      <c r="B39" s="486"/>
      <c r="C39" s="486"/>
      <c r="D39" s="486"/>
      <c r="E39" s="486"/>
      <c r="F39" s="486"/>
      <c r="G39" s="486"/>
      <c r="H39" s="486"/>
      <c r="I39" s="486"/>
      <c r="J39" s="486"/>
      <c r="K39" s="486"/>
      <c r="L39" s="486"/>
      <c r="M39" s="486"/>
      <c r="N39" s="486"/>
      <c r="P39" s="454"/>
      <c r="Q39" s="455"/>
      <c r="R39" s="455"/>
      <c r="S39" s="456"/>
      <c r="T39" s="8"/>
      <c r="U39" s="8"/>
      <c r="V39" s="460"/>
      <c r="W39" s="461"/>
      <c r="X39" s="461"/>
      <c r="Y39" s="461"/>
      <c r="Z39" s="461"/>
      <c r="AA39" s="461"/>
      <c r="AB39" s="462"/>
      <c r="AD39" s="432"/>
      <c r="AE39" s="432"/>
      <c r="AF39" s="432"/>
      <c r="AG39" s="432"/>
      <c r="AH39" s="432"/>
      <c r="AI39" s="432"/>
      <c r="AJ39" s="432"/>
      <c r="AK39" s="432"/>
      <c r="AL39" s="432"/>
      <c r="AM39" s="432"/>
      <c r="AN39" s="432"/>
      <c r="AO39" s="432"/>
      <c r="AP39" s="432"/>
      <c r="AR39" s="407"/>
      <c r="AS39" s="407"/>
      <c r="AT39" s="407"/>
      <c r="AU39" s="407"/>
      <c r="AV39" s="407"/>
      <c r="AW39" s="407"/>
      <c r="AX39" s="407"/>
      <c r="AY39" s="407"/>
      <c r="AZ39" s="407"/>
      <c r="BA39" s="407"/>
      <c r="BB39" s="407"/>
      <c r="BC39" s="407"/>
      <c r="BD39" s="407"/>
      <c r="BF39" s="404"/>
      <c r="BG39" s="403"/>
      <c r="BH39" s="403"/>
      <c r="BI39" s="398"/>
      <c r="BJ39" s="398"/>
      <c r="BK39" s="398"/>
      <c r="BL39" s="398"/>
      <c r="BM39" s="398"/>
      <c r="BN39" s="398"/>
      <c r="BO39" s="398"/>
      <c r="BP39" s="398"/>
      <c r="BQ39" s="398"/>
      <c r="BR39" s="398"/>
    </row>
    <row r="40" spans="2:70" ht="15" customHeight="1" x14ac:dyDescent="0.3">
      <c r="B40" s="486"/>
      <c r="C40" s="486"/>
      <c r="D40" s="486"/>
      <c r="E40" s="486"/>
      <c r="F40" s="486"/>
      <c r="G40" s="486"/>
      <c r="H40" s="486"/>
      <c r="I40" s="486"/>
      <c r="J40" s="486"/>
      <c r="K40" s="486"/>
      <c r="L40" s="486"/>
      <c r="M40" s="486"/>
      <c r="N40" s="486"/>
      <c r="P40" s="454"/>
      <c r="Q40" s="455"/>
      <c r="R40" s="455"/>
      <c r="S40" s="456"/>
      <c r="T40" s="8"/>
      <c r="U40" s="8"/>
      <c r="V40" s="460"/>
      <c r="W40" s="461"/>
      <c r="X40" s="461"/>
      <c r="Y40" s="461"/>
      <c r="Z40" s="461"/>
      <c r="AA40" s="461"/>
      <c r="AB40" s="462"/>
      <c r="AD40" s="432"/>
      <c r="AE40" s="432"/>
      <c r="AF40" s="432"/>
      <c r="AG40" s="432"/>
      <c r="AH40" s="432"/>
      <c r="AI40" s="432"/>
      <c r="AJ40" s="432"/>
      <c r="AK40" s="432"/>
      <c r="AL40" s="432"/>
      <c r="AM40" s="432"/>
      <c r="AN40" s="432"/>
      <c r="AO40" s="432"/>
      <c r="AP40" s="432"/>
      <c r="AR40" s="407"/>
      <c r="AS40" s="407"/>
      <c r="AT40" s="407"/>
      <c r="AU40" s="407"/>
      <c r="AV40" s="407"/>
      <c r="AW40" s="407"/>
      <c r="AX40" s="407"/>
      <c r="AY40" s="407"/>
      <c r="AZ40" s="407"/>
      <c r="BA40" s="407"/>
      <c r="BB40" s="407"/>
      <c r="BC40" s="407"/>
      <c r="BD40" s="407"/>
      <c r="BF40" s="404"/>
      <c r="BG40" s="403" t="s">
        <v>497</v>
      </c>
      <c r="BH40" s="403"/>
      <c r="BI40" s="398"/>
      <c r="BJ40" s="398"/>
      <c r="BK40" s="398"/>
      <c r="BL40" s="398"/>
      <c r="BM40" s="398"/>
      <c r="BN40" s="398"/>
      <c r="BO40" s="398"/>
      <c r="BP40" s="398"/>
      <c r="BQ40" s="398"/>
      <c r="BR40" s="398"/>
    </row>
    <row r="41" spans="2:70" ht="15" customHeight="1" x14ac:dyDescent="0.3">
      <c r="B41" s="486"/>
      <c r="C41" s="486"/>
      <c r="D41" s="486"/>
      <c r="E41" s="486"/>
      <c r="F41" s="486"/>
      <c r="G41" s="486"/>
      <c r="H41" s="486"/>
      <c r="I41" s="486"/>
      <c r="J41" s="486"/>
      <c r="K41" s="486"/>
      <c r="L41" s="486"/>
      <c r="M41" s="486"/>
      <c r="N41" s="486"/>
      <c r="P41" s="454"/>
      <c r="Q41" s="455"/>
      <c r="R41" s="455"/>
      <c r="S41" s="456"/>
      <c r="T41" s="8"/>
      <c r="U41" s="8"/>
      <c r="V41" s="460"/>
      <c r="W41" s="461"/>
      <c r="X41" s="461"/>
      <c r="Y41" s="461"/>
      <c r="Z41" s="461"/>
      <c r="AA41" s="461"/>
      <c r="AB41" s="462"/>
      <c r="AD41" s="432"/>
      <c r="AE41" s="432"/>
      <c r="AF41" s="432"/>
      <c r="AG41" s="432"/>
      <c r="AH41" s="432"/>
      <c r="AI41" s="432"/>
      <c r="AJ41" s="432"/>
      <c r="AK41" s="432"/>
      <c r="AL41" s="432"/>
      <c r="AM41" s="432"/>
      <c r="AN41" s="432"/>
      <c r="AO41" s="432"/>
      <c r="AP41" s="432"/>
      <c r="AR41" s="407"/>
      <c r="AS41" s="407"/>
      <c r="AT41" s="407"/>
      <c r="AU41" s="407"/>
      <c r="AV41" s="407"/>
      <c r="AW41" s="407"/>
      <c r="AX41" s="407"/>
      <c r="AY41" s="407"/>
      <c r="AZ41" s="407"/>
      <c r="BA41" s="407"/>
      <c r="BB41" s="407"/>
      <c r="BC41" s="407"/>
      <c r="BD41" s="407"/>
      <c r="BF41" s="404"/>
      <c r="BG41" s="403"/>
      <c r="BH41" s="403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</row>
    <row r="42" spans="2:70" ht="15" customHeight="1" x14ac:dyDescent="0.3">
      <c r="B42" s="486"/>
      <c r="C42" s="486"/>
      <c r="D42" s="486"/>
      <c r="E42" s="486"/>
      <c r="F42" s="486"/>
      <c r="G42" s="486"/>
      <c r="H42" s="486"/>
      <c r="I42" s="486"/>
      <c r="J42" s="486"/>
      <c r="K42" s="486"/>
      <c r="L42" s="486"/>
      <c r="M42" s="486"/>
      <c r="N42" s="486"/>
      <c r="P42" s="454"/>
      <c r="Q42" s="455"/>
      <c r="R42" s="455"/>
      <c r="S42" s="456"/>
      <c r="T42" s="8"/>
      <c r="U42" s="8"/>
      <c r="V42" s="460"/>
      <c r="W42" s="461"/>
      <c r="X42" s="461"/>
      <c r="Y42" s="461"/>
      <c r="Z42" s="461"/>
      <c r="AA42" s="461"/>
      <c r="AB42" s="462"/>
      <c r="AD42" s="432"/>
      <c r="AE42" s="432"/>
      <c r="AF42" s="432"/>
      <c r="AG42" s="432"/>
      <c r="AH42" s="432"/>
      <c r="AI42" s="432"/>
      <c r="AJ42" s="432"/>
      <c r="AK42" s="432"/>
      <c r="AL42" s="432"/>
      <c r="AM42" s="432"/>
      <c r="AN42" s="432"/>
      <c r="AO42" s="432"/>
      <c r="AP42" s="432"/>
      <c r="AR42" s="407"/>
      <c r="AS42" s="407"/>
      <c r="AT42" s="407"/>
      <c r="AU42" s="407"/>
      <c r="AV42" s="407"/>
      <c r="AW42" s="407"/>
      <c r="AX42" s="407"/>
      <c r="AY42" s="407"/>
      <c r="AZ42" s="407"/>
      <c r="BA42" s="407"/>
      <c r="BB42" s="407"/>
      <c r="BC42" s="407"/>
      <c r="BD42" s="407"/>
      <c r="BF42" s="404"/>
      <c r="BG42" s="403" t="s">
        <v>430</v>
      </c>
      <c r="BH42" s="403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</row>
    <row r="43" spans="2:70" ht="15" customHeight="1" x14ac:dyDescent="0.3">
      <c r="B43" s="486"/>
      <c r="C43" s="486"/>
      <c r="D43" s="486"/>
      <c r="E43" s="486"/>
      <c r="F43" s="486"/>
      <c r="G43" s="486"/>
      <c r="H43" s="486"/>
      <c r="I43" s="486"/>
      <c r="J43" s="486"/>
      <c r="K43" s="486"/>
      <c r="L43" s="486"/>
      <c r="M43" s="486"/>
      <c r="N43" s="486"/>
      <c r="P43" s="454"/>
      <c r="Q43" s="455"/>
      <c r="R43" s="455"/>
      <c r="S43" s="456"/>
      <c r="T43" s="8"/>
      <c r="U43" s="8"/>
      <c r="V43" s="460"/>
      <c r="W43" s="461"/>
      <c r="X43" s="461"/>
      <c r="Y43" s="461"/>
      <c r="Z43" s="461"/>
      <c r="AA43" s="461"/>
      <c r="AB43" s="462"/>
      <c r="AD43" s="432"/>
      <c r="AE43" s="432"/>
      <c r="AF43" s="432"/>
      <c r="AG43" s="432"/>
      <c r="AH43" s="432"/>
      <c r="AI43" s="432"/>
      <c r="AJ43" s="432"/>
      <c r="AK43" s="432"/>
      <c r="AL43" s="432"/>
      <c r="AM43" s="432"/>
      <c r="AN43" s="432"/>
      <c r="AO43" s="432"/>
      <c r="AP43" s="432"/>
      <c r="AR43" s="407"/>
      <c r="AS43" s="407"/>
      <c r="AT43" s="407"/>
      <c r="AU43" s="407"/>
      <c r="AV43" s="407"/>
      <c r="AW43" s="407"/>
      <c r="AX43" s="407"/>
      <c r="AY43" s="407"/>
      <c r="AZ43" s="407"/>
      <c r="BA43" s="407"/>
      <c r="BB43" s="407"/>
      <c r="BC43" s="407"/>
      <c r="BD43" s="407"/>
      <c r="BF43" s="404"/>
      <c r="BG43" s="403"/>
      <c r="BH43" s="403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</row>
    <row r="44" spans="2:70" ht="15" customHeight="1" x14ac:dyDescent="0.3">
      <c r="B44" s="486"/>
      <c r="C44" s="486"/>
      <c r="D44" s="486"/>
      <c r="E44" s="486"/>
      <c r="F44" s="486"/>
      <c r="G44" s="486"/>
      <c r="H44" s="486"/>
      <c r="I44" s="486"/>
      <c r="J44" s="486"/>
      <c r="K44" s="486"/>
      <c r="L44" s="486"/>
      <c r="M44" s="486"/>
      <c r="N44" s="486"/>
      <c r="P44" s="454"/>
      <c r="Q44" s="455"/>
      <c r="R44" s="455"/>
      <c r="S44" s="456"/>
      <c r="T44" s="8"/>
      <c r="U44" s="8"/>
      <c r="V44" s="460"/>
      <c r="W44" s="461"/>
      <c r="X44" s="461"/>
      <c r="Y44" s="461"/>
      <c r="Z44" s="461"/>
      <c r="AA44" s="461"/>
      <c r="AB44" s="462"/>
      <c r="AD44" s="432"/>
      <c r="AE44" s="432"/>
      <c r="AF44" s="432"/>
      <c r="AG44" s="432"/>
      <c r="AH44" s="432"/>
      <c r="AI44" s="432"/>
      <c r="AJ44" s="432"/>
      <c r="AK44" s="432"/>
      <c r="AL44" s="432"/>
      <c r="AM44" s="432"/>
      <c r="AN44" s="432"/>
      <c r="AO44" s="432"/>
      <c r="AP44" s="432"/>
      <c r="AR44" s="410" t="s">
        <v>498</v>
      </c>
      <c r="AS44" s="410"/>
      <c r="AT44" s="410"/>
      <c r="AU44" s="410"/>
      <c r="AV44" s="410"/>
      <c r="AW44" s="410"/>
      <c r="AX44" s="410"/>
      <c r="AY44" s="410"/>
      <c r="AZ44" s="410"/>
      <c r="BA44" s="410"/>
      <c r="BB44" s="410"/>
      <c r="BC44" s="410"/>
      <c r="BD44" s="410"/>
      <c r="BF44" s="404"/>
      <c r="BG44" s="403" t="s">
        <v>499</v>
      </c>
      <c r="BH44" s="403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</row>
    <row r="45" spans="2:70" ht="15" customHeight="1" x14ac:dyDescent="0.3">
      <c r="B45" s="486"/>
      <c r="C45" s="486"/>
      <c r="D45" s="486"/>
      <c r="E45" s="486"/>
      <c r="F45" s="486"/>
      <c r="G45" s="486"/>
      <c r="H45" s="486"/>
      <c r="I45" s="486"/>
      <c r="J45" s="486"/>
      <c r="K45" s="486"/>
      <c r="L45" s="486"/>
      <c r="M45" s="486"/>
      <c r="N45" s="486"/>
      <c r="P45" s="454"/>
      <c r="Q45" s="455"/>
      <c r="R45" s="455"/>
      <c r="S45" s="456"/>
      <c r="T45" s="8"/>
      <c r="U45" s="8"/>
      <c r="V45" s="460"/>
      <c r="W45" s="461"/>
      <c r="X45" s="461"/>
      <c r="Y45" s="461"/>
      <c r="Z45" s="461"/>
      <c r="AA45" s="461"/>
      <c r="AB45" s="462"/>
      <c r="AD45" s="431" t="s">
        <v>500</v>
      </c>
      <c r="AE45" s="431"/>
      <c r="AF45" s="431"/>
      <c r="AG45" s="431"/>
      <c r="AH45" s="431"/>
      <c r="AI45" s="431"/>
      <c r="AJ45" s="431"/>
      <c r="AK45" s="431"/>
      <c r="AL45" s="431"/>
      <c r="AM45" s="431"/>
      <c r="AN45" s="431"/>
      <c r="AO45" s="431"/>
      <c r="AP45" s="431"/>
      <c r="AR45" s="429"/>
      <c r="AS45" s="429"/>
      <c r="AT45" s="429"/>
      <c r="AU45" s="429"/>
      <c r="AV45" s="429"/>
      <c r="AW45" s="429"/>
      <c r="AX45" s="429"/>
      <c r="AY45" s="429"/>
      <c r="AZ45" s="429"/>
      <c r="BA45" s="429"/>
      <c r="BB45" s="429"/>
      <c r="BC45" s="429"/>
      <c r="BD45" s="429"/>
      <c r="BF45" s="404"/>
      <c r="BG45" s="403"/>
      <c r="BH45" s="403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</row>
    <row r="46" spans="2:70" ht="15" customHeight="1" x14ac:dyDescent="0.3">
      <c r="B46" s="486"/>
      <c r="C46" s="486"/>
      <c r="D46" s="486"/>
      <c r="E46" s="486"/>
      <c r="F46" s="486"/>
      <c r="G46" s="486"/>
      <c r="H46" s="486"/>
      <c r="I46" s="486"/>
      <c r="J46" s="486"/>
      <c r="K46" s="486"/>
      <c r="L46" s="486"/>
      <c r="M46" s="486"/>
      <c r="N46" s="486"/>
      <c r="P46" s="454"/>
      <c r="Q46" s="455"/>
      <c r="R46" s="455"/>
      <c r="S46" s="456"/>
      <c r="T46" s="8"/>
      <c r="U46" s="8"/>
      <c r="V46" s="460"/>
      <c r="W46" s="461"/>
      <c r="X46" s="461"/>
      <c r="Y46" s="461"/>
      <c r="Z46" s="461"/>
      <c r="AA46" s="461"/>
      <c r="AB46" s="462"/>
      <c r="AD46" s="432"/>
      <c r="AE46" s="432"/>
      <c r="AF46" s="432"/>
      <c r="AG46" s="432"/>
      <c r="AH46" s="432"/>
      <c r="AI46" s="432"/>
      <c r="AJ46" s="432"/>
      <c r="AK46" s="432"/>
      <c r="AL46" s="432"/>
      <c r="AM46" s="432"/>
      <c r="AN46" s="432"/>
      <c r="AO46" s="432"/>
      <c r="AP46" s="432"/>
      <c r="AR46" s="430"/>
      <c r="AS46" s="430"/>
      <c r="AT46" s="430"/>
      <c r="AU46" s="430"/>
      <c r="AV46" s="430"/>
      <c r="AW46" s="430"/>
      <c r="AX46" s="430"/>
      <c r="AY46" s="430"/>
      <c r="AZ46" s="430"/>
      <c r="BA46" s="430"/>
      <c r="BB46" s="430"/>
      <c r="BC46" s="430"/>
      <c r="BD46" s="430"/>
      <c r="BF46" s="400" t="s">
        <v>501</v>
      </c>
      <c r="BG46" s="400"/>
      <c r="BH46" s="400"/>
      <c r="BI46" s="400"/>
      <c r="BJ46" s="400"/>
      <c r="BK46" s="400"/>
      <c r="BL46" s="400"/>
      <c r="BM46" s="400"/>
      <c r="BN46" s="400"/>
      <c r="BO46" s="400"/>
      <c r="BP46" s="400"/>
      <c r="BQ46" s="400"/>
      <c r="BR46" s="400"/>
    </row>
    <row r="47" spans="2:70" ht="16.8" x14ac:dyDescent="0.4">
      <c r="B47" s="485" t="s">
        <v>502</v>
      </c>
      <c r="C47" s="485"/>
      <c r="D47" s="485"/>
      <c r="E47" s="485"/>
      <c r="F47" s="485"/>
      <c r="G47" s="485"/>
      <c r="H47" s="485"/>
      <c r="I47" s="485"/>
      <c r="J47" s="485"/>
      <c r="K47" s="485"/>
      <c r="L47" s="485"/>
      <c r="M47" s="485"/>
      <c r="N47" s="485"/>
      <c r="P47" s="454"/>
      <c r="Q47" s="455"/>
      <c r="R47" s="455"/>
      <c r="S47" s="456"/>
      <c r="T47" s="8"/>
      <c r="U47" s="8"/>
      <c r="V47" s="460"/>
      <c r="W47" s="461"/>
      <c r="X47" s="461"/>
      <c r="Y47" s="461"/>
      <c r="Z47" s="461"/>
      <c r="AA47" s="461"/>
      <c r="AB47" s="462"/>
      <c r="AD47" s="432"/>
      <c r="AE47" s="432"/>
      <c r="AF47" s="432"/>
      <c r="AG47" s="432"/>
      <c r="AH47" s="432"/>
      <c r="AI47" s="432"/>
      <c r="AJ47" s="432"/>
      <c r="AK47" s="432"/>
      <c r="AL47" s="432"/>
      <c r="AM47" s="432"/>
      <c r="AN47" s="432"/>
      <c r="AO47" s="432"/>
      <c r="AP47" s="432"/>
      <c r="AR47" s="430"/>
      <c r="AS47" s="430"/>
      <c r="AT47" s="430"/>
      <c r="AU47" s="430"/>
      <c r="AV47" s="430"/>
      <c r="AW47" s="430"/>
      <c r="AX47" s="430"/>
      <c r="AY47" s="430"/>
      <c r="AZ47" s="430"/>
      <c r="BA47" s="430"/>
      <c r="BB47" s="430"/>
      <c r="BC47" s="430"/>
      <c r="BD47" s="430"/>
      <c r="BF47" s="398" t="s">
        <v>503</v>
      </c>
      <c r="BG47" s="398"/>
      <c r="BH47" s="398"/>
      <c r="BI47" s="398"/>
      <c r="BJ47" s="398"/>
      <c r="BK47" s="398" t="s">
        <v>504</v>
      </c>
      <c r="BL47" s="398"/>
      <c r="BM47" s="398" t="s">
        <v>505</v>
      </c>
      <c r="BN47" s="398"/>
      <c r="BO47" s="398" t="s">
        <v>506</v>
      </c>
      <c r="BP47" s="398"/>
      <c r="BQ47" s="15" t="s">
        <v>507</v>
      </c>
      <c r="BR47" s="15" t="s">
        <v>508</v>
      </c>
    </row>
    <row r="48" spans="2:70" x14ac:dyDescent="0.3">
      <c r="B48" s="487"/>
      <c r="C48" s="487"/>
      <c r="D48" s="487"/>
      <c r="E48" s="487"/>
      <c r="F48" s="487"/>
      <c r="G48" s="487"/>
      <c r="H48" s="487"/>
      <c r="I48" s="487"/>
      <c r="J48" s="487"/>
      <c r="K48" s="487"/>
      <c r="L48" s="487"/>
      <c r="M48" s="487"/>
      <c r="N48" s="487"/>
      <c r="P48" s="454"/>
      <c r="Q48" s="455"/>
      <c r="R48" s="455"/>
      <c r="S48" s="456"/>
      <c r="T48" s="8"/>
      <c r="U48" s="8"/>
      <c r="V48" s="460"/>
      <c r="W48" s="461"/>
      <c r="X48" s="461"/>
      <c r="Y48" s="461"/>
      <c r="Z48" s="461"/>
      <c r="AA48" s="461"/>
      <c r="AB48" s="462"/>
      <c r="AD48" s="432"/>
      <c r="AE48" s="432"/>
      <c r="AF48" s="432"/>
      <c r="AG48" s="432"/>
      <c r="AH48" s="432"/>
      <c r="AI48" s="432"/>
      <c r="AJ48" s="432"/>
      <c r="AK48" s="432"/>
      <c r="AL48" s="432"/>
      <c r="AM48" s="432"/>
      <c r="AN48" s="432"/>
      <c r="AO48" s="432"/>
      <c r="AP48" s="432"/>
      <c r="AR48" s="430"/>
      <c r="AS48" s="430"/>
      <c r="AT48" s="430"/>
      <c r="AU48" s="430"/>
      <c r="AV48" s="430"/>
      <c r="AW48" s="430"/>
      <c r="AX48" s="430"/>
      <c r="AY48" s="430"/>
      <c r="AZ48" s="430"/>
      <c r="BA48" s="430"/>
      <c r="BB48" s="430"/>
      <c r="BC48" s="430"/>
      <c r="BD48" s="430"/>
      <c r="BF48" s="401" t="s">
        <v>509</v>
      </c>
      <c r="BG48" s="401"/>
      <c r="BH48" s="401"/>
      <c r="BI48" s="401"/>
      <c r="BJ48" s="401"/>
      <c r="BK48" s="402" t="s">
        <v>510</v>
      </c>
      <c r="BL48" s="402"/>
      <c r="BM48" s="402" t="s">
        <v>511</v>
      </c>
      <c r="BN48" s="402"/>
      <c r="BO48" s="402" t="s">
        <v>512</v>
      </c>
      <c r="BP48" s="402"/>
      <c r="BQ48" s="14"/>
      <c r="BR48" s="14"/>
    </row>
    <row r="49" spans="2:70" x14ac:dyDescent="0.3">
      <c r="B49" s="487"/>
      <c r="C49" s="487"/>
      <c r="D49" s="487"/>
      <c r="E49" s="487"/>
      <c r="F49" s="487"/>
      <c r="G49" s="487"/>
      <c r="H49" s="487"/>
      <c r="I49" s="487"/>
      <c r="J49" s="487"/>
      <c r="K49" s="487"/>
      <c r="L49" s="487"/>
      <c r="M49" s="487"/>
      <c r="N49" s="487"/>
      <c r="P49" s="454"/>
      <c r="Q49" s="455"/>
      <c r="R49" s="455"/>
      <c r="S49" s="456"/>
      <c r="T49" s="8"/>
      <c r="U49" s="8"/>
      <c r="V49" s="460"/>
      <c r="W49" s="461"/>
      <c r="X49" s="461"/>
      <c r="Y49" s="461"/>
      <c r="Z49" s="461"/>
      <c r="AA49" s="461"/>
      <c r="AB49" s="462"/>
      <c r="AD49" s="432"/>
      <c r="AE49" s="432"/>
      <c r="AF49" s="432"/>
      <c r="AG49" s="432"/>
      <c r="AH49" s="432"/>
      <c r="AI49" s="432"/>
      <c r="AJ49" s="432"/>
      <c r="AK49" s="432"/>
      <c r="AL49" s="432"/>
      <c r="AM49" s="432"/>
      <c r="AN49" s="432"/>
      <c r="AO49" s="432"/>
      <c r="AP49" s="432"/>
      <c r="AR49" s="430"/>
      <c r="AS49" s="430"/>
      <c r="AT49" s="430"/>
      <c r="AU49" s="430"/>
      <c r="AV49" s="430"/>
      <c r="AW49" s="430"/>
      <c r="AX49" s="430"/>
      <c r="AY49" s="430"/>
      <c r="AZ49" s="430"/>
      <c r="BA49" s="430"/>
      <c r="BB49" s="430"/>
      <c r="BC49" s="430"/>
      <c r="BD49" s="430"/>
      <c r="BF49" s="401" t="s">
        <v>513</v>
      </c>
      <c r="BG49" s="401"/>
      <c r="BH49" s="401"/>
      <c r="BI49" s="401"/>
      <c r="BJ49" s="401"/>
      <c r="BK49" s="402" t="s">
        <v>514</v>
      </c>
      <c r="BL49" s="402"/>
      <c r="BM49" s="402" t="s">
        <v>515</v>
      </c>
      <c r="BN49" s="402"/>
      <c r="BO49" s="402" t="s">
        <v>516</v>
      </c>
      <c r="BP49" s="402"/>
      <c r="BQ49" s="14"/>
      <c r="BR49" s="14"/>
    </row>
    <row r="50" spans="2:70" x14ac:dyDescent="0.3">
      <c r="B50" s="487"/>
      <c r="C50" s="487"/>
      <c r="D50" s="487"/>
      <c r="E50" s="487"/>
      <c r="F50" s="487"/>
      <c r="G50" s="487"/>
      <c r="H50" s="487"/>
      <c r="I50" s="487"/>
      <c r="J50" s="487"/>
      <c r="K50" s="487"/>
      <c r="L50" s="487"/>
      <c r="M50" s="487"/>
      <c r="N50" s="487"/>
      <c r="P50" s="454"/>
      <c r="Q50" s="455"/>
      <c r="R50" s="455"/>
      <c r="S50" s="456"/>
      <c r="T50" s="8"/>
      <c r="U50" s="8"/>
      <c r="V50" s="460"/>
      <c r="W50" s="461"/>
      <c r="X50" s="461"/>
      <c r="Y50" s="461"/>
      <c r="Z50" s="461"/>
      <c r="AA50" s="461"/>
      <c r="AB50" s="462"/>
      <c r="AD50" s="432"/>
      <c r="AE50" s="432"/>
      <c r="AF50" s="432"/>
      <c r="AG50" s="432"/>
      <c r="AH50" s="432"/>
      <c r="AI50" s="432"/>
      <c r="AJ50" s="432"/>
      <c r="AK50" s="432"/>
      <c r="AL50" s="432"/>
      <c r="AM50" s="432"/>
      <c r="AN50" s="432"/>
      <c r="AO50" s="432"/>
      <c r="AP50" s="432"/>
      <c r="AR50" s="430"/>
      <c r="AS50" s="430"/>
      <c r="AT50" s="430"/>
      <c r="AU50" s="430"/>
      <c r="AV50" s="430"/>
      <c r="AW50" s="430"/>
      <c r="AX50" s="430"/>
      <c r="AY50" s="430"/>
      <c r="AZ50" s="430"/>
      <c r="BA50" s="430"/>
      <c r="BB50" s="430"/>
      <c r="BC50" s="430"/>
      <c r="BD50" s="430"/>
      <c r="BF50" s="401" t="s">
        <v>517</v>
      </c>
      <c r="BG50" s="401"/>
      <c r="BH50" s="401"/>
      <c r="BI50" s="401"/>
      <c r="BJ50" s="401"/>
      <c r="BK50" s="402" t="s">
        <v>518</v>
      </c>
      <c r="BL50" s="402"/>
      <c r="BM50" s="402" t="s">
        <v>519</v>
      </c>
      <c r="BN50" s="402"/>
      <c r="BO50" s="402" t="s">
        <v>520</v>
      </c>
      <c r="BP50" s="402"/>
      <c r="BQ50" s="14"/>
      <c r="BR50" s="14"/>
    </row>
    <row r="51" spans="2:70" x14ac:dyDescent="0.3">
      <c r="B51" s="487"/>
      <c r="C51" s="487"/>
      <c r="D51" s="487"/>
      <c r="E51" s="487"/>
      <c r="F51" s="487"/>
      <c r="G51" s="487"/>
      <c r="H51" s="487"/>
      <c r="I51" s="487"/>
      <c r="J51" s="487"/>
      <c r="K51" s="487"/>
      <c r="L51" s="487"/>
      <c r="M51" s="487"/>
      <c r="N51" s="487"/>
      <c r="P51" s="454"/>
      <c r="Q51" s="455"/>
      <c r="R51" s="455"/>
      <c r="S51" s="456"/>
      <c r="T51" s="8"/>
      <c r="U51" s="8"/>
      <c r="V51" s="460"/>
      <c r="W51" s="461"/>
      <c r="X51" s="461"/>
      <c r="Y51" s="461"/>
      <c r="Z51" s="461"/>
      <c r="AA51" s="461"/>
      <c r="AB51" s="462"/>
      <c r="AD51" s="432"/>
      <c r="AE51" s="432"/>
      <c r="AF51" s="432"/>
      <c r="AG51" s="432"/>
      <c r="AH51" s="432"/>
      <c r="AI51" s="432"/>
      <c r="AJ51" s="432"/>
      <c r="AK51" s="432"/>
      <c r="AL51" s="432"/>
      <c r="AM51" s="432"/>
      <c r="AN51" s="432"/>
      <c r="AO51" s="432"/>
      <c r="AP51" s="432"/>
      <c r="AR51" s="430"/>
      <c r="AS51" s="430"/>
      <c r="AT51" s="430"/>
      <c r="AU51" s="430"/>
      <c r="AV51" s="430"/>
      <c r="AW51" s="430"/>
      <c r="AX51" s="430"/>
      <c r="AY51" s="430"/>
      <c r="AZ51" s="430"/>
      <c r="BA51" s="430"/>
      <c r="BB51" s="430"/>
      <c r="BC51" s="430"/>
      <c r="BD51" s="430"/>
      <c r="BF51" s="401" t="s">
        <v>521</v>
      </c>
      <c r="BG51" s="401"/>
      <c r="BH51" s="401"/>
      <c r="BI51" s="401"/>
      <c r="BJ51" s="401"/>
      <c r="BK51" s="402" t="s">
        <v>522</v>
      </c>
      <c r="BL51" s="402"/>
      <c r="BM51" s="402" t="s">
        <v>523</v>
      </c>
      <c r="BN51" s="402"/>
      <c r="BO51" s="402" t="s">
        <v>524</v>
      </c>
      <c r="BP51" s="402"/>
      <c r="BQ51" s="14"/>
      <c r="BR51" s="14"/>
    </row>
    <row r="52" spans="2:70" x14ac:dyDescent="0.3">
      <c r="B52" s="487"/>
      <c r="C52" s="487"/>
      <c r="D52" s="487"/>
      <c r="E52" s="487"/>
      <c r="F52" s="487"/>
      <c r="G52" s="487"/>
      <c r="H52" s="487"/>
      <c r="I52" s="487"/>
      <c r="J52" s="487"/>
      <c r="K52" s="487"/>
      <c r="L52" s="487"/>
      <c r="M52" s="487"/>
      <c r="N52" s="487"/>
      <c r="P52" s="454"/>
      <c r="Q52" s="455"/>
      <c r="R52" s="455"/>
      <c r="S52" s="456"/>
      <c r="T52" s="8"/>
      <c r="U52" s="8"/>
      <c r="V52" s="460"/>
      <c r="W52" s="461"/>
      <c r="X52" s="461"/>
      <c r="Y52" s="461"/>
      <c r="Z52" s="461"/>
      <c r="AA52" s="461"/>
      <c r="AB52" s="462"/>
      <c r="AD52" s="432"/>
      <c r="AE52" s="432"/>
      <c r="AF52" s="432"/>
      <c r="AG52" s="432"/>
      <c r="AH52" s="432"/>
      <c r="AI52" s="432"/>
      <c r="AJ52" s="432"/>
      <c r="AK52" s="432"/>
      <c r="AL52" s="432"/>
      <c r="AM52" s="432"/>
      <c r="AN52" s="432"/>
      <c r="AO52" s="432"/>
      <c r="AP52" s="432"/>
      <c r="AR52" s="430"/>
      <c r="AS52" s="430"/>
      <c r="AT52" s="430"/>
      <c r="AU52" s="430"/>
      <c r="AV52" s="430"/>
      <c r="AW52" s="430"/>
      <c r="AX52" s="430"/>
      <c r="AY52" s="430"/>
      <c r="AZ52" s="430"/>
      <c r="BA52" s="430"/>
      <c r="BB52" s="430"/>
      <c r="BC52" s="430"/>
      <c r="BD52" s="430"/>
      <c r="BF52" s="401" t="s">
        <v>525</v>
      </c>
      <c r="BG52" s="401"/>
      <c r="BH52" s="401"/>
      <c r="BI52" s="401"/>
      <c r="BJ52" s="401"/>
      <c r="BK52" s="402" t="s">
        <v>526</v>
      </c>
      <c r="BL52" s="402"/>
      <c r="BM52" s="402" t="s">
        <v>527</v>
      </c>
      <c r="BN52" s="402"/>
      <c r="BO52" s="402" t="s">
        <v>528</v>
      </c>
      <c r="BP52" s="402"/>
      <c r="BQ52" s="14"/>
      <c r="BR52" s="14"/>
    </row>
    <row r="53" spans="2:70" ht="15.6" x14ac:dyDescent="0.3">
      <c r="B53" s="487"/>
      <c r="C53" s="487"/>
      <c r="D53" s="487"/>
      <c r="E53" s="487"/>
      <c r="F53" s="487"/>
      <c r="G53" s="487"/>
      <c r="H53" s="487"/>
      <c r="I53" s="487"/>
      <c r="J53" s="487"/>
      <c r="K53" s="487"/>
      <c r="L53" s="487"/>
      <c r="M53" s="487"/>
      <c r="N53" s="487"/>
      <c r="P53" s="454"/>
      <c r="Q53" s="455"/>
      <c r="R53" s="455"/>
      <c r="S53" s="456"/>
      <c r="T53" s="8"/>
      <c r="U53" s="8"/>
      <c r="V53" s="463"/>
      <c r="W53" s="464"/>
      <c r="X53" s="464"/>
      <c r="Y53" s="464"/>
      <c r="Z53" s="464"/>
      <c r="AA53" s="464"/>
      <c r="AB53" s="465"/>
      <c r="AD53" s="432"/>
      <c r="AE53" s="432"/>
      <c r="AF53" s="432"/>
      <c r="AG53" s="432"/>
      <c r="AH53" s="432"/>
      <c r="AI53" s="432"/>
      <c r="AJ53" s="432"/>
      <c r="AK53" s="432"/>
      <c r="AL53" s="432"/>
      <c r="AM53" s="432"/>
      <c r="AN53" s="432"/>
      <c r="AO53" s="432"/>
      <c r="AP53" s="432"/>
      <c r="AR53" s="430"/>
      <c r="AS53" s="430"/>
      <c r="AT53" s="430"/>
      <c r="AU53" s="430"/>
      <c r="AV53" s="430"/>
      <c r="AW53" s="430"/>
      <c r="AX53" s="430"/>
      <c r="AY53" s="430"/>
      <c r="AZ53" s="430"/>
      <c r="BA53" s="430"/>
      <c r="BB53" s="430"/>
      <c r="BC53" s="430"/>
      <c r="BD53" s="430"/>
      <c r="BF53" s="398" t="s">
        <v>529</v>
      </c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16">
        <f>SUM(BQ48:BQ52)/25</f>
        <v>0</v>
      </c>
      <c r="BR53" s="16">
        <f>SUM(BR48:BR52)/25</f>
        <v>0</v>
      </c>
    </row>
    <row r="54" spans="2:70" x14ac:dyDescent="0.3">
      <c r="B54" s="487"/>
      <c r="C54" s="487"/>
      <c r="D54" s="487"/>
      <c r="E54" s="487"/>
      <c r="F54" s="487"/>
      <c r="G54" s="487"/>
      <c r="H54" s="487"/>
      <c r="I54" s="487"/>
      <c r="J54" s="487"/>
      <c r="K54" s="487"/>
      <c r="L54" s="487"/>
      <c r="M54" s="487"/>
      <c r="N54" s="48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D54" s="432"/>
      <c r="AE54" s="432"/>
      <c r="AF54" s="432"/>
      <c r="AG54" s="432"/>
      <c r="AH54" s="432"/>
      <c r="AI54" s="432"/>
      <c r="AJ54" s="432"/>
      <c r="AK54" s="432"/>
      <c r="AL54" s="432"/>
      <c r="AM54" s="432"/>
      <c r="AN54" s="432"/>
      <c r="AO54" s="432"/>
      <c r="AP54" s="432"/>
      <c r="AR54" s="430"/>
      <c r="AS54" s="430"/>
      <c r="AT54" s="430"/>
      <c r="AU54" s="430"/>
      <c r="AV54" s="430"/>
      <c r="AW54" s="430"/>
      <c r="AX54" s="430"/>
      <c r="AY54" s="430"/>
      <c r="AZ54" s="430"/>
      <c r="BA54" s="430"/>
      <c r="BB54" s="430"/>
      <c r="BC54" s="430"/>
      <c r="BD54" s="430"/>
      <c r="BF54" s="399" t="s">
        <v>530</v>
      </c>
      <c r="BG54" s="399"/>
      <c r="BH54" s="399"/>
      <c r="BI54" s="399"/>
      <c r="BJ54" s="399"/>
      <c r="BK54" s="399"/>
      <c r="BL54" s="399"/>
      <c r="BM54" s="399"/>
      <c r="BN54" s="399"/>
      <c r="BO54" s="399"/>
      <c r="BP54" s="399"/>
      <c r="BQ54" s="399"/>
      <c r="BR54" s="399"/>
    </row>
    <row r="55" spans="2:70" x14ac:dyDescent="0.3">
      <c r="B55" s="487"/>
      <c r="C55" s="487"/>
      <c r="D55" s="487"/>
      <c r="E55" s="487"/>
      <c r="F55" s="487"/>
      <c r="G55" s="487"/>
      <c r="H55" s="487"/>
      <c r="I55" s="487"/>
      <c r="J55" s="487"/>
      <c r="K55" s="487"/>
      <c r="L55" s="487"/>
      <c r="M55" s="487"/>
      <c r="N55" s="487"/>
      <c r="P55" s="438" t="s">
        <v>531</v>
      </c>
      <c r="Q55" s="438"/>
      <c r="R55" s="438"/>
      <c r="S55" s="438"/>
      <c r="T55" s="438"/>
      <c r="U55" s="438"/>
      <c r="V55" s="438"/>
      <c r="W55" s="438"/>
      <c r="X55" s="438"/>
      <c r="Y55" s="438"/>
      <c r="Z55" s="438"/>
      <c r="AA55" s="438"/>
      <c r="AB55" s="438"/>
      <c r="AD55" s="432"/>
      <c r="AE55" s="432"/>
      <c r="AF55" s="432"/>
      <c r="AG55" s="432"/>
      <c r="AH55" s="432"/>
      <c r="AI55" s="432"/>
      <c r="AJ55" s="432"/>
      <c r="AK55" s="432"/>
      <c r="AL55" s="432"/>
      <c r="AM55" s="432"/>
      <c r="AN55" s="432"/>
      <c r="AO55" s="432"/>
      <c r="AP55" s="432"/>
      <c r="AR55" s="430"/>
      <c r="AS55" s="430"/>
      <c r="AT55" s="430"/>
      <c r="AU55" s="430"/>
      <c r="AV55" s="430"/>
      <c r="AW55" s="430"/>
      <c r="AX55" s="430"/>
      <c r="AY55" s="430"/>
      <c r="AZ55" s="430"/>
      <c r="BA55" s="430"/>
      <c r="BB55" s="430"/>
      <c r="BC55" s="430"/>
      <c r="BD55" s="430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</row>
    <row r="56" spans="2:70" x14ac:dyDescent="0.3">
      <c r="B56" s="487"/>
      <c r="C56" s="487"/>
      <c r="D56" s="487"/>
      <c r="E56" s="487"/>
      <c r="F56" s="487"/>
      <c r="G56" s="487"/>
      <c r="H56" s="487"/>
      <c r="I56" s="487"/>
      <c r="J56" s="487"/>
      <c r="K56" s="487"/>
      <c r="L56" s="487"/>
      <c r="M56" s="487"/>
      <c r="N56" s="487"/>
      <c r="P56" s="439" t="s">
        <v>489</v>
      </c>
      <c r="Q56" s="439"/>
      <c r="R56" s="439"/>
      <c r="S56" s="441" t="s">
        <v>532</v>
      </c>
      <c r="T56" s="442"/>
      <c r="U56" s="442"/>
      <c r="V56" s="442"/>
      <c r="W56" s="442"/>
      <c r="X56" s="442"/>
      <c r="Y56" s="442"/>
      <c r="Z56" s="442"/>
      <c r="AA56" s="442"/>
      <c r="AB56" s="443"/>
      <c r="AD56" s="432"/>
      <c r="AE56" s="432"/>
      <c r="AF56" s="432"/>
      <c r="AG56" s="432"/>
      <c r="AH56" s="432"/>
      <c r="AI56" s="432"/>
      <c r="AJ56" s="432"/>
      <c r="AK56" s="432"/>
      <c r="AL56" s="432"/>
      <c r="AM56" s="432"/>
      <c r="AN56" s="432"/>
      <c r="AO56" s="432"/>
      <c r="AP56" s="432"/>
      <c r="AR56" s="430"/>
      <c r="AS56" s="430"/>
      <c r="AT56" s="430"/>
      <c r="AU56" s="430"/>
      <c r="AV56" s="430"/>
      <c r="AW56" s="430"/>
      <c r="AX56" s="430"/>
      <c r="AY56" s="430"/>
      <c r="AZ56" s="430"/>
      <c r="BA56" s="430"/>
      <c r="BB56" s="430"/>
      <c r="BC56" s="430"/>
      <c r="BD56" s="430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</row>
    <row r="57" spans="2:70" x14ac:dyDescent="0.3">
      <c r="B57" s="487"/>
      <c r="C57" s="487"/>
      <c r="D57" s="487"/>
      <c r="E57" s="487"/>
      <c r="F57" s="487"/>
      <c r="G57" s="487"/>
      <c r="H57" s="487"/>
      <c r="I57" s="487"/>
      <c r="J57" s="487"/>
      <c r="K57" s="487"/>
      <c r="L57" s="487"/>
      <c r="M57" s="487"/>
      <c r="N57" s="487"/>
      <c r="P57" s="439"/>
      <c r="Q57" s="439"/>
      <c r="R57" s="439"/>
      <c r="S57" s="444"/>
      <c r="T57" s="445"/>
      <c r="U57" s="445"/>
      <c r="V57" s="445"/>
      <c r="W57" s="445"/>
      <c r="X57" s="445"/>
      <c r="Y57" s="445"/>
      <c r="Z57" s="445"/>
      <c r="AA57" s="445"/>
      <c r="AB57" s="446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432"/>
      <c r="AP57" s="432"/>
      <c r="AR57" s="430"/>
      <c r="AS57" s="430"/>
      <c r="AT57" s="430"/>
      <c r="AU57" s="430"/>
      <c r="AV57" s="430"/>
      <c r="AW57" s="430"/>
      <c r="AX57" s="430"/>
      <c r="AY57" s="430"/>
      <c r="AZ57" s="430"/>
      <c r="BA57" s="430"/>
      <c r="BB57" s="430"/>
      <c r="BC57" s="430"/>
      <c r="BD57" s="430"/>
      <c r="BF57" s="398"/>
      <c r="BG57" s="398"/>
      <c r="BH57" s="398"/>
      <c r="BI57" s="398"/>
      <c r="BJ57" s="398"/>
      <c r="BK57" s="398"/>
      <c r="BL57" s="398"/>
      <c r="BM57" s="398"/>
      <c r="BN57" s="398"/>
      <c r="BO57" s="398"/>
      <c r="BP57" s="398"/>
      <c r="BQ57" s="398"/>
      <c r="BR57" s="398"/>
    </row>
    <row r="58" spans="2:70" x14ac:dyDescent="0.3">
      <c r="B58" s="487"/>
      <c r="C58" s="487"/>
      <c r="D58" s="487"/>
      <c r="E58" s="487"/>
      <c r="F58" s="487"/>
      <c r="G58" s="487"/>
      <c r="H58" s="487"/>
      <c r="I58" s="487"/>
      <c r="J58" s="487"/>
      <c r="K58" s="487"/>
      <c r="L58" s="487"/>
      <c r="M58" s="487"/>
      <c r="N58" s="487"/>
      <c r="P58" s="439"/>
      <c r="Q58" s="439"/>
      <c r="R58" s="439"/>
      <c r="S58" s="444"/>
      <c r="T58" s="445"/>
      <c r="U58" s="445"/>
      <c r="V58" s="445"/>
      <c r="W58" s="445"/>
      <c r="X58" s="445"/>
      <c r="Y58" s="445"/>
      <c r="Z58" s="445"/>
      <c r="AA58" s="445"/>
      <c r="AB58" s="446"/>
      <c r="AD58" s="432"/>
      <c r="AE58" s="432"/>
      <c r="AF58" s="432"/>
      <c r="AG58" s="432"/>
      <c r="AH58" s="432"/>
      <c r="AI58" s="432"/>
      <c r="AJ58" s="432"/>
      <c r="AK58" s="432"/>
      <c r="AL58" s="432"/>
      <c r="AM58" s="432"/>
      <c r="AN58" s="432"/>
      <c r="AO58" s="432"/>
      <c r="AP58" s="432"/>
      <c r="AR58" s="430"/>
      <c r="AS58" s="430"/>
      <c r="AT58" s="430"/>
      <c r="AU58" s="430"/>
      <c r="AV58" s="430"/>
      <c r="AW58" s="430"/>
      <c r="AX58" s="430"/>
      <c r="AY58" s="430"/>
      <c r="AZ58" s="430"/>
      <c r="BA58" s="430"/>
      <c r="BB58" s="430"/>
      <c r="BC58" s="430"/>
      <c r="BD58" s="430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</row>
    <row r="59" spans="2:70" x14ac:dyDescent="0.3">
      <c r="B59" s="487"/>
      <c r="C59" s="487"/>
      <c r="D59" s="487"/>
      <c r="E59" s="487"/>
      <c r="F59" s="487"/>
      <c r="G59" s="487"/>
      <c r="H59" s="487"/>
      <c r="I59" s="487"/>
      <c r="J59" s="487"/>
      <c r="K59" s="487"/>
      <c r="L59" s="487"/>
      <c r="M59" s="487"/>
      <c r="N59" s="487"/>
      <c r="P59" s="439" t="s">
        <v>480</v>
      </c>
      <c r="Q59" s="439"/>
      <c r="R59" s="439"/>
      <c r="S59" s="444"/>
      <c r="T59" s="445"/>
      <c r="U59" s="445"/>
      <c r="V59" s="445"/>
      <c r="W59" s="445"/>
      <c r="X59" s="445"/>
      <c r="Y59" s="445"/>
      <c r="Z59" s="445"/>
      <c r="AA59" s="445"/>
      <c r="AB59" s="446"/>
      <c r="AD59" s="432"/>
      <c r="AE59" s="432"/>
      <c r="AF59" s="432"/>
      <c r="AG59" s="432"/>
      <c r="AH59" s="432"/>
      <c r="AI59" s="432"/>
      <c r="AJ59" s="432"/>
      <c r="AK59" s="432"/>
      <c r="AL59" s="432"/>
      <c r="AM59" s="432"/>
      <c r="AN59" s="432"/>
      <c r="AO59" s="432"/>
      <c r="AP59" s="432"/>
      <c r="AR59" s="430"/>
      <c r="AS59" s="430"/>
      <c r="AT59" s="430"/>
      <c r="AU59" s="430"/>
      <c r="AV59" s="430"/>
      <c r="AW59" s="430"/>
      <c r="AX59" s="430"/>
      <c r="AY59" s="430"/>
      <c r="AZ59" s="430"/>
      <c r="BA59" s="430"/>
      <c r="BB59" s="430"/>
      <c r="BC59" s="430"/>
      <c r="BD59" s="430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</row>
    <row r="60" spans="2:70" x14ac:dyDescent="0.3">
      <c r="B60" s="487"/>
      <c r="C60" s="487"/>
      <c r="D60" s="487"/>
      <c r="E60" s="487"/>
      <c r="F60" s="487"/>
      <c r="G60" s="487"/>
      <c r="H60" s="487"/>
      <c r="I60" s="487"/>
      <c r="J60" s="487"/>
      <c r="K60" s="487"/>
      <c r="L60" s="487"/>
      <c r="M60" s="487"/>
      <c r="N60" s="487"/>
      <c r="P60" s="439"/>
      <c r="Q60" s="439"/>
      <c r="R60" s="439"/>
      <c r="S60" s="444"/>
      <c r="T60" s="445"/>
      <c r="U60" s="445"/>
      <c r="V60" s="445"/>
      <c r="W60" s="445"/>
      <c r="X60" s="445"/>
      <c r="Y60" s="445"/>
      <c r="Z60" s="445"/>
      <c r="AA60" s="445"/>
      <c r="AB60" s="446"/>
      <c r="AD60" s="432"/>
      <c r="AE60" s="432"/>
      <c r="AF60" s="432"/>
      <c r="AG60" s="432"/>
      <c r="AH60" s="432"/>
      <c r="AI60" s="432"/>
      <c r="AJ60" s="432"/>
      <c r="AK60" s="432"/>
      <c r="AL60" s="432"/>
      <c r="AM60" s="432"/>
      <c r="AN60" s="432"/>
      <c r="AO60" s="432"/>
      <c r="AP60" s="432"/>
      <c r="AR60" s="430"/>
      <c r="AS60" s="430"/>
      <c r="AT60" s="430"/>
      <c r="AU60" s="430"/>
      <c r="AV60" s="430"/>
      <c r="AW60" s="430"/>
      <c r="AX60" s="430"/>
      <c r="AY60" s="430"/>
      <c r="AZ60" s="430"/>
      <c r="BA60" s="430"/>
      <c r="BB60" s="430"/>
      <c r="BC60" s="430"/>
      <c r="BD60" s="430"/>
      <c r="BF60" s="398"/>
      <c r="BG60" s="398"/>
      <c r="BH60" s="398"/>
      <c r="BI60" s="398"/>
      <c r="BJ60" s="398"/>
      <c r="BK60" s="398"/>
      <c r="BL60" s="398"/>
      <c r="BM60" s="398"/>
      <c r="BN60" s="398"/>
      <c r="BO60" s="398"/>
      <c r="BP60" s="398"/>
      <c r="BQ60" s="398"/>
      <c r="BR60" s="398"/>
    </row>
    <row r="61" spans="2:70" x14ac:dyDescent="0.3">
      <c r="B61" s="487"/>
      <c r="C61" s="487"/>
      <c r="D61" s="487"/>
      <c r="E61" s="487"/>
      <c r="F61" s="487"/>
      <c r="G61" s="487"/>
      <c r="H61" s="487"/>
      <c r="I61" s="487"/>
      <c r="J61" s="487"/>
      <c r="K61" s="487"/>
      <c r="L61" s="487"/>
      <c r="M61" s="487"/>
      <c r="N61" s="487"/>
      <c r="P61" s="439"/>
      <c r="Q61" s="439"/>
      <c r="R61" s="439"/>
      <c r="S61" s="444"/>
      <c r="T61" s="445"/>
      <c r="U61" s="445"/>
      <c r="V61" s="445"/>
      <c r="W61" s="445"/>
      <c r="X61" s="445"/>
      <c r="Y61" s="445"/>
      <c r="Z61" s="445"/>
      <c r="AA61" s="445"/>
      <c r="AB61" s="446"/>
      <c r="AD61" s="432"/>
      <c r="AE61" s="432"/>
      <c r="AF61" s="432"/>
      <c r="AG61" s="432"/>
      <c r="AH61" s="432"/>
      <c r="AI61" s="432"/>
      <c r="AJ61" s="432"/>
      <c r="AK61" s="432"/>
      <c r="AL61" s="432"/>
      <c r="AM61" s="432"/>
      <c r="AN61" s="432"/>
      <c r="AO61" s="432"/>
      <c r="AP61" s="432"/>
      <c r="AR61" s="430"/>
      <c r="AS61" s="430"/>
      <c r="AT61" s="430"/>
      <c r="AU61" s="430"/>
      <c r="AV61" s="430"/>
      <c r="AW61" s="430"/>
      <c r="AX61" s="430"/>
      <c r="AY61" s="430"/>
      <c r="AZ61" s="430"/>
      <c r="BA61" s="430"/>
      <c r="BB61" s="430"/>
      <c r="BC61" s="430"/>
      <c r="BD61" s="430"/>
      <c r="BF61" s="398"/>
      <c r="BG61" s="398"/>
      <c r="BH61" s="398"/>
      <c r="BI61" s="398"/>
      <c r="BJ61" s="398"/>
      <c r="BK61" s="398"/>
      <c r="BL61" s="398"/>
      <c r="BM61" s="398"/>
      <c r="BN61" s="398"/>
      <c r="BO61" s="398"/>
      <c r="BP61" s="398"/>
      <c r="BQ61" s="398"/>
      <c r="BR61" s="398"/>
    </row>
    <row r="62" spans="2:70" x14ac:dyDescent="0.3">
      <c r="B62" s="487"/>
      <c r="C62" s="487"/>
      <c r="D62" s="487"/>
      <c r="E62" s="487"/>
      <c r="F62" s="487"/>
      <c r="G62" s="487"/>
      <c r="H62" s="487"/>
      <c r="I62" s="487"/>
      <c r="J62" s="487"/>
      <c r="K62" s="487"/>
      <c r="L62" s="487"/>
      <c r="M62" s="487"/>
      <c r="N62" s="487"/>
      <c r="P62" s="439" t="s">
        <v>533</v>
      </c>
      <c r="Q62" s="439"/>
      <c r="R62" s="439"/>
      <c r="S62" s="444"/>
      <c r="T62" s="445"/>
      <c r="U62" s="445"/>
      <c r="V62" s="445"/>
      <c r="W62" s="445"/>
      <c r="X62" s="445"/>
      <c r="Y62" s="445"/>
      <c r="Z62" s="445"/>
      <c r="AA62" s="445"/>
      <c r="AB62" s="446"/>
      <c r="AD62" s="432"/>
      <c r="AE62" s="432"/>
      <c r="AF62" s="432"/>
      <c r="AG62" s="432"/>
      <c r="AH62" s="432"/>
      <c r="AI62" s="432"/>
      <c r="AJ62" s="432"/>
      <c r="AK62" s="432"/>
      <c r="AL62" s="432"/>
      <c r="AM62" s="432"/>
      <c r="AN62" s="432"/>
      <c r="AO62" s="432"/>
      <c r="AP62" s="432"/>
      <c r="AR62" s="430"/>
      <c r="AS62" s="430"/>
      <c r="AT62" s="430"/>
      <c r="AU62" s="430"/>
      <c r="AV62" s="430"/>
      <c r="AW62" s="430"/>
      <c r="AX62" s="430"/>
      <c r="AY62" s="430"/>
      <c r="AZ62" s="430"/>
      <c r="BA62" s="430"/>
      <c r="BB62" s="430"/>
      <c r="BC62" s="430"/>
      <c r="BD62" s="430"/>
      <c r="BF62" s="398"/>
      <c r="BG62" s="398"/>
      <c r="BH62" s="398"/>
      <c r="BI62" s="398"/>
      <c r="BJ62" s="398"/>
      <c r="BK62" s="398"/>
      <c r="BL62" s="398"/>
      <c r="BM62" s="398"/>
      <c r="BN62" s="398"/>
      <c r="BO62" s="398"/>
      <c r="BP62" s="398"/>
      <c r="BQ62" s="398"/>
      <c r="BR62" s="398"/>
    </row>
    <row r="63" spans="2:70" x14ac:dyDescent="0.3">
      <c r="B63" s="487"/>
      <c r="C63" s="487"/>
      <c r="D63" s="487"/>
      <c r="E63" s="487"/>
      <c r="F63" s="487"/>
      <c r="G63" s="487"/>
      <c r="H63" s="487"/>
      <c r="I63" s="487"/>
      <c r="J63" s="487"/>
      <c r="K63" s="487"/>
      <c r="L63" s="487"/>
      <c r="M63" s="487"/>
      <c r="N63" s="487"/>
      <c r="P63" s="439"/>
      <c r="Q63" s="439"/>
      <c r="R63" s="439"/>
      <c r="S63" s="444"/>
      <c r="T63" s="445"/>
      <c r="U63" s="445"/>
      <c r="V63" s="445"/>
      <c r="W63" s="445"/>
      <c r="X63" s="445"/>
      <c r="Y63" s="445"/>
      <c r="Z63" s="445"/>
      <c r="AA63" s="445"/>
      <c r="AB63" s="446"/>
      <c r="AD63" s="432"/>
      <c r="AE63" s="432"/>
      <c r="AF63" s="432"/>
      <c r="AG63" s="432"/>
      <c r="AH63" s="432"/>
      <c r="AI63" s="432"/>
      <c r="AJ63" s="432"/>
      <c r="AK63" s="432"/>
      <c r="AL63" s="432"/>
      <c r="AM63" s="432"/>
      <c r="AN63" s="432"/>
      <c r="AO63" s="432"/>
      <c r="AP63" s="432"/>
      <c r="AR63" s="430"/>
      <c r="AS63" s="430"/>
      <c r="AT63" s="430"/>
      <c r="AU63" s="430"/>
      <c r="AV63" s="430"/>
      <c r="AW63" s="430"/>
      <c r="AX63" s="430"/>
      <c r="AY63" s="430"/>
      <c r="AZ63" s="430"/>
      <c r="BA63" s="430"/>
      <c r="BB63" s="430"/>
      <c r="BC63" s="430"/>
      <c r="BD63" s="430"/>
      <c r="BF63" s="398"/>
      <c r="BG63" s="398"/>
      <c r="BH63" s="398"/>
      <c r="BI63" s="398"/>
      <c r="BJ63" s="398"/>
      <c r="BK63" s="398"/>
      <c r="BL63" s="398"/>
      <c r="BM63" s="398"/>
      <c r="BN63" s="398"/>
      <c r="BO63" s="398"/>
      <c r="BP63" s="398"/>
      <c r="BQ63" s="398"/>
      <c r="BR63" s="398"/>
    </row>
    <row r="64" spans="2:70" x14ac:dyDescent="0.3">
      <c r="B64" s="487"/>
      <c r="C64" s="487"/>
      <c r="D64" s="487"/>
      <c r="E64" s="487"/>
      <c r="F64" s="487"/>
      <c r="G64" s="487"/>
      <c r="H64" s="487"/>
      <c r="I64" s="487"/>
      <c r="J64" s="487"/>
      <c r="K64" s="487"/>
      <c r="L64" s="487"/>
      <c r="M64" s="487"/>
      <c r="N64" s="487"/>
      <c r="P64" s="439"/>
      <c r="Q64" s="439"/>
      <c r="R64" s="439"/>
      <c r="S64" s="444"/>
      <c r="T64" s="445"/>
      <c r="U64" s="445"/>
      <c r="V64" s="445"/>
      <c r="W64" s="445"/>
      <c r="X64" s="445"/>
      <c r="Y64" s="445"/>
      <c r="Z64" s="445"/>
      <c r="AA64" s="445"/>
      <c r="AB64" s="446"/>
      <c r="AD64" s="432"/>
      <c r="AE64" s="432"/>
      <c r="AF64" s="432"/>
      <c r="AG64" s="432"/>
      <c r="AH64" s="432"/>
      <c r="AI64" s="432"/>
      <c r="AJ64" s="432"/>
      <c r="AK64" s="432"/>
      <c r="AL64" s="432"/>
      <c r="AM64" s="432"/>
      <c r="AN64" s="432"/>
      <c r="AO64" s="432"/>
      <c r="AP64" s="432"/>
      <c r="AR64" s="430"/>
      <c r="AS64" s="430"/>
      <c r="AT64" s="430"/>
      <c r="AU64" s="430"/>
      <c r="AV64" s="430"/>
      <c r="AW64" s="430"/>
      <c r="AX64" s="430"/>
      <c r="AY64" s="430"/>
      <c r="AZ64" s="430"/>
      <c r="BA64" s="430"/>
      <c r="BB64" s="430"/>
      <c r="BC64" s="430"/>
      <c r="BD64" s="430"/>
      <c r="BF64" s="398"/>
      <c r="BG64" s="398"/>
      <c r="BH64" s="398"/>
      <c r="BI64" s="398"/>
      <c r="BJ64" s="398"/>
      <c r="BK64" s="398"/>
      <c r="BL64" s="398"/>
      <c r="BM64" s="398"/>
      <c r="BN64" s="398"/>
      <c r="BO64" s="398"/>
      <c r="BP64" s="398"/>
      <c r="BQ64" s="398"/>
      <c r="BR64" s="398"/>
    </row>
    <row r="65" spans="2:70" x14ac:dyDescent="0.3">
      <c r="B65" s="487"/>
      <c r="C65" s="487"/>
      <c r="D65" s="487"/>
      <c r="E65" s="487"/>
      <c r="F65" s="487"/>
      <c r="G65" s="487"/>
      <c r="H65" s="487"/>
      <c r="I65" s="487"/>
      <c r="J65" s="487"/>
      <c r="K65" s="487"/>
      <c r="L65" s="487"/>
      <c r="M65" s="487"/>
      <c r="N65" s="487"/>
      <c r="P65" s="439" t="s">
        <v>534</v>
      </c>
      <c r="Q65" s="439"/>
      <c r="R65" s="439"/>
      <c r="S65" s="444"/>
      <c r="T65" s="445"/>
      <c r="U65" s="445"/>
      <c r="V65" s="445"/>
      <c r="W65" s="445"/>
      <c r="X65" s="445"/>
      <c r="Y65" s="445"/>
      <c r="Z65" s="445"/>
      <c r="AA65" s="445"/>
      <c r="AB65" s="446"/>
      <c r="AD65" s="431" t="s">
        <v>535</v>
      </c>
      <c r="AE65" s="431"/>
      <c r="AF65" s="431"/>
      <c r="AG65" s="431"/>
      <c r="AH65" s="431"/>
      <c r="AI65" s="431"/>
      <c r="AJ65" s="431"/>
      <c r="AK65" s="431"/>
      <c r="AL65" s="431"/>
      <c r="AM65" s="431"/>
      <c r="AN65" s="431"/>
      <c r="AO65" s="431"/>
      <c r="AP65" s="431"/>
      <c r="AR65" s="430"/>
      <c r="AS65" s="430"/>
      <c r="AT65" s="430"/>
      <c r="AU65" s="430"/>
      <c r="AV65" s="430"/>
      <c r="AW65" s="430"/>
      <c r="AX65" s="430"/>
      <c r="AY65" s="430"/>
      <c r="AZ65" s="430"/>
      <c r="BA65" s="430"/>
      <c r="BB65" s="430"/>
      <c r="BC65" s="430"/>
      <c r="BD65" s="430"/>
      <c r="BF65" s="398"/>
      <c r="BG65" s="398"/>
      <c r="BH65" s="398"/>
      <c r="BI65" s="398"/>
      <c r="BJ65" s="398"/>
      <c r="BK65" s="398"/>
      <c r="BL65" s="398"/>
      <c r="BM65" s="398"/>
      <c r="BN65" s="398"/>
      <c r="BO65" s="398"/>
      <c r="BP65" s="398"/>
      <c r="BQ65" s="398"/>
      <c r="BR65" s="398"/>
    </row>
    <row r="66" spans="2:70" x14ac:dyDescent="0.3">
      <c r="B66" s="487"/>
      <c r="C66" s="487"/>
      <c r="D66" s="487"/>
      <c r="E66" s="487"/>
      <c r="F66" s="487"/>
      <c r="G66" s="487"/>
      <c r="H66" s="487"/>
      <c r="I66" s="487"/>
      <c r="J66" s="487"/>
      <c r="K66" s="487"/>
      <c r="L66" s="487"/>
      <c r="M66" s="487"/>
      <c r="N66" s="487"/>
      <c r="P66" s="439"/>
      <c r="Q66" s="439"/>
      <c r="R66" s="439"/>
      <c r="S66" s="444"/>
      <c r="T66" s="445"/>
      <c r="U66" s="445"/>
      <c r="V66" s="445"/>
      <c r="W66" s="445"/>
      <c r="X66" s="445"/>
      <c r="Y66" s="445"/>
      <c r="Z66" s="445"/>
      <c r="AA66" s="445"/>
      <c r="AB66" s="446"/>
      <c r="AD66" s="432"/>
      <c r="AE66" s="432"/>
      <c r="AF66" s="432"/>
      <c r="AG66" s="432"/>
      <c r="AH66" s="432"/>
      <c r="AI66" s="432"/>
      <c r="AJ66" s="432"/>
      <c r="AK66" s="432"/>
      <c r="AL66" s="432"/>
      <c r="AM66" s="432"/>
      <c r="AN66" s="432"/>
      <c r="AO66" s="432"/>
      <c r="AP66" s="432"/>
      <c r="AR66" s="430"/>
      <c r="AS66" s="430"/>
      <c r="AT66" s="430"/>
      <c r="AU66" s="430"/>
      <c r="AV66" s="430"/>
      <c r="AW66" s="430"/>
      <c r="AX66" s="430"/>
      <c r="AY66" s="430"/>
      <c r="AZ66" s="430"/>
      <c r="BA66" s="430"/>
      <c r="BB66" s="430"/>
      <c r="BC66" s="430"/>
      <c r="BD66" s="430"/>
      <c r="BF66" s="398"/>
      <c r="BG66" s="398"/>
      <c r="BH66" s="398"/>
      <c r="BI66" s="398"/>
      <c r="BJ66" s="398"/>
      <c r="BK66" s="398"/>
      <c r="BL66" s="398"/>
      <c r="BM66" s="398"/>
      <c r="BN66" s="398"/>
      <c r="BO66" s="398"/>
      <c r="BP66" s="398"/>
      <c r="BQ66" s="398"/>
      <c r="BR66" s="398"/>
    </row>
    <row r="67" spans="2:70" x14ac:dyDescent="0.3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P67" s="439"/>
      <c r="Q67" s="439"/>
      <c r="R67" s="439"/>
      <c r="S67" s="444"/>
      <c r="T67" s="445"/>
      <c r="U67" s="445"/>
      <c r="V67" s="445"/>
      <c r="W67" s="445"/>
      <c r="X67" s="445"/>
      <c r="Y67" s="445"/>
      <c r="Z67" s="445"/>
      <c r="AA67" s="445"/>
      <c r="AB67" s="446"/>
      <c r="AD67" s="432"/>
      <c r="AE67" s="432"/>
      <c r="AF67" s="432"/>
      <c r="AG67" s="432"/>
      <c r="AH67" s="432"/>
      <c r="AI67" s="432"/>
      <c r="AJ67" s="432"/>
      <c r="AK67" s="432"/>
      <c r="AL67" s="432"/>
      <c r="AM67" s="432"/>
      <c r="AN67" s="432"/>
      <c r="AO67" s="432"/>
      <c r="AP67" s="432"/>
      <c r="AR67" s="430"/>
      <c r="AS67" s="430"/>
      <c r="AT67" s="430"/>
      <c r="AU67" s="430"/>
      <c r="AV67" s="430"/>
      <c r="AW67" s="430"/>
      <c r="AX67" s="430"/>
      <c r="AY67" s="430"/>
      <c r="AZ67" s="430"/>
      <c r="BA67" s="430"/>
      <c r="BB67" s="430"/>
      <c r="BC67" s="430"/>
      <c r="BD67" s="430"/>
      <c r="BF67" s="398"/>
      <c r="BG67" s="398"/>
      <c r="BH67" s="398"/>
      <c r="BI67" s="398"/>
      <c r="BJ67" s="398"/>
      <c r="BK67" s="398"/>
      <c r="BL67" s="398"/>
      <c r="BM67" s="398"/>
      <c r="BN67" s="398"/>
      <c r="BO67" s="398"/>
      <c r="BP67" s="398"/>
      <c r="BQ67" s="398"/>
      <c r="BR67" s="398"/>
    </row>
    <row r="68" spans="2:70" ht="16.8" x14ac:dyDescent="0.4">
      <c r="B68" s="485" t="s">
        <v>536</v>
      </c>
      <c r="C68" s="485"/>
      <c r="D68" s="485"/>
      <c r="E68" s="485"/>
      <c r="F68" s="485"/>
      <c r="G68" s="485"/>
      <c r="H68" s="485"/>
      <c r="I68" s="485"/>
      <c r="J68" s="485"/>
      <c r="K68" s="485"/>
      <c r="L68" s="485"/>
      <c r="M68" s="485"/>
      <c r="N68" s="485"/>
      <c r="P68" s="439" t="s">
        <v>494</v>
      </c>
      <c r="Q68" s="439"/>
      <c r="R68" s="439"/>
      <c r="S68" s="444"/>
      <c r="T68" s="445"/>
      <c r="U68" s="445"/>
      <c r="V68" s="445"/>
      <c r="W68" s="445"/>
      <c r="X68" s="445"/>
      <c r="Y68" s="445"/>
      <c r="Z68" s="445"/>
      <c r="AA68" s="445"/>
      <c r="AB68" s="446"/>
      <c r="AD68" s="432"/>
      <c r="AE68" s="432"/>
      <c r="AF68" s="432"/>
      <c r="AG68" s="432"/>
      <c r="AH68" s="432"/>
      <c r="AI68" s="432"/>
      <c r="AJ68" s="432"/>
      <c r="AK68" s="432"/>
      <c r="AL68" s="432"/>
      <c r="AM68" s="432"/>
      <c r="AN68" s="432"/>
      <c r="AO68" s="432"/>
      <c r="AP68" s="432"/>
      <c r="AR68" s="430"/>
      <c r="AS68" s="430"/>
      <c r="AT68" s="430"/>
      <c r="AU68" s="430"/>
      <c r="AV68" s="430"/>
      <c r="AW68" s="430"/>
      <c r="AX68" s="430"/>
      <c r="AY68" s="430"/>
      <c r="AZ68" s="430"/>
      <c r="BA68" s="430"/>
      <c r="BB68" s="430"/>
      <c r="BC68" s="430"/>
      <c r="BD68" s="430"/>
      <c r="BF68" s="398"/>
      <c r="BG68" s="398"/>
      <c r="BH68" s="398"/>
      <c r="BI68" s="398"/>
      <c r="BJ68" s="398"/>
      <c r="BK68" s="398"/>
      <c r="BL68" s="398"/>
      <c r="BM68" s="398"/>
      <c r="BN68" s="398"/>
      <c r="BO68" s="398"/>
      <c r="BP68" s="398"/>
      <c r="BQ68" s="398"/>
      <c r="BR68" s="398"/>
    </row>
    <row r="69" spans="2:70" ht="16.8" x14ac:dyDescent="0.3">
      <c r="B69" s="497" t="s">
        <v>459</v>
      </c>
      <c r="C69" s="497"/>
      <c r="D69" s="497"/>
      <c r="E69" s="497"/>
      <c r="F69" s="497"/>
      <c r="G69" s="497"/>
      <c r="H69" s="2"/>
      <c r="I69" s="495" t="s">
        <v>484</v>
      </c>
      <c r="J69" s="495"/>
      <c r="K69" s="495"/>
      <c r="L69" s="495"/>
      <c r="M69" s="495"/>
      <c r="N69" s="495"/>
      <c r="P69" s="439"/>
      <c r="Q69" s="439"/>
      <c r="R69" s="439"/>
      <c r="S69" s="444"/>
      <c r="T69" s="445"/>
      <c r="U69" s="445"/>
      <c r="V69" s="445"/>
      <c r="W69" s="445"/>
      <c r="X69" s="445"/>
      <c r="Y69" s="445"/>
      <c r="Z69" s="445"/>
      <c r="AA69" s="445"/>
      <c r="AB69" s="446"/>
      <c r="AD69" s="432"/>
      <c r="AE69" s="432"/>
      <c r="AF69" s="432"/>
      <c r="AG69" s="432"/>
      <c r="AH69" s="432"/>
      <c r="AI69" s="432"/>
      <c r="AJ69" s="432"/>
      <c r="AK69" s="432"/>
      <c r="AL69" s="432"/>
      <c r="AM69" s="432"/>
      <c r="AN69" s="432"/>
      <c r="AO69" s="432"/>
      <c r="AP69" s="432"/>
      <c r="AR69" s="430"/>
      <c r="AS69" s="430"/>
      <c r="AT69" s="430"/>
      <c r="AU69" s="430"/>
      <c r="AV69" s="430"/>
      <c r="AW69" s="430"/>
      <c r="AX69" s="430"/>
      <c r="AY69" s="430"/>
      <c r="AZ69" s="430"/>
      <c r="BA69" s="430"/>
      <c r="BB69" s="430"/>
      <c r="BC69" s="430"/>
      <c r="BD69" s="430"/>
      <c r="BF69" s="398"/>
      <c r="BG69" s="398"/>
      <c r="BH69" s="398"/>
      <c r="BI69" s="398"/>
      <c r="BJ69" s="398"/>
      <c r="BK69" s="398"/>
      <c r="BL69" s="398"/>
      <c r="BM69" s="398"/>
      <c r="BN69" s="398"/>
      <c r="BO69" s="398"/>
      <c r="BP69" s="398"/>
      <c r="BQ69" s="398"/>
      <c r="BR69" s="398"/>
    </row>
    <row r="70" spans="2:70" ht="15" x14ac:dyDescent="0.3">
      <c r="B70" s="491" t="s">
        <v>537</v>
      </c>
      <c r="C70" s="491"/>
      <c r="D70" s="491"/>
      <c r="E70" s="491"/>
      <c r="F70" s="491"/>
      <c r="G70" s="491"/>
      <c r="H70" s="2"/>
      <c r="I70" s="496" t="s">
        <v>538</v>
      </c>
      <c r="J70" s="496"/>
      <c r="K70" s="496"/>
      <c r="L70" s="496"/>
      <c r="M70" s="496"/>
      <c r="N70" s="496"/>
      <c r="P70" s="439"/>
      <c r="Q70" s="439"/>
      <c r="R70" s="439"/>
      <c r="S70" s="444"/>
      <c r="T70" s="445"/>
      <c r="U70" s="445"/>
      <c r="V70" s="445"/>
      <c r="W70" s="445"/>
      <c r="X70" s="445"/>
      <c r="Y70" s="445"/>
      <c r="Z70" s="445"/>
      <c r="AA70" s="445"/>
      <c r="AB70" s="446"/>
      <c r="AD70" s="432"/>
      <c r="AE70" s="432"/>
      <c r="AF70" s="432"/>
      <c r="AG70" s="432"/>
      <c r="AH70" s="432"/>
      <c r="AI70" s="432"/>
      <c r="AJ70" s="432"/>
      <c r="AK70" s="432"/>
      <c r="AL70" s="432"/>
      <c r="AM70" s="432"/>
      <c r="AN70" s="432"/>
      <c r="AO70" s="432"/>
      <c r="AP70" s="432"/>
      <c r="AR70" s="430"/>
      <c r="AS70" s="430"/>
      <c r="AT70" s="430"/>
      <c r="AU70" s="430"/>
      <c r="AV70" s="430"/>
      <c r="AW70" s="430"/>
      <c r="AX70" s="430"/>
      <c r="AY70" s="430"/>
      <c r="AZ70" s="430"/>
      <c r="BA70" s="430"/>
      <c r="BB70" s="430"/>
      <c r="BC70" s="430"/>
      <c r="BD70" s="430"/>
      <c r="BF70" s="398"/>
      <c r="BG70" s="398"/>
      <c r="BH70" s="398"/>
      <c r="BI70" s="398"/>
      <c r="BJ70" s="398"/>
      <c r="BK70" s="398"/>
      <c r="BL70" s="398"/>
      <c r="BM70" s="398"/>
      <c r="BN70" s="398"/>
      <c r="BO70" s="398"/>
      <c r="BP70" s="398"/>
      <c r="BQ70" s="398"/>
      <c r="BR70" s="398"/>
    </row>
    <row r="71" spans="2:70" ht="16.5" customHeight="1" x14ac:dyDescent="0.4">
      <c r="B71" s="491"/>
      <c r="C71" s="491"/>
      <c r="D71" s="491"/>
      <c r="E71" s="491"/>
      <c r="F71" s="491"/>
      <c r="G71" s="491"/>
      <c r="H71" s="6"/>
      <c r="I71" s="496"/>
      <c r="J71" s="496"/>
      <c r="K71" s="496"/>
      <c r="L71" s="496"/>
      <c r="M71" s="496"/>
      <c r="N71" s="496"/>
      <c r="P71" s="439" t="s">
        <v>539</v>
      </c>
      <c r="Q71" s="439"/>
      <c r="R71" s="439"/>
      <c r="S71" s="447"/>
      <c r="T71" s="448"/>
      <c r="U71" s="448"/>
      <c r="V71" s="448"/>
      <c r="W71" s="448"/>
      <c r="X71" s="448"/>
      <c r="Y71" s="448"/>
      <c r="Z71" s="448"/>
      <c r="AA71" s="448"/>
      <c r="AB71" s="449"/>
      <c r="AD71" s="432"/>
      <c r="AE71" s="432"/>
      <c r="AF71" s="432"/>
      <c r="AG71" s="432"/>
      <c r="AH71" s="432"/>
      <c r="AI71" s="432"/>
      <c r="AJ71" s="432"/>
      <c r="AK71" s="432"/>
      <c r="AL71" s="432"/>
      <c r="AM71" s="432"/>
      <c r="AN71" s="432"/>
      <c r="AO71" s="432"/>
      <c r="AP71" s="432"/>
      <c r="AR71" s="430"/>
      <c r="AS71" s="430"/>
      <c r="AT71" s="430"/>
      <c r="AU71" s="430"/>
      <c r="AV71" s="430"/>
      <c r="AW71" s="430"/>
      <c r="AX71" s="430"/>
      <c r="AY71" s="430"/>
      <c r="AZ71" s="430"/>
      <c r="BA71" s="430"/>
      <c r="BB71" s="430"/>
      <c r="BC71" s="430"/>
      <c r="BD71" s="430"/>
      <c r="BF71" s="398"/>
      <c r="BG71" s="398"/>
      <c r="BH71" s="398"/>
      <c r="BI71" s="398"/>
      <c r="BJ71" s="398"/>
      <c r="BK71" s="398"/>
      <c r="BL71" s="398"/>
      <c r="BM71" s="398"/>
      <c r="BN71" s="398"/>
      <c r="BO71" s="398"/>
      <c r="BP71" s="398"/>
      <c r="BQ71" s="398"/>
      <c r="BR71" s="398"/>
    </row>
    <row r="72" spans="2:70" ht="16.5" customHeight="1" x14ac:dyDescent="0.4">
      <c r="B72" s="491"/>
      <c r="C72" s="491"/>
      <c r="D72" s="491"/>
      <c r="E72" s="491"/>
      <c r="F72" s="491"/>
      <c r="G72" s="491"/>
      <c r="H72" s="6"/>
      <c r="I72" s="496"/>
      <c r="J72" s="496"/>
      <c r="K72" s="496"/>
      <c r="L72" s="496"/>
      <c r="M72" s="496"/>
      <c r="N72" s="496"/>
      <c r="P72" s="439"/>
      <c r="Q72" s="439"/>
      <c r="R72" s="439"/>
      <c r="S72" s="440" t="s">
        <v>540</v>
      </c>
      <c r="T72" s="440"/>
      <c r="U72" s="441"/>
      <c r="V72" s="442"/>
      <c r="W72" s="442"/>
      <c r="X72" s="442"/>
      <c r="Y72" s="443"/>
      <c r="Z72" s="450" t="s">
        <v>541</v>
      </c>
      <c r="AA72" s="440"/>
      <c r="AB72" s="451"/>
      <c r="AD72" s="432"/>
      <c r="AE72" s="432"/>
      <c r="AF72" s="432"/>
      <c r="AG72" s="432"/>
      <c r="AH72" s="432"/>
      <c r="AI72" s="432"/>
      <c r="AJ72" s="432"/>
      <c r="AK72" s="432"/>
      <c r="AL72" s="432"/>
      <c r="AM72" s="432"/>
      <c r="AN72" s="432"/>
      <c r="AO72" s="432"/>
      <c r="AP72" s="432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F72" s="398"/>
      <c r="BG72" s="398"/>
      <c r="BH72" s="398"/>
      <c r="BI72" s="398"/>
      <c r="BJ72" s="398"/>
      <c r="BK72" s="398"/>
      <c r="BL72" s="398"/>
      <c r="BM72" s="398"/>
      <c r="BN72" s="398"/>
      <c r="BO72" s="398"/>
      <c r="BP72" s="398"/>
      <c r="BQ72" s="398"/>
      <c r="BR72" s="398"/>
    </row>
    <row r="73" spans="2:70" ht="16.5" customHeight="1" x14ac:dyDescent="0.4">
      <c r="B73" s="491"/>
      <c r="C73" s="491"/>
      <c r="D73" s="491"/>
      <c r="E73" s="491"/>
      <c r="F73" s="491"/>
      <c r="G73" s="491"/>
      <c r="H73" s="6"/>
      <c r="I73" s="496"/>
      <c r="J73" s="496"/>
      <c r="K73" s="496"/>
      <c r="L73" s="496"/>
      <c r="M73" s="496"/>
      <c r="N73" s="496"/>
      <c r="P73" s="439"/>
      <c r="Q73" s="439"/>
      <c r="R73" s="439"/>
      <c r="S73" s="440"/>
      <c r="T73" s="440"/>
      <c r="U73" s="444"/>
      <c r="V73" s="445"/>
      <c r="W73" s="445"/>
      <c r="X73" s="445"/>
      <c r="Y73" s="446"/>
      <c r="Z73" s="440"/>
      <c r="AA73" s="440"/>
      <c r="AB73" s="452"/>
      <c r="AD73" s="432"/>
      <c r="AE73" s="432"/>
      <c r="AF73" s="432"/>
      <c r="AG73" s="432"/>
      <c r="AH73" s="432"/>
      <c r="AI73" s="432"/>
      <c r="AJ73" s="432"/>
      <c r="AK73" s="432"/>
      <c r="AL73" s="432"/>
      <c r="AM73" s="432"/>
      <c r="AN73" s="432"/>
      <c r="AO73" s="432"/>
      <c r="AP73" s="432"/>
      <c r="AR73" s="410" t="s">
        <v>542</v>
      </c>
      <c r="AS73" s="410"/>
      <c r="AT73" s="410"/>
      <c r="AU73" s="410"/>
      <c r="AV73" s="410"/>
      <c r="AW73" s="410"/>
      <c r="AX73" s="410"/>
      <c r="AY73" s="410"/>
      <c r="AZ73" s="410"/>
      <c r="BA73" s="410"/>
      <c r="BB73" s="410"/>
      <c r="BC73" s="410"/>
      <c r="BD73" s="410"/>
      <c r="BF73" s="398"/>
      <c r="BG73" s="398"/>
      <c r="BH73" s="398"/>
      <c r="BI73" s="398"/>
      <c r="BJ73" s="398"/>
      <c r="BK73" s="398"/>
      <c r="BL73" s="398"/>
      <c r="BM73" s="398"/>
      <c r="BN73" s="398"/>
      <c r="BO73" s="398"/>
      <c r="BP73" s="398"/>
      <c r="BQ73" s="398"/>
      <c r="BR73" s="398"/>
    </row>
    <row r="74" spans="2:70" ht="16.5" customHeight="1" x14ac:dyDescent="0.4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P74" s="439"/>
      <c r="Q74" s="439"/>
      <c r="R74" s="439"/>
      <c r="S74" s="440"/>
      <c r="T74" s="440"/>
      <c r="U74" s="447"/>
      <c r="V74" s="448"/>
      <c r="W74" s="448"/>
      <c r="X74" s="448"/>
      <c r="Y74" s="449"/>
      <c r="Z74" s="440"/>
      <c r="AA74" s="440"/>
      <c r="AB74" s="453"/>
      <c r="AD74" s="432"/>
      <c r="AE74" s="432"/>
      <c r="AF74" s="432"/>
      <c r="AG74" s="432"/>
      <c r="AH74" s="432"/>
      <c r="AI74" s="432"/>
      <c r="AJ74" s="432"/>
      <c r="AK74" s="432"/>
      <c r="AL74" s="432"/>
      <c r="AM74" s="432"/>
      <c r="AN74" s="432"/>
      <c r="AO74" s="432"/>
      <c r="AP74" s="432"/>
      <c r="AR74" s="10" t="s">
        <v>543</v>
      </c>
      <c r="AS74" s="407"/>
      <c r="AT74" s="407"/>
      <c r="AU74" s="407"/>
      <c r="AV74" s="428" t="s">
        <v>544</v>
      </c>
      <c r="AW74" s="428"/>
      <c r="AX74" s="407"/>
      <c r="AY74" s="407"/>
      <c r="AZ74" s="407"/>
      <c r="BA74" s="407"/>
      <c r="BB74" s="407"/>
      <c r="BC74" s="407"/>
      <c r="BD74" s="407"/>
    </row>
    <row r="75" spans="2:70" ht="16.5" customHeight="1" x14ac:dyDescent="0.4">
      <c r="B75" s="495" t="s">
        <v>500</v>
      </c>
      <c r="C75" s="495"/>
      <c r="D75" s="495"/>
      <c r="E75" s="495"/>
      <c r="F75" s="495"/>
      <c r="G75" s="495"/>
      <c r="H75" s="6"/>
      <c r="I75" s="495" t="s">
        <v>535</v>
      </c>
      <c r="J75" s="495"/>
      <c r="K75" s="495"/>
      <c r="L75" s="495"/>
      <c r="M75" s="495"/>
      <c r="N75" s="495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D75" s="432"/>
      <c r="AE75" s="432"/>
      <c r="AF75" s="432"/>
      <c r="AG75" s="432"/>
      <c r="AH75" s="432"/>
      <c r="AI75" s="432"/>
      <c r="AJ75" s="432"/>
      <c r="AK75" s="432"/>
      <c r="AL75" s="432"/>
      <c r="AM75" s="432"/>
      <c r="AN75" s="432"/>
      <c r="AO75" s="432"/>
      <c r="AP75" s="432"/>
      <c r="AR75" s="407" t="s">
        <v>480</v>
      </c>
      <c r="AS75" s="407"/>
      <c r="AT75" s="407"/>
      <c r="AU75" s="407"/>
      <c r="AV75" s="11" t="s">
        <v>545</v>
      </c>
      <c r="AW75" s="11" t="s">
        <v>546</v>
      </c>
      <c r="AX75" s="407" t="s">
        <v>480</v>
      </c>
      <c r="AY75" s="407"/>
      <c r="AZ75" s="407"/>
      <c r="BA75" s="407"/>
      <c r="BB75" s="407"/>
      <c r="BC75" s="11" t="s">
        <v>545</v>
      </c>
      <c r="BD75" s="11" t="s">
        <v>546</v>
      </c>
      <c r="BF75" s="400" t="s">
        <v>547</v>
      </c>
      <c r="BG75" s="400"/>
      <c r="BH75" s="400"/>
      <c r="BI75" s="400"/>
      <c r="BJ75" s="400"/>
      <c r="BK75" s="400"/>
      <c r="BL75" s="400"/>
      <c r="BM75" s="400"/>
      <c r="BN75" s="400"/>
      <c r="BO75" s="400"/>
      <c r="BP75" s="400"/>
      <c r="BQ75" s="400"/>
      <c r="BR75" s="400"/>
    </row>
    <row r="76" spans="2:70" ht="16.5" customHeight="1" x14ac:dyDescent="0.4">
      <c r="B76" s="491" t="s">
        <v>548</v>
      </c>
      <c r="C76" s="491"/>
      <c r="D76" s="491"/>
      <c r="E76" s="491"/>
      <c r="F76" s="491"/>
      <c r="G76" s="491"/>
      <c r="H76" s="6"/>
      <c r="I76" s="496" t="s">
        <v>549</v>
      </c>
      <c r="J76" s="496"/>
      <c r="K76" s="496"/>
      <c r="L76" s="496"/>
      <c r="M76" s="496"/>
      <c r="N76" s="496"/>
      <c r="P76" s="438" t="s">
        <v>550</v>
      </c>
      <c r="Q76" s="438"/>
      <c r="R76" s="438"/>
      <c r="S76" s="438"/>
      <c r="T76" s="438"/>
      <c r="U76" s="438"/>
      <c r="V76" s="438"/>
      <c r="W76" s="438"/>
      <c r="X76" s="438"/>
      <c r="Y76" s="438"/>
      <c r="Z76" s="438"/>
      <c r="AA76" s="438"/>
      <c r="AB76" s="438"/>
      <c r="AD76" s="432"/>
      <c r="AE76" s="432"/>
      <c r="AF76" s="432"/>
      <c r="AG76" s="432"/>
      <c r="AH76" s="432"/>
      <c r="AI76" s="432"/>
      <c r="AJ76" s="432"/>
      <c r="AK76" s="432"/>
      <c r="AL76" s="432"/>
      <c r="AM76" s="432"/>
      <c r="AN76" s="432"/>
      <c r="AO76" s="432"/>
      <c r="AP76" s="432"/>
      <c r="AR76" s="407"/>
      <c r="AS76" s="407"/>
      <c r="AT76" s="407"/>
      <c r="AU76" s="407"/>
      <c r="AV76" s="11"/>
      <c r="AW76" s="11"/>
      <c r="AX76" s="407"/>
      <c r="AY76" s="407"/>
      <c r="AZ76" s="407"/>
      <c r="BA76" s="407"/>
      <c r="BB76" s="407"/>
      <c r="BC76" s="11"/>
      <c r="BD76" s="11"/>
      <c r="BF76" s="398"/>
      <c r="BG76" s="398"/>
      <c r="BH76" s="398"/>
      <c r="BI76" s="398"/>
      <c r="BJ76" s="398"/>
      <c r="BK76" s="398"/>
      <c r="BL76" s="398"/>
      <c r="BM76" s="398"/>
      <c r="BN76" s="398"/>
      <c r="BO76" s="398"/>
      <c r="BP76" s="398"/>
      <c r="BQ76" s="398"/>
      <c r="BR76" s="398"/>
    </row>
    <row r="77" spans="2:70" ht="16.5" customHeight="1" x14ac:dyDescent="0.4">
      <c r="B77" s="491"/>
      <c r="C77" s="491"/>
      <c r="D77" s="491"/>
      <c r="E77" s="491"/>
      <c r="F77" s="491"/>
      <c r="G77" s="491"/>
      <c r="H77" s="6"/>
      <c r="I77" s="496"/>
      <c r="J77" s="496"/>
      <c r="K77" s="496"/>
      <c r="L77" s="496"/>
      <c r="M77" s="496"/>
      <c r="N77" s="496"/>
      <c r="P77" s="439"/>
      <c r="Q77" s="439"/>
      <c r="R77" s="439"/>
      <c r="S77" s="439"/>
      <c r="T77" s="439"/>
      <c r="U77" s="439"/>
      <c r="V77" s="439"/>
      <c r="W77" s="439"/>
      <c r="X77" s="439"/>
      <c r="Y77" s="439"/>
      <c r="Z77" s="439"/>
      <c r="AA77" s="439"/>
      <c r="AB77" s="439"/>
      <c r="AD77" s="432"/>
      <c r="AE77" s="432"/>
      <c r="AF77" s="432"/>
      <c r="AG77" s="432"/>
      <c r="AH77" s="432"/>
      <c r="AI77" s="432"/>
      <c r="AJ77" s="432"/>
      <c r="AK77" s="432"/>
      <c r="AL77" s="432"/>
      <c r="AM77" s="432"/>
      <c r="AN77" s="432"/>
      <c r="AO77" s="432"/>
      <c r="AP77" s="432"/>
      <c r="AR77" s="407"/>
      <c r="AS77" s="407"/>
      <c r="AT77" s="407"/>
      <c r="AU77" s="407"/>
      <c r="AV77" s="11"/>
      <c r="AW77" s="11"/>
      <c r="AX77" s="407"/>
      <c r="AY77" s="407"/>
      <c r="AZ77" s="407"/>
      <c r="BA77" s="407"/>
      <c r="BB77" s="407"/>
      <c r="BC77" s="11"/>
      <c r="BD77" s="11"/>
      <c r="BF77" s="398"/>
      <c r="BG77" s="398"/>
      <c r="BH77" s="398"/>
      <c r="BI77" s="398"/>
      <c r="BJ77" s="398"/>
      <c r="BK77" s="398"/>
      <c r="BL77" s="398"/>
      <c r="BM77" s="398"/>
      <c r="BN77" s="398"/>
      <c r="BO77" s="398"/>
      <c r="BP77" s="398"/>
      <c r="BQ77" s="398"/>
      <c r="BR77" s="398"/>
    </row>
    <row r="78" spans="2:70" ht="16.5" customHeight="1" x14ac:dyDescent="0.4">
      <c r="B78" s="491"/>
      <c r="C78" s="491"/>
      <c r="D78" s="491"/>
      <c r="E78" s="491"/>
      <c r="F78" s="491"/>
      <c r="G78" s="491"/>
      <c r="H78" s="6"/>
      <c r="I78" s="496"/>
      <c r="J78" s="496"/>
      <c r="K78" s="496"/>
      <c r="L78" s="496"/>
      <c r="M78" s="496"/>
      <c r="N78" s="496"/>
      <c r="P78" s="439"/>
      <c r="Q78" s="439"/>
      <c r="R78" s="439"/>
      <c r="S78" s="439"/>
      <c r="T78" s="439"/>
      <c r="U78" s="439"/>
      <c r="V78" s="439"/>
      <c r="W78" s="439"/>
      <c r="X78" s="439"/>
      <c r="Y78" s="439"/>
      <c r="Z78" s="439"/>
      <c r="AA78" s="439"/>
      <c r="AB78" s="439"/>
      <c r="AD78" s="432"/>
      <c r="AE78" s="432"/>
      <c r="AF78" s="432"/>
      <c r="AG78" s="432"/>
      <c r="AH78" s="432"/>
      <c r="AI78" s="432"/>
      <c r="AJ78" s="432"/>
      <c r="AK78" s="432"/>
      <c r="AL78" s="432"/>
      <c r="AM78" s="432"/>
      <c r="AN78" s="432"/>
      <c r="AO78" s="432"/>
      <c r="AP78" s="432"/>
      <c r="AR78" s="407"/>
      <c r="AS78" s="407"/>
      <c r="AT78" s="407"/>
      <c r="AU78" s="407"/>
      <c r="AV78" s="11"/>
      <c r="AW78" s="11"/>
      <c r="AX78" s="407"/>
      <c r="AY78" s="407"/>
      <c r="AZ78" s="407"/>
      <c r="BA78" s="407"/>
      <c r="BB78" s="407"/>
      <c r="BC78" s="11"/>
      <c r="BD78" s="11"/>
      <c r="BF78" s="398"/>
      <c r="BG78" s="398"/>
      <c r="BH78" s="398"/>
      <c r="BI78" s="398"/>
      <c r="BJ78" s="398"/>
      <c r="BK78" s="398"/>
      <c r="BL78" s="398"/>
      <c r="BM78" s="398"/>
      <c r="BN78" s="398"/>
      <c r="BO78" s="398"/>
      <c r="BP78" s="398"/>
      <c r="BQ78" s="398"/>
      <c r="BR78" s="398"/>
    </row>
    <row r="79" spans="2:70" ht="16.5" customHeight="1" x14ac:dyDescent="0.4">
      <c r="B79" s="491"/>
      <c r="C79" s="491"/>
      <c r="D79" s="491"/>
      <c r="E79" s="491"/>
      <c r="F79" s="491"/>
      <c r="G79" s="491"/>
      <c r="H79" s="6"/>
      <c r="I79" s="496"/>
      <c r="J79" s="496"/>
      <c r="K79" s="496"/>
      <c r="L79" s="496"/>
      <c r="M79" s="496"/>
      <c r="N79" s="496"/>
      <c r="P79" s="439"/>
      <c r="Q79" s="439"/>
      <c r="R79" s="439"/>
      <c r="S79" s="439"/>
      <c r="T79" s="439"/>
      <c r="U79" s="439"/>
      <c r="V79" s="439"/>
      <c r="W79" s="439"/>
      <c r="X79" s="439"/>
      <c r="Y79" s="439"/>
      <c r="Z79" s="439"/>
      <c r="AA79" s="439"/>
      <c r="AB79" s="439"/>
      <c r="AD79" s="432"/>
      <c r="AE79" s="432"/>
      <c r="AF79" s="432"/>
      <c r="AG79" s="432"/>
      <c r="AH79" s="432"/>
      <c r="AI79" s="432"/>
      <c r="AJ79" s="432"/>
      <c r="AK79" s="432"/>
      <c r="AL79" s="432"/>
      <c r="AM79" s="432"/>
      <c r="AN79" s="432"/>
      <c r="AO79" s="432"/>
      <c r="AP79" s="432"/>
      <c r="AR79" s="407"/>
      <c r="AS79" s="407"/>
      <c r="AT79" s="407"/>
      <c r="AU79" s="407"/>
      <c r="AV79" s="11"/>
      <c r="AW79" s="11"/>
      <c r="AX79" s="407"/>
      <c r="AY79" s="407"/>
      <c r="AZ79" s="407"/>
      <c r="BA79" s="407"/>
      <c r="BB79" s="407"/>
      <c r="BC79" s="11"/>
      <c r="BD79" s="11"/>
      <c r="BF79" s="398"/>
      <c r="BG79" s="398"/>
      <c r="BH79" s="398"/>
      <c r="BI79" s="398"/>
      <c r="BJ79" s="398"/>
      <c r="BK79" s="398"/>
      <c r="BL79" s="398"/>
      <c r="BM79" s="398"/>
      <c r="BN79" s="398"/>
      <c r="BO79" s="398"/>
      <c r="BP79" s="398"/>
      <c r="BQ79" s="398"/>
      <c r="BR79" s="398"/>
    </row>
    <row r="80" spans="2:70" ht="16.5" customHeight="1" x14ac:dyDescent="0.4"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P80" s="439"/>
      <c r="Q80" s="439"/>
      <c r="R80" s="439"/>
      <c r="S80" s="439"/>
      <c r="T80" s="439"/>
      <c r="U80" s="439"/>
      <c r="V80" s="439"/>
      <c r="W80" s="439"/>
      <c r="X80" s="439"/>
      <c r="Y80" s="439"/>
      <c r="Z80" s="439"/>
      <c r="AA80" s="439"/>
      <c r="AB80" s="439"/>
      <c r="AD80" s="432"/>
      <c r="AE80" s="432"/>
      <c r="AF80" s="432"/>
      <c r="AG80" s="432"/>
      <c r="AH80" s="432"/>
      <c r="AI80" s="432"/>
      <c r="AJ80" s="432"/>
      <c r="AK80" s="432"/>
      <c r="AL80" s="432"/>
      <c r="AM80" s="432"/>
      <c r="AN80" s="432"/>
      <c r="AO80" s="432"/>
      <c r="AP80" s="432"/>
      <c r="AR80" s="407"/>
      <c r="AS80" s="407"/>
      <c r="AT80" s="407"/>
      <c r="AU80" s="407"/>
      <c r="AV80" s="11"/>
      <c r="AW80" s="11"/>
      <c r="AX80" s="407"/>
      <c r="AY80" s="407"/>
      <c r="AZ80" s="407"/>
      <c r="BA80" s="407"/>
      <c r="BB80" s="407"/>
      <c r="BC80" s="11"/>
      <c r="BD80" s="11"/>
      <c r="BF80" s="398"/>
      <c r="BG80" s="398"/>
      <c r="BH80" s="398"/>
      <c r="BI80" s="398"/>
      <c r="BJ80" s="398"/>
      <c r="BK80" s="398"/>
      <c r="BL80" s="398"/>
      <c r="BM80" s="398"/>
      <c r="BN80" s="398"/>
      <c r="BO80" s="398"/>
      <c r="BP80" s="398"/>
      <c r="BQ80" s="398"/>
      <c r="BR80" s="398"/>
    </row>
    <row r="81" spans="2:70" ht="16.5" customHeight="1" x14ac:dyDescent="0.4">
      <c r="B81" s="495" t="s">
        <v>551</v>
      </c>
      <c r="C81" s="495"/>
      <c r="D81" s="495"/>
      <c r="E81" s="495"/>
      <c r="F81" s="495"/>
      <c r="G81" s="495"/>
      <c r="H81" s="6"/>
      <c r="I81" s="495" t="s">
        <v>552</v>
      </c>
      <c r="J81" s="495"/>
      <c r="K81" s="495"/>
      <c r="L81" s="495"/>
      <c r="M81" s="495"/>
      <c r="N81" s="495"/>
      <c r="P81" s="439"/>
      <c r="Q81" s="439"/>
      <c r="R81" s="439"/>
      <c r="S81" s="439"/>
      <c r="T81" s="439"/>
      <c r="U81" s="439"/>
      <c r="V81" s="439"/>
      <c r="W81" s="439"/>
      <c r="X81" s="439"/>
      <c r="Y81" s="439"/>
      <c r="Z81" s="439"/>
      <c r="AA81" s="439"/>
      <c r="AB81" s="439"/>
      <c r="AD81" s="432"/>
      <c r="AE81" s="432"/>
      <c r="AF81" s="432"/>
      <c r="AG81" s="432"/>
      <c r="AH81" s="432"/>
      <c r="AI81" s="432"/>
      <c r="AJ81" s="432"/>
      <c r="AK81" s="432"/>
      <c r="AL81" s="432"/>
      <c r="AM81" s="432"/>
      <c r="AN81" s="432"/>
      <c r="AO81" s="432"/>
      <c r="AP81" s="432"/>
      <c r="AR81" s="407"/>
      <c r="AS81" s="407"/>
      <c r="AT81" s="407"/>
      <c r="AU81" s="407"/>
      <c r="AV81" s="11"/>
      <c r="AW81" s="11"/>
      <c r="AX81" s="407"/>
      <c r="AY81" s="407"/>
      <c r="AZ81" s="407"/>
      <c r="BA81" s="407"/>
      <c r="BB81" s="407"/>
      <c r="BC81" s="11"/>
      <c r="BD81" s="11"/>
      <c r="BF81" s="398"/>
      <c r="BG81" s="398"/>
      <c r="BH81" s="398"/>
      <c r="BI81" s="398"/>
      <c r="BJ81" s="398"/>
      <c r="BK81" s="398"/>
      <c r="BL81" s="398"/>
      <c r="BM81" s="398"/>
      <c r="BN81" s="398"/>
      <c r="BO81" s="398"/>
      <c r="BP81" s="398"/>
      <c r="BQ81" s="398"/>
      <c r="BR81" s="398"/>
    </row>
    <row r="82" spans="2:70" ht="16.5" customHeight="1" x14ac:dyDescent="0.4">
      <c r="B82" s="491" t="s">
        <v>553</v>
      </c>
      <c r="C82" s="491"/>
      <c r="D82" s="491"/>
      <c r="E82" s="491"/>
      <c r="F82" s="491"/>
      <c r="G82" s="491"/>
      <c r="H82" s="6"/>
      <c r="I82" s="491" t="s">
        <v>554</v>
      </c>
      <c r="J82" s="491"/>
      <c r="K82" s="491"/>
      <c r="L82" s="491"/>
      <c r="M82" s="491"/>
      <c r="N82" s="491"/>
      <c r="P82" s="439"/>
      <c r="Q82" s="439"/>
      <c r="R82" s="439"/>
      <c r="S82" s="439"/>
      <c r="T82" s="439"/>
      <c r="U82" s="439"/>
      <c r="V82" s="439"/>
      <c r="W82" s="439"/>
      <c r="X82" s="439"/>
      <c r="Y82" s="439"/>
      <c r="Z82" s="439"/>
      <c r="AA82" s="439"/>
      <c r="AB82" s="439"/>
      <c r="AD82" s="432"/>
      <c r="AE82" s="432"/>
      <c r="AF82" s="432"/>
      <c r="AG82" s="432"/>
      <c r="AH82" s="432"/>
      <c r="AI82" s="432"/>
      <c r="AJ82" s="432"/>
      <c r="AK82" s="432"/>
      <c r="AL82" s="432"/>
      <c r="AM82" s="432"/>
      <c r="AN82" s="432"/>
      <c r="AO82" s="432"/>
      <c r="AP82" s="432"/>
      <c r="AR82" s="407"/>
      <c r="AS82" s="407"/>
      <c r="AT82" s="407"/>
      <c r="AU82" s="407"/>
      <c r="AV82" s="11"/>
      <c r="AW82" s="11"/>
      <c r="AX82" s="407"/>
      <c r="AY82" s="407"/>
      <c r="AZ82" s="407"/>
      <c r="BA82" s="407"/>
      <c r="BB82" s="407"/>
      <c r="BC82" s="11"/>
      <c r="BD82" s="11"/>
      <c r="BF82" s="398"/>
      <c r="BG82" s="398"/>
      <c r="BH82" s="398"/>
      <c r="BI82" s="398"/>
      <c r="BJ82" s="398"/>
      <c r="BK82" s="398"/>
      <c r="BL82" s="398"/>
      <c r="BM82" s="398"/>
      <c r="BN82" s="398"/>
      <c r="BO82" s="398"/>
      <c r="BP82" s="398"/>
      <c r="BQ82" s="398"/>
      <c r="BR82" s="398"/>
    </row>
    <row r="83" spans="2:70" ht="16.5" customHeight="1" x14ac:dyDescent="0.4">
      <c r="B83" s="491"/>
      <c r="C83" s="491"/>
      <c r="D83" s="491"/>
      <c r="E83" s="491"/>
      <c r="F83" s="491"/>
      <c r="G83" s="491"/>
      <c r="H83" s="6"/>
      <c r="I83" s="491"/>
      <c r="J83" s="491"/>
      <c r="K83" s="491"/>
      <c r="L83" s="491"/>
      <c r="M83" s="491"/>
      <c r="N83" s="491"/>
      <c r="P83" s="439"/>
      <c r="Q83" s="439"/>
      <c r="R83" s="439"/>
      <c r="S83" s="439"/>
      <c r="T83" s="439"/>
      <c r="U83" s="439"/>
      <c r="V83" s="439"/>
      <c r="W83" s="439"/>
      <c r="X83" s="439"/>
      <c r="Y83" s="439"/>
      <c r="Z83" s="439"/>
      <c r="AA83" s="439"/>
      <c r="AB83" s="439"/>
      <c r="AD83" s="432"/>
      <c r="AE83" s="432"/>
      <c r="AF83" s="432"/>
      <c r="AG83" s="432"/>
      <c r="AH83" s="432"/>
      <c r="AI83" s="432"/>
      <c r="AJ83" s="432"/>
      <c r="AK83" s="432"/>
      <c r="AL83" s="432"/>
      <c r="AM83" s="432"/>
      <c r="AN83" s="432"/>
      <c r="AO83" s="432"/>
      <c r="AP83" s="432"/>
      <c r="AR83" s="407"/>
      <c r="AS83" s="407"/>
      <c r="AT83" s="407"/>
      <c r="AU83" s="407"/>
      <c r="AV83" s="11"/>
      <c r="AW83" s="11"/>
      <c r="AX83" s="407"/>
      <c r="AY83" s="407"/>
      <c r="AZ83" s="407"/>
      <c r="BA83" s="407"/>
      <c r="BB83" s="407"/>
      <c r="BC83" s="11"/>
      <c r="BD83" s="11"/>
      <c r="BF83" s="398"/>
      <c r="BG83" s="398"/>
      <c r="BH83" s="398"/>
      <c r="BI83" s="398"/>
      <c r="BJ83" s="398"/>
      <c r="BK83" s="398"/>
      <c r="BL83" s="398"/>
      <c r="BM83" s="398"/>
      <c r="BN83" s="398"/>
      <c r="BO83" s="398"/>
      <c r="BP83" s="398"/>
      <c r="BQ83" s="398"/>
      <c r="BR83" s="398"/>
    </row>
    <row r="84" spans="2:70" ht="16.5" customHeight="1" x14ac:dyDescent="0.4">
      <c r="B84" s="491"/>
      <c r="C84" s="491"/>
      <c r="D84" s="491"/>
      <c r="E84" s="491"/>
      <c r="F84" s="491"/>
      <c r="G84" s="491"/>
      <c r="H84" s="6"/>
      <c r="I84" s="491"/>
      <c r="J84" s="491"/>
      <c r="K84" s="491"/>
      <c r="L84" s="491"/>
      <c r="M84" s="491"/>
      <c r="N84" s="491"/>
      <c r="P84" s="439"/>
      <c r="Q84" s="439"/>
      <c r="R84" s="439"/>
      <c r="S84" s="439"/>
      <c r="T84" s="439"/>
      <c r="U84" s="439"/>
      <c r="V84" s="439"/>
      <c r="W84" s="439"/>
      <c r="X84" s="439"/>
      <c r="Y84" s="439"/>
      <c r="Z84" s="439"/>
      <c r="AA84" s="439"/>
      <c r="AB84" s="439"/>
      <c r="AD84" s="432"/>
      <c r="AE84" s="432"/>
      <c r="AF84" s="432"/>
      <c r="AG84" s="432"/>
      <c r="AH84" s="432"/>
      <c r="AI84" s="432"/>
      <c r="AJ84" s="432"/>
      <c r="AK84" s="432"/>
      <c r="AL84" s="432"/>
      <c r="AM84" s="432"/>
      <c r="AN84" s="432"/>
      <c r="AO84" s="432"/>
      <c r="AP84" s="432"/>
      <c r="AR84" s="407"/>
      <c r="AS84" s="407"/>
      <c r="AT84" s="407"/>
      <c r="AU84" s="407"/>
      <c r="AV84" s="11"/>
      <c r="AW84" s="11"/>
      <c r="AX84" s="407"/>
      <c r="AY84" s="407"/>
      <c r="AZ84" s="407"/>
      <c r="BA84" s="407"/>
      <c r="BB84" s="407"/>
      <c r="BC84" s="11"/>
      <c r="BD84" s="11"/>
      <c r="BF84" s="398"/>
      <c r="BG84" s="398"/>
      <c r="BH84" s="398"/>
      <c r="BI84" s="398"/>
      <c r="BJ84" s="398"/>
      <c r="BK84" s="398"/>
      <c r="BL84" s="398"/>
      <c r="BM84" s="398"/>
      <c r="BN84" s="398"/>
      <c r="BO84" s="398"/>
      <c r="BP84" s="398"/>
      <c r="BQ84" s="398"/>
      <c r="BR84" s="398"/>
    </row>
    <row r="85" spans="2:70" ht="16.5" customHeight="1" x14ac:dyDescent="0.4">
      <c r="B85" s="491"/>
      <c r="C85" s="491"/>
      <c r="D85" s="491"/>
      <c r="E85" s="491"/>
      <c r="F85" s="491"/>
      <c r="G85" s="491"/>
      <c r="H85" s="6"/>
      <c r="I85" s="491"/>
      <c r="J85" s="491"/>
      <c r="K85" s="491"/>
      <c r="L85" s="491"/>
      <c r="M85" s="491"/>
      <c r="N85" s="491"/>
      <c r="P85" s="439"/>
      <c r="Q85" s="439"/>
      <c r="R85" s="439"/>
      <c r="S85" s="439"/>
      <c r="T85" s="439"/>
      <c r="U85" s="439"/>
      <c r="V85" s="439"/>
      <c r="W85" s="439"/>
      <c r="X85" s="439"/>
      <c r="Y85" s="439"/>
      <c r="Z85" s="439"/>
      <c r="AA85" s="439"/>
      <c r="AB85" s="439"/>
      <c r="AD85" s="431" t="s">
        <v>551</v>
      </c>
      <c r="AE85" s="431"/>
      <c r="AF85" s="431"/>
      <c r="AG85" s="431"/>
      <c r="AH85" s="431"/>
      <c r="AI85" s="431"/>
      <c r="AJ85" s="431"/>
      <c r="AK85" s="431"/>
      <c r="AL85" s="431"/>
      <c r="AM85" s="431"/>
      <c r="AN85" s="431"/>
      <c r="AO85" s="431"/>
      <c r="AP85" s="431"/>
      <c r="AR85" s="407"/>
      <c r="AS85" s="407"/>
      <c r="AT85" s="407"/>
      <c r="AU85" s="407"/>
      <c r="AV85" s="11"/>
      <c r="AW85" s="11"/>
      <c r="AX85" s="407"/>
      <c r="AY85" s="407"/>
      <c r="AZ85" s="407"/>
      <c r="BA85" s="407"/>
      <c r="BB85" s="407"/>
      <c r="BC85" s="11"/>
      <c r="BD85" s="11"/>
      <c r="BF85" s="398"/>
      <c r="BG85" s="398"/>
      <c r="BH85" s="398"/>
      <c r="BI85" s="398"/>
      <c r="BJ85" s="398"/>
      <c r="BK85" s="398"/>
      <c r="BL85" s="398"/>
      <c r="BM85" s="398"/>
      <c r="BN85" s="398"/>
      <c r="BO85" s="398"/>
      <c r="BP85" s="398"/>
      <c r="BQ85" s="398"/>
      <c r="BR85" s="398"/>
    </row>
    <row r="86" spans="2:70" ht="16.5" customHeight="1" x14ac:dyDescent="0.4"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P86" s="439"/>
      <c r="Q86" s="439"/>
      <c r="R86" s="439"/>
      <c r="S86" s="439"/>
      <c r="T86" s="439"/>
      <c r="U86" s="439"/>
      <c r="V86" s="439"/>
      <c r="W86" s="439"/>
      <c r="X86" s="439"/>
      <c r="Y86" s="439"/>
      <c r="Z86" s="439"/>
      <c r="AA86" s="439"/>
      <c r="AB86" s="439"/>
      <c r="AD86" s="432"/>
      <c r="AE86" s="432"/>
      <c r="AF86" s="432"/>
      <c r="AG86" s="432"/>
      <c r="AH86" s="432"/>
      <c r="AI86" s="432"/>
      <c r="AJ86" s="432"/>
      <c r="AK86" s="432"/>
      <c r="AL86" s="432"/>
      <c r="AM86" s="432"/>
      <c r="AN86" s="432"/>
      <c r="AO86" s="432"/>
      <c r="AP86" s="432"/>
      <c r="AR86" s="407"/>
      <c r="AS86" s="407"/>
      <c r="AT86" s="407"/>
      <c r="AU86" s="407"/>
      <c r="AV86" s="11"/>
      <c r="AW86" s="11"/>
      <c r="AX86" s="407"/>
      <c r="AY86" s="407"/>
      <c r="AZ86" s="407"/>
      <c r="BA86" s="407"/>
      <c r="BB86" s="407"/>
      <c r="BC86" s="11"/>
      <c r="BD86" s="11"/>
      <c r="BF86" s="398"/>
      <c r="BG86" s="398"/>
      <c r="BH86" s="398"/>
      <c r="BI86" s="398"/>
      <c r="BJ86" s="398"/>
      <c r="BK86" s="398"/>
      <c r="BL86" s="398"/>
      <c r="BM86" s="398"/>
      <c r="BN86" s="398"/>
      <c r="BO86" s="398"/>
      <c r="BP86" s="398"/>
      <c r="BQ86" s="398"/>
      <c r="BR86" s="398"/>
    </row>
    <row r="87" spans="2:70" ht="16.5" customHeight="1" x14ac:dyDescent="0.4">
      <c r="B87" s="492" t="s">
        <v>555</v>
      </c>
      <c r="C87" s="493"/>
      <c r="D87" s="493"/>
      <c r="E87" s="493"/>
      <c r="F87" s="493"/>
      <c r="G87" s="493"/>
      <c r="H87" s="493"/>
      <c r="I87" s="493"/>
      <c r="J87" s="493"/>
      <c r="K87" s="493"/>
      <c r="L87" s="493"/>
      <c r="M87" s="493"/>
      <c r="N87" s="494"/>
      <c r="P87" s="439"/>
      <c r="Q87" s="439"/>
      <c r="R87" s="439"/>
      <c r="S87" s="439"/>
      <c r="T87" s="439"/>
      <c r="U87" s="439"/>
      <c r="V87" s="439"/>
      <c r="W87" s="439"/>
      <c r="X87" s="439"/>
      <c r="Y87" s="439"/>
      <c r="Z87" s="439"/>
      <c r="AA87" s="439"/>
      <c r="AB87" s="439"/>
      <c r="AD87" s="432"/>
      <c r="AE87" s="432"/>
      <c r="AF87" s="432"/>
      <c r="AG87" s="432"/>
      <c r="AH87" s="432"/>
      <c r="AI87" s="432"/>
      <c r="AJ87" s="432"/>
      <c r="AK87" s="432"/>
      <c r="AL87" s="432"/>
      <c r="AM87" s="432"/>
      <c r="AN87" s="432"/>
      <c r="AO87" s="432"/>
      <c r="AP87" s="432"/>
      <c r="AR87" s="407"/>
      <c r="AS87" s="407"/>
      <c r="AT87" s="407"/>
      <c r="AU87" s="407"/>
      <c r="AV87" s="11"/>
      <c r="AW87" s="11"/>
      <c r="AX87" s="407"/>
      <c r="AY87" s="407"/>
      <c r="AZ87" s="407"/>
      <c r="BA87" s="407"/>
      <c r="BB87" s="407"/>
      <c r="BC87" s="11"/>
      <c r="BD87" s="11"/>
      <c r="BF87" s="398"/>
      <c r="BG87" s="398"/>
      <c r="BH87" s="398"/>
      <c r="BI87" s="398"/>
      <c r="BJ87" s="398"/>
      <c r="BK87" s="398"/>
      <c r="BL87" s="398"/>
      <c r="BM87" s="398"/>
      <c r="BN87" s="398"/>
      <c r="BO87" s="398"/>
      <c r="BP87" s="398"/>
      <c r="BQ87" s="398"/>
      <c r="BR87" s="398"/>
    </row>
    <row r="88" spans="2:70" ht="16.5" customHeight="1" x14ac:dyDescent="0.3">
      <c r="B88" s="473"/>
      <c r="C88" s="473"/>
      <c r="D88" s="473"/>
      <c r="E88" s="473"/>
      <c r="F88" s="473"/>
      <c r="G88" s="473"/>
      <c r="H88" s="473"/>
      <c r="I88" s="473"/>
      <c r="J88" s="473"/>
      <c r="K88" s="473"/>
      <c r="L88" s="473"/>
      <c r="M88" s="473"/>
      <c r="N88" s="473"/>
      <c r="P88" s="439"/>
      <c r="Q88" s="439"/>
      <c r="R88" s="439"/>
      <c r="S88" s="439"/>
      <c r="T88" s="439"/>
      <c r="U88" s="439"/>
      <c r="V88" s="439"/>
      <c r="W88" s="439"/>
      <c r="X88" s="439"/>
      <c r="Y88" s="439"/>
      <c r="Z88" s="439"/>
      <c r="AA88" s="439"/>
      <c r="AB88" s="439"/>
      <c r="AD88" s="432"/>
      <c r="AE88" s="432"/>
      <c r="AF88" s="432"/>
      <c r="AG88" s="432"/>
      <c r="AH88" s="432"/>
      <c r="AI88" s="432"/>
      <c r="AJ88" s="432"/>
      <c r="AK88" s="432"/>
      <c r="AL88" s="432"/>
      <c r="AM88" s="432"/>
      <c r="AN88" s="432"/>
      <c r="AO88" s="432"/>
      <c r="AP88" s="432"/>
      <c r="AR88" s="407"/>
      <c r="AS88" s="407"/>
      <c r="AT88" s="407"/>
      <c r="AU88" s="407"/>
      <c r="AV88" s="11"/>
      <c r="AW88" s="11"/>
      <c r="AX88" s="407"/>
      <c r="AY88" s="407"/>
      <c r="AZ88" s="407"/>
      <c r="BA88" s="407"/>
      <c r="BB88" s="407"/>
      <c r="BC88" s="11"/>
      <c r="BD88" s="11"/>
      <c r="BF88" s="398"/>
      <c r="BG88" s="398"/>
      <c r="BH88" s="398"/>
      <c r="BI88" s="398"/>
      <c r="BJ88" s="398"/>
      <c r="BK88" s="398"/>
      <c r="BL88" s="398"/>
      <c r="BM88" s="398"/>
      <c r="BN88" s="398"/>
      <c r="BO88" s="398"/>
      <c r="BP88" s="398"/>
      <c r="BQ88" s="398"/>
      <c r="BR88" s="398"/>
    </row>
    <row r="89" spans="2:70" ht="16.5" customHeight="1" x14ac:dyDescent="0.3">
      <c r="B89" s="473"/>
      <c r="C89" s="473"/>
      <c r="D89" s="473"/>
      <c r="E89" s="473"/>
      <c r="F89" s="473"/>
      <c r="G89" s="473"/>
      <c r="H89" s="473"/>
      <c r="I89" s="473"/>
      <c r="J89" s="473"/>
      <c r="K89" s="473"/>
      <c r="L89" s="473"/>
      <c r="M89" s="473"/>
      <c r="N89" s="473"/>
      <c r="P89" s="439"/>
      <c r="Q89" s="439"/>
      <c r="R89" s="439"/>
      <c r="S89" s="439"/>
      <c r="T89" s="439"/>
      <c r="U89" s="439"/>
      <c r="V89" s="439"/>
      <c r="W89" s="439"/>
      <c r="X89" s="439"/>
      <c r="Y89" s="439"/>
      <c r="Z89" s="439"/>
      <c r="AA89" s="439"/>
      <c r="AB89" s="439"/>
      <c r="AD89" s="432"/>
      <c r="AE89" s="432"/>
      <c r="AF89" s="432"/>
      <c r="AG89" s="432"/>
      <c r="AH89" s="432"/>
      <c r="AI89" s="432"/>
      <c r="AJ89" s="432"/>
      <c r="AK89" s="432"/>
      <c r="AL89" s="432"/>
      <c r="AM89" s="432"/>
      <c r="AN89" s="432"/>
      <c r="AO89" s="432"/>
      <c r="AP89" s="432"/>
      <c r="AR89" s="410" t="s">
        <v>556</v>
      </c>
      <c r="AS89" s="410"/>
      <c r="AT89" s="410"/>
      <c r="AU89" s="410"/>
      <c r="AV89" s="410"/>
      <c r="AW89" s="410"/>
      <c r="AX89" s="410"/>
      <c r="AY89" s="410"/>
      <c r="AZ89" s="410"/>
      <c r="BA89" s="410"/>
      <c r="BB89" s="410"/>
      <c r="BC89" s="410"/>
      <c r="BD89" s="410"/>
      <c r="BF89" s="398"/>
      <c r="BG89" s="398"/>
      <c r="BH89" s="398"/>
      <c r="BI89" s="398"/>
      <c r="BJ89" s="398"/>
      <c r="BK89" s="398"/>
      <c r="BL89" s="398"/>
      <c r="BM89" s="398"/>
      <c r="BN89" s="398"/>
      <c r="BO89" s="398"/>
      <c r="BP89" s="398"/>
      <c r="BQ89" s="398"/>
      <c r="BR89" s="398"/>
    </row>
    <row r="90" spans="2:70" ht="16.5" customHeight="1" x14ac:dyDescent="0.3">
      <c r="B90" s="473"/>
      <c r="C90" s="473"/>
      <c r="D90" s="473"/>
      <c r="E90" s="473"/>
      <c r="F90" s="473"/>
      <c r="G90" s="473"/>
      <c r="H90" s="473"/>
      <c r="I90" s="473"/>
      <c r="J90" s="473"/>
      <c r="K90" s="473"/>
      <c r="L90" s="473"/>
      <c r="M90" s="473"/>
      <c r="N90" s="473"/>
      <c r="P90" s="439"/>
      <c r="Q90" s="439"/>
      <c r="R90" s="439"/>
      <c r="S90" s="439"/>
      <c r="T90" s="439"/>
      <c r="U90" s="439"/>
      <c r="V90" s="439"/>
      <c r="W90" s="439"/>
      <c r="X90" s="439"/>
      <c r="Y90" s="439"/>
      <c r="Z90" s="439"/>
      <c r="AA90" s="439"/>
      <c r="AB90" s="439"/>
      <c r="AD90" s="432"/>
      <c r="AE90" s="432"/>
      <c r="AF90" s="432"/>
      <c r="AG90" s="432"/>
      <c r="AH90" s="432"/>
      <c r="AI90" s="432"/>
      <c r="AJ90" s="432"/>
      <c r="AK90" s="432"/>
      <c r="AL90" s="432"/>
      <c r="AM90" s="432"/>
      <c r="AN90" s="432"/>
      <c r="AO90" s="432"/>
      <c r="AP90" s="432"/>
      <c r="AR90" s="10" t="s">
        <v>543</v>
      </c>
      <c r="AS90" s="407"/>
      <c r="AT90" s="407"/>
      <c r="AU90" s="407"/>
      <c r="AV90" s="428" t="s">
        <v>544</v>
      </c>
      <c r="AW90" s="428"/>
      <c r="AX90" s="407"/>
      <c r="AY90" s="407"/>
      <c r="AZ90" s="407"/>
      <c r="BA90" s="407"/>
      <c r="BB90" s="407"/>
      <c r="BC90" s="407"/>
      <c r="BD90" s="407"/>
      <c r="BF90" s="398"/>
      <c r="BG90" s="398"/>
      <c r="BH90" s="398"/>
      <c r="BI90" s="398"/>
      <c r="BJ90" s="398"/>
      <c r="BK90" s="398"/>
      <c r="BL90" s="398"/>
      <c r="BM90" s="398"/>
      <c r="BN90" s="398"/>
      <c r="BO90" s="398"/>
      <c r="BP90" s="398"/>
      <c r="BQ90" s="398"/>
      <c r="BR90" s="398"/>
    </row>
    <row r="91" spans="2:70" ht="16.5" customHeight="1" x14ac:dyDescent="0.4">
      <c r="B91" s="474" t="s">
        <v>557</v>
      </c>
      <c r="C91" s="475"/>
      <c r="D91" s="475"/>
      <c r="E91" s="475"/>
      <c r="F91" s="475"/>
      <c r="G91" s="475"/>
      <c r="H91" s="475"/>
      <c r="I91" s="475"/>
      <c r="J91" s="475"/>
      <c r="K91" s="475"/>
      <c r="L91" s="475"/>
      <c r="M91" s="475"/>
      <c r="N91" s="476"/>
      <c r="P91" s="439"/>
      <c r="Q91" s="439"/>
      <c r="R91" s="439"/>
      <c r="S91" s="439"/>
      <c r="T91" s="439"/>
      <c r="U91" s="439"/>
      <c r="V91" s="439"/>
      <c r="W91" s="439"/>
      <c r="X91" s="439"/>
      <c r="Y91" s="439"/>
      <c r="Z91" s="439"/>
      <c r="AA91" s="439"/>
      <c r="AB91" s="439"/>
      <c r="AD91" s="432"/>
      <c r="AE91" s="432"/>
      <c r="AF91" s="432"/>
      <c r="AG91" s="432"/>
      <c r="AH91" s="432"/>
      <c r="AI91" s="432"/>
      <c r="AJ91" s="432"/>
      <c r="AK91" s="432"/>
      <c r="AL91" s="432"/>
      <c r="AM91" s="432"/>
      <c r="AN91" s="432"/>
      <c r="AO91" s="432"/>
      <c r="AP91" s="432"/>
      <c r="AR91" s="407" t="s">
        <v>480</v>
      </c>
      <c r="AS91" s="407"/>
      <c r="AT91" s="407"/>
      <c r="AU91" s="407"/>
      <c r="AV91" s="11" t="s">
        <v>545</v>
      </c>
      <c r="AW91" s="11" t="s">
        <v>546</v>
      </c>
      <c r="AX91" s="420" t="s">
        <v>532</v>
      </c>
      <c r="AY91" s="420"/>
      <c r="AZ91" s="420"/>
      <c r="BA91" s="420"/>
      <c r="BB91" s="420"/>
      <c r="BC91" s="420"/>
      <c r="BD91" s="420"/>
      <c r="BF91" s="398"/>
      <c r="BG91" s="398"/>
      <c r="BH91" s="398"/>
      <c r="BI91" s="398"/>
      <c r="BJ91" s="398"/>
      <c r="BK91" s="398"/>
      <c r="BL91" s="398"/>
      <c r="BM91" s="398"/>
      <c r="BN91" s="398"/>
      <c r="BO91" s="398"/>
      <c r="BP91" s="398"/>
      <c r="BQ91" s="398"/>
      <c r="BR91" s="398"/>
    </row>
    <row r="92" spans="2:70" ht="16.5" customHeight="1" x14ac:dyDescent="0.3">
      <c r="B92" s="477"/>
      <c r="C92" s="478"/>
      <c r="D92" s="478"/>
      <c r="E92" s="478"/>
      <c r="F92" s="478"/>
      <c r="G92" s="478"/>
      <c r="H92" s="478"/>
      <c r="I92" s="478"/>
      <c r="J92" s="478"/>
      <c r="K92" s="478"/>
      <c r="L92" s="478"/>
      <c r="M92" s="478"/>
      <c r="N92" s="479"/>
      <c r="P92" s="439"/>
      <c r="Q92" s="439"/>
      <c r="R92" s="439"/>
      <c r="S92" s="439"/>
      <c r="T92" s="439"/>
      <c r="U92" s="439"/>
      <c r="V92" s="439"/>
      <c r="W92" s="439"/>
      <c r="X92" s="439"/>
      <c r="Y92" s="439"/>
      <c r="Z92" s="439"/>
      <c r="AA92" s="439"/>
      <c r="AB92" s="439"/>
      <c r="AD92" s="432"/>
      <c r="AE92" s="432"/>
      <c r="AF92" s="432"/>
      <c r="AG92" s="432"/>
      <c r="AH92" s="432"/>
      <c r="AI92" s="432"/>
      <c r="AJ92" s="432"/>
      <c r="AK92" s="432"/>
      <c r="AL92" s="432"/>
      <c r="AM92" s="432"/>
      <c r="AN92" s="432"/>
      <c r="AO92" s="432"/>
      <c r="AP92" s="432"/>
      <c r="AR92" s="407"/>
      <c r="AS92" s="407"/>
      <c r="AT92" s="407"/>
      <c r="AU92" s="407"/>
      <c r="AV92" s="11"/>
      <c r="AW92" s="11"/>
      <c r="AX92" s="420"/>
      <c r="AY92" s="420"/>
      <c r="AZ92" s="420"/>
      <c r="BA92" s="420"/>
      <c r="BB92" s="420"/>
      <c r="BC92" s="420"/>
      <c r="BD92" s="420"/>
      <c r="BF92" s="398"/>
      <c r="BG92" s="398"/>
      <c r="BH92" s="398"/>
      <c r="BI92" s="398"/>
      <c r="BJ92" s="398"/>
      <c r="BK92" s="398"/>
      <c r="BL92" s="398"/>
      <c r="BM92" s="398"/>
      <c r="BN92" s="398"/>
      <c r="BO92" s="398"/>
      <c r="BP92" s="398"/>
      <c r="BQ92" s="398"/>
      <c r="BR92" s="398"/>
    </row>
    <row r="93" spans="2:70" ht="16.5" customHeight="1" x14ac:dyDescent="0.3">
      <c r="B93" s="488"/>
      <c r="C93" s="489"/>
      <c r="D93" s="489"/>
      <c r="E93" s="489"/>
      <c r="F93" s="489"/>
      <c r="G93" s="489"/>
      <c r="H93" s="489"/>
      <c r="I93" s="489"/>
      <c r="J93" s="489"/>
      <c r="K93" s="489"/>
      <c r="L93" s="489"/>
      <c r="M93" s="489"/>
      <c r="N93" s="490"/>
      <c r="P93" s="439"/>
      <c r="Q93" s="439"/>
      <c r="R93" s="439"/>
      <c r="S93" s="439"/>
      <c r="T93" s="439"/>
      <c r="U93" s="439"/>
      <c r="V93" s="439"/>
      <c r="W93" s="439"/>
      <c r="X93" s="439"/>
      <c r="Y93" s="439"/>
      <c r="Z93" s="439"/>
      <c r="AA93" s="439"/>
      <c r="AB93" s="439"/>
      <c r="AD93" s="432"/>
      <c r="AE93" s="432"/>
      <c r="AF93" s="432"/>
      <c r="AG93" s="432"/>
      <c r="AH93" s="432"/>
      <c r="AI93" s="432"/>
      <c r="AJ93" s="432"/>
      <c r="AK93" s="432"/>
      <c r="AL93" s="432"/>
      <c r="AM93" s="432"/>
      <c r="AN93" s="432"/>
      <c r="AO93" s="432"/>
      <c r="AP93" s="432"/>
      <c r="AR93" s="421" t="s">
        <v>533</v>
      </c>
      <c r="AS93" s="422"/>
      <c r="AT93" s="422"/>
      <c r="AU93" s="422"/>
      <c r="AV93" s="422"/>
      <c r="AW93" s="423"/>
      <c r="AX93" s="420"/>
      <c r="AY93" s="420"/>
      <c r="AZ93" s="420"/>
      <c r="BA93" s="420"/>
      <c r="BB93" s="420"/>
      <c r="BC93" s="420"/>
      <c r="BD93" s="420"/>
      <c r="BF93" s="398"/>
      <c r="BG93" s="398"/>
      <c r="BH93" s="398"/>
      <c r="BI93" s="398"/>
      <c r="BJ93" s="398"/>
      <c r="BK93" s="398"/>
      <c r="BL93" s="398"/>
      <c r="BM93" s="398"/>
      <c r="BN93" s="398"/>
      <c r="BO93" s="398"/>
      <c r="BP93" s="398"/>
      <c r="BQ93" s="398"/>
      <c r="BR93" s="398"/>
    </row>
    <row r="94" spans="2:70" x14ac:dyDescent="0.3">
      <c r="B94" s="488"/>
      <c r="C94" s="489"/>
      <c r="D94" s="489"/>
      <c r="E94" s="489"/>
      <c r="F94" s="489"/>
      <c r="G94" s="489"/>
      <c r="H94" s="489"/>
      <c r="I94" s="489"/>
      <c r="J94" s="489"/>
      <c r="K94" s="489"/>
      <c r="L94" s="489"/>
      <c r="M94" s="489"/>
      <c r="N94" s="490"/>
      <c r="P94" s="439"/>
      <c r="Q94" s="439"/>
      <c r="R94" s="439"/>
      <c r="S94" s="439"/>
      <c r="T94" s="439"/>
      <c r="U94" s="439"/>
      <c r="V94" s="439"/>
      <c r="W94" s="439"/>
      <c r="X94" s="439"/>
      <c r="Y94" s="439"/>
      <c r="Z94" s="439"/>
      <c r="AA94" s="439"/>
      <c r="AB94" s="439"/>
      <c r="AD94" s="432"/>
      <c r="AE94" s="432"/>
      <c r="AF94" s="432"/>
      <c r="AG94" s="432"/>
      <c r="AH94" s="432"/>
      <c r="AI94" s="432"/>
      <c r="AJ94" s="432"/>
      <c r="AK94" s="432"/>
      <c r="AL94" s="432"/>
      <c r="AM94" s="432"/>
      <c r="AN94" s="432"/>
      <c r="AO94" s="432"/>
      <c r="AP94" s="432"/>
      <c r="AR94" s="411"/>
      <c r="AS94" s="412"/>
      <c r="AT94" s="412"/>
      <c r="AU94" s="412"/>
      <c r="AV94" s="412"/>
      <c r="AW94" s="413"/>
      <c r="AX94" s="420"/>
      <c r="AY94" s="420"/>
      <c r="AZ94" s="420"/>
      <c r="BA94" s="420"/>
      <c r="BB94" s="420"/>
      <c r="BC94" s="420"/>
      <c r="BD94" s="420"/>
      <c r="BF94" s="398"/>
      <c r="BG94" s="398"/>
      <c r="BH94" s="398"/>
      <c r="BI94" s="398"/>
      <c r="BJ94" s="398"/>
      <c r="BK94" s="398"/>
      <c r="BL94" s="398"/>
      <c r="BM94" s="398"/>
      <c r="BN94" s="398"/>
      <c r="BO94" s="398"/>
      <c r="BP94" s="398"/>
      <c r="BQ94" s="398"/>
      <c r="BR94" s="398"/>
    </row>
    <row r="95" spans="2:70" x14ac:dyDescent="0.3">
      <c r="B95" s="488"/>
      <c r="C95" s="489"/>
      <c r="D95" s="489"/>
      <c r="E95" s="489"/>
      <c r="F95" s="489"/>
      <c r="G95" s="489"/>
      <c r="H95" s="489"/>
      <c r="I95" s="489"/>
      <c r="J95" s="489"/>
      <c r="K95" s="489"/>
      <c r="L95" s="489"/>
      <c r="M95" s="489"/>
      <c r="N95" s="490"/>
      <c r="P95" s="439"/>
      <c r="Q95" s="439"/>
      <c r="R95" s="439"/>
      <c r="S95" s="439"/>
      <c r="T95" s="439"/>
      <c r="U95" s="439"/>
      <c r="V95" s="439"/>
      <c r="W95" s="439"/>
      <c r="X95" s="439"/>
      <c r="Y95" s="439"/>
      <c r="Z95" s="439"/>
      <c r="AA95" s="439"/>
      <c r="AB95" s="439"/>
      <c r="AD95" s="432"/>
      <c r="AE95" s="432"/>
      <c r="AF95" s="432"/>
      <c r="AG95" s="432"/>
      <c r="AH95" s="432"/>
      <c r="AI95" s="432"/>
      <c r="AJ95" s="432"/>
      <c r="AK95" s="432"/>
      <c r="AL95" s="432"/>
      <c r="AM95" s="432"/>
      <c r="AN95" s="432"/>
      <c r="AO95" s="432"/>
      <c r="AP95" s="432"/>
      <c r="AR95" s="414"/>
      <c r="AS95" s="415"/>
      <c r="AT95" s="415"/>
      <c r="AU95" s="415"/>
      <c r="AV95" s="415"/>
      <c r="AW95" s="416"/>
      <c r="AX95" s="420"/>
      <c r="AY95" s="420"/>
      <c r="AZ95" s="420"/>
      <c r="BA95" s="420"/>
      <c r="BB95" s="420"/>
      <c r="BC95" s="420"/>
      <c r="BD95" s="420"/>
      <c r="BF95" s="398"/>
      <c r="BG95" s="398"/>
      <c r="BH95" s="398"/>
      <c r="BI95" s="398"/>
      <c r="BJ95" s="398"/>
      <c r="BK95" s="398"/>
      <c r="BL95" s="398"/>
      <c r="BM95" s="398"/>
      <c r="BN95" s="398"/>
      <c r="BO95" s="398"/>
      <c r="BP95" s="398"/>
      <c r="BQ95" s="398"/>
      <c r="BR95" s="398"/>
    </row>
    <row r="96" spans="2:70" x14ac:dyDescent="0.3">
      <c r="B96" s="488"/>
      <c r="C96" s="489"/>
      <c r="D96" s="489"/>
      <c r="E96" s="489"/>
      <c r="F96" s="489"/>
      <c r="G96" s="489"/>
      <c r="H96" s="489"/>
      <c r="I96" s="489"/>
      <c r="J96" s="489"/>
      <c r="K96" s="489"/>
      <c r="L96" s="489"/>
      <c r="M96" s="489"/>
      <c r="N96" s="490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D96" s="432"/>
      <c r="AE96" s="432"/>
      <c r="AF96" s="432"/>
      <c r="AG96" s="432"/>
      <c r="AH96" s="432"/>
      <c r="AI96" s="432"/>
      <c r="AJ96" s="432"/>
      <c r="AK96" s="432"/>
      <c r="AL96" s="432"/>
      <c r="AM96" s="432"/>
      <c r="AN96" s="432"/>
      <c r="AO96" s="432"/>
      <c r="AP96" s="432"/>
      <c r="AR96" s="12" t="s">
        <v>558</v>
      </c>
      <c r="AS96" s="420"/>
      <c r="AT96" s="420"/>
      <c r="AU96" s="420"/>
      <c r="AV96" s="420"/>
      <c r="AW96" s="420"/>
      <c r="AX96" s="420"/>
      <c r="AY96" s="420"/>
      <c r="AZ96" s="420"/>
      <c r="BA96" s="420"/>
      <c r="BB96" s="420"/>
      <c r="BC96" s="420"/>
      <c r="BD96" s="420"/>
      <c r="BF96" s="398"/>
      <c r="BG96" s="398"/>
      <c r="BH96" s="398"/>
      <c r="BI96" s="398"/>
      <c r="BJ96" s="398"/>
      <c r="BK96" s="398"/>
      <c r="BL96" s="398"/>
      <c r="BM96" s="398"/>
      <c r="BN96" s="398"/>
      <c r="BO96" s="398"/>
      <c r="BP96" s="398"/>
      <c r="BQ96" s="398"/>
      <c r="BR96" s="398"/>
    </row>
    <row r="97" spans="2:70" x14ac:dyDescent="0.3">
      <c r="B97" s="488"/>
      <c r="C97" s="489"/>
      <c r="D97" s="489"/>
      <c r="E97" s="489"/>
      <c r="F97" s="489"/>
      <c r="G97" s="489"/>
      <c r="H97" s="489"/>
      <c r="I97" s="489"/>
      <c r="J97" s="489"/>
      <c r="K97" s="489"/>
      <c r="L97" s="489"/>
      <c r="M97" s="489"/>
      <c r="N97" s="490"/>
      <c r="P97" s="438" t="s">
        <v>550</v>
      </c>
      <c r="Q97" s="438"/>
      <c r="R97" s="438"/>
      <c r="S97" s="438"/>
      <c r="T97" s="438"/>
      <c r="U97" s="438"/>
      <c r="V97" s="438"/>
      <c r="W97" s="438"/>
      <c r="X97" s="438"/>
      <c r="Y97" s="438"/>
      <c r="Z97" s="438"/>
      <c r="AA97" s="438"/>
      <c r="AB97" s="438"/>
      <c r="AD97" s="432"/>
      <c r="AE97" s="432"/>
      <c r="AF97" s="432"/>
      <c r="AG97" s="432"/>
      <c r="AH97" s="432"/>
      <c r="AI97" s="432"/>
      <c r="AJ97" s="432"/>
      <c r="AK97" s="432"/>
      <c r="AL97" s="432"/>
      <c r="AM97" s="432"/>
      <c r="AN97" s="432"/>
      <c r="AO97" s="432"/>
      <c r="AP97" s="432"/>
      <c r="AR97" s="424" t="s">
        <v>559</v>
      </c>
      <c r="AS97" s="424"/>
      <c r="AT97" s="424"/>
      <c r="AU97" s="424"/>
      <c r="AV97" s="424"/>
      <c r="AW97" s="424"/>
      <c r="AX97" s="420"/>
      <c r="AY97" s="420"/>
      <c r="AZ97" s="420"/>
      <c r="BA97" s="420"/>
      <c r="BB97" s="420"/>
      <c r="BC97" s="420"/>
      <c r="BD97" s="420"/>
      <c r="BF97" s="398"/>
      <c r="BG97" s="398"/>
      <c r="BH97" s="398"/>
      <c r="BI97" s="398"/>
      <c r="BJ97" s="398"/>
      <c r="BK97" s="398"/>
      <c r="BL97" s="398"/>
      <c r="BM97" s="398"/>
      <c r="BN97" s="398"/>
      <c r="BO97" s="398"/>
      <c r="BP97" s="398"/>
      <c r="BQ97" s="398"/>
      <c r="BR97" s="398"/>
    </row>
    <row r="98" spans="2:70" x14ac:dyDescent="0.3">
      <c r="B98" s="488"/>
      <c r="C98" s="489"/>
      <c r="D98" s="489"/>
      <c r="E98" s="489"/>
      <c r="F98" s="489"/>
      <c r="G98" s="489"/>
      <c r="H98" s="489"/>
      <c r="I98" s="489"/>
      <c r="J98" s="489"/>
      <c r="K98" s="489"/>
      <c r="L98" s="489"/>
      <c r="M98" s="489"/>
      <c r="N98" s="490"/>
      <c r="P98" s="439"/>
      <c r="Q98" s="439"/>
      <c r="R98" s="439"/>
      <c r="S98" s="439"/>
      <c r="T98" s="439"/>
      <c r="U98" s="439"/>
      <c r="V98" s="439"/>
      <c r="W98" s="439"/>
      <c r="X98" s="439"/>
      <c r="Y98" s="439"/>
      <c r="Z98" s="439"/>
      <c r="AA98" s="439"/>
      <c r="AB98" s="439"/>
      <c r="AD98" s="432"/>
      <c r="AE98" s="432"/>
      <c r="AF98" s="432"/>
      <c r="AG98" s="432"/>
      <c r="AH98" s="432"/>
      <c r="AI98" s="432"/>
      <c r="AJ98" s="432"/>
      <c r="AK98" s="432"/>
      <c r="AL98" s="432"/>
      <c r="AM98" s="432"/>
      <c r="AN98" s="432"/>
      <c r="AO98" s="432"/>
      <c r="AP98" s="432"/>
      <c r="AR98" s="414"/>
      <c r="AS98" s="415"/>
      <c r="AT98" s="415"/>
      <c r="AU98" s="415"/>
      <c r="AV98" s="415"/>
      <c r="AW98" s="416"/>
      <c r="AX98" s="420"/>
      <c r="AY98" s="420"/>
      <c r="AZ98" s="420"/>
      <c r="BA98" s="420"/>
      <c r="BB98" s="420"/>
      <c r="BC98" s="420"/>
      <c r="BD98" s="420"/>
      <c r="BF98" s="398"/>
      <c r="BG98" s="398"/>
      <c r="BH98" s="398"/>
      <c r="BI98" s="398"/>
      <c r="BJ98" s="398"/>
      <c r="BK98" s="398"/>
      <c r="BL98" s="398"/>
      <c r="BM98" s="398"/>
      <c r="BN98" s="398"/>
      <c r="BO98" s="398"/>
      <c r="BP98" s="398"/>
      <c r="BQ98" s="398"/>
      <c r="BR98" s="398"/>
    </row>
    <row r="99" spans="2:70" x14ac:dyDescent="0.3">
      <c r="B99" s="488"/>
      <c r="C99" s="489"/>
      <c r="D99" s="489"/>
      <c r="E99" s="489"/>
      <c r="F99" s="489"/>
      <c r="G99" s="489"/>
      <c r="H99" s="489"/>
      <c r="I99" s="489"/>
      <c r="J99" s="489"/>
      <c r="K99" s="489"/>
      <c r="L99" s="489"/>
      <c r="M99" s="489"/>
      <c r="N99" s="490"/>
      <c r="P99" s="439"/>
      <c r="Q99" s="439"/>
      <c r="R99" s="439"/>
      <c r="S99" s="439"/>
      <c r="T99" s="439"/>
      <c r="U99" s="439"/>
      <c r="V99" s="439"/>
      <c r="W99" s="439"/>
      <c r="X99" s="439"/>
      <c r="Y99" s="439"/>
      <c r="Z99" s="439"/>
      <c r="AA99" s="439"/>
      <c r="AB99" s="439"/>
      <c r="AD99" s="432"/>
      <c r="AE99" s="432"/>
      <c r="AF99" s="432"/>
      <c r="AG99" s="432"/>
      <c r="AH99" s="432"/>
      <c r="AI99" s="432"/>
      <c r="AJ99" s="432"/>
      <c r="AK99" s="432"/>
      <c r="AL99" s="432"/>
      <c r="AM99" s="432"/>
      <c r="AN99" s="432"/>
      <c r="AO99" s="432"/>
      <c r="AP99" s="432"/>
      <c r="AR99" s="414"/>
      <c r="AS99" s="415"/>
      <c r="AT99" s="415"/>
      <c r="AU99" s="415"/>
      <c r="AV99" s="415"/>
      <c r="AW99" s="416"/>
      <c r="AX99" s="420"/>
      <c r="AY99" s="420"/>
      <c r="AZ99" s="420"/>
      <c r="BA99" s="420"/>
      <c r="BB99" s="420"/>
      <c r="BC99" s="420"/>
      <c r="BD99" s="420"/>
      <c r="BF99" s="398"/>
      <c r="BG99" s="398"/>
      <c r="BH99" s="398"/>
      <c r="BI99" s="398"/>
      <c r="BJ99" s="398"/>
      <c r="BK99" s="398"/>
      <c r="BL99" s="398"/>
      <c r="BM99" s="398"/>
      <c r="BN99" s="398"/>
      <c r="BO99" s="398"/>
      <c r="BP99" s="398"/>
      <c r="BQ99" s="398"/>
      <c r="BR99" s="398"/>
    </row>
    <row r="100" spans="2:70" x14ac:dyDescent="0.3">
      <c r="B100" s="488"/>
      <c r="C100" s="489"/>
      <c r="D100" s="489"/>
      <c r="E100" s="489"/>
      <c r="F100" s="489"/>
      <c r="G100" s="489"/>
      <c r="H100" s="489"/>
      <c r="I100" s="489"/>
      <c r="J100" s="489"/>
      <c r="K100" s="489"/>
      <c r="L100" s="489"/>
      <c r="M100" s="489"/>
      <c r="N100" s="490"/>
      <c r="P100" s="439"/>
      <c r="Q100" s="439"/>
      <c r="R100" s="439"/>
      <c r="S100" s="439"/>
      <c r="T100" s="439"/>
      <c r="U100" s="439"/>
      <c r="V100" s="439"/>
      <c r="W100" s="439"/>
      <c r="X100" s="439"/>
      <c r="Y100" s="439"/>
      <c r="Z100" s="439"/>
      <c r="AA100" s="439"/>
      <c r="AB100" s="439"/>
      <c r="AD100" s="432"/>
      <c r="AE100" s="432"/>
      <c r="AF100" s="432"/>
      <c r="AG100" s="432"/>
      <c r="AH100" s="432"/>
      <c r="AI100" s="432"/>
      <c r="AJ100" s="432"/>
      <c r="AK100" s="432"/>
      <c r="AL100" s="432"/>
      <c r="AM100" s="432"/>
      <c r="AN100" s="432"/>
      <c r="AO100" s="432"/>
      <c r="AP100" s="432"/>
      <c r="AR100" s="414"/>
      <c r="AS100" s="415"/>
      <c r="AT100" s="415"/>
      <c r="AU100" s="415"/>
      <c r="AV100" s="415"/>
      <c r="AW100" s="416"/>
      <c r="AX100" s="420"/>
      <c r="AY100" s="420"/>
      <c r="AZ100" s="420"/>
      <c r="BA100" s="420"/>
      <c r="BB100" s="420"/>
      <c r="BC100" s="420"/>
      <c r="BD100" s="420"/>
      <c r="BF100" s="398"/>
      <c r="BG100" s="398"/>
      <c r="BH100" s="398"/>
      <c r="BI100" s="398"/>
      <c r="BJ100" s="398"/>
      <c r="BK100" s="398"/>
      <c r="BL100" s="398"/>
      <c r="BM100" s="398"/>
      <c r="BN100" s="398"/>
      <c r="BO100" s="398"/>
      <c r="BP100" s="398"/>
      <c r="BQ100" s="398"/>
      <c r="BR100" s="398"/>
    </row>
    <row r="101" spans="2:70" x14ac:dyDescent="0.3">
      <c r="B101" s="488"/>
      <c r="C101" s="489"/>
      <c r="D101" s="489"/>
      <c r="E101" s="489"/>
      <c r="F101" s="489"/>
      <c r="G101" s="489"/>
      <c r="H101" s="489"/>
      <c r="I101" s="489"/>
      <c r="J101" s="489"/>
      <c r="K101" s="489"/>
      <c r="L101" s="489"/>
      <c r="M101" s="489"/>
      <c r="N101" s="490"/>
      <c r="P101" s="439"/>
      <c r="Q101" s="439"/>
      <c r="R101" s="439"/>
      <c r="S101" s="439"/>
      <c r="T101" s="439"/>
      <c r="U101" s="439"/>
      <c r="V101" s="439"/>
      <c r="W101" s="439"/>
      <c r="X101" s="439"/>
      <c r="Y101" s="439"/>
      <c r="Z101" s="439"/>
      <c r="AA101" s="439"/>
      <c r="AB101" s="439"/>
      <c r="AD101" s="432"/>
      <c r="AE101" s="432"/>
      <c r="AF101" s="432"/>
      <c r="AG101" s="432"/>
      <c r="AH101" s="432"/>
      <c r="AI101" s="432"/>
      <c r="AJ101" s="432"/>
      <c r="AK101" s="432"/>
      <c r="AL101" s="432"/>
      <c r="AM101" s="432"/>
      <c r="AN101" s="432"/>
      <c r="AO101" s="432"/>
      <c r="AP101" s="432"/>
      <c r="AR101" s="414"/>
      <c r="AS101" s="415"/>
      <c r="AT101" s="415"/>
      <c r="AU101" s="415"/>
      <c r="AV101" s="415"/>
      <c r="AW101" s="416"/>
      <c r="AX101" s="420"/>
      <c r="AY101" s="420"/>
      <c r="AZ101" s="420"/>
      <c r="BA101" s="420"/>
      <c r="BB101" s="420"/>
      <c r="BC101" s="420"/>
      <c r="BD101" s="420"/>
      <c r="BF101" s="398"/>
      <c r="BG101" s="398"/>
      <c r="BH101" s="398"/>
      <c r="BI101" s="398"/>
      <c r="BJ101" s="398"/>
      <c r="BK101" s="398"/>
      <c r="BL101" s="398"/>
      <c r="BM101" s="398"/>
      <c r="BN101" s="398"/>
      <c r="BO101" s="398"/>
      <c r="BP101" s="398"/>
      <c r="BQ101" s="398"/>
      <c r="BR101" s="398"/>
    </row>
    <row r="102" spans="2:70" x14ac:dyDescent="0.3">
      <c r="B102" s="488"/>
      <c r="C102" s="489"/>
      <c r="D102" s="489"/>
      <c r="E102" s="489"/>
      <c r="F102" s="489"/>
      <c r="G102" s="489"/>
      <c r="H102" s="489"/>
      <c r="I102" s="489"/>
      <c r="J102" s="489"/>
      <c r="K102" s="489"/>
      <c r="L102" s="489"/>
      <c r="M102" s="489"/>
      <c r="N102" s="490"/>
      <c r="P102" s="439"/>
      <c r="Q102" s="439"/>
      <c r="R102" s="439"/>
      <c r="S102" s="439"/>
      <c r="T102" s="439"/>
      <c r="U102" s="439"/>
      <c r="V102" s="439"/>
      <c r="W102" s="439"/>
      <c r="X102" s="439"/>
      <c r="Y102" s="439"/>
      <c r="Z102" s="439"/>
      <c r="AA102" s="439"/>
      <c r="AB102" s="439"/>
      <c r="AD102" s="432"/>
      <c r="AE102" s="432"/>
      <c r="AF102" s="432"/>
      <c r="AG102" s="432"/>
      <c r="AH102" s="432"/>
      <c r="AI102" s="432"/>
      <c r="AJ102" s="432"/>
      <c r="AK102" s="432"/>
      <c r="AL102" s="432"/>
      <c r="AM102" s="432"/>
      <c r="AN102" s="432"/>
      <c r="AO102" s="432"/>
      <c r="AP102" s="432"/>
      <c r="AR102" s="414"/>
      <c r="AS102" s="415"/>
      <c r="AT102" s="415"/>
      <c r="AU102" s="415"/>
      <c r="AV102" s="415"/>
      <c r="AW102" s="416"/>
      <c r="AX102" s="420"/>
      <c r="AY102" s="420"/>
      <c r="AZ102" s="420"/>
      <c r="BA102" s="420"/>
      <c r="BB102" s="420"/>
      <c r="BC102" s="420"/>
      <c r="BD102" s="420"/>
      <c r="BF102" s="398"/>
      <c r="BG102" s="398"/>
      <c r="BH102" s="398"/>
      <c r="BI102" s="398"/>
      <c r="BJ102" s="398"/>
      <c r="BK102" s="398"/>
      <c r="BL102" s="398"/>
      <c r="BM102" s="398"/>
      <c r="BN102" s="398"/>
      <c r="BO102" s="398"/>
      <c r="BP102" s="398"/>
      <c r="BQ102" s="398"/>
      <c r="BR102" s="398"/>
    </row>
    <row r="103" spans="2:70" x14ac:dyDescent="0.3">
      <c r="B103" s="488"/>
      <c r="C103" s="489"/>
      <c r="D103" s="489"/>
      <c r="E103" s="489"/>
      <c r="F103" s="489"/>
      <c r="G103" s="489"/>
      <c r="H103" s="489"/>
      <c r="I103" s="489"/>
      <c r="J103" s="489"/>
      <c r="K103" s="489"/>
      <c r="L103" s="489"/>
      <c r="M103" s="489"/>
      <c r="N103" s="490"/>
      <c r="P103" s="439"/>
      <c r="Q103" s="439"/>
      <c r="R103" s="439"/>
      <c r="S103" s="439"/>
      <c r="T103" s="439"/>
      <c r="U103" s="439"/>
      <c r="V103" s="439"/>
      <c r="W103" s="439"/>
      <c r="X103" s="439"/>
      <c r="Y103" s="439"/>
      <c r="Z103" s="439"/>
      <c r="AA103" s="439"/>
      <c r="AB103" s="439"/>
      <c r="AD103" s="432"/>
      <c r="AE103" s="432"/>
      <c r="AF103" s="432"/>
      <c r="AG103" s="432"/>
      <c r="AH103" s="432"/>
      <c r="AI103" s="432"/>
      <c r="AJ103" s="432"/>
      <c r="AK103" s="432"/>
      <c r="AL103" s="432"/>
      <c r="AM103" s="432"/>
      <c r="AN103" s="432"/>
      <c r="AO103" s="432"/>
      <c r="AP103" s="432"/>
      <c r="AR103" s="414"/>
      <c r="AS103" s="415"/>
      <c r="AT103" s="415"/>
      <c r="AU103" s="415"/>
      <c r="AV103" s="415"/>
      <c r="AW103" s="416"/>
      <c r="AX103" s="420"/>
      <c r="AY103" s="420"/>
      <c r="AZ103" s="420"/>
      <c r="BA103" s="420"/>
      <c r="BB103" s="420"/>
      <c r="BC103" s="420"/>
      <c r="BD103" s="420"/>
      <c r="BF103" s="398"/>
      <c r="BG103" s="398"/>
      <c r="BH103" s="398"/>
      <c r="BI103" s="398"/>
      <c r="BJ103" s="398"/>
      <c r="BK103" s="398"/>
      <c r="BL103" s="398"/>
      <c r="BM103" s="398"/>
      <c r="BN103" s="398"/>
      <c r="BO103" s="398"/>
      <c r="BP103" s="398"/>
      <c r="BQ103" s="398"/>
      <c r="BR103" s="398"/>
    </row>
    <row r="104" spans="2:70" x14ac:dyDescent="0.3">
      <c r="B104" s="488"/>
      <c r="C104" s="489"/>
      <c r="D104" s="489"/>
      <c r="E104" s="489"/>
      <c r="F104" s="489"/>
      <c r="G104" s="489"/>
      <c r="H104" s="489"/>
      <c r="I104" s="489"/>
      <c r="J104" s="489"/>
      <c r="K104" s="489"/>
      <c r="L104" s="489"/>
      <c r="M104" s="489"/>
      <c r="N104" s="490"/>
      <c r="P104" s="439"/>
      <c r="Q104" s="439"/>
      <c r="R104" s="439"/>
      <c r="S104" s="439"/>
      <c r="T104" s="439"/>
      <c r="U104" s="439"/>
      <c r="V104" s="439"/>
      <c r="W104" s="439"/>
      <c r="X104" s="439"/>
      <c r="Y104" s="439"/>
      <c r="Z104" s="439"/>
      <c r="AA104" s="439"/>
      <c r="AB104" s="439"/>
      <c r="AD104" s="432"/>
      <c r="AE104" s="432"/>
      <c r="AF104" s="432"/>
      <c r="AG104" s="432"/>
      <c r="AH104" s="432"/>
      <c r="AI104" s="432"/>
      <c r="AJ104" s="432"/>
      <c r="AK104" s="432"/>
      <c r="AL104" s="432"/>
      <c r="AM104" s="432"/>
      <c r="AN104" s="432"/>
      <c r="AO104" s="432"/>
      <c r="AP104" s="432"/>
      <c r="AR104" s="417"/>
      <c r="AS104" s="418"/>
      <c r="AT104" s="418"/>
      <c r="AU104" s="418"/>
      <c r="AV104" s="418"/>
      <c r="AW104" s="419"/>
      <c r="AX104" s="420"/>
      <c r="AY104" s="420"/>
      <c r="AZ104" s="420"/>
      <c r="BA104" s="420"/>
      <c r="BB104" s="420"/>
      <c r="BC104" s="420"/>
      <c r="BD104" s="420"/>
      <c r="BF104" s="398"/>
      <c r="BG104" s="398"/>
      <c r="BH104" s="398"/>
      <c r="BI104" s="398"/>
      <c r="BJ104" s="398"/>
      <c r="BK104" s="398"/>
      <c r="BL104" s="398"/>
      <c r="BM104" s="398"/>
      <c r="BN104" s="398"/>
      <c r="BO104" s="398"/>
      <c r="BP104" s="398"/>
      <c r="BQ104" s="398"/>
      <c r="BR104" s="398"/>
    </row>
    <row r="105" spans="2:70" x14ac:dyDescent="0.3">
      <c r="B105" s="488"/>
      <c r="C105" s="489"/>
      <c r="D105" s="489"/>
      <c r="E105" s="489"/>
      <c r="F105" s="489"/>
      <c r="G105" s="489"/>
      <c r="H105" s="489"/>
      <c r="I105" s="489"/>
      <c r="J105" s="489"/>
      <c r="K105" s="489"/>
      <c r="L105" s="489"/>
      <c r="M105" s="489"/>
      <c r="N105" s="490"/>
      <c r="P105" s="439"/>
      <c r="Q105" s="439"/>
      <c r="R105" s="439"/>
      <c r="S105" s="439"/>
      <c r="T105" s="439"/>
      <c r="U105" s="439"/>
      <c r="V105" s="439"/>
      <c r="W105" s="439"/>
      <c r="X105" s="439"/>
      <c r="Y105" s="439"/>
      <c r="Z105" s="439"/>
      <c r="AA105" s="439"/>
      <c r="AB105" s="439"/>
      <c r="AD105" s="431" t="s">
        <v>552</v>
      </c>
      <c r="AE105" s="431"/>
      <c r="AF105" s="431"/>
      <c r="AG105" s="431"/>
      <c r="AH105" s="431"/>
      <c r="AI105" s="431"/>
      <c r="AJ105" s="431"/>
      <c r="AK105" s="431"/>
      <c r="AL105" s="431"/>
      <c r="AM105" s="431"/>
      <c r="AN105" s="431"/>
      <c r="AO105" s="431"/>
      <c r="AP105" s="431"/>
      <c r="AR105" s="425" t="s">
        <v>560</v>
      </c>
      <c r="AS105" s="426"/>
      <c r="AT105" s="426"/>
      <c r="AU105" s="427"/>
      <c r="AV105" s="425"/>
      <c r="AW105" s="427"/>
      <c r="AX105" s="420"/>
      <c r="AY105" s="420"/>
      <c r="AZ105" s="420"/>
      <c r="BA105" s="420"/>
      <c r="BB105" s="420"/>
      <c r="BC105" s="420"/>
      <c r="BD105" s="420"/>
      <c r="BF105" s="398"/>
      <c r="BG105" s="398"/>
      <c r="BH105" s="398"/>
      <c r="BI105" s="398"/>
      <c r="BJ105" s="398"/>
      <c r="BK105" s="398"/>
      <c r="BL105" s="398"/>
      <c r="BM105" s="398"/>
      <c r="BN105" s="398"/>
      <c r="BO105" s="398"/>
      <c r="BP105" s="398"/>
      <c r="BQ105" s="398"/>
      <c r="BR105" s="398"/>
    </row>
    <row r="106" spans="2:70" ht="15" customHeight="1" x14ac:dyDescent="0.3">
      <c r="B106" s="488"/>
      <c r="C106" s="489"/>
      <c r="D106" s="489"/>
      <c r="E106" s="489"/>
      <c r="F106" s="489"/>
      <c r="G106" s="489"/>
      <c r="H106" s="489"/>
      <c r="I106" s="489"/>
      <c r="J106" s="489"/>
      <c r="K106" s="489"/>
      <c r="L106" s="489"/>
      <c r="M106" s="489"/>
      <c r="N106" s="490"/>
      <c r="P106" s="439"/>
      <c r="Q106" s="439"/>
      <c r="R106" s="439"/>
      <c r="S106" s="439"/>
      <c r="T106" s="439"/>
      <c r="U106" s="439"/>
      <c r="V106" s="439"/>
      <c r="W106" s="439"/>
      <c r="X106" s="439"/>
      <c r="Y106" s="439"/>
      <c r="Z106" s="439"/>
      <c r="AA106" s="439"/>
      <c r="AB106" s="439"/>
      <c r="AD106" s="432"/>
      <c r="AE106" s="432"/>
      <c r="AF106" s="432"/>
      <c r="AG106" s="432"/>
      <c r="AH106" s="432"/>
      <c r="AI106" s="432"/>
      <c r="AJ106" s="432"/>
      <c r="AK106" s="432"/>
      <c r="AL106" s="432"/>
      <c r="AM106" s="432"/>
      <c r="AN106" s="432"/>
      <c r="AO106" s="432"/>
      <c r="AP106" s="432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F106" s="398"/>
      <c r="BG106" s="398"/>
      <c r="BH106" s="398"/>
      <c r="BI106" s="398"/>
      <c r="BJ106" s="398"/>
      <c r="BK106" s="398"/>
      <c r="BL106" s="398"/>
      <c r="BM106" s="398"/>
      <c r="BN106" s="398"/>
      <c r="BO106" s="398"/>
      <c r="BP106" s="398"/>
      <c r="BQ106" s="398"/>
      <c r="BR106" s="398"/>
    </row>
    <row r="107" spans="2:70" ht="15" customHeight="1" x14ac:dyDescent="0.3">
      <c r="B107" s="488"/>
      <c r="C107" s="489"/>
      <c r="D107" s="489"/>
      <c r="E107" s="489"/>
      <c r="F107" s="489"/>
      <c r="G107" s="489"/>
      <c r="H107" s="489"/>
      <c r="I107" s="489"/>
      <c r="J107" s="489"/>
      <c r="K107" s="489"/>
      <c r="L107" s="489"/>
      <c r="M107" s="489"/>
      <c r="N107" s="490"/>
      <c r="P107" s="439"/>
      <c r="Q107" s="439"/>
      <c r="R107" s="439"/>
      <c r="S107" s="439"/>
      <c r="T107" s="439"/>
      <c r="U107" s="439"/>
      <c r="V107" s="439"/>
      <c r="W107" s="439"/>
      <c r="X107" s="439"/>
      <c r="Y107" s="439"/>
      <c r="Z107" s="439"/>
      <c r="AA107" s="439"/>
      <c r="AB107" s="439"/>
      <c r="AD107" s="432"/>
      <c r="AE107" s="432"/>
      <c r="AF107" s="432"/>
      <c r="AG107" s="432"/>
      <c r="AH107" s="432"/>
      <c r="AI107" s="432"/>
      <c r="AJ107" s="432"/>
      <c r="AK107" s="432"/>
      <c r="AL107" s="432"/>
      <c r="AM107" s="432"/>
      <c r="AN107" s="432"/>
      <c r="AO107" s="432"/>
      <c r="AP107" s="432"/>
      <c r="AR107" s="410" t="s">
        <v>561</v>
      </c>
      <c r="AS107" s="410"/>
      <c r="AT107" s="410"/>
      <c r="AU107" s="410"/>
      <c r="AV107" s="410"/>
      <c r="AW107" s="410"/>
      <c r="AX107" s="410"/>
      <c r="AY107" s="410"/>
      <c r="AZ107" s="410"/>
      <c r="BA107" s="410"/>
      <c r="BB107" s="410"/>
      <c r="BC107" s="410"/>
      <c r="BD107" s="410"/>
      <c r="BF107" s="398"/>
      <c r="BG107" s="398"/>
      <c r="BH107" s="398"/>
      <c r="BI107" s="398"/>
      <c r="BJ107" s="398"/>
      <c r="BK107" s="398"/>
      <c r="BL107" s="398"/>
      <c r="BM107" s="398"/>
      <c r="BN107" s="398"/>
      <c r="BO107" s="398"/>
      <c r="BP107" s="398"/>
      <c r="BQ107" s="398"/>
      <c r="BR107" s="398"/>
    </row>
    <row r="108" spans="2:70" x14ac:dyDescent="0.3">
      <c r="B108" s="488"/>
      <c r="C108" s="489"/>
      <c r="D108" s="489"/>
      <c r="E108" s="489"/>
      <c r="F108" s="489"/>
      <c r="G108" s="489"/>
      <c r="H108" s="489"/>
      <c r="I108" s="489"/>
      <c r="J108" s="489"/>
      <c r="K108" s="489"/>
      <c r="L108" s="489"/>
      <c r="M108" s="489"/>
      <c r="N108" s="490"/>
      <c r="P108" s="439"/>
      <c r="Q108" s="439"/>
      <c r="R108" s="439"/>
      <c r="S108" s="439"/>
      <c r="T108" s="439"/>
      <c r="U108" s="439"/>
      <c r="V108" s="439"/>
      <c r="W108" s="439"/>
      <c r="X108" s="439"/>
      <c r="Y108" s="439"/>
      <c r="Z108" s="439"/>
      <c r="AA108" s="439"/>
      <c r="AB108" s="439"/>
      <c r="AD108" s="432"/>
      <c r="AE108" s="432"/>
      <c r="AF108" s="432"/>
      <c r="AG108" s="432"/>
      <c r="AH108" s="432"/>
      <c r="AI108" s="432"/>
      <c r="AJ108" s="432"/>
      <c r="AK108" s="432"/>
      <c r="AL108" s="432"/>
      <c r="AM108" s="432"/>
      <c r="AN108" s="432"/>
      <c r="AO108" s="432"/>
      <c r="AP108" s="432"/>
      <c r="AR108" s="411" t="s">
        <v>562</v>
      </c>
      <c r="AS108" s="412"/>
      <c r="AT108" s="412"/>
      <c r="AU108" s="412"/>
      <c r="AV108" s="412"/>
      <c r="AW108" s="413"/>
      <c r="AX108" s="420" t="s">
        <v>532</v>
      </c>
      <c r="AY108" s="420"/>
      <c r="AZ108" s="420"/>
      <c r="BA108" s="420"/>
      <c r="BB108" s="420"/>
      <c r="BC108" s="420"/>
      <c r="BD108" s="420"/>
      <c r="BF108" s="398"/>
      <c r="BG108" s="398"/>
      <c r="BH108" s="398"/>
      <c r="BI108" s="398"/>
      <c r="BJ108" s="398"/>
      <c r="BK108" s="398"/>
      <c r="BL108" s="398"/>
      <c r="BM108" s="398"/>
      <c r="BN108" s="398"/>
      <c r="BO108" s="398"/>
      <c r="BP108" s="398"/>
      <c r="BQ108" s="398"/>
      <c r="BR108" s="398"/>
    </row>
    <row r="109" spans="2:70" x14ac:dyDescent="0.3">
      <c r="B109" s="488"/>
      <c r="C109" s="489"/>
      <c r="D109" s="489"/>
      <c r="E109" s="489"/>
      <c r="F109" s="489"/>
      <c r="G109" s="489"/>
      <c r="H109" s="489"/>
      <c r="I109" s="489"/>
      <c r="J109" s="489"/>
      <c r="K109" s="489"/>
      <c r="L109" s="489"/>
      <c r="M109" s="489"/>
      <c r="N109" s="490"/>
      <c r="P109" s="439"/>
      <c r="Q109" s="439"/>
      <c r="R109" s="439"/>
      <c r="S109" s="439"/>
      <c r="T109" s="439"/>
      <c r="U109" s="439"/>
      <c r="V109" s="439"/>
      <c r="W109" s="439"/>
      <c r="X109" s="439"/>
      <c r="Y109" s="439"/>
      <c r="Z109" s="439"/>
      <c r="AA109" s="439"/>
      <c r="AB109" s="439"/>
      <c r="AD109" s="432"/>
      <c r="AE109" s="432"/>
      <c r="AF109" s="432"/>
      <c r="AG109" s="432"/>
      <c r="AH109" s="432"/>
      <c r="AI109" s="432"/>
      <c r="AJ109" s="432"/>
      <c r="AK109" s="432"/>
      <c r="AL109" s="432"/>
      <c r="AM109" s="432"/>
      <c r="AN109" s="432"/>
      <c r="AO109" s="432"/>
      <c r="AP109" s="432"/>
      <c r="AR109" s="414"/>
      <c r="AS109" s="415"/>
      <c r="AT109" s="415"/>
      <c r="AU109" s="415"/>
      <c r="AV109" s="415"/>
      <c r="AW109" s="416"/>
      <c r="AX109" s="420"/>
      <c r="AY109" s="420"/>
      <c r="AZ109" s="420"/>
      <c r="BA109" s="420"/>
      <c r="BB109" s="420"/>
      <c r="BC109" s="420"/>
      <c r="BD109" s="420"/>
      <c r="BF109" s="398"/>
      <c r="BG109" s="398"/>
      <c r="BH109" s="398"/>
      <c r="BI109" s="398"/>
      <c r="BJ109" s="398"/>
      <c r="BK109" s="398"/>
      <c r="BL109" s="398"/>
      <c r="BM109" s="398"/>
      <c r="BN109" s="398"/>
      <c r="BO109" s="398"/>
      <c r="BP109" s="398"/>
      <c r="BQ109" s="398"/>
      <c r="BR109" s="398"/>
    </row>
    <row r="110" spans="2:70" x14ac:dyDescent="0.3">
      <c r="B110" s="488"/>
      <c r="C110" s="489"/>
      <c r="D110" s="489"/>
      <c r="E110" s="489"/>
      <c r="F110" s="489"/>
      <c r="G110" s="489"/>
      <c r="H110" s="489"/>
      <c r="I110" s="489"/>
      <c r="J110" s="489"/>
      <c r="K110" s="489"/>
      <c r="L110" s="489"/>
      <c r="M110" s="489"/>
      <c r="N110" s="490"/>
      <c r="P110" s="439"/>
      <c r="Q110" s="439"/>
      <c r="R110" s="439"/>
      <c r="S110" s="439"/>
      <c r="T110" s="439"/>
      <c r="U110" s="439"/>
      <c r="V110" s="439"/>
      <c r="W110" s="439"/>
      <c r="X110" s="439"/>
      <c r="Y110" s="439"/>
      <c r="Z110" s="439"/>
      <c r="AA110" s="439"/>
      <c r="AB110" s="439"/>
      <c r="AD110" s="432"/>
      <c r="AE110" s="432"/>
      <c r="AF110" s="432"/>
      <c r="AG110" s="432"/>
      <c r="AH110" s="432"/>
      <c r="AI110" s="432"/>
      <c r="AJ110" s="432"/>
      <c r="AK110" s="432"/>
      <c r="AL110" s="432"/>
      <c r="AM110" s="432"/>
      <c r="AN110" s="432"/>
      <c r="AO110" s="432"/>
      <c r="AP110" s="432"/>
      <c r="AR110" s="414"/>
      <c r="AS110" s="415"/>
      <c r="AT110" s="415"/>
      <c r="AU110" s="415"/>
      <c r="AV110" s="415"/>
      <c r="AW110" s="416"/>
      <c r="AX110" s="420"/>
      <c r="AY110" s="420"/>
      <c r="AZ110" s="420"/>
      <c r="BA110" s="420"/>
      <c r="BB110" s="420"/>
      <c r="BC110" s="420"/>
      <c r="BD110" s="420"/>
      <c r="BF110" s="398"/>
      <c r="BG110" s="398"/>
      <c r="BH110" s="398"/>
      <c r="BI110" s="398"/>
      <c r="BJ110" s="398"/>
      <c r="BK110" s="398"/>
      <c r="BL110" s="398"/>
      <c r="BM110" s="398"/>
      <c r="BN110" s="398"/>
      <c r="BO110" s="398"/>
      <c r="BP110" s="398"/>
      <c r="BQ110" s="398"/>
      <c r="BR110" s="398"/>
    </row>
    <row r="111" spans="2:70" x14ac:dyDescent="0.3">
      <c r="B111" s="488"/>
      <c r="C111" s="489"/>
      <c r="D111" s="489"/>
      <c r="E111" s="489"/>
      <c r="F111" s="489"/>
      <c r="G111" s="489"/>
      <c r="H111" s="489"/>
      <c r="I111" s="489"/>
      <c r="J111" s="489"/>
      <c r="K111" s="489"/>
      <c r="L111" s="489"/>
      <c r="M111" s="489"/>
      <c r="N111" s="490"/>
      <c r="P111" s="439"/>
      <c r="Q111" s="439"/>
      <c r="R111" s="439"/>
      <c r="S111" s="439"/>
      <c r="T111" s="439"/>
      <c r="U111" s="439"/>
      <c r="V111" s="439"/>
      <c r="W111" s="439"/>
      <c r="X111" s="439"/>
      <c r="Y111" s="439"/>
      <c r="Z111" s="439"/>
      <c r="AA111" s="439"/>
      <c r="AB111" s="439"/>
      <c r="AD111" s="432"/>
      <c r="AE111" s="432"/>
      <c r="AF111" s="432"/>
      <c r="AG111" s="432"/>
      <c r="AH111" s="432"/>
      <c r="AI111" s="432"/>
      <c r="AJ111" s="432"/>
      <c r="AK111" s="432"/>
      <c r="AL111" s="432"/>
      <c r="AM111" s="432"/>
      <c r="AN111" s="432"/>
      <c r="AO111" s="432"/>
      <c r="AP111" s="432"/>
      <c r="AR111" s="414"/>
      <c r="AS111" s="415"/>
      <c r="AT111" s="415"/>
      <c r="AU111" s="415"/>
      <c r="AV111" s="415"/>
      <c r="AW111" s="416"/>
      <c r="AX111" s="420"/>
      <c r="AY111" s="420"/>
      <c r="AZ111" s="420"/>
      <c r="BA111" s="420"/>
      <c r="BB111" s="420"/>
      <c r="BC111" s="420"/>
      <c r="BD111" s="420"/>
      <c r="BF111" s="398"/>
      <c r="BG111" s="398"/>
      <c r="BH111" s="398"/>
      <c r="BI111" s="398"/>
      <c r="BJ111" s="398"/>
      <c r="BK111" s="398"/>
      <c r="BL111" s="398"/>
      <c r="BM111" s="398"/>
      <c r="BN111" s="398"/>
      <c r="BO111" s="398"/>
      <c r="BP111" s="398"/>
      <c r="BQ111" s="398"/>
      <c r="BR111" s="398"/>
    </row>
    <row r="112" spans="2:70" x14ac:dyDescent="0.3">
      <c r="B112" s="488"/>
      <c r="C112" s="489"/>
      <c r="D112" s="489"/>
      <c r="E112" s="489"/>
      <c r="F112" s="489"/>
      <c r="G112" s="489"/>
      <c r="H112" s="489"/>
      <c r="I112" s="489"/>
      <c r="J112" s="489"/>
      <c r="K112" s="489"/>
      <c r="L112" s="489"/>
      <c r="M112" s="489"/>
      <c r="N112" s="490"/>
      <c r="P112" s="439"/>
      <c r="Q112" s="439"/>
      <c r="R112" s="439"/>
      <c r="S112" s="439"/>
      <c r="T112" s="439"/>
      <c r="U112" s="439"/>
      <c r="V112" s="439"/>
      <c r="W112" s="439"/>
      <c r="X112" s="439"/>
      <c r="Y112" s="439"/>
      <c r="Z112" s="439"/>
      <c r="AA112" s="439"/>
      <c r="AB112" s="439"/>
      <c r="AD112" s="432"/>
      <c r="AE112" s="432"/>
      <c r="AF112" s="432"/>
      <c r="AG112" s="432"/>
      <c r="AH112" s="432"/>
      <c r="AI112" s="432"/>
      <c r="AJ112" s="432"/>
      <c r="AK112" s="432"/>
      <c r="AL112" s="432"/>
      <c r="AM112" s="432"/>
      <c r="AN112" s="432"/>
      <c r="AO112" s="432"/>
      <c r="AP112" s="432"/>
      <c r="AR112" s="414"/>
      <c r="AS112" s="415"/>
      <c r="AT112" s="415"/>
      <c r="AU112" s="415"/>
      <c r="AV112" s="415"/>
      <c r="AW112" s="416"/>
      <c r="AX112" s="420"/>
      <c r="AY112" s="420"/>
      <c r="AZ112" s="420"/>
      <c r="BA112" s="420"/>
      <c r="BB112" s="420"/>
      <c r="BC112" s="420"/>
      <c r="BD112" s="420"/>
      <c r="BF112" s="398"/>
      <c r="BG112" s="398"/>
      <c r="BH112" s="398"/>
      <c r="BI112" s="398"/>
      <c r="BJ112" s="398"/>
      <c r="BK112" s="398"/>
      <c r="BL112" s="398"/>
      <c r="BM112" s="398"/>
      <c r="BN112" s="398"/>
      <c r="BO112" s="398"/>
      <c r="BP112" s="398"/>
      <c r="BQ112" s="398"/>
      <c r="BR112" s="398"/>
    </row>
    <row r="113" spans="2:70" x14ac:dyDescent="0.3">
      <c r="B113" s="488"/>
      <c r="C113" s="489"/>
      <c r="D113" s="489"/>
      <c r="E113" s="489"/>
      <c r="F113" s="489"/>
      <c r="G113" s="489"/>
      <c r="H113" s="489"/>
      <c r="I113" s="489"/>
      <c r="J113" s="489"/>
      <c r="K113" s="489"/>
      <c r="L113" s="489"/>
      <c r="M113" s="489"/>
      <c r="N113" s="490"/>
      <c r="P113" s="439"/>
      <c r="Q113" s="439"/>
      <c r="R113" s="439"/>
      <c r="S113" s="439"/>
      <c r="T113" s="439"/>
      <c r="U113" s="439"/>
      <c r="V113" s="439"/>
      <c r="W113" s="439"/>
      <c r="X113" s="439"/>
      <c r="Y113" s="439"/>
      <c r="Z113" s="439"/>
      <c r="AA113" s="439"/>
      <c r="AB113" s="439"/>
      <c r="AD113" s="432"/>
      <c r="AE113" s="432"/>
      <c r="AF113" s="432"/>
      <c r="AG113" s="432"/>
      <c r="AH113" s="432"/>
      <c r="AI113" s="432"/>
      <c r="AJ113" s="432"/>
      <c r="AK113" s="432"/>
      <c r="AL113" s="432"/>
      <c r="AM113" s="432"/>
      <c r="AN113" s="432"/>
      <c r="AO113" s="432"/>
      <c r="AP113" s="432"/>
      <c r="AR113" s="414"/>
      <c r="AS113" s="415"/>
      <c r="AT113" s="415"/>
      <c r="AU113" s="415"/>
      <c r="AV113" s="415"/>
      <c r="AW113" s="416"/>
      <c r="AX113" s="420"/>
      <c r="AY113" s="420"/>
      <c r="AZ113" s="420"/>
      <c r="BA113" s="420"/>
      <c r="BB113" s="420"/>
      <c r="BC113" s="420"/>
      <c r="BD113" s="420"/>
      <c r="BF113" s="398"/>
      <c r="BG113" s="398"/>
      <c r="BH113" s="398"/>
      <c r="BI113" s="398"/>
      <c r="BJ113" s="398"/>
      <c r="BK113" s="398"/>
      <c r="BL113" s="398"/>
      <c r="BM113" s="398"/>
      <c r="BN113" s="398"/>
      <c r="BO113" s="398"/>
      <c r="BP113" s="398"/>
      <c r="BQ113" s="398"/>
      <c r="BR113" s="398"/>
    </row>
    <row r="114" spans="2:70" x14ac:dyDescent="0.3">
      <c r="B114" s="480"/>
      <c r="C114" s="481"/>
      <c r="D114" s="481"/>
      <c r="E114" s="481"/>
      <c r="F114" s="481"/>
      <c r="G114" s="481"/>
      <c r="H114" s="481"/>
      <c r="I114" s="481"/>
      <c r="J114" s="481"/>
      <c r="K114" s="481"/>
      <c r="L114" s="481"/>
      <c r="M114" s="481"/>
      <c r="N114" s="482"/>
      <c r="P114" s="439"/>
      <c r="Q114" s="439"/>
      <c r="R114" s="439"/>
      <c r="S114" s="439"/>
      <c r="T114" s="439"/>
      <c r="U114" s="439"/>
      <c r="V114" s="439"/>
      <c r="W114" s="439"/>
      <c r="X114" s="439"/>
      <c r="Y114" s="439"/>
      <c r="Z114" s="439"/>
      <c r="AA114" s="439"/>
      <c r="AB114" s="439"/>
      <c r="AD114" s="432"/>
      <c r="AE114" s="432"/>
      <c r="AF114" s="432"/>
      <c r="AG114" s="432"/>
      <c r="AH114" s="432"/>
      <c r="AI114" s="432"/>
      <c r="AJ114" s="432"/>
      <c r="AK114" s="432"/>
      <c r="AL114" s="432"/>
      <c r="AM114" s="432"/>
      <c r="AN114" s="432"/>
      <c r="AO114" s="432"/>
      <c r="AP114" s="432"/>
      <c r="AR114" s="414"/>
      <c r="AS114" s="415"/>
      <c r="AT114" s="415"/>
      <c r="AU114" s="415"/>
      <c r="AV114" s="415"/>
      <c r="AW114" s="416"/>
      <c r="AX114" s="420"/>
      <c r="AY114" s="420"/>
      <c r="AZ114" s="420"/>
      <c r="BA114" s="420"/>
      <c r="BB114" s="420"/>
      <c r="BC114" s="420"/>
      <c r="BD114" s="420"/>
      <c r="BF114" s="398"/>
      <c r="BG114" s="398"/>
      <c r="BH114" s="398"/>
      <c r="BI114" s="398"/>
      <c r="BJ114" s="398"/>
      <c r="BK114" s="398"/>
      <c r="BL114" s="398"/>
      <c r="BM114" s="398"/>
      <c r="BN114" s="398"/>
      <c r="BO114" s="398"/>
      <c r="BP114" s="398"/>
      <c r="BQ114" s="398"/>
      <c r="BR114" s="398"/>
    </row>
    <row r="115" spans="2:70" ht="16.8" x14ac:dyDescent="0.4">
      <c r="B115" s="474" t="s">
        <v>563</v>
      </c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6"/>
      <c r="P115" s="439"/>
      <c r="Q115" s="439"/>
      <c r="R115" s="439"/>
      <c r="S115" s="439"/>
      <c r="T115" s="439"/>
      <c r="U115" s="439"/>
      <c r="V115" s="439"/>
      <c r="W115" s="439"/>
      <c r="X115" s="439"/>
      <c r="Y115" s="439"/>
      <c r="Z115" s="439"/>
      <c r="AA115" s="439"/>
      <c r="AB115" s="439"/>
      <c r="AD115" s="432"/>
      <c r="AE115" s="432"/>
      <c r="AF115" s="432"/>
      <c r="AG115" s="432"/>
      <c r="AH115" s="432"/>
      <c r="AI115" s="432"/>
      <c r="AJ115" s="432"/>
      <c r="AK115" s="432"/>
      <c r="AL115" s="432"/>
      <c r="AM115" s="432"/>
      <c r="AN115" s="432"/>
      <c r="AO115" s="432"/>
      <c r="AP115" s="432"/>
      <c r="AR115" s="414"/>
      <c r="AS115" s="415"/>
      <c r="AT115" s="415"/>
      <c r="AU115" s="415"/>
      <c r="AV115" s="415"/>
      <c r="AW115" s="416"/>
      <c r="AX115" s="420"/>
      <c r="AY115" s="420"/>
      <c r="AZ115" s="420"/>
      <c r="BA115" s="420"/>
      <c r="BB115" s="420"/>
      <c r="BC115" s="420"/>
      <c r="BD115" s="420"/>
      <c r="BF115" s="398"/>
      <c r="BG115" s="398"/>
      <c r="BH115" s="398"/>
      <c r="BI115" s="398"/>
      <c r="BJ115" s="398"/>
      <c r="BK115" s="398"/>
      <c r="BL115" s="398"/>
      <c r="BM115" s="398"/>
      <c r="BN115" s="398"/>
      <c r="BO115" s="398"/>
      <c r="BP115" s="398"/>
      <c r="BQ115" s="398"/>
      <c r="BR115" s="398"/>
    </row>
    <row r="116" spans="2:70" x14ac:dyDescent="0.3">
      <c r="B116" s="473"/>
      <c r="C116" s="473"/>
      <c r="D116" s="473"/>
      <c r="E116" s="473"/>
      <c r="F116" s="473"/>
      <c r="G116" s="473"/>
      <c r="H116" s="473"/>
      <c r="I116" s="473"/>
      <c r="J116" s="473"/>
      <c r="K116" s="473"/>
      <c r="L116" s="473"/>
      <c r="M116" s="473"/>
      <c r="N116" s="473"/>
      <c r="P116" s="439"/>
      <c r="Q116" s="439"/>
      <c r="R116" s="439"/>
      <c r="S116" s="439"/>
      <c r="T116" s="439"/>
      <c r="U116" s="439"/>
      <c r="V116" s="439"/>
      <c r="W116" s="439"/>
      <c r="X116" s="439"/>
      <c r="Y116" s="439"/>
      <c r="Z116" s="439"/>
      <c r="AA116" s="439"/>
      <c r="AB116" s="439"/>
      <c r="AD116" s="432"/>
      <c r="AE116" s="432"/>
      <c r="AF116" s="432"/>
      <c r="AG116" s="432"/>
      <c r="AH116" s="432"/>
      <c r="AI116" s="432"/>
      <c r="AJ116" s="432"/>
      <c r="AK116" s="432"/>
      <c r="AL116" s="432"/>
      <c r="AM116" s="432"/>
      <c r="AN116" s="432"/>
      <c r="AO116" s="432"/>
      <c r="AP116" s="432"/>
      <c r="AR116" s="414"/>
      <c r="AS116" s="415"/>
      <c r="AT116" s="415"/>
      <c r="AU116" s="415"/>
      <c r="AV116" s="415"/>
      <c r="AW116" s="416"/>
      <c r="AX116" s="420"/>
      <c r="AY116" s="420"/>
      <c r="AZ116" s="420"/>
      <c r="BA116" s="420"/>
      <c r="BB116" s="420"/>
      <c r="BC116" s="420"/>
      <c r="BD116" s="420"/>
      <c r="BF116" s="398"/>
      <c r="BG116" s="398"/>
      <c r="BH116" s="398"/>
      <c r="BI116" s="398"/>
      <c r="BJ116" s="398"/>
      <c r="BK116" s="398"/>
      <c r="BL116" s="398"/>
      <c r="BM116" s="398"/>
      <c r="BN116" s="398"/>
      <c r="BO116" s="398"/>
      <c r="BP116" s="398"/>
      <c r="BQ116" s="398"/>
      <c r="BR116" s="398"/>
    </row>
    <row r="117" spans="2:70" x14ac:dyDescent="0.3">
      <c r="B117" s="473"/>
      <c r="C117" s="473"/>
      <c r="D117" s="473"/>
      <c r="E117" s="473"/>
      <c r="F117" s="473"/>
      <c r="G117" s="473"/>
      <c r="H117" s="473"/>
      <c r="I117" s="473"/>
      <c r="J117" s="473"/>
      <c r="K117" s="473"/>
      <c r="L117" s="473"/>
      <c r="M117" s="473"/>
      <c r="N117" s="473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D117" s="432"/>
      <c r="AE117" s="432"/>
      <c r="AF117" s="432"/>
      <c r="AG117" s="432"/>
      <c r="AH117" s="432"/>
      <c r="AI117" s="432"/>
      <c r="AJ117" s="432"/>
      <c r="AK117" s="432"/>
      <c r="AL117" s="432"/>
      <c r="AM117" s="432"/>
      <c r="AN117" s="432"/>
      <c r="AO117" s="432"/>
      <c r="AP117" s="432"/>
      <c r="AR117" s="414"/>
      <c r="AS117" s="415"/>
      <c r="AT117" s="415"/>
      <c r="AU117" s="415"/>
      <c r="AV117" s="415"/>
      <c r="AW117" s="416"/>
      <c r="AX117" s="420"/>
      <c r="AY117" s="420"/>
      <c r="AZ117" s="420"/>
      <c r="BA117" s="420"/>
      <c r="BB117" s="420"/>
      <c r="BC117" s="420"/>
      <c r="BD117" s="420"/>
      <c r="BF117" s="398"/>
      <c r="BG117" s="398"/>
      <c r="BH117" s="398"/>
      <c r="BI117" s="398"/>
      <c r="BJ117" s="398"/>
      <c r="BK117" s="398"/>
      <c r="BL117" s="398"/>
      <c r="BM117" s="398"/>
      <c r="BN117" s="398"/>
      <c r="BO117" s="398"/>
      <c r="BP117" s="398"/>
      <c r="BQ117" s="398"/>
      <c r="BR117" s="398"/>
    </row>
    <row r="118" spans="2:70" x14ac:dyDescent="0.3">
      <c r="B118" s="473"/>
      <c r="C118" s="473"/>
      <c r="D118" s="473"/>
      <c r="E118" s="473"/>
      <c r="F118" s="473"/>
      <c r="G118" s="473"/>
      <c r="H118" s="473"/>
      <c r="I118" s="473"/>
      <c r="J118" s="473"/>
      <c r="K118" s="473"/>
      <c r="L118" s="473"/>
      <c r="M118" s="473"/>
      <c r="N118" s="473"/>
      <c r="P118" s="438" t="s">
        <v>550</v>
      </c>
      <c r="Q118" s="438"/>
      <c r="R118" s="438"/>
      <c r="S118" s="438"/>
      <c r="T118" s="438"/>
      <c r="U118" s="438"/>
      <c r="V118" s="438"/>
      <c r="W118" s="438"/>
      <c r="X118" s="438"/>
      <c r="Y118" s="438"/>
      <c r="Z118" s="438"/>
      <c r="AA118" s="438"/>
      <c r="AB118" s="438"/>
      <c r="AD118" s="432"/>
      <c r="AE118" s="432"/>
      <c r="AF118" s="432"/>
      <c r="AG118" s="432"/>
      <c r="AH118" s="432"/>
      <c r="AI118" s="432"/>
      <c r="AJ118" s="432"/>
      <c r="AK118" s="432"/>
      <c r="AL118" s="432"/>
      <c r="AM118" s="432"/>
      <c r="AN118" s="432"/>
      <c r="AO118" s="432"/>
      <c r="AP118" s="432"/>
      <c r="AR118" s="414"/>
      <c r="AS118" s="415"/>
      <c r="AT118" s="415"/>
      <c r="AU118" s="415"/>
      <c r="AV118" s="415"/>
      <c r="AW118" s="416"/>
      <c r="AX118" s="420"/>
      <c r="AY118" s="420"/>
      <c r="AZ118" s="420"/>
      <c r="BA118" s="420"/>
      <c r="BB118" s="420"/>
      <c r="BC118" s="420"/>
      <c r="BD118" s="420"/>
      <c r="BF118" s="398"/>
      <c r="BG118" s="398"/>
      <c r="BH118" s="398"/>
      <c r="BI118" s="398"/>
      <c r="BJ118" s="398"/>
      <c r="BK118" s="398"/>
      <c r="BL118" s="398"/>
      <c r="BM118" s="398"/>
      <c r="BN118" s="398"/>
      <c r="BO118" s="398"/>
      <c r="BP118" s="398"/>
      <c r="BQ118" s="398"/>
      <c r="BR118" s="398"/>
    </row>
    <row r="119" spans="2:70" x14ac:dyDescent="0.3">
      <c r="B119" s="473"/>
      <c r="C119" s="473"/>
      <c r="D119" s="473"/>
      <c r="E119" s="473"/>
      <c r="F119" s="473"/>
      <c r="G119" s="473"/>
      <c r="H119" s="473"/>
      <c r="I119" s="473"/>
      <c r="J119" s="473"/>
      <c r="K119" s="473"/>
      <c r="L119" s="473"/>
      <c r="M119" s="473"/>
      <c r="N119" s="473"/>
      <c r="P119" s="439"/>
      <c r="Q119" s="439"/>
      <c r="R119" s="439"/>
      <c r="S119" s="439"/>
      <c r="T119" s="439"/>
      <c r="U119" s="439"/>
      <c r="V119" s="439"/>
      <c r="W119" s="439"/>
      <c r="X119" s="439"/>
      <c r="Y119" s="439"/>
      <c r="Z119" s="439"/>
      <c r="AA119" s="439"/>
      <c r="AB119" s="439"/>
      <c r="AD119" s="432"/>
      <c r="AE119" s="432"/>
      <c r="AF119" s="432"/>
      <c r="AG119" s="432"/>
      <c r="AH119" s="432"/>
      <c r="AI119" s="432"/>
      <c r="AJ119" s="432"/>
      <c r="AK119" s="432"/>
      <c r="AL119" s="432"/>
      <c r="AM119" s="432"/>
      <c r="AN119" s="432"/>
      <c r="AO119" s="432"/>
      <c r="AP119" s="432"/>
      <c r="AR119" s="414"/>
      <c r="AS119" s="415"/>
      <c r="AT119" s="415"/>
      <c r="AU119" s="415"/>
      <c r="AV119" s="415"/>
      <c r="AW119" s="416"/>
      <c r="AX119" s="420"/>
      <c r="AY119" s="420"/>
      <c r="AZ119" s="420"/>
      <c r="BA119" s="420"/>
      <c r="BB119" s="420"/>
      <c r="BC119" s="420"/>
      <c r="BD119" s="420"/>
      <c r="BF119" s="398"/>
      <c r="BG119" s="398"/>
      <c r="BH119" s="398"/>
      <c r="BI119" s="398"/>
      <c r="BJ119" s="398"/>
      <c r="BK119" s="398"/>
      <c r="BL119" s="398"/>
      <c r="BM119" s="398"/>
      <c r="BN119" s="398"/>
      <c r="BO119" s="398"/>
      <c r="BP119" s="398"/>
      <c r="BQ119" s="398"/>
      <c r="BR119" s="398"/>
    </row>
    <row r="120" spans="2:70" x14ac:dyDescent="0.3">
      <c r="B120" s="473"/>
      <c r="C120" s="473"/>
      <c r="D120" s="473"/>
      <c r="E120" s="473"/>
      <c r="F120" s="473"/>
      <c r="G120" s="473"/>
      <c r="H120" s="473"/>
      <c r="I120" s="473"/>
      <c r="J120" s="473"/>
      <c r="K120" s="473"/>
      <c r="L120" s="473"/>
      <c r="M120" s="473"/>
      <c r="N120" s="473"/>
      <c r="P120" s="439"/>
      <c r="Q120" s="439"/>
      <c r="R120" s="439"/>
      <c r="S120" s="439"/>
      <c r="T120" s="439"/>
      <c r="U120" s="439"/>
      <c r="V120" s="439"/>
      <c r="W120" s="439"/>
      <c r="X120" s="439"/>
      <c r="Y120" s="439"/>
      <c r="Z120" s="439"/>
      <c r="AA120" s="439"/>
      <c r="AB120" s="439"/>
      <c r="AD120" s="432"/>
      <c r="AE120" s="432"/>
      <c r="AF120" s="432"/>
      <c r="AG120" s="432"/>
      <c r="AH120" s="432"/>
      <c r="AI120" s="432"/>
      <c r="AJ120" s="432"/>
      <c r="AK120" s="432"/>
      <c r="AL120" s="432"/>
      <c r="AM120" s="432"/>
      <c r="AN120" s="432"/>
      <c r="AO120" s="432"/>
      <c r="AP120" s="432"/>
      <c r="AR120" s="414"/>
      <c r="AS120" s="415"/>
      <c r="AT120" s="415"/>
      <c r="AU120" s="415"/>
      <c r="AV120" s="415"/>
      <c r="AW120" s="416"/>
      <c r="AX120" s="420"/>
      <c r="AY120" s="420"/>
      <c r="AZ120" s="420"/>
      <c r="BA120" s="420"/>
      <c r="BB120" s="420"/>
      <c r="BC120" s="420"/>
      <c r="BD120" s="420"/>
      <c r="BF120" s="398"/>
      <c r="BG120" s="398"/>
      <c r="BH120" s="398"/>
      <c r="BI120" s="398"/>
      <c r="BJ120" s="398"/>
      <c r="BK120" s="398"/>
      <c r="BL120" s="398"/>
      <c r="BM120" s="398"/>
      <c r="BN120" s="398"/>
      <c r="BO120" s="398"/>
      <c r="BP120" s="398"/>
      <c r="BQ120" s="398"/>
      <c r="BR120" s="398"/>
    </row>
    <row r="121" spans="2:70" x14ac:dyDescent="0.3">
      <c r="B121" s="473"/>
      <c r="C121" s="473"/>
      <c r="D121" s="473"/>
      <c r="E121" s="473"/>
      <c r="F121" s="473"/>
      <c r="G121" s="473"/>
      <c r="H121" s="473"/>
      <c r="I121" s="473"/>
      <c r="J121" s="473"/>
      <c r="K121" s="473"/>
      <c r="L121" s="473"/>
      <c r="M121" s="473"/>
      <c r="N121" s="473"/>
      <c r="P121" s="439"/>
      <c r="Q121" s="439"/>
      <c r="R121" s="439"/>
      <c r="S121" s="439"/>
      <c r="T121" s="439"/>
      <c r="U121" s="439"/>
      <c r="V121" s="439"/>
      <c r="W121" s="439"/>
      <c r="X121" s="439"/>
      <c r="Y121" s="439"/>
      <c r="Z121" s="439"/>
      <c r="AA121" s="439"/>
      <c r="AB121" s="439"/>
      <c r="AD121" s="432"/>
      <c r="AE121" s="432"/>
      <c r="AF121" s="432"/>
      <c r="AG121" s="432"/>
      <c r="AH121" s="432"/>
      <c r="AI121" s="432"/>
      <c r="AJ121" s="432"/>
      <c r="AK121" s="432"/>
      <c r="AL121" s="432"/>
      <c r="AM121" s="432"/>
      <c r="AN121" s="432"/>
      <c r="AO121" s="432"/>
      <c r="AP121" s="432"/>
      <c r="AR121" s="414"/>
      <c r="AS121" s="415"/>
      <c r="AT121" s="415"/>
      <c r="AU121" s="415"/>
      <c r="AV121" s="415"/>
      <c r="AW121" s="416"/>
      <c r="AX121" s="420"/>
      <c r="AY121" s="420"/>
      <c r="AZ121" s="420"/>
      <c r="BA121" s="420"/>
      <c r="BB121" s="420"/>
      <c r="BC121" s="420"/>
      <c r="BD121" s="420"/>
      <c r="BF121" s="398"/>
      <c r="BG121" s="398"/>
      <c r="BH121" s="398"/>
      <c r="BI121" s="398"/>
      <c r="BJ121" s="398"/>
      <c r="BK121" s="398"/>
      <c r="BL121" s="398"/>
      <c r="BM121" s="398"/>
      <c r="BN121" s="398"/>
      <c r="BO121" s="398"/>
      <c r="BP121" s="398"/>
      <c r="BQ121" s="398"/>
      <c r="BR121" s="398"/>
    </row>
    <row r="122" spans="2:70" x14ac:dyDescent="0.3">
      <c r="B122" s="473"/>
      <c r="C122" s="473"/>
      <c r="D122" s="473"/>
      <c r="E122" s="473"/>
      <c r="F122" s="473"/>
      <c r="G122" s="473"/>
      <c r="H122" s="473"/>
      <c r="I122" s="473"/>
      <c r="J122" s="473"/>
      <c r="K122" s="473"/>
      <c r="L122" s="473"/>
      <c r="M122" s="473"/>
      <c r="N122" s="473"/>
      <c r="P122" s="439"/>
      <c r="Q122" s="439"/>
      <c r="R122" s="439"/>
      <c r="S122" s="439"/>
      <c r="T122" s="439"/>
      <c r="U122" s="439"/>
      <c r="V122" s="439"/>
      <c r="W122" s="439"/>
      <c r="X122" s="439"/>
      <c r="Y122" s="439"/>
      <c r="Z122" s="439"/>
      <c r="AA122" s="439"/>
      <c r="AB122" s="439"/>
      <c r="AD122" s="432"/>
      <c r="AE122" s="432"/>
      <c r="AF122" s="432"/>
      <c r="AG122" s="432"/>
      <c r="AH122" s="432"/>
      <c r="AI122" s="432"/>
      <c r="AJ122" s="432"/>
      <c r="AK122" s="432"/>
      <c r="AL122" s="432"/>
      <c r="AM122" s="432"/>
      <c r="AN122" s="432"/>
      <c r="AO122" s="432"/>
      <c r="AP122" s="432"/>
      <c r="AR122" s="417"/>
      <c r="AS122" s="418"/>
      <c r="AT122" s="418"/>
      <c r="AU122" s="418"/>
      <c r="AV122" s="418"/>
      <c r="AW122" s="419"/>
      <c r="AX122" s="420"/>
      <c r="AY122" s="420"/>
      <c r="AZ122" s="420"/>
      <c r="BA122" s="420"/>
      <c r="BB122" s="420"/>
      <c r="BC122" s="420"/>
      <c r="BD122" s="420"/>
      <c r="BF122" s="398"/>
      <c r="BG122" s="398"/>
      <c r="BH122" s="398"/>
      <c r="BI122" s="398"/>
      <c r="BJ122" s="398"/>
      <c r="BK122" s="398"/>
      <c r="BL122" s="398"/>
      <c r="BM122" s="398"/>
      <c r="BN122" s="398"/>
      <c r="BO122" s="398"/>
      <c r="BP122" s="398"/>
      <c r="BQ122" s="398"/>
      <c r="BR122" s="398"/>
    </row>
    <row r="123" spans="2:70" x14ac:dyDescent="0.3">
      <c r="B123" s="473"/>
      <c r="C123" s="473"/>
      <c r="D123" s="473"/>
      <c r="E123" s="473"/>
      <c r="F123" s="473"/>
      <c r="G123" s="473"/>
      <c r="H123" s="473"/>
      <c r="I123" s="473"/>
      <c r="J123" s="473"/>
      <c r="K123" s="473"/>
      <c r="L123" s="473"/>
      <c r="M123" s="473"/>
      <c r="N123" s="473"/>
      <c r="P123" s="439"/>
      <c r="Q123" s="439"/>
      <c r="R123" s="439"/>
      <c r="S123" s="439"/>
      <c r="T123" s="439"/>
      <c r="U123" s="439"/>
      <c r="V123" s="439"/>
      <c r="W123" s="439"/>
      <c r="X123" s="439"/>
      <c r="Y123" s="439"/>
      <c r="Z123" s="439"/>
      <c r="AA123" s="439"/>
      <c r="AB123" s="439"/>
      <c r="AD123" s="432"/>
      <c r="AE123" s="432"/>
      <c r="AF123" s="432"/>
      <c r="AG123" s="432"/>
      <c r="AH123" s="432"/>
      <c r="AI123" s="432"/>
      <c r="AJ123" s="432"/>
      <c r="AK123" s="432"/>
      <c r="AL123" s="432"/>
      <c r="AM123" s="432"/>
      <c r="AN123" s="432"/>
      <c r="AO123" s="432"/>
      <c r="AP123" s="432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F123" s="398"/>
      <c r="BG123" s="398"/>
      <c r="BH123" s="398"/>
      <c r="BI123" s="398"/>
      <c r="BJ123" s="398"/>
      <c r="BK123" s="398"/>
      <c r="BL123" s="398"/>
      <c r="BM123" s="398"/>
      <c r="BN123" s="398"/>
      <c r="BO123" s="398"/>
      <c r="BP123" s="398"/>
      <c r="BQ123" s="398"/>
      <c r="BR123" s="398"/>
    </row>
    <row r="124" spans="2:70" x14ac:dyDescent="0.3">
      <c r="B124" s="473"/>
      <c r="C124" s="473"/>
      <c r="D124" s="473"/>
      <c r="E124" s="473"/>
      <c r="F124" s="473"/>
      <c r="G124" s="473"/>
      <c r="H124" s="473"/>
      <c r="I124" s="473"/>
      <c r="J124" s="473"/>
      <c r="K124" s="473"/>
      <c r="L124" s="473"/>
      <c r="M124" s="473"/>
      <c r="N124" s="473"/>
      <c r="P124" s="439"/>
      <c r="Q124" s="439"/>
      <c r="R124" s="439"/>
      <c r="S124" s="439"/>
      <c r="T124" s="439"/>
      <c r="U124" s="439"/>
      <c r="V124" s="439"/>
      <c r="W124" s="439"/>
      <c r="X124" s="439"/>
      <c r="Y124" s="439"/>
      <c r="Z124" s="439"/>
      <c r="AA124" s="439"/>
      <c r="AB124" s="439"/>
      <c r="AD124" s="432"/>
      <c r="AE124" s="432"/>
      <c r="AF124" s="432"/>
      <c r="AG124" s="432"/>
      <c r="AH124" s="432"/>
      <c r="AI124" s="432"/>
      <c r="AJ124" s="432"/>
      <c r="AK124" s="432"/>
      <c r="AL124" s="432"/>
      <c r="AM124" s="432"/>
      <c r="AN124" s="432"/>
      <c r="AO124" s="432"/>
      <c r="AP124" s="432"/>
      <c r="AR124" s="410" t="s">
        <v>564</v>
      </c>
      <c r="AS124" s="410"/>
      <c r="AT124" s="410"/>
      <c r="AU124" s="410"/>
      <c r="AV124" s="410"/>
      <c r="AW124" s="410"/>
      <c r="AX124" s="410"/>
      <c r="AY124" s="410"/>
      <c r="AZ124" s="410"/>
      <c r="BA124" s="410"/>
      <c r="BB124" s="410"/>
      <c r="BC124" s="410"/>
      <c r="BD124" s="410"/>
      <c r="BF124" s="398"/>
      <c r="BG124" s="398"/>
      <c r="BH124" s="398"/>
      <c r="BI124" s="398"/>
      <c r="BJ124" s="398"/>
      <c r="BK124" s="398"/>
      <c r="BL124" s="398"/>
      <c r="BM124" s="398"/>
      <c r="BN124" s="398"/>
      <c r="BO124" s="398"/>
      <c r="BP124" s="398"/>
      <c r="BQ124" s="398"/>
      <c r="BR124" s="398"/>
    </row>
    <row r="125" spans="2:70" x14ac:dyDescent="0.3">
      <c r="B125" s="473"/>
      <c r="C125" s="473"/>
      <c r="D125" s="473"/>
      <c r="E125" s="473"/>
      <c r="F125" s="473"/>
      <c r="G125" s="473"/>
      <c r="H125" s="473"/>
      <c r="I125" s="473"/>
      <c r="J125" s="473"/>
      <c r="K125" s="473"/>
      <c r="L125" s="473"/>
      <c r="M125" s="473"/>
      <c r="N125" s="473"/>
      <c r="P125" s="439"/>
      <c r="Q125" s="439"/>
      <c r="R125" s="439"/>
      <c r="S125" s="439"/>
      <c r="T125" s="439"/>
      <c r="U125" s="439"/>
      <c r="V125" s="439"/>
      <c r="W125" s="439"/>
      <c r="X125" s="439"/>
      <c r="Y125" s="439"/>
      <c r="Z125" s="439"/>
      <c r="AA125" s="439"/>
      <c r="AB125" s="439"/>
      <c r="AD125" s="431" t="s">
        <v>565</v>
      </c>
      <c r="AE125" s="431"/>
      <c r="AF125" s="431"/>
      <c r="AG125" s="431"/>
      <c r="AH125" s="431"/>
      <c r="AI125" s="431"/>
      <c r="AJ125" s="431"/>
      <c r="AK125" s="431"/>
      <c r="AL125" s="431"/>
      <c r="AM125" s="431"/>
      <c r="AN125" s="431"/>
      <c r="AO125" s="431"/>
      <c r="AP125" s="431"/>
      <c r="AR125" s="406" t="s">
        <v>566</v>
      </c>
      <c r="AS125" s="406"/>
      <c r="AT125" s="406"/>
      <c r="AU125" s="13" t="s">
        <v>567</v>
      </c>
      <c r="AV125" s="11" t="s">
        <v>568</v>
      </c>
      <c r="AW125" s="11" t="s">
        <v>569</v>
      </c>
      <c r="AX125" s="11" t="s">
        <v>570</v>
      </c>
      <c r="AY125" s="11" t="s">
        <v>571</v>
      </c>
      <c r="AZ125" s="407" t="s">
        <v>572</v>
      </c>
      <c r="BA125" s="407"/>
      <c r="BB125" s="407"/>
      <c r="BC125" s="11" t="s">
        <v>535</v>
      </c>
      <c r="BD125" s="11" t="s">
        <v>484</v>
      </c>
      <c r="BF125" s="398"/>
      <c r="BG125" s="398"/>
      <c r="BH125" s="398"/>
      <c r="BI125" s="398"/>
      <c r="BJ125" s="398"/>
      <c r="BK125" s="398"/>
      <c r="BL125" s="398"/>
      <c r="BM125" s="398"/>
      <c r="BN125" s="398"/>
      <c r="BO125" s="398"/>
      <c r="BP125" s="398"/>
      <c r="BQ125" s="398"/>
      <c r="BR125" s="398"/>
    </row>
    <row r="126" spans="2:70" x14ac:dyDescent="0.3">
      <c r="B126" s="473"/>
      <c r="C126" s="473"/>
      <c r="D126" s="473"/>
      <c r="E126" s="473"/>
      <c r="F126" s="473"/>
      <c r="G126" s="473"/>
      <c r="H126" s="473"/>
      <c r="I126" s="473"/>
      <c r="J126" s="473"/>
      <c r="K126" s="473"/>
      <c r="L126" s="473"/>
      <c r="M126" s="473"/>
      <c r="N126" s="473"/>
      <c r="P126" s="439"/>
      <c r="Q126" s="439"/>
      <c r="R126" s="439"/>
      <c r="S126" s="439"/>
      <c r="T126" s="439"/>
      <c r="U126" s="439"/>
      <c r="V126" s="439"/>
      <c r="W126" s="439"/>
      <c r="X126" s="439"/>
      <c r="Y126" s="439"/>
      <c r="Z126" s="439"/>
      <c r="AA126" s="439"/>
      <c r="AB126" s="439"/>
      <c r="AD126" s="432"/>
      <c r="AE126" s="432"/>
      <c r="AF126" s="432"/>
      <c r="AG126" s="432"/>
      <c r="AH126" s="432"/>
      <c r="AI126" s="432"/>
      <c r="AJ126" s="432"/>
      <c r="AK126" s="432"/>
      <c r="AL126" s="432"/>
      <c r="AM126" s="432"/>
      <c r="AN126" s="432"/>
      <c r="AO126" s="432"/>
      <c r="AP126" s="432"/>
      <c r="AR126" s="406"/>
      <c r="AS126" s="406"/>
      <c r="AT126" s="406"/>
      <c r="AU126" s="13"/>
      <c r="AV126" s="11"/>
      <c r="AW126" s="11"/>
      <c r="AX126" s="11"/>
      <c r="AY126" s="11"/>
      <c r="AZ126" s="407"/>
      <c r="BA126" s="407"/>
      <c r="BB126" s="407"/>
      <c r="BC126" s="11"/>
      <c r="BD126" s="11"/>
      <c r="BF126" s="398"/>
      <c r="BG126" s="398"/>
      <c r="BH126" s="398"/>
      <c r="BI126" s="398"/>
      <c r="BJ126" s="398"/>
      <c r="BK126" s="398"/>
      <c r="BL126" s="398"/>
      <c r="BM126" s="398"/>
      <c r="BN126" s="398"/>
      <c r="BO126" s="398"/>
      <c r="BP126" s="398"/>
      <c r="BQ126" s="398"/>
      <c r="BR126" s="398"/>
    </row>
    <row r="127" spans="2:70" x14ac:dyDescent="0.3">
      <c r="B127" s="473"/>
      <c r="C127" s="473"/>
      <c r="D127" s="473"/>
      <c r="E127" s="473"/>
      <c r="F127" s="473"/>
      <c r="G127" s="473"/>
      <c r="H127" s="473"/>
      <c r="I127" s="473"/>
      <c r="J127" s="473"/>
      <c r="K127" s="473"/>
      <c r="L127" s="473"/>
      <c r="M127" s="473"/>
      <c r="N127" s="473"/>
      <c r="P127" s="439"/>
      <c r="Q127" s="439"/>
      <c r="R127" s="439"/>
      <c r="S127" s="439"/>
      <c r="T127" s="439"/>
      <c r="U127" s="439"/>
      <c r="V127" s="439"/>
      <c r="W127" s="439"/>
      <c r="X127" s="439"/>
      <c r="Y127" s="439"/>
      <c r="Z127" s="439"/>
      <c r="AA127" s="439"/>
      <c r="AB127" s="439"/>
      <c r="AD127" s="432"/>
      <c r="AE127" s="432"/>
      <c r="AF127" s="432"/>
      <c r="AG127" s="432"/>
      <c r="AH127" s="432"/>
      <c r="AI127" s="432"/>
      <c r="AJ127" s="432"/>
      <c r="AK127" s="432"/>
      <c r="AL127" s="432"/>
      <c r="AM127" s="432"/>
      <c r="AN127" s="432"/>
      <c r="AO127" s="432"/>
      <c r="AP127" s="432"/>
      <c r="AR127" s="406"/>
      <c r="AS127" s="406"/>
      <c r="AT127" s="406"/>
      <c r="AU127" s="13"/>
      <c r="AV127" s="11"/>
      <c r="AW127" s="11"/>
      <c r="AX127" s="11"/>
      <c r="AY127" s="11"/>
      <c r="AZ127" s="407"/>
      <c r="BA127" s="407"/>
      <c r="BB127" s="407"/>
      <c r="BC127" s="11"/>
      <c r="BD127" s="11"/>
      <c r="BF127" s="398"/>
      <c r="BG127" s="398"/>
      <c r="BH127" s="398"/>
      <c r="BI127" s="398"/>
      <c r="BJ127" s="398"/>
      <c r="BK127" s="398"/>
      <c r="BL127" s="398"/>
      <c r="BM127" s="398"/>
      <c r="BN127" s="398"/>
      <c r="BO127" s="398"/>
      <c r="BP127" s="398"/>
      <c r="BQ127" s="398"/>
      <c r="BR127" s="398"/>
    </row>
    <row r="128" spans="2:70" x14ac:dyDescent="0.3">
      <c r="B128" s="473"/>
      <c r="C128" s="473"/>
      <c r="D128" s="473"/>
      <c r="E128" s="473"/>
      <c r="F128" s="473"/>
      <c r="G128" s="473"/>
      <c r="H128" s="473"/>
      <c r="I128" s="473"/>
      <c r="J128" s="473"/>
      <c r="K128" s="473"/>
      <c r="L128" s="473"/>
      <c r="M128" s="473"/>
      <c r="N128" s="473"/>
      <c r="P128" s="439"/>
      <c r="Q128" s="439"/>
      <c r="R128" s="439"/>
      <c r="S128" s="439"/>
      <c r="T128" s="439"/>
      <c r="U128" s="439"/>
      <c r="V128" s="439"/>
      <c r="W128" s="439"/>
      <c r="X128" s="439"/>
      <c r="Y128" s="439"/>
      <c r="Z128" s="439"/>
      <c r="AA128" s="439"/>
      <c r="AB128" s="439"/>
      <c r="AD128" s="432"/>
      <c r="AE128" s="432"/>
      <c r="AF128" s="432"/>
      <c r="AG128" s="432"/>
      <c r="AH128" s="432"/>
      <c r="AI128" s="432"/>
      <c r="AJ128" s="432"/>
      <c r="AK128" s="432"/>
      <c r="AL128" s="432"/>
      <c r="AM128" s="432"/>
      <c r="AN128" s="432"/>
      <c r="AO128" s="432"/>
      <c r="AP128" s="432"/>
      <c r="AR128" s="406"/>
      <c r="AS128" s="406"/>
      <c r="AT128" s="406"/>
      <c r="AU128" s="13"/>
      <c r="AV128" s="11"/>
      <c r="AW128" s="11"/>
      <c r="AX128" s="11"/>
      <c r="AY128" s="11"/>
      <c r="AZ128" s="407"/>
      <c r="BA128" s="407"/>
      <c r="BB128" s="407"/>
      <c r="BC128" s="11"/>
      <c r="BD128" s="11"/>
      <c r="BF128" s="398"/>
      <c r="BG128" s="398"/>
      <c r="BH128" s="398"/>
      <c r="BI128" s="398"/>
      <c r="BJ128" s="398"/>
      <c r="BK128" s="398"/>
      <c r="BL128" s="398"/>
      <c r="BM128" s="398"/>
      <c r="BN128" s="398"/>
      <c r="BO128" s="398"/>
      <c r="BP128" s="398"/>
      <c r="BQ128" s="398"/>
      <c r="BR128" s="398"/>
    </row>
    <row r="129" spans="2:70" x14ac:dyDescent="0.3">
      <c r="B129" s="473"/>
      <c r="C129" s="473"/>
      <c r="D129" s="473"/>
      <c r="E129" s="473"/>
      <c r="F129" s="473"/>
      <c r="G129" s="473"/>
      <c r="H129" s="473"/>
      <c r="I129" s="473"/>
      <c r="J129" s="473"/>
      <c r="K129" s="473"/>
      <c r="L129" s="473"/>
      <c r="M129" s="473"/>
      <c r="N129" s="473"/>
      <c r="P129" s="439"/>
      <c r="Q129" s="439"/>
      <c r="R129" s="439"/>
      <c r="S129" s="439"/>
      <c r="T129" s="439"/>
      <c r="U129" s="439"/>
      <c r="V129" s="439"/>
      <c r="W129" s="439"/>
      <c r="X129" s="439"/>
      <c r="Y129" s="439"/>
      <c r="Z129" s="439"/>
      <c r="AA129" s="439"/>
      <c r="AB129" s="439"/>
      <c r="AD129" s="432"/>
      <c r="AE129" s="432"/>
      <c r="AF129" s="432"/>
      <c r="AG129" s="432"/>
      <c r="AH129" s="432"/>
      <c r="AI129" s="432"/>
      <c r="AJ129" s="432"/>
      <c r="AK129" s="432"/>
      <c r="AL129" s="432"/>
      <c r="AM129" s="432"/>
      <c r="AN129" s="432"/>
      <c r="AO129" s="432"/>
      <c r="AP129" s="432"/>
      <c r="AR129" s="406"/>
      <c r="AS129" s="406"/>
      <c r="AT129" s="406"/>
      <c r="AU129" s="13"/>
      <c r="AV129" s="11"/>
      <c r="AW129" s="11"/>
      <c r="AX129" s="11"/>
      <c r="AY129" s="11"/>
      <c r="AZ129" s="407"/>
      <c r="BA129" s="407"/>
      <c r="BB129" s="407"/>
      <c r="BC129" s="11"/>
      <c r="BD129" s="11"/>
      <c r="BF129" s="398"/>
      <c r="BG129" s="398"/>
      <c r="BH129" s="398"/>
      <c r="BI129" s="398"/>
      <c r="BJ129" s="398"/>
      <c r="BK129" s="398"/>
      <c r="BL129" s="398"/>
      <c r="BM129" s="398"/>
      <c r="BN129" s="398"/>
      <c r="BO129" s="398"/>
      <c r="BP129" s="398"/>
      <c r="BQ129" s="398"/>
      <c r="BR129" s="398"/>
    </row>
    <row r="130" spans="2:70" x14ac:dyDescent="0.3">
      <c r="B130" s="473"/>
      <c r="C130" s="473"/>
      <c r="D130" s="473"/>
      <c r="E130" s="473"/>
      <c r="F130" s="473"/>
      <c r="G130" s="473"/>
      <c r="H130" s="473"/>
      <c r="I130" s="473"/>
      <c r="J130" s="473"/>
      <c r="K130" s="473"/>
      <c r="L130" s="473"/>
      <c r="M130" s="473"/>
      <c r="N130" s="473"/>
      <c r="P130" s="439"/>
      <c r="Q130" s="439"/>
      <c r="R130" s="439"/>
      <c r="S130" s="439"/>
      <c r="T130" s="439"/>
      <c r="U130" s="439"/>
      <c r="V130" s="439"/>
      <c r="W130" s="439"/>
      <c r="X130" s="439"/>
      <c r="Y130" s="439"/>
      <c r="Z130" s="439"/>
      <c r="AA130" s="439"/>
      <c r="AB130" s="439"/>
      <c r="AD130" s="432"/>
      <c r="AE130" s="432"/>
      <c r="AF130" s="432"/>
      <c r="AG130" s="432"/>
      <c r="AH130" s="432"/>
      <c r="AI130" s="432"/>
      <c r="AJ130" s="432"/>
      <c r="AK130" s="432"/>
      <c r="AL130" s="432"/>
      <c r="AM130" s="432"/>
      <c r="AN130" s="432"/>
      <c r="AO130" s="432"/>
      <c r="AP130" s="432"/>
      <c r="AR130" s="406"/>
      <c r="AS130" s="406"/>
      <c r="AT130" s="406"/>
      <c r="AU130" s="13"/>
      <c r="AV130" s="11"/>
      <c r="AW130" s="11"/>
      <c r="AX130" s="11"/>
      <c r="AY130" s="11"/>
      <c r="AZ130" s="407"/>
      <c r="BA130" s="407"/>
      <c r="BB130" s="407"/>
      <c r="BC130" s="11"/>
      <c r="BD130" s="11"/>
      <c r="BF130" s="398"/>
      <c r="BG130" s="398"/>
      <c r="BH130" s="398"/>
      <c r="BI130" s="398"/>
      <c r="BJ130" s="398"/>
      <c r="BK130" s="398"/>
      <c r="BL130" s="398"/>
      <c r="BM130" s="398"/>
      <c r="BN130" s="398"/>
      <c r="BO130" s="398"/>
      <c r="BP130" s="398"/>
      <c r="BQ130" s="398"/>
      <c r="BR130" s="398"/>
    </row>
    <row r="131" spans="2:70" x14ac:dyDescent="0.3">
      <c r="B131" s="473"/>
      <c r="C131" s="473"/>
      <c r="D131" s="473"/>
      <c r="E131" s="473"/>
      <c r="F131" s="473"/>
      <c r="G131" s="473"/>
      <c r="H131" s="473"/>
      <c r="I131" s="473"/>
      <c r="J131" s="473"/>
      <c r="K131" s="473"/>
      <c r="L131" s="473"/>
      <c r="M131" s="473"/>
      <c r="N131" s="473"/>
      <c r="P131" s="439"/>
      <c r="Q131" s="439"/>
      <c r="R131" s="439"/>
      <c r="S131" s="439"/>
      <c r="T131" s="439"/>
      <c r="U131" s="439"/>
      <c r="V131" s="439"/>
      <c r="W131" s="439"/>
      <c r="X131" s="439"/>
      <c r="Y131" s="439"/>
      <c r="Z131" s="439"/>
      <c r="AA131" s="439"/>
      <c r="AB131" s="439"/>
      <c r="AD131" s="432"/>
      <c r="AE131" s="432"/>
      <c r="AF131" s="432"/>
      <c r="AG131" s="432"/>
      <c r="AH131" s="432"/>
      <c r="AI131" s="432"/>
      <c r="AJ131" s="432"/>
      <c r="AK131" s="432"/>
      <c r="AL131" s="432"/>
      <c r="AM131" s="432"/>
      <c r="AN131" s="432"/>
      <c r="AO131" s="432"/>
      <c r="AP131" s="432"/>
      <c r="AR131" s="406"/>
      <c r="AS131" s="406"/>
      <c r="AT131" s="406"/>
      <c r="AU131" s="13"/>
      <c r="AV131" s="11"/>
      <c r="AW131" s="11"/>
      <c r="AX131" s="11"/>
      <c r="AY131" s="11"/>
      <c r="AZ131" s="407"/>
      <c r="BA131" s="407"/>
      <c r="BB131" s="407"/>
      <c r="BC131" s="11"/>
      <c r="BD131" s="11"/>
      <c r="BF131" s="398"/>
      <c r="BG131" s="398"/>
      <c r="BH131" s="398"/>
      <c r="BI131" s="398"/>
      <c r="BJ131" s="398"/>
      <c r="BK131" s="398"/>
      <c r="BL131" s="398"/>
      <c r="BM131" s="398"/>
      <c r="BN131" s="398"/>
      <c r="BO131" s="398"/>
      <c r="BP131" s="398"/>
      <c r="BQ131" s="398"/>
      <c r="BR131" s="398"/>
    </row>
    <row r="132" spans="2:70" x14ac:dyDescent="0.3">
      <c r="B132" s="473"/>
      <c r="C132" s="473"/>
      <c r="D132" s="473"/>
      <c r="E132" s="473"/>
      <c r="F132" s="473"/>
      <c r="G132" s="473"/>
      <c r="H132" s="473"/>
      <c r="I132" s="473"/>
      <c r="J132" s="473"/>
      <c r="K132" s="473"/>
      <c r="L132" s="473"/>
      <c r="M132" s="473"/>
      <c r="N132" s="473"/>
      <c r="P132" s="439"/>
      <c r="Q132" s="439"/>
      <c r="R132" s="439"/>
      <c r="S132" s="439"/>
      <c r="T132" s="439"/>
      <c r="U132" s="439"/>
      <c r="V132" s="439"/>
      <c r="W132" s="439"/>
      <c r="X132" s="439"/>
      <c r="Y132" s="439"/>
      <c r="Z132" s="439"/>
      <c r="AA132" s="439"/>
      <c r="AB132" s="439"/>
      <c r="AD132" s="432"/>
      <c r="AE132" s="432"/>
      <c r="AF132" s="432"/>
      <c r="AG132" s="432"/>
      <c r="AH132" s="432"/>
      <c r="AI132" s="432"/>
      <c r="AJ132" s="432"/>
      <c r="AK132" s="432"/>
      <c r="AL132" s="432"/>
      <c r="AM132" s="432"/>
      <c r="AN132" s="432"/>
      <c r="AO132" s="432"/>
      <c r="AP132" s="432"/>
      <c r="AR132" s="406"/>
      <c r="AS132" s="406"/>
      <c r="AT132" s="406"/>
      <c r="AU132" s="13"/>
      <c r="AV132" s="11"/>
      <c r="AW132" s="11"/>
      <c r="AX132" s="11"/>
      <c r="AY132" s="11"/>
      <c r="AZ132" s="407"/>
      <c r="BA132" s="407"/>
      <c r="BB132" s="407"/>
      <c r="BC132" s="11"/>
      <c r="BD132" s="11"/>
      <c r="BF132" s="398"/>
      <c r="BG132" s="398"/>
      <c r="BH132" s="398"/>
      <c r="BI132" s="398"/>
      <c r="BJ132" s="398"/>
      <c r="BK132" s="398"/>
      <c r="BL132" s="398"/>
      <c r="BM132" s="398"/>
      <c r="BN132" s="398"/>
      <c r="BO132" s="398"/>
      <c r="BP132" s="398"/>
      <c r="BQ132" s="398"/>
      <c r="BR132" s="398"/>
    </row>
    <row r="133" spans="2:70" x14ac:dyDescent="0.3">
      <c r="B133" s="473"/>
      <c r="C133" s="473"/>
      <c r="D133" s="473"/>
      <c r="E133" s="473"/>
      <c r="F133" s="473"/>
      <c r="G133" s="473"/>
      <c r="H133" s="473"/>
      <c r="I133" s="473"/>
      <c r="J133" s="473"/>
      <c r="K133" s="473"/>
      <c r="L133" s="473"/>
      <c r="M133" s="473"/>
      <c r="N133" s="473"/>
      <c r="P133" s="439"/>
      <c r="Q133" s="439"/>
      <c r="R133" s="439"/>
      <c r="S133" s="439"/>
      <c r="T133" s="439"/>
      <c r="U133" s="439"/>
      <c r="V133" s="439"/>
      <c r="W133" s="439"/>
      <c r="X133" s="439"/>
      <c r="Y133" s="439"/>
      <c r="Z133" s="439"/>
      <c r="AA133" s="439"/>
      <c r="AB133" s="439"/>
      <c r="AD133" s="432"/>
      <c r="AE133" s="432"/>
      <c r="AF133" s="432"/>
      <c r="AG133" s="432"/>
      <c r="AH133" s="432"/>
      <c r="AI133" s="432"/>
      <c r="AJ133" s="432"/>
      <c r="AK133" s="432"/>
      <c r="AL133" s="432"/>
      <c r="AM133" s="432"/>
      <c r="AN133" s="432"/>
      <c r="AO133" s="432"/>
      <c r="AP133" s="432"/>
      <c r="AR133" s="406"/>
      <c r="AS133" s="406"/>
      <c r="AT133" s="406"/>
      <c r="AU133" s="13"/>
      <c r="AV133" s="11"/>
      <c r="AW133" s="11"/>
      <c r="AX133" s="11"/>
      <c r="AY133" s="11"/>
      <c r="AZ133" s="407"/>
      <c r="BA133" s="407"/>
      <c r="BB133" s="407"/>
      <c r="BC133" s="11"/>
      <c r="BD133" s="11"/>
    </row>
    <row r="134" spans="2:70" x14ac:dyDescent="0.3">
      <c r="B134" s="473"/>
      <c r="C134" s="473"/>
      <c r="D134" s="473"/>
      <c r="E134" s="473"/>
      <c r="F134" s="473"/>
      <c r="G134" s="473"/>
      <c r="H134" s="473"/>
      <c r="I134" s="473"/>
      <c r="J134" s="473"/>
      <c r="K134" s="473"/>
      <c r="L134" s="473"/>
      <c r="M134" s="473"/>
      <c r="N134" s="473"/>
      <c r="P134" s="439"/>
      <c r="Q134" s="439"/>
      <c r="R134" s="439"/>
      <c r="S134" s="439"/>
      <c r="T134" s="439"/>
      <c r="U134" s="439"/>
      <c r="V134" s="439"/>
      <c r="W134" s="439"/>
      <c r="X134" s="439"/>
      <c r="Y134" s="439"/>
      <c r="Z134" s="439"/>
      <c r="AA134" s="439"/>
      <c r="AB134" s="439"/>
      <c r="AD134" s="432"/>
      <c r="AE134" s="432"/>
      <c r="AF134" s="432"/>
      <c r="AG134" s="432"/>
      <c r="AH134" s="432"/>
      <c r="AI134" s="432"/>
      <c r="AJ134" s="432"/>
      <c r="AK134" s="432"/>
      <c r="AL134" s="432"/>
      <c r="AM134" s="432"/>
      <c r="AN134" s="432"/>
      <c r="AO134" s="432"/>
      <c r="AP134" s="432"/>
      <c r="AR134" s="406"/>
      <c r="AS134" s="406"/>
      <c r="AT134" s="406"/>
      <c r="AU134" s="13"/>
      <c r="AV134" s="11"/>
      <c r="AW134" s="11"/>
      <c r="AX134" s="11"/>
      <c r="AY134" s="11"/>
      <c r="AZ134" s="407"/>
      <c r="BA134" s="407"/>
      <c r="BB134" s="407"/>
      <c r="BC134" s="11"/>
      <c r="BD134" s="11"/>
    </row>
    <row r="135" spans="2:70" ht="16.8" x14ac:dyDescent="0.4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P135" s="439"/>
      <c r="Q135" s="439"/>
      <c r="R135" s="439"/>
      <c r="S135" s="439"/>
      <c r="T135" s="439"/>
      <c r="U135" s="439"/>
      <c r="V135" s="439"/>
      <c r="W135" s="439"/>
      <c r="X135" s="439"/>
      <c r="Y135" s="439"/>
      <c r="Z135" s="439"/>
      <c r="AA135" s="439"/>
      <c r="AB135" s="439"/>
      <c r="AD135" s="432"/>
      <c r="AE135" s="432"/>
      <c r="AF135" s="432"/>
      <c r="AG135" s="432"/>
      <c r="AH135" s="432"/>
      <c r="AI135" s="432"/>
      <c r="AJ135" s="432"/>
      <c r="AK135" s="432"/>
      <c r="AL135" s="432"/>
      <c r="AM135" s="432"/>
      <c r="AN135" s="432"/>
      <c r="AO135" s="432"/>
      <c r="AP135" s="432"/>
      <c r="AR135" s="406"/>
      <c r="AS135" s="406"/>
      <c r="AT135" s="406"/>
      <c r="AU135" s="13"/>
      <c r="AV135" s="11"/>
      <c r="AW135" s="11"/>
      <c r="AX135" s="11"/>
      <c r="AY135" s="11"/>
      <c r="AZ135" s="407"/>
      <c r="BA135" s="407"/>
      <c r="BB135" s="407"/>
      <c r="BC135" s="11"/>
      <c r="BD135" s="11"/>
    </row>
    <row r="136" spans="2:70" ht="16.8" x14ac:dyDescent="0.4">
      <c r="B136" s="474" t="s">
        <v>573</v>
      </c>
      <c r="C136" s="475"/>
      <c r="D136" s="475"/>
      <c r="E136" s="475"/>
      <c r="F136" s="475"/>
      <c r="G136" s="475"/>
      <c r="H136" s="475"/>
      <c r="I136" s="475"/>
      <c r="J136" s="475"/>
      <c r="K136" s="475"/>
      <c r="L136" s="475"/>
      <c r="M136" s="475"/>
      <c r="N136" s="476"/>
      <c r="P136" s="439"/>
      <c r="Q136" s="439"/>
      <c r="R136" s="439"/>
      <c r="S136" s="439"/>
      <c r="T136" s="439"/>
      <c r="U136" s="439"/>
      <c r="V136" s="439"/>
      <c r="W136" s="439"/>
      <c r="X136" s="439"/>
      <c r="Y136" s="439"/>
      <c r="Z136" s="439"/>
      <c r="AA136" s="439"/>
      <c r="AB136" s="439"/>
      <c r="AD136" s="432"/>
      <c r="AE136" s="432"/>
      <c r="AF136" s="432"/>
      <c r="AG136" s="432"/>
      <c r="AH136" s="432"/>
      <c r="AI136" s="432"/>
      <c r="AJ136" s="432"/>
      <c r="AK136" s="432"/>
      <c r="AL136" s="432"/>
      <c r="AM136" s="432"/>
      <c r="AN136" s="432"/>
      <c r="AO136" s="432"/>
      <c r="AP136" s="432"/>
      <c r="AR136" s="406"/>
      <c r="AS136" s="406"/>
      <c r="AT136" s="406"/>
      <c r="AU136" s="13"/>
      <c r="AV136" s="11"/>
      <c r="AW136" s="11"/>
      <c r="AX136" s="11"/>
      <c r="AY136" s="11"/>
      <c r="AZ136" s="407"/>
      <c r="BA136" s="407"/>
      <c r="BB136" s="407"/>
      <c r="BC136" s="11"/>
      <c r="BD136" s="11"/>
    </row>
    <row r="137" spans="2:70" x14ac:dyDescent="0.3">
      <c r="B137" s="477"/>
      <c r="C137" s="478"/>
      <c r="D137" s="478"/>
      <c r="E137" s="478"/>
      <c r="F137" s="478"/>
      <c r="G137" s="478"/>
      <c r="H137" s="478"/>
      <c r="I137" s="478"/>
      <c r="J137" s="478"/>
      <c r="K137" s="478"/>
      <c r="L137" s="478"/>
      <c r="M137" s="478"/>
      <c r="N137" s="479"/>
      <c r="P137" s="439"/>
      <c r="Q137" s="439"/>
      <c r="R137" s="439"/>
      <c r="S137" s="439"/>
      <c r="T137" s="439"/>
      <c r="U137" s="439"/>
      <c r="V137" s="439"/>
      <c r="W137" s="439"/>
      <c r="X137" s="439"/>
      <c r="Y137" s="439"/>
      <c r="Z137" s="439"/>
      <c r="AA137" s="439"/>
      <c r="AB137" s="439"/>
      <c r="AD137" s="432"/>
      <c r="AE137" s="432"/>
      <c r="AF137" s="432"/>
      <c r="AG137" s="432"/>
      <c r="AH137" s="432"/>
      <c r="AI137" s="432"/>
      <c r="AJ137" s="432"/>
      <c r="AK137" s="432"/>
      <c r="AL137" s="432"/>
      <c r="AM137" s="432"/>
      <c r="AN137" s="432"/>
      <c r="AO137" s="432"/>
      <c r="AP137" s="432"/>
      <c r="AR137" s="406"/>
      <c r="AS137" s="406"/>
      <c r="AT137" s="406"/>
      <c r="AU137" s="13"/>
      <c r="AV137" s="11"/>
      <c r="AW137" s="11"/>
      <c r="AX137" s="11"/>
      <c r="AY137" s="11"/>
      <c r="AZ137" s="407"/>
      <c r="BA137" s="407"/>
      <c r="BB137" s="407"/>
      <c r="BC137" s="10"/>
      <c r="BD137" s="10"/>
    </row>
    <row r="138" spans="2:70" x14ac:dyDescent="0.3">
      <c r="B138" s="480"/>
      <c r="C138" s="481"/>
      <c r="D138" s="481"/>
      <c r="E138" s="481"/>
      <c r="F138" s="481"/>
      <c r="G138" s="481"/>
      <c r="H138" s="481"/>
      <c r="I138" s="481"/>
      <c r="J138" s="481"/>
      <c r="K138" s="481"/>
      <c r="L138" s="481"/>
      <c r="M138" s="481"/>
      <c r="N138" s="482"/>
      <c r="AD138" s="432"/>
      <c r="AE138" s="432"/>
      <c r="AF138" s="432"/>
      <c r="AG138" s="432"/>
      <c r="AH138" s="432"/>
      <c r="AI138" s="432"/>
      <c r="AJ138" s="432"/>
      <c r="AK138" s="432"/>
      <c r="AL138" s="432"/>
      <c r="AM138" s="432"/>
      <c r="AN138" s="432"/>
      <c r="AO138" s="432"/>
      <c r="AP138" s="432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</row>
    <row r="139" spans="2:70" x14ac:dyDescent="0.3">
      <c r="AD139" s="432"/>
      <c r="AE139" s="432"/>
      <c r="AF139" s="432"/>
      <c r="AG139" s="432"/>
      <c r="AH139" s="432"/>
      <c r="AI139" s="432"/>
      <c r="AJ139" s="432"/>
      <c r="AK139" s="432"/>
      <c r="AL139" s="432"/>
      <c r="AM139" s="432"/>
      <c r="AN139" s="432"/>
      <c r="AO139" s="432"/>
      <c r="AP139" s="432"/>
      <c r="AR139" s="410" t="s">
        <v>574</v>
      </c>
      <c r="AS139" s="410"/>
      <c r="AT139" s="410"/>
      <c r="AU139" s="410"/>
      <c r="AV139" s="410"/>
      <c r="AW139" s="410"/>
      <c r="AX139" s="410"/>
      <c r="AY139" s="410"/>
      <c r="AZ139" s="410"/>
      <c r="BA139" s="410"/>
      <c r="BB139" s="410"/>
      <c r="BC139" s="410"/>
      <c r="BD139" s="410"/>
    </row>
    <row r="140" spans="2:70" x14ac:dyDescent="0.3">
      <c r="B140" t="s">
        <v>575</v>
      </c>
      <c r="AD140" s="432"/>
      <c r="AE140" s="432"/>
      <c r="AF140" s="432"/>
      <c r="AG140" s="432"/>
      <c r="AH140" s="432"/>
      <c r="AI140" s="432"/>
      <c r="AJ140" s="432"/>
      <c r="AK140" s="432"/>
      <c r="AL140" s="432"/>
      <c r="AM140" s="432"/>
      <c r="AN140" s="432"/>
      <c r="AO140" s="432"/>
      <c r="AP140" s="432"/>
      <c r="AR140" s="406" t="s">
        <v>566</v>
      </c>
      <c r="AS140" s="406"/>
      <c r="AT140" s="406"/>
      <c r="AU140" s="13" t="s">
        <v>567</v>
      </c>
      <c r="AV140" s="11" t="s">
        <v>568</v>
      </c>
      <c r="AW140" s="11" t="s">
        <v>569</v>
      </c>
      <c r="AX140" s="11" t="s">
        <v>570</v>
      </c>
      <c r="AY140" s="11" t="s">
        <v>571</v>
      </c>
      <c r="AZ140" s="407" t="s">
        <v>572</v>
      </c>
      <c r="BA140" s="407"/>
      <c r="BB140" s="407"/>
      <c r="BC140" s="11" t="s">
        <v>535</v>
      </c>
      <c r="BD140" s="11" t="s">
        <v>484</v>
      </c>
    </row>
    <row r="141" spans="2:70" x14ac:dyDescent="0.3">
      <c r="B141" t="s">
        <v>576</v>
      </c>
      <c r="AD141" s="432"/>
      <c r="AE141" s="432"/>
      <c r="AF141" s="432"/>
      <c r="AG141" s="432"/>
      <c r="AH141" s="432"/>
      <c r="AI141" s="432"/>
      <c r="AJ141" s="432"/>
      <c r="AK141" s="432"/>
      <c r="AL141" s="432"/>
      <c r="AM141" s="432"/>
      <c r="AN141" s="432"/>
      <c r="AO141" s="432"/>
      <c r="AP141" s="432"/>
      <c r="AR141" s="406"/>
      <c r="AS141" s="406"/>
      <c r="AT141" s="406"/>
      <c r="AU141" s="13"/>
      <c r="AV141" s="11"/>
      <c r="AW141" s="11"/>
      <c r="AX141" s="11"/>
      <c r="AY141" s="11"/>
      <c r="AZ141" s="407"/>
      <c r="BA141" s="407"/>
      <c r="BB141" s="407"/>
      <c r="BC141" s="10"/>
      <c r="BD141" s="10"/>
    </row>
    <row r="142" spans="2:70" x14ac:dyDescent="0.3">
      <c r="B142" t="s">
        <v>577</v>
      </c>
      <c r="AD142" s="432"/>
      <c r="AE142" s="432"/>
      <c r="AF142" s="432"/>
      <c r="AG142" s="432"/>
      <c r="AH142" s="432"/>
      <c r="AI142" s="432"/>
      <c r="AJ142" s="432"/>
      <c r="AK142" s="432"/>
      <c r="AL142" s="432"/>
      <c r="AM142" s="432"/>
      <c r="AN142" s="432"/>
      <c r="AO142" s="432"/>
      <c r="AP142" s="432"/>
      <c r="AR142" s="406"/>
      <c r="AS142" s="406"/>
      <c r="AT142" s="406"/>
      <c r="AU142" s="13"/>
      <c r="AV142" s="11"/>
      <c r="AW142" s="11"/>
      <c r="AX142" s="11"/>
      <c r="AY142" s="11"/>
      <c r="AZ142" s="407"/>
      <c r="BA142" s="407"/>
      <c r="BB142" s="407"/>
      <c r="BC142" s="10"/>
      <c r="BD142" s="10"/>
    </row>
    <row r="143" spans="2:70" x14ac:dyDescent="0.3">
      <c r="B143" t="s">
        <v>578</v>
      </c>
      <c r="AD143" s="432"/>
      <c r="AE143" s="432"/>
      <c r="AF143" s="432"/>
      <c r="AG143" s="432"/>
      <c r="AH143" s="432"/>
      <c r="AI143" s="432"/>
      <c r="AJ143" s="432"/>
      <c r="AK143" s="432"/>
      <c r="AL143" s="432"/>
      <c r="AM143" s="432"/>
      <c r="AN143" s="432"/>
      <c r="AO143" s="432"/>
      <c r="AP143" s="432"/>
      <c r="AR143" s="406"/>
      <c r="AS143" s="406"/>
      <c r="AT143" s="406"/>
      <c r="AU143" s="13"/>
      <c r="AV143" s="11"/>
      <c r="AW143" s="11"/>
      <c r="AX143" s="11"/>
      <c r="AY143" s="11"/>
      <c r="AZ143" s="407"/>
      <c r="BA143" s="407"/>
      <c r="BB143" s="407"/>
      <c r="BC143" s="10"/>
      <c r="BD143" s="10"/>
    </row>
    <row r="144" spans="2:70" ht="15.6" x14ac:dyDescent="0.3">
      <c r="B144" s="18" t="s">
        <v>579</v>
      </c>
      <c r="AD144" s="432"/>
      <c r="AE144" s="432"/>
      <c r="AF144" s="432"/>
      <c r="AG144" s="432"/>
      <c r="AH144" s="432"/>
      <c r="AI144" s="432"/>
      <c r="AJ144" s="432"/>
      <c r="AK144" s="432"/>
      <c r="AL144" s="432"/>
      <c r="AM144" s="432"/>
      <c r="AN144" s="432"/>
      <c r="AO144" s="432"/>
      <c r="AP144" s="432"/>
      <c r="AR144" s="406"/>
      <c r="AS144" s="406"/>
      <c r="AT144" s="406"/>
      <c r="AU144" s="13"/>
      <c r="AV144" s="11"/>
      <c r="AW144" s="11"/>
      <c r="AX144" s="11"/>
      <c r="AY144" s="11"/>
      <c r="AZ144" s="407"/>
      <c r="BA144" s="407"/>
      <c r="BB144" s="407"/>
      <c r="BC144" s="10"/>
      <c r="BD144" s="10"/>
    </row>
    <row r="145" spans="44:56" x14ac:dyDescent="0.3">
      <c r="AR145" s="406"/>
      <c r="AS145" s="406"/>
      <c r="AT145" s="406"/>
      <c r="AU145" s="13"/>
      <c r="AV145" s="11"/>
      <c r="AW145" s="11"/>
      <c r="AX145" s="11"/>
      <c r="AY145" s="11"/>
      <c r="AZ145" s="407"/>
      <c r="BA145" s="407"/>
      <c r="BB145" s="407"/>
      <c r="BC145" s="10"/>
      <c r="BD145" s="10"/>
    </row>
    <row r="146" spans="44:56" x14ac:dyDescent="0.3">
      <c r="AR146" s="406"/>
      <c r="AS146" s="406"/>
      <c r="AT146" s="406"/>
      <c r="AU146" s="13"/>
      <c r="AV146" s="11"/>
      <c r="AW146" s="11"/>
      <c r="AX146" s="11"/>
      <c r="AY146" s="11"/>
      <c r="AZ146" s="407"/>
      <c r="BA146" s="407"/>
      <c r="BB146" s="407"/>
      <c r="BC146" s="10"/>
      <c r="BD146" s="10"/>
    </row>
    <row r="147" spans="44:56" x14ac:dyDescent="0.3">
      <c r="AR147" s="406"/>
      <c r="AS147" s="406"/>
      <c r="AT147" s="406"/>
      <c r="AU147" s="13"/>
      <c r="AV147" s="11"/>
      <c r="AW147" s="11"/>
      <c r="AX147" s="11"/>
      <c r="AY147" s="11"/>
      <c r="AZ147" s="407"/>
      <c r="BA147" s="407"/>
      <c r="BB147" s="407"/>
      <c r="BC147" s="10"/>
      <c r="BD147" s="10"/>
    </row>
    <row r="148" spans="44:56" x14ac:dyDescent="0.3">
      <c r="AR148" s="406"/>
      <c r="AS148" s="406"/>
      <c r="AT148" s="406"/>
      <c r="AU148" s="13"/>
      <c r="AV148" s="11"/>
      <c r="AW148" s="11"/>
      <c r="AX148" s="11"/>
      <c r="AY148" s="11"/>
      <c r="AZ148" s="407"/>
      <c r="BA148" s="407"/>
      <c r="BB148" s="407"/>
      <c r="BC148" s="10"/>
      <c r="BD148" s="10"/>
    </row>
    <row r="149" spans="44:56" x14ac:dyDescent="0.3">
      <c r="AR149" s="406"/>
      <c r="AS149" s="406"/>
      <c r="AT149" s="406"/>
      <c r="AU149" s="13"/>
      <c r="AV149" s="11"/>
      <c r="AW149" s="11"/>
      <c r="AX149" s="11"/>
      <c r="AY149" s="11"/>
      <c r="AZ149" s="407"/>
      <c r="BA149" s="407"/>
      <c r="BB149" s="407"/>
      <c r="BC149" s="10"/>
      <c r="BD149" s="10"/>
    </row>
    <row r="150" spans="44:56" x14ac:dyDescent="0.3">
      <c r="AR150" s="406"/>
      <c r="AS150" s="406"/>
      <c r="AT150" s="406"/>
      <c r="AU150" s="13"/>
      <c r="AV150" s="11"/>
      <c r="AW150" s="11"/>
      <c r="AX150" s="11"/>
      <c r="AY150" s="11"/>
      <c r="AZ150" s="407"/>
      <c r="BA150" s="407"/>
      <c r="BB150" s="407"/>
      <c r="BC150" s="10"/>
      <c r="BD150" s="10"/>
    </row>
    <row r="151" spans="44:56" x14ac:dyDescent="0.3">
      <c r="AR151" s="406"/>
      <c r="AS151" s="406"/>
      <c r="AT151" s="406"/>
      <c r="AU151" s="13"/>
      <c r="AV151" s="11"/>
      <c r="AW151" s="11"/>
      <c r="AX151" s="11"/>
      <c r="AY151" s="11"/>
      <c r="AZ151" s="407"/>
      <c r="BA151" s="407"/>
      <c r="BB151" s="407"/>
      <c r="BC151" s="10"/>
      <c r="BD151" s="10"/>
    </row>
    <row r="152" spans="44:56" x14ac:dyDescent="0.3">
      <c r="AR152" s="406"/>
      <c r="AS152" s="406"/>
      <c r="AT152" s="406"/>
      <c r="AU152" s="13"/>
      <c r="AV152" s="11"/>
      <c r="AW152" s="11"/>
      <c r="AX152" s="11"/>
      <c r="AY152" s="11"/>
      <c r="AZ152" s="407"/>
      <c r="BA152" s="407"/>
      <c r="BB152" s="407"/>
      <c r="BC152" s="10"/>
      <c r="BD152" s="10"/>
    </row>
  </sheetData>
  <mergeCells count="360">
    <mergeCell ref="B2:N3"/>
    <mergeCell ref="B4:N4"/>
    <mergeCell ref="B5:H23"/>
    <mergeCell ref="I5:K5"/>
    <mergeCell ref="L5:N5"/>
    <mergeCell ref="I6:K6"/>
    <mergeCell ref="I7:K7"/>
    <mergeCell ref="I8:K8"/>
    <mergeCell ref="I9:K9"/>
    <mergeCell ref="I10:K10"/>
    <mergeCell ref="I23:K23"/>
    <mergeCell ref="B70:G73"/>
    <mergeCell ref="I70:N73"/>
    <mergeCell ref="I17:K17"/>
    <mergeCell ref="I18:K18"/>
    <mergeCell ref="I19:K19"/>
    <mergeCell ref="I20:K20"/>
    <mergeCell ref="I21:K21"/>
    <mergeCell ref="I22:K22"/>
    <mergeCell ref="I11:K11"/>
    <mergeCell ref="I12:K12"/>
    <mergeCell ref="I13:K13"/>
    <mergeCell ref="I14:K14"/>
    <mergeCell ref="I15:K15"/>
    <mergeCell ref="I16:K16"/>
    <mergeCell ref="B116:N134"/>
    <mergeCell ref="B136:N136"/>
    <mergeCell ref="B137:N138"/>
    <mergeCell ref="B25:N26"/>
    <mergeCell ref="B27:N27"/>
    <mergeCell ref="B28:N46"/>
    <mergeCell ref="B47:N47"/>
    <mergeCell ref="B48:N66"/>
    <mergeCell ref="B92:N114"/>
    <mergeCell ref="B82:G85"/>
    <mergeCell ref="I82:N85"/>
    <mergeCell ref="B87:N87"/>
    <mergeCell ref="B88:N90"/>
    <mergeCell ref="B91:N91"/>
    <mergeCell ref="B115:N115"/>
    <mergeCell ref="B75:G75"/>
    <mergeCell ref="I75:N75"/>
    <mergeCell ref="B76:G79"/>
    <mergeCell ref="I76:N79"/>
    <mergeCell ref="B81:G81"/>
    <mergeCell ref="I81:N81"/>
    <mergeCell ref="B68:N68"/>
    <mergeCell ref="B69:G69"/>
    <mergeCell ref="I69:N69"/>
    <mergeCell ref="P11:Y11"/>
    <mergeCell ref="P12:AB13"/>
    <mergeCell ref="P14:Y14"/>
    <mergeCell ref="P15:AB16"/>
    <mergeCell ref="P17:Y17"/>
    <mergeCell ref="P18:AB19"/>
    <mergeCell ref="P2:AB3"/>
    <mergeCell ref="P4:AB4"/>
    <mergeCell ref="P5:Y5"/>
    <mergeCell ref="P6:AB7"/>
    <mergeCell ref="P8:Y8"/>
    <mergeCell ref="P9:AB10"/>
    <mergeCell ref="P29:S29"/>
    <mergeCell ref="P30:S30"/>
    <mergeCell ref="P31:S31"/>
    <mergeCell ref="P32:S32"/>
    <mergeCell ref="P33:S33"/>
    <mergeCell ref="P34:S34"/>
    <mergeCell ref="P20:Y20"/>
    <mergeCell ref="P21:S21"/>
    <mergeCell ref="V21:AB36"/>
    <mergeCell ref="P22:S22"/>
    <mergeCell ref="P23:S23"/>
    <mergeCell ref="P24:S24"/>
    <mergeCell ref="P25:S25"/>
    <mergeCell ref="P26:S26"/>
    <mergeCell ref="P27:S27"/>
    <mergeCell ref="P28:S28"/>
    <mergeCell ref="P44:S44"/>
    <mergeCell ref="P45:S45"/>
    <mergeCell ref="P46:S46"/>
    <mergeCell ref="P47:S47"/>
    <mergeCell ref="P48:S48"/>
    <mergeCell ref="P49:S49"/>
    <mergeCell ref="P35:S35"/>
    <mergeCell ref="P36:S36"/>
    <mergeCell ref="P37:Y37"/>
    <mergeCell ref="P38:S38"/>
    <mergeCell ref="V38:AB53"/>
    <mergeCell ref="P39:S39"/>
    <mergeCell ref="P40:S40"/>
    <mergeCell ref="P41:S41"/>
    <mergeCell ref="P42:S42"/>
    <mergeCell ref="P43:S43"/>
    <mergeCell ref="P62:R62"/>
    <mergeCell ref="P63:R64"/>
    <mergeCell ref="P65:R65"/>
    <mergeCell ref="P66:R67"/>
    <mergeCell ref="P68:R68"/>
    <mergeCell ref="P69:R70"/>
    <mergeCell ref="P50:S50"/>
    <mergeCell ref="P51:S51"/>
    <mergeCell ref="P52:S52"/>
    <mergeCell ref="P53:S53"/>
    <mergeCell ref="P55:AB55"/>
    <mergeCell ref="P56:R56"/>
    <mergeCell ref="S56:AB71"/>
    <mergeCell ref="P57:R58"/>
    <mergeCell ref="P59:R59"/>
    <mergeCell ref="P60:R61"/>
    <mergeCell ref="P76:AB76"/>
    <mergeCell ref="P77:AB95"/>
    <mergeCell ref="P97:AB97"/>
    <mergeCell ref="P98:AB116"/>
    <mergeCell ref="P118:AB118"/>
    <mergeCell ref="P119:AB137"/>
    <mergeCell ref="P71:R71"/>
    <mergeCell ref="P72:R74"/>
    <mergeCell ref="S72:T74"/>
    <mergeCell ref="U72:Y74"/>
    <mergeCell ref="Z72:AA74"/>
    <mergeCell ref="AB72:AB74"/>
    <mergeCell ref="AD105:AP105"/>
    <mergeCell ref="AD106:AP124"/>
    <mergeCell ref="AD125:AP125"/>
    <mergeCell ref="AD126:AP144"/>
    <mergeCell ref="AR2:BD3"/>
    <mergeCell ref="AR4:BD4"/>
    <mergeCell ref="AR5:BD23"/>
    <mergeCell ref="AR24:BD24"/>
    <mergeCell ref="AR25:BD43"/>
    <mergeCell ref="AD45:AP45"/>
    <mergeCell ref="AD46:AP64"/>
    <mergeCell ref="AD65:AP65"/>
    <mergeCell ref="AD66:AP84"/>
    <mergeCell ref="AD85:AP85"/>
    <mergeCell ref="AD86:AP104"/>
    <mergeCell ref="AD2:AP3"/>
    <mergeCell ref="AD4:AP4"/>
    <mergeCell ref="AD5:AP23"/>
    <mergeCell ref="AD24:AP24"/>
    <mergeCell ref="AD25:AP25"/>
    <mergeCell ref="AD26:AP44"/>
    <mergeCell ref="AR75:AU75"/>
    <mergeCell ref="AX75:BB75"/>
    <mergeCell ref="AR76:AU76"/>
    <mergeCell ref="AX76:BB76"/>
    <mergeCell ref="AR77:AU77"/>
    <mergeCell ref="AX77:BB77"/>
    <mergeCell ref="AR44:BD44"/>
    <mergeCell ref="AR45:BD71"/>
    <mergeCell ref="AR73:BD73"/>
    <mergeCell ref="AS74:AU74"/>
    <mergeCell ref="AV74:AW74"/>
    <mergeCell ref="AX74:BD74"/>
    <mergeCell ref="AR81:AU81"/>
    <mergeCell ref="AX81:BB81"/>
    <mergeCell ref="AR82:AU82"/>
    <mergeCell ref="AX82:BB82"/>
    <mergeCell ref="AR83:AU83"/>
    <mergeCell ref="AX83:BB83"/>
    <mergeCell ref="AR78:AU78"/>
    <mergeCell ref="AX78:BB78"/>
    <mergeCell ref="AR79:AU79"/>
    <mergeCell ref="AX79:BB79"/>
    <mergeCell ref="AR80:AU80"/>
    <mergeCell ref="AX80:BB80"/>
    <mergeCell ref="AR87:AU87"/>
    <mergeCell ref="AX87:BB87"/>
    <mergeCell ref="AR88:AU88"/>
    <mergeCell ref="AX88:BB88"/>
    <mergeCell ref="AR89:BD89"/>
    <mergeCell ref="AS90:AU90"/>
    <mergeCell ref="AV90:AW90"/>
    <mergeCell ref="AX90:BD90"/>
    <mergeCell ref="AR84:AU84"/>
    <mergeCell ref="AX84:BB84"/>
    <mergeCell ref="AR85:AU85"/>
    <mergeCell ref="AX85:BB85"/>
    <mergeCell ref="AR86:AU86"/>
    <mergeCell ref="AX86:BB86"/>
    <mergeCell ref="AR107:BD107"/>
    <mergeCell ref="AR108:AW122"/>
    <mergeCell ref="AX108:BD122"/>
    <mergeCell ref="AR124:BD124"/>
    <mergeCell ref="AR125:AT125"/>
    <mergeCell ref="AZ125:BB125"/>
    <mergeCell ref="AR91:AU91"/>
    <mergeCell ref="AX91:BD105"/>
    <mergeCell ref="AR92:AU92"/>
    <mergeCell ref="AR93:AW93"/>
    <mergeCell ref="AR94:AW95"/>
    <mergeCell ref="AS96:AW96"/>
    <mergeCell ref="AR97:AW97"/>
    <mergeCell ref="AR98:AW104"/>
    <mergeCell ref="AR105:AU105"/>
    <mergeCell ref="AV105:AW105"/>
    <mergeCell ref="AR129:AT129"/>
    <mergeCell ref="AZ129:BB129"/>
    <mergeCell ref="AR130:AT130"/>
    <mergeCell ref="AZ130:BB130"/>
    <mergeCell ref="AR131:AT131"/>
    <mergeCell ref="AZ131:BB131"/>
    <mergeCell ref="AR126:AT126"/>
    <mergeCell ref="AZ126:BB126"/>
    <mergeCell ref="AR127:AT127"/>
    <mergeCell ref="AZ127:BB127"/>
    <mergeCell ref="AR128:AT128"/>
    <mergeCell ref="AZ128:BB128"/>
    <mergeCell ref="AR135:AT135"/>
    <mergeCell ref="AZ135:BB135"/>
    <mergeCell ref="AR136:AT136"/>
    <mergeCell ref="AZ136:BB136"/>
    <mergeCell ref="AR137:AT137"/>
    <mergeCell ref="AZ137:BB137"/>
    <mergeCell ref="AR132:AT132"/>
    <mergeCell ref="AZ132:BB132"/>
    <mergeCell ref="AR133:AT133"/>
    <mergeCell ref="AZ133:BB133"/>
    <mergeCell ref="AR134:AT134"/>
    <mergeCell ref="AZ134:BB134"/>
    <mergeCell ref="AR144:AT144"/>
    <mergeCell ref="AZ144:BB144"/>
    <mergeCell ref="AR145:AT145"/>
    <mergeCell ref="AZ145:BB145"/>
    <mergeCell ref="AR139:BD139"/>
    <mergeCell ref="AR140:AT140"/>
    <mergeCell ref="AZ140:BB140"/>
    <mergeCell ref="AR141:AT141"/>
    <mergeCell ref="AZ141:BB141"/>
    <mergeCell ref="AR142:AT142"/>
    <mergeCell ref="AZ142:BB142"/>
    <mergeCell ref="AR152:AT152"/>
    <mergeCell ref="AZ152:BB152"/>
    <mergeCell ref="BF2:BR3"/>
    <mergeCell ref="BF4:BR4"/>
    <mergeCell ref="BJ5:BN5"/>
    <mergeCell ref="BJ6:BN6"/>
    <mergeCell ref="BJ7:BN7"/>
    <mergeCell ref="BJ8:BN8"/>
    <mergeCell ref="BJ9:BN9"/>
    <mergeCell ref="BF10:BF14"/>
    <mergeCell ref="AR149:AT149"/>
    <mergeCell ref="AZ149:BB149"/>
    <mergeCell ref="AR150:AT150"/>
    <mergeCell ref="AZ150:BB150"/>
    <mergeCell ref="AR151:AT151"/>
    <mergeCell ref="AZ151:BB151"/>
    <mergeCell ref="AR146:AT146"/>
    <mergeCell ref="AZ146:BB146"/>
    <mergeCell ref="AR147:AT147"/>
    <mergeCell ref="AZ147:BB147"/>
    <mergeCell ref="AR148:AT148"/>
    <mergeCell ref="AZ148:BB148"/>
    <mergeCell ref="AR143:AT143"/>
    <mergeCell ref="AZ143:BB143"/>
    <mergeCell ref="BR10:BR17"/>
    <mergeCell ref="BK11:BM16"/>
    <mergeCell ref="BF15:BF17"/>
    <mergeCell ref="BG15:BG17"/>
    <mergeCell ref="BH15:BH17"/>
    <mergeCell ref="BI15:BI17"/>
    <mergeCell ref="BK17:BM17"/>
    <mergeCell ref="BG10:BG14"/>
    <mergeCell ref="BH10:BH14"/>
    <mergeCell ref="BI10:BI14"/>
    <mergeCell ref="BJ10:BJ17"/>
    <mergeCell ref="BK10:BM10"/>
    <mergeCell ref="BN10:BN17"/>
    <mergeCell ref="BJ18:BN18"/>
    <mergeCell ref="BJ19:BN19"/>
    <mergeCell ref="BJ20:BN20"/>
    <mergeCell ref="BJ21:BN21"/>
    <mergeCell ref="BJ22:BN22"/>
    <mergeCell ref="BJ23:BN23"/>
    <mergeCell ref="BO10:BO17"/>
    <mergeCell ref="BP10:BP17"/>
    <mergeCell ref="BQ10:BQ17"/>
    <mergeCell ref="BF24:BR24"/>
    <mergeCell ref="BF25:BF35"/>
    <mergeCell ref="BG25:BH26"/>
    <mergeCell ref="BI25:BJ26"/>
    <mergeCell ref="BK25:BL26"/>
    <mergeCell ref="BM25:BN26"/>
    <mergeCell ref="BO25:BP26"/>
    <mergeCell ref="BQ25:BR26"/>
    <mergeCell ref="BG27:BH33"/>
    <mergeCell ref="BI27:BJ33"/>
    <mergeCell ref="BK27:BL33"/>
    <mergeCell ref="BM27:BN33"/>
    <mergeCell ref="BO27:BP33"/>
    <mergeCell ref="BQ27:BR33"/>
    <mergeCell ref="BG34:BH35"/>
    <mergeCell ref="BI34:BJ35"/>
    <mergeCell ref="BK34:BL35"/>
    <mergeCell ref="BM34:BN35"/>
    <mergeCell ref="BO34:BP35"/>
    <mergeCell ref="BQ34:BR35"/>
    <mergeCell ref="BQ36:BR37"/>
    <mergeCell ref="BG38:BH39"/>
    <mergeCell ref="BI38:BJ39"/>
    <mergeCell ref="BK38:BL39"/>
    <mergeCell ref="BM38:BN39"/>
    <mergeCell ref="BO38:BP39"/>
    <mergeCell ref="BQ38:BR39"/>
    <mergeCell ref="BF36:BF45"/>
    <mergeCell ref="BG36:BH37"/>
    <mergeCell ref="BI36:BJ37"/>
    <mergeCell ref="BK36:BL37"/>
    <mergeCell ref="BM36:BN37"/>
    <mergeCell ref="BO36:BP37"/>
    <mergeCell ref="BG40:BH41"/>
    <mergeCell ref="BI40:BJ41"/>
    <mergeCell ref="BK40:BL41"/>
    <mergeCell ref="BM40:BN41"/>
    <mergeCell ref="BG44:BH45"/>
    <mergeCell ref="BI44:BJ45"/>
    <mergeCell ref="BK44:BL45"/>
    <mergeCell ref="BM44:BN45"/>
    <mergeCell ref="BO44:BP45"/>
    <mergeCell ref="BQ44:BR45"/>
    <mergeCell ref="BO40:BP41"/>
    <mergeCell ref="BQ40:BR41"/>
    <mergeCell ref="BG42:BH43"/>
    <mergeCell ref="BI42:BJ43"/>
    <mergeCell ref="BK42:BL43"/>
    <mergeCell ref="BM42:BN43"/>
    <mergeCell ref="BO42:BP43"/>
    <mergeCell ref="BQ42:BR43"/>
    <mergeCell ref="BF49:BJ49"/>
    <mergeCell ref="BK49:BL49"/>
    <mergeCell ref="BM49:BN49"/>
    <mergeCell ref="BO49:BP49"/>
    <mergeCell ref="BF50:BJ50"/>
    <mergeCell ref="BK50:BL50"/>
    <mergeCell ref="BM50:BN50"/>
    <mergeCell ref="BO50:BP50"/>
    <mergeCell ref="BF46:BR46"/>
    <mergeCell ref="BF47:BJ47"/>
    <mergeCell ref="BK47:BL47"/>
    <mergeCell ref="BM47:BN47"/>
    <mergeCell ref="BO47:BP47"/>
    <mergeCell ref="BF48:BJ48"/>
    <mergeCell ref="BK48:BL48"/>
    <mergeCell ref="BM48:BN48"/>
    <mergeCell ref="BO48:BP48"/>
    <mergeCell ref="BF114:BR132"/>
    <mergeCell ref="BF53:BP53"/>
    <mergeCell ref="BF54:BR54"/>
    <mergeCell ref="BF55:BR73"/>
    <mergeCell ref="BF75:BR75"/>
    <mergeCell ref="BF76:BR94"/>
    <mergeCell ref="BF95:BR113"/>
    <mergeCell ref="BF51:BJ51"/>
    <mergeCell ref="BK51:BL51"/>
    <mergeCell ref="BM51:BN51"/>
    <mergeCell ref="BO51:BP51"/>
    <mergeCell ref="BF52:BJ52"/>
    <mergeCell ref="BK52:BL52"/>
    <mergeCell ref="BM52:BN52"/>
    <mergeCell ref="BO52:BP52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13B8F8F3903B24398BDC116AABB1DFD" ma:contentTypeVersion="20" ma:contentTypeDescription="Create a new document." ma:contentTypeScope="" ma:versionID="149f7672daa9bac1bbdbad5e7b9bfa49">
  <xsd:schema xmlns:xsd="http://www.w3.org/2001/XMLSchema" xmlns:xs="http://www.w3.org/2001/XMLSchema" xmlns:p="http://schemas.microsoft.com/office/2006/metadata/properties" xmlns:ns2="061c5c2a-7b18-4c49-8065-63119e702a15" xmlns:ns3="a230bc6e-0d81-41ba-9566-8d28b36d4f8c" xmlns:ns4="ef406d6b-70e0-427c-b08d-4edfc77771aa" targetNamespace="http://schemas.microsoft.com/office/2006/metadata/properties" ma:root="true" ma:fieldsID="d9f02b8c8956399fa71ea960f19a7482" ns2:_="" ns3:_="" ns4:_="">
    <xsd:import namespace="061c5c2a-7b18-4c49-8065-63119e702a15"/>
    <xsd:import namespace="a230bc6e-0d81-41ba-9566-8d28b36d4f8c"/>
    <xsd:import namespace="ef406d6b-70e0-427c-b08d-4edfc77771a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c5c2a-7b18-4c49-8065-63119e702a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2f792e8-4dad-42c1-ad63-44982727bf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30bc6e-0d81-41ba-9566-8d28b36d4f8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06d6b-70e0-427c-b08d-4edfc77771aa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fa7e90be-5b1f-4040-8c8b-e0976ac7144c}" ma:internalName="TaxCatchAll" ma:showField="CatchAllData" ma:web="a230bc6e-0d81-41ba-9566-8d28b36d4f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72f792e8-4dad-42c1-ad63-44982727bf4d" ContentTypeId="0x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406d6b-70e0-427c-b08d-4edfc77771aa" xsi:nil="true"/>
    <lcf76f155ced4ddcb4097134ff3c332f xmlns="061c5c2a-7b18-4c49-8065-63119e702a15">
      <Terms xmlns="http://schemas.microsoft.com/office/infopath/2007/PartnerControls"/>
    </lcf76f155ced4ddcb4097134ff3c332f>
    <SharedWithUsers xmlns="a230bc6e-0d81-41ba-9566-8d28b36d4f8c">
      <UserInfo>
        <DisplayName>Olalla Mediero</DisplayName>
        <AccountId>216</AccountId>
        <AccountType/>
      </UserInfo>
      <UserInfo>
        <DisplayName>Nikolas Hoehme</DisplayName>
        <AccountId>94</AccountId>
        <AccountType/>
      </UserInfo>
      <UserInfo>
        <DisplayName>Daniele Zolli</DisplayName>
        <AccountId>230</AccountId>
        <AccountType/>
      </UserInfo>
      <UserInfo>
        <DisplayName>Gianluca Zompa</DisplayName>
        <AccountId>231</AccountId>
        <AccountType/>
      </UserInfo>
      <UserInfo>
        <DisplayName>Mateusz Ozor</DisplayName>
        <AccountId>229</AccountId>
        <AccountType/>
      </UserInfo>
      <UserInfo>
        <DisplayName>Adrianna Slawek</DisplayName>
        <AccountId>228</AccountId>
        <AccountType/>
      </UserInfo>
      <UserInfo>
        <DisplayName>Luciano Mottola</DisplayName>
        <AccountId>221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1B850496-C70D-417C-82C9-B35CF5432F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1c5c2a-7b18-4c49-8065-63119e702a15"/>
    <ds:schemaRef ds:uri="a230bc6e-0d81-41ba-9566-8d28b36d4f8c"/>
    <ds:schemaRef ds:uri="ef406d6b-70e0-427c-b08d-4edfc77771a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92D1368-75B3-44AA-B9E2-D19F5F928C24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A6A89ECC-EE80-40C6-BD99-AAED13E1BD1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F9FF1F8-8FF2-4E6B-824D-6EEB8F52D5F3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061c5c2a-7b18-4c49-8065-63119e702a15"/>
    <ds:schemaRef ds:uri="a230bc6e-0d81-41ba-9566-8d28b36d4f8c"/>
    <ds:schemaRef ds:uri="http://schemas.openxmlformats.org/package/2006/metadata/core-properties"/>
    <ds:schemaRef ds:uri="ef406d6b-70e0-427c-b08d-4edfc77771aa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12</vt:i4>
      </vt:variant>
    </vt:vector>
  </HeadingPairs>
  <TitlesOfParts>
    <vt:vector size="38" baseType="lpstr">
      <vt:lpstr>Work Process Improvement</vt:lpstr>
      <vt:lpstr>TC</vt:lpstr>
      <vt:lpstr>1 PD</vt:lpstr>
      <vt:lpstr>2 BC check</vt:lpstr>
      <vt:lpstr>3a_Obs. Shopfloor (Supervisor)</vt:lpstr>
      <vt:lpstr>3a_Obs. Shopfloor (Mecánico 1)</vt:lpstr>
      <vt:lpstr>3a_Obs. Shopfloor (Mecánico 2)</vt:lpstr>
      <vt:lpstr>3a_Obs. Shopfloor (Operario 4)</vt:lpstr>
      <vt:lpstr>3a_Obs. Shopfloor (Operario 3)</vt:lpstr>
      <vt:lpstr>3a_Obs. Shopfloor (Operario 2)</vt:lpstr>
      <vt:lpstr>3a_Obs. Shopfloor (Operario 1)</vt:lpstr>
      <vt:lpstr>3b_Spaghetti Diagram</vt:lpstr>
      <vt:lpstr>4_Yamazumi Chart (Operario 1)</vt:lpstr>
      <vt:lpstr>4_Yamazumi Chart (Mecánico 1)</vt:lpstr>
      <vt:lpstr>4_Yamazumi Chart (Mecánico 2)</vt:lpstr>
      <vt:lpstr>4_Yamazumi Chart (Operario 4)</vt:lpstr>
      <vt:lpstr>4_Yamazumi Chart (Operario 2)</vt:lpstr>
      <vt:lpstr>4_Yamazumi Chart (Operario 3)</vt:lpstr>
      <vt:lpstr>4_Yamazumi Chart (Supervisor)</vt:lpstr>
      <vt:lpstr>4_Yamazumi Chart_All</vt:lpstr>
      <vt:lpstr>Sheet3</vt:lpstr>
      <vt:lpstr>5- Iterate!</vt:lpstr>
      <vt:lpstr>6 - Action Tacker</vt:lpstr>
      <vt:lpstr>Step 6 Template QCO Flow empty</vt:lpstr>
      <vt:lpstr>OnePage</vt:lpstr>
      <vt:lpstr>PS Board Color</vt:lpstr>
      <vt:lpstr>'1 PD'!Área_de_impresión</vt:lpstr>
      <vt:lpstr>'2 BC check'!Área_de_impresión</vt:lpstr>
      <vt:lpstr>'3a_Obs. Shopfloor (Mecánico 1)'!Área_de_impresión</vt:lpstr>
      <vt:lpstr>'3a_Obs. Shopfloor (Mecánico 2)'!Área_de_impresión</vt:lpstr>
      <vt:lpstr>'3a_Obs. Shopfloor (Operario 1)'!Área_de_impresión</vt:lpstr>
      <vt:lpstr>'3a_Obs. Shopfloor (Operario 2)'!Área_de_impresión</vt:lpstr>
      <vt:lpstr>'3a_Obs. Shopfloor (Operario 3)'!Área_de_impresión</vt:lpstr>
      <vt:lpstr>'3a_Obs. Shopfloor (Operario 4)'!Área_de_impresión</vt:lpstr>
      <vt:lpstr>'3a_Obs. Shopfloor (Supervisor)'!Área_de_impresión</vt:lpstr>
      <vt:lpstr>'3b_Spaghetti Diagram'!Área_de_impresión</vt:lpstr>
      <vt:lpstr>OnePage!Área_de_impresión</vt:lpstr>
      <vt:lpstr>'Step 6 Template QCO Flow empty'!Área_de_impresión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Aleksej Kolesov</dc:creator>
  <cp:keywords/>
  <dc:description/>
  <cp:lastModifiedBy>Xavier Marti</cp:lastModifiedBy>
  <cp:revision/>
  <cp:lastPrinted>2024-11-08T10:29:46Z</cp:lastPrinted>
  <dcterms:created xsi:type="dcterms:W3CDTF">2020-11-25T09:58:23Z</dcterms:created>
  <dcterms:modified xsi:type="dcterms:W3CDTF">2024-11-13T09:15:36Z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0x010100413B8F8F3903B24398BDC116AABB1DFD</vt:lpwstr>
  </property>
  <property fmtid="{D5CDD505-2E9C-101B-9397-08002B2CF9AE}" pid="3" name="MediaServiceImageTags">
    <vt:lpwstr/>
  </property>
  <property fmtid="{D5CDD505-2E9C-101B-9397-08002B2CF9AE}" pid="4" name="Order">
    <vt:r8>568900</vt:r8>
  </property>
  <property fmtid="{D5CDD505-2E9C-101B-9397-08002B2CF9AE}" pid="5" name="xd_Signature">
    <vt:bool>false</vt:bool>
  </property>
  <property fmtid="{D5CDD505-2E9C-101B-9397-08002B2CF9AE}" pid="6" name="SharedWithUsers">
    <vt:lpwstr>14441;#Cristy Burt;#3350;#John Vincent</vt:lpwstr>
  </property>
  <property fmtid="{D5CDD505-2E9C-101B-9397-08002B2CF9AE}" pid="7" name="xd_ProgID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ExtendedDescription">
    <vt:lpwstr/>
  </property>
  <property fmtid="{D5CDD505-2E9C-101B-9397-08002B2CF9AE}" pid="11" name="TriggerFlowInfo">
    <vt:lpwstr/>
  </property>
  <property fmtid="{D5CDD505-2E9C-101B-9397-08002B2CF9AE}" pid="12" name="Owner">
    <vt:lpwstr>18;#Aleksandr Latanov</vt:lpwstr>
  </property>
</Properties>
</file>