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tsumei365-my.sharepoint.com/personal/mfukui_se_ritsumei_ac_jp/Documents/_講義/22A_確率統計/講義資料(7)0523/"/>
    </mc:Choice>
  </mc:AlternateContent>
  <xr:revisionPtr revIDLastSave="53" documentId="8_{65B955CE-B746-43B7-BF82-FE6CAA7DD4C0}" xr6:coauthVersionLast="47" xr6:coauthVersionMax="47" xr10:uidLastSave="{48597E2F-110A-4355-B135-B4909631BF70}"/>
  <bookViews>
    <workbookView xWindow="-19310" yWindow="2320" windowWidth="19420" windowHeight="10300" xr2:uid="{E3A0BD03-033D-45E9-8E90-A2257C95F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K16" i="1" l="1"/>
  <c r="K13" i="1"/>
  <c r="E4" i="1"/>
  <c r="G3" i="1" s="1"/>
  <c r="K12" i="1"/>
  <c r="G4" i="1" l="1"/>
  <c r="K9" i="1"/>
  <c r="B7" i="1"/>
  <c r="C7" i="1" l="1"/>
  <c r="E8" i="1"/>
  <c r="F8" i="1" s="1"/>
  <c r="E7" i="1"/>
  <c r="F7" i="1" s="1"/>
  <c r="D7" i="1"/>
  <c r="B9" i="1" l="1"/>
  <c r="E9" i="1" s="1"/>
  <c r="F9" i="1" s="1"/>
  <c r="D8" i="1"/>
  <c r="C8" i="1"/>
  <c r="B10" i="1" l="1"/>
  <c r="E10" i="1" s="1"/>
  <c r="F10" i="1" s="1"/>
  <c r="D9" i="1"/>
  <c r="C9" i="1"/>
  <c r="D10" i="1" l="1"/>
  <c r="C10" i="1"/>
  <c r="B11" i="1"/>
  <c r="E11" i="1" s="1"/>
  <c r="F11" i="1" s="1"/>
  <c r="D11" i="1" l="1"/>
  <c r="C11" i="1"/>
  <c r="B12" i="1"/>
  <c r="E12" i="1" s="1"/>
  <c r="F12" i="1" s="1"/>
  <c r="D12" i="1" l="1"/>
  <c r="C12" i="1"/>
  <c r="B13" i="1"/>
  <c r="E13" i="1" s="1"/>
  <c r="F13" i="1" s="1"/>
  <c r="C13" i="1" l="1"/>
  <c r="D13" i="1"/>
  <c r="B14" i="1"/>
  <c r="E14" i="1" s="1"/>
  <c r="F14" i="1" s="1"/>
  <c r="D14" i="1" l="1"/>
  <c r="C14" i="1"/>
  <c r="B15" i="1"/>
  <c r="E15" i="1" s="1"/>
  <c r="F15" i="1" s="1"/>
  <c r="B16" i="1"/>
  <c r="E16" i="1" s="1"/>
  <c r="F16" i="1" s="1"/>
  <c r="C15" i="1"/>
  <c r="D15" i="1"/>
  <c r="B17" i="1" l="1"/>
  <c r="E17" i="1" s="1"/>
  <c r="F17" i="1" s="1"/>
  <c r="C16" i="1"/>
  <c r="D16" i="1"/>
  <c r="B18" i="1" l="1"/>
  <c r="E18" i="1" s="1"/>
  <c r="F18" i="1" s="1"/>
  <c r="C17" i="1"/>
  <c r="D17" i="1"/>
  <c r="B19" i="1" l="1"/>
  <c r="E19" i="1" s="1"/>
  <c r="F19" i="1" s="1"/>
  <c r="C18" i="1"/>
  <c r="D18" i="1"/>
  <c r="B20" i="1" l="1"/>
  <c r="E20" i="1" s="1"/>
  <c r="F20" i="1" s="1"/>
  <c r="D19" i="1"/>
  <c r="C19" i="1"/>
  <c r="B21" i="1" l="1"/>
  <c r="E21" i="1" s="1"/>
  <c r="F21" i="1" s="1"/>
  <c r="D20" i="1"/>
  <c r="C20" i="1"/>
  <c r="C21" i="1" l="1"/>
  <c r="D21" i="1"/>
  <c r="B22" i="1"/>
  <c r="E22" i="1" s="1"/>
  <c r="F22" i="1" s="1"/>
  <c r="B23" i="1" l="1"/>
  <c r="E23" i="1" s="1"/>
  <c r="F23" i="1" s="1"/>
  <c r="C22" i="1"/>
  <c r="D22" i="1"/>
  <c r="B24" i="1" l="1"/>
  <c r="E24" i="1" s="1"/>
  <c r="F24" i="1" s="1"/>
  <c r="C23" i="1"/>
  <c r="D23" i="1"/>
  <c r="B25" i="1" l="1"/>
  <c r="E25" i="1" s="1"/>
  <c r="F25" i="1" s="1"/>
  <c r="C24" i="1"/>
  <c r="D24" i="1"/>
  <c r="B26" i="1" l="1"/>
  <c r="E26" i="1" s="1"/>
  <c r="F26" i="1" s="1"/>
  <c r="C25" i="1"/>
  <c r="D25" i="1"/>
  <c r="B27" i="1" l="1"/>
  <c r="E27" i="1" s="1"/>
  <c r="F27" i="1" s="1"/>
  <c r="C26" i="1"/>
  <c r="D26" i="1"/>
  <c r="B28" i="1" l="1"/>
  <c r="E28" i="1" s="1"/>
  <c r="F28" i="1" s="1"/>
  <c r="D27" i="1"/>
  <c r="C27" i="1"/>
  <c r="B29" i="1" l="1"/>
  <c r="E29" i="1" s="1"/>
  <c r="F29" i="1" s="1"/>
  <c r="D28" i="1"/>
  <c r="C28" i="1"/>
  <c r="B30" i="1" l="1"/>
  <c r="E30" i="1" s="1"/>
  <c r="F30" i="1" s="1"/>
  <c r="C29" i="1"/>
  <c r="D29" i="1"/>
  <c r="B31" i="1" l="1"/>
  <c r="E31" i="1" s="1"/>
  <c r="F31" i="1" s="1"/>
  <c r="D30" i="1"/>
  <c r="C30" i="1"/>
  <c r="B32" i="1" l="1"/>
  <c r="E32" i="1" s="1"/>
  <c r="F32" i="1" s="1"/>
  <c r="C31" i="1"/>
  <c r="D31" i="1"/>
  <c r="B33" i="1" l="1"/>
  <c r="E33" i="1" s="1"/>
  <c r="F33" i="1" s="1"/>
  <c r="C32" i="1"/>
  <c r="D32" i="1"/>
  <c r="B34" i="1" l="1"/>
  <c r="E34" i="1" s="1"/>
  <c r="F34" i="1" s="1"/>
  <c r="C33" i="1"/>
  <c r="D33" i="1"/>
  <c r="C34" i="1" l="1"/>
  <c r="D34" i="1"/>
  <c r="B35" i="1"/>
  <c r="E35" i="1" s="1"/>
  <c r="F35" i="1" s="1"/>
  <c r="B36" i="1" l="1"/>
  <c r="E36" i="1" s="1"/>
  <c r="F36" i="1" s="1"/>
  <c r="D35" i="1"/>
  <c r="C35" i="1"/>
  <c r="B37" i="1" l="1"/>
  <c r="E37" i="1" s="1"/>
  <c r="F37" i="1" s="1"/>
  <c r="D36" i="1"/>
  <c r="C36" i="1"/>
  <c r="C37" i="1" l="1"/>
  <c r="D37" i="1"/>
</calcChain>
</file>

<file path=xl/sharedStrings.xml><?xml version="1.0" encoding="utf-8"?>
<sst xmlns="http://schemas.openxmlformats.org/spreadsheetml/2006/main" count="22" uniqueCount="22">
  <si>
    <r>
      <t>正規分布　N(μ, σ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セイキ</t>
    </rPh>
    <rPh sb="2" eb="4">
      <t>ブンプ</t>
    </rPh>
    <phoneticPr fontId="1"/>
  </si>
  <si>
    <t>μ</t>
    <phoneticPr fontId="1"/>
  </si>
  <si>
    <t>X</t>
    <phoneticPr fontId="1"/>
  </si>
  <si>
    <t>σ</t>
    <phoneticPr fontId="1"/>
  </si>
  <si>
    <t>μ-3σ</t>
    <phoneticPr fontId="1"/>
  </si>
  <si>
    <t>μ+3σ</t>
    <phoneticPr fontId="1"/>
  </si>
  <si>
    <r>
      <t>σ</t>
    </r>
    <r>
      <rPr>
        <vertAlign val="superscript"/>
        <sz val="11"/>
        <color theme="1"/>
        <rFont val="游ゴシック"/>
        <family val="3"/>
        <charset val="128"/>
        <scheme val="minor"/>
      </rPr>
      <t>2</t>
    </r>
    <phoneticPr fontId="1"/>
  </si>
  <si>
    <t>Xに対して以下の確率を求めなさい</t>
    <rPh sb="2" eb="3">
      <t>タイ</t>
    </rPh>
    <rPh sb="5" eb="7">
      <t>イカ</t>
    </rPh>
    <rPh sb="8" eb="10">
      <t>カクリツ</t>
    </rPh>
    <rPh sb="11" eb="12">
      <t>モト</t>
    </rPh>
    <phoneticPr fontId="1"/>
  </si>
  <si>
    <t>（3）Pr{|X|≦6}=</t>
    <phoneticPr fontId="1"/>
  </si>
  <si>
    <t>（4）Pr{|X-μ|≦2}=</t>
    <phoneticPr fontId="1"/>
  </si>
  <si>
    <t>pdf(X)</t>
    <phoneticPr fontId="1"/>
  </si>
  <si>
    <t>cdf(X)</t>
    <phoneticPr fontId="1"/>
  </si>
  <si>
    <t>（1）Pr{X≦3}=cdf(3.0)</t>
    <phoneticPr fontId="1"/>
  </si>
  <si>
    <t>（答）</t>
    <rPh sb="1" eb="2">
      <t>コタエ</t>
    </rPh>
    <phoneticPr fontId="1"/>
  </si>
  <si>
    <t>(Excelで計算）</t>
    <rPh sb="7" eb="9">
      <t>ケイサン</t>
    </rPh>
    <phoneticPr fontId="1"/>
  </si>
  <si>
    <t>za=</t>
    <phoneticPr fontId="1"/>
  </si>
  <si>
    <t>Pr{X≦3}=Pr{Z≦(3-5)/3.162}=Pr{Z≦-0.6325}=φ(-0.6325)=0.264</t>
    <phoneticPr fontId="1"/>
  </si>
  <si>
    <t>Z</t>
    <phoneticPr fontId="1"/>
  </si>
  <si>
    <t>（2）Pr{2≦X≦6}=cdf(6.0)-cdf(2.0)=φ(z6)-φ(z2)＝φ(0.316) - φ(-0.949)=0.624 - 0.173</t>
    <phoneticPr fontId="1"/>
  </si>
  <si>
    <t>φ（Z)</t>
    <phoneticPr fontId="1"/>
  </si>
  <si>
    <t>φ（za）=</t>
    <phoneticPr fontId="1"/>
  </si>
  <si>
    <t>Pr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</si>
</sst>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.0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01E2-9E7A-45D6-9045-461211077DF2}">
  <dimension ref="B2:L37"/>
  <sheetViews>
    <sheetView tabSelected="1" topLeftCell="A5" workbookViewId="0">
      <selection activeCell="O9" sqref="O9"/>
    </sheetView>
  </sheetViews>
  <sheetFormatPr defaultRowHeight="17.649999999999999" x14ac:dyDescent="0.7"/>
  <cols>
    <col min="7" max="7" width="9.375" bestFit="1" customWidth="1"/>
  </cols>
  <sheetData>
    <row r="2" spans="2:12" ht="19.149999999999999" x14ac:dyDescent="0.7">
      <c r="B2" t="s">
        <v>0</v>
      </c>
    </row>
    <row r="3" spans="2:12" x14ac:dyDescent="0.7">
      <c r="B3" s="1" t="s">
        <v>1</v>
      </c>
      <c r="C3">
        <v>5</v>
      </c>
      <c r="F3" s="1" t="s">
        <v>4</v>
      </c>
      <c r="G3" s="2">
        <f>C3-3*E4</f>
        <v>-4.4868329805051381</v>
      </c>
    </row>
    <row r="4" spans="2:12" ht="19.149999999999999" x14ac:dyDescent="0.7">
      <c r="B4" s="1" t="s">
        <v>6</v>
      </c>
      <c r="C4">
        <v>10</v>
      </c>
      <c r="D4" s="1" t="s">
        <v>3</v>
      </c>
      <c r="E4" s="4">
        <f>SQRT(C4)</f>
        <v>3.1622776601683795</v>
      </c>
      <c r="F4" s="1" t="s">
        <v>5</v>
      </c>
      <c r="G4" s="2">
        <f>C3+3*E4</f>
        <v>14.486832980505138</v>
      </c>
    </row>
    <row r="6" spans="2:12" x14ac:dyDescent="0.7">
      <c r="B6" s="1" t="s">
        <v>2</v>
      </c>
      <c r="C6" s="1" t="s">
        <v>10</v>
      </c>
      <c r="D6" s="1" t="s">
        <v>11</v>
      </c>
      <c r="E6" s="1" t="s">
        <v>17</v>
      </c>
      <c r="F6" s="1" t="s">
        <v>19</v>
      </c>
    </row>
    <row r="7" spans="2:12" x14ac:dyDescent="0.7">
      <c r="B7" s="2">
        <f>G3</f>
        <v>-4.4868329805051381</v>
      </c>
      <c r="C7" s="3">
        <f>NORMDIST(B7,$C$3,$E$4,FALSE)</f>
        <v>1.4014735226324268E-3</v>
      </c>
      <c r="D7" s="3">
        <f>NORMDIST(B7,$C$3,$E$4,TRUE)</f>
        <v>1.3498980316300933E-3</v>
      </c>
      <c r="E7" s="4">
        <f>(B7-$C$3)/$E$4</f>
        <v>-3</v>
      </c>
      <c r="F7" s="3">
        <f>NORMDIST(E7,0,1,TRUE)</f>
        <v>1.3498980316300933E-3</v>
      </c>
      <c r="I7" t="s">
        <v>7</v>
      </c>
    </row>
    <row r="8" spans="2:12" x14ac:dyDescent="0.7">
      <c r="B8" s="2">
        <f>B7+0.2*$E$4</f>
        <v>-3.8543774484714621</v>
      </c>
      <c r="C8" s="3">
        <f>NORMDIST(B8,$C$3,$E$4,FALSE)</f>
        <v>2.5030855711001988E-3</v>
      </c>
      <c r="D8" s="3">
        <f t="shared" ref="D8:D37" si="0">NORMDIST(B8,$C$3,$E$4,TRUE)</f>
        <v>2.5551303304279312E-3</v>
      </c>
      <c r="E8" s="4">
        <f t="shared" ref="E8:E21" si="1">(B8-$C$3)/$E$4</f>
        <v>-2.8</v>
      </c>
      <c r="F8" s="3">
        <f t="shared" ref="F7:F37" si="2">NORMDIST(E8,0,1,TRUE)</f>
        <v>2.5551303304279312E-3</v>
      </c>
      <c r="I8" t="s">
        <v>12</v>
      </c>
    </row>
    <row r="9" spans="2:12" x14ac:dyDescent="0.7">
      <c r="B9" s="2">
        <f>B8+0.2*$E$4</f>
        <v>-3.2219219164377861</v>
      </c>
      <c r="C9" s="3">
        <f>NORMDIST(B9,$C$3,$E$4,FALSE)</f>
        <v>4.2953120166438485E-3</v>
      </c>
      <c r="D9" s="3">
        <f t="shared" si="0"/>
        <v>4.6611880237187493E-3</v>
      </c>
      <c r="E9" s="4">
        <f t="shared" si="1"/>
        <v>-2.5999999999999996</v>
      </c>
      <c r="F9" s="3">
        <f t="shared" si="2"/>
        <v>4.6611880237187493E-3</v>
      </c>
      <c r="J9" s="1" t="s">
        <v>13</v>
      </c>
      <c r="K9" s="3">
        <f>NORMDIST(3,$C$3,$E$4,TRUE)</f>
        <v>0.26354462843276905</v>
      </c>
      <c r="L9" t="s">
        <v>14</v>
      </c>
    </row>
    <row r="10" spans="2:12" x14ac:dyDescent="0.7">
      <c r="B10" s="2">
        <f t="shared" ref="B10:B42" si="3">B9+0.2*$E$4</f>
        <v>-2.5894663844041101</v>
      </c>
      <c r="C10" s="3">
        <f t="shared" ref="C10:C42" si="4">NORMDIST(B10,$C$3,$E$4,FALSE)</f>
        <v>7.0817722861345684E-3</v>
      </c>
      <c r="D10" s="3">
        <f t="shared" si="0"/>
        <v>8.1975359245961311E-3</v>
      </c>
      <c r="E10" s="4">
        <f t="shared" si="1"/>
        <v>-2.4</v>
      </c>
      <c r="F10" s="3">
        <f t="shared" si="2"/>
        <v>8.1975359245961311E-3</v>
      </c>
      <c r="J10" s="1"/>
    </row>
    <row r="11" spans="2:12" x14ac:dyDescent="0.7">
      <c r="B11" s="2">
        <f t="shared" si="3"/>
        <v>-1.9570108523704342</v>
      </c>
      <c r="C11" s="3">
        <f t="shared" si="4"/>
        <v>1.1218051246120674E-2</v>
      </c>
      <c r="D11" s="3">
        <f t="shared" si="0"/>
        <v>1.3903447513498621E-2</v>
      </c>
      <c r="E11" s="4">
        <f t="shared" si="1"/>
        <v>-2.1999999999999997</v>
      </c>
      <c r="F11" s="3">
        <f t="shared" si="2"/>
        <v>1.3903447513498621E-2</v>
      </c>
      <c r="J11" t="s">
        <v>16</v>
      </c>
    </row>
    <row r="12" spans="2:12" x14ac:dyDescent="0.7">
      <c r="B12" s="2">
        <f t="shared" si="3"/>
        <v>-1.3245553203367582</v>
      </c>
      <c r="C12" s="3">
        <f t="shared" si="4"/>
        <v>1.7073442725555374E-2</v>
      </c>
      <c r="D12" s="3">
        <f t="shared" si="0"/>
        <v>2.2750131948179219E-2</v>
      </c>
      <c r="E12" s="4">
        <f t="shared" si="1"/>
        <v>-1.9999999999999998</v>
      </c>
      <c r="F12" s="3">
        <f t="shared" si="2"/>
        <v>2.2750131948179219E-2</v>
      </c>
      <c r="J12" s="1" t="s">
        <v>15</v>
      </c>
      <c r="K12">
        <f>(3-5)/3.162</f>
        <v>-0.63251106894370657</v>
      </c>
    </row>
    <row r="13" spans="2:12" x14ac:dyDescent="0.7">
      <c r="B13" s="2">
        <f t="shared" si="3"/>
        <v>-0.69209978830308216</v>
      </c>
      <c r="C13" s="3">
        <f t="shared" si="4"/>
        <v>2.4966232186167493E-2</v>
      </c>
      <c r="D13" s="3">
        <f t="shared" si="0"/>
        <v>3.5930319112925838E-2</v>
      </c>
      <c r="E13" s="4">
        <f t="shared" si="1"/>
        <v>-1.7999999999999996</v>
      </c>
      <c r="F13" s="3">
        <f t="shared" si="2"/>
        <v>3.5930319112925838E-2</v>
      </c>
      <c r="J13" s="1" t="s">
        <v>20</v>
      </c>
      <c r="K13" s="3">
        <f>NORMDIST(K12, 0,1,TRUE)</f>
        <v>0.26352648893515596</v>
      </c>
    </row>
    <row r="14" spans="2:12" x14ac:dyDescent="0.7">
      <c r="B14" s="2">
        <f t="shared" si="3"/>
        <v>-5.9644256269406171E-2</v>
      </c>
      <c r="C14" s="3">
        <f t="shared" si="4"/>
        <v>3.5076247755407255E-2</v>
      </c>
      <c r="D14" s="3">
        <f t="shared" si="0"/>
        <v>5.4799291699558036E-2</v>
      </c>
      <c r="E14" s="4">
        <f t="shared" si="1"/>
        <v>-1.5999999999999996</v>
      </c>
      <c r="F14" s="3">
        <f t="shared" si="2"/>
        <v>5.4799291699558036E-2</v>
      </c>
      <c r="I14" t="s">
        <v>18</v>
      </c>
    </row>
    <row r="15" spans="2:12" x14ac:dyDescent="0.7">
      <c r="B15" s="2">
        <f t="shared" si="3"/>
        <v>0.57281127576426982</v>
      </c>
      <c r="C15" s="3">
        <f t="shared" si="4"/>
        <v>4.734798196935449E-2</v>
      </c>
      <c r="D15" s="3">
        <f t="shared" si="0"/>
        <v>8.0756659233771094E-2</v>
      </c>
      <c r="E15" s="4">
        <f t="shared" si="1"/>
        <v>-1.3999999999999997</v>
      </c>
      <c r="F15" s="3">
        <f t="shared" si="2"/>
        <v>8.0756659233771094E-2</v>
      </c>
    </row>
    <row r="16" spans="2:12" x14ac:dyDescent="0.7">
      <c r="B16" s="2">
        <f t="shared" si="3"/>
        <v>1.2052668077979458</v>
      </c>
      <c r="C16" s="3">
        <f t="shared" si="4"/>
        <v>6.1407022358964329E-2</v>
      </c>
      <c r="D16" s="3">
        <f t="shared" si="0"/>
        <v>0.11506967022170837</v>
      </c>
      <c r="E16" s="4">
        <f t="shared" si="1"/>
        <v>-1.1999999999999995</v>
      </c>
      <c r="F16" s="3">
        <f t="shared" si="2"/>
        <v>0.11506967022170837</v>
      </c>
      <c r="J16" s="1" t="s">
        <v>21</v>
      </c>
      <c r="K16" s="4">
        <f>NORMDIST(6,$C$3,$E$4,TRUE)-NORMDIST(2,$C$3,$E$4,TRUE)</f>
        <v>0.45269432740311966</v>
      </c>
    </row>
    <row r="17" spans="2:11" x14ac:dyDescent="0.7">
      <c r="B17" s="2">
        <f t="shared" si="3"/>
        <v>1.8377223398316218</v>
      </c>
      <c r="C17" s="3">
        <f t="shared" si="4"/>
        <v>7.6517861656164435E-2</v>
      </c>
      <c r="D17" s="3">
        <f t="shared" si="0"/>
        <v>0.1586552539314571</v>
      </c>
      <c r="E17" s="4">
        <f t="shared" si="1"/>
        <v>-0.99999999999999956</v>
      </c>
      <c r="F17" s="3">
        <f t="shared" si="2"/>
        <v>0.1586552539314571</v>
      </c>
      <c r="J17" s="1"/>
      <c r="K17" s="4"/>
    </row>
    <row r="18" spans="2:11" x14ac:dyDescent="0.7">
      <c r="B18" s="2">
        <f t="shared" si="3"/>
        <v>2.4701778718652978</v>
      </c>
      <c r="C18" s="3">
        <f t="shared" si="4"/>
        <v>9.1608512563712649E-2</v>
      </c>
      <c r="D18" s="3">
        <f t="shared" si="0"/>
        <v>0.21185539858339675</v>
      </c>
      <c r="E18" s="4">
        <f t="shared" si="1"/>
        <v>-0.7999999999999996</v>
      </c>
      <c r="F18" s="3">
        <f t="shared" si="2"/>
        <v>0.21185539858339675</v>
      </c>
    </row>
    <row r="19" spans="2:11" x14ac:dyDescent="0.7">
      <c r="B19" s="2">
        <f t="shared" si="3"/>
        <v>3.1026334038989738</v>
      </c>
      <c r="C19" s="3">
        <f t="shared" si="4"/>
        <v>0.10537487175432178</v>
      </c>
      <c r="D19" s="3">
        <f t="shared" si="0"/>
        <v>0.27425311775007366</v>
      </c>
      <c r="E19" s="4">
        <f t="shared" si="1"/>
        <v>-0.59999999999999953</v>
      </c>
      <c r="F19" s="3">
        <f t="shared" si="2"/>
        <v>0.27425311775007366</v>
      </c>
    </row>
    <row r="20" spans="2:11" x14ac:dyDescent="0.7">
      <c r="B20" s="2">
        <f t="shared" si="3"/>
        <v>3.7350889359326498</v>
      </c>
      <c r="C20" s="3">
        <f t="shared" si="4"/>
        <v>0.11645724375882742</v>
      </c>
      <c r="D20" s="3">
        <f t="shared" si="0"/>
        <v>0.34457825838967604</v>
      </c>
      <c r="E20" s="4">
        <f t="shared" si="1"/>
        <v>-0.39999999999999947</v>
      </c>
      <c r="F20" s="3">
        <f t="shared" si="2"/>
        <v>0.34457825838967604</v>
      </c>
      <c r="I20" t="s">
        <v>8</v>
      </c>
    </row>
    <row r="21" spans="2:11" x14ac:dyDescent="0.7">
      <c r="B21" s="2">
        <f t="shared" si="3"/>
        <v>4.3675444679663258</v>
      </c>
      <c r="C21" s="3">
        <f t="shared" si="4"/>
        <v>0.12365855753306443</v>
      </c>
      <c r="D21" s="3">
        <f t="shared" si="0"/>
        <v>0.42074029056089718</v>
      </c>
      <c r="E21" s="4">
        <f t="shared" si="1"/>
        <v>-0.19999999999999946</v>
      </c>
      <c r="F21" s="3">
        <f t="shared" si="2"/>
        <v>0.42074029056089718</v>
      </c>
    </row>
    <row r="22" spans="2:11" x14ac:dyDescent="0.7">
      <c r="B22" s="2">
        <f t="shared" si="3"/>
        <v>5.0000000000000018</v>
      </c>
      <c r="C22" s="3">
        <f t="shared" si="4"/>
        <v>0.126156626101008</v>
      </c>
      <c r="D22" s="3">
        <f t="shared" si="0"/>
        <v>0.50000000000000022</v>
      </c>
      <c r="E22" s="4">
        <f>(B22-$C$3)/$E$4</f>
        <v>5.6173335497227218E-16</v>
      </c>
      <c r="F22" s="3">
        <f t="shared" si="2"/>
        <v>0.50000000000000022</v>
      </c>
    </row>
    <row r="23" spans="2:11" x14ac:dyDescent="0.7">
      <c r="B23" s="2">
        <f t="shared" si="3"/>
        <v>5.6324555320336778</v>
      </c>
      <c r="C23" s="3">
        <f t="shared" si="4"/>
        <v>0.12365855753306441</v>
      </c>
      <c r="D23" s="3">
        <f t="shared" si="0"/>
        <v>0.57925970943910321</v>
      </c>
      <c r="E23" s="4">
        <f t="shared" ref="E23:E37" si="5">(B23-$C$3)/$E$4</f>
        <v>0.20000000000000059</v>
      </c>
      <c r="F23" s="3">
        <f t="shared" si="2"/>
        <v>0.57925970943910321</v>
      </c>
    </row>
    <row r="24" spans="2:11" x14ac:dyDescent="0.7">
      <c r="B24" s="2">
        <f t="shared" si="3"/>
        <v>6.2649110640673538</v>
      </c>
      <c r="C24" s="3">
        <f t="shared" si="4"/>
        <v>0.11645724375882738</v>
      </c>
      <c r="D24" s="3">
        <f t="shared" si="0"/>
        <v>0.6554217416103244</v>
      </c>
      <c r="E24" s="4">
        <f t="shared" si="5"/>
        <v>0.40000000000000063</v>
      </c>
      <c r="F24" s="3">
        <f t="shared" si="2"/>
        <v>0.6554217416103244</v>
      </c>
      <c r="I24" t="s">
        <v>9</v>
      </c>
    </row>
    <row r="25" spans="2:11" x14ac:dyDescent="0.7">
      <c r="B25" s="2">
        <f t="shared" si="3"/>
        <v>6.8973665961010298</v>
      </c>
      <c r="C25" s="3">
        <f t="shared" si="4"/>
        <v>0.10537487175432171</v>
      </c>
      <c r="D25" s="3">
        <f t="shared" si="0"/>
        <v>0.72574688224992667</v>
      </c>
      <c r="E25" s="4">
        <f t="shared" si="5"/>
        <v>0.60000000000000064</v>
      </c>
      <c r="F25" s="3">
        <f t="shared" si="2"/>
        <v>0.72574688224992667</v>
      </c>
    </row>
    <row r="26" spans="2:11" x14ac:dyDescent="0.7">
      <c r="B26" s="2">
        <f t="shared" si="3"/>
        <v>7.5298221281347057</v>
      </c>
      <c r="C26" s="3">
        <f t="shared" si="4"/>
        <v>9.1608512563712566E-2</v>
      </c>
      <c r="D26" s="3">
        <f t="shared" si="0"/>
        <v>0.78814460141660359</v>
      </c>
      <c r="E26" s="4">
        <f t="shared" si="5"/>
        <v>0.80000000000000071</v>
      </c>
      <c r="F26" s="3">
        <f t="shared" si="2"/>
        <v>0.78814460141660359</v>
      </c>
    </row>
    <row r="27" spans="2:11" x14ac:dyDescent="0.7">
      <c r="B27" s="2">
        <f t="shared" si="3"/>
        <v>8.1622776601683817</v>
      </c>
      <c r="C27" s="3">
        <f t="shared" si="4"/>
        <v>7.6517861656164352E-2</v>
      </c>
      <c r="D27" s="3">
        <f t="shared" si="0"/>
        <v>0.84134474606854315</v>
      </c>
      <c r="E27" s="4">
        <f t="shared" si="5"/>
        <v>1.0000000000000007</v>
      </c>
      <c r="F27" s="3">
        <f t="shared" si="2"/>
        <v>0.84134474606854315</v>
      </c>
    </row>
    <row r="28" spans="2:11" x14ac:dyDescent="0.7">
      <c r="B28" s="2">
        <f t="shared" si="3"/>
        <v>8.7947331922020577</v>
      </c>
      <c r="C28" s="3">
        <f t="shared" si="4"/>
        <v>6.1407022358964239E-2</v>
      </c>
      <c r="D28" s="3">
        <f t="shared" si="0"/>
        <v>0.88493032977829189</v>
      </c>
      <c r="E28" s="4">
        <f t="shared" si="5"/>
        <v>1.2000000000000006</v>
      </c>
      <c r="F28" s="3">
        <f t="shared" si="2"/>
        <v>0.88493032977829189</v>
      </c>
    </row>
    <row r="29" spans="2:11" x14ac:dyDescent="0.7">
      <c r="B29" s="2">
        <f t="shared" si="3"/>
        <v>9.4271887242357337</v>
      </c>
      <c r="C29" s="3">
        <f t="shared" si="4"/>
        <v>4.7347981969354414E-2</v>
      </c>
      <c r="D29" s="3">
        <f t="shared" si="0"/>
        <v>0.91924334076622904</v>
      </c>
      <c r="E29" s="4">
        <f t="shared" si="5"/>
        <v>1.4000000000000008</v>
      </c>
      <c r="F29" s="3">
        <f t="shared" si="2"/>
        <v>0.91924334076622904</v>
      </c>
    </row>
    <row r="30" spans="2:11" x14ac:dyDescent="0.7">
      <c r="B30" s="2">
        <f t="shared" si="3"/>
        <v>10.05964425626941</v>
      </c>
      <c r="C30" s="3">
        <f t="shared" si="4"/>
        <v>3.5076247755407193E-2</v>
      </c>
      <c r="D30" s="3">
        <f t="shared" si="0"/>
        <v>0.94520070830044212</v>
      </c>
      <c r="E30" s="4">
        <f t="shared" si="5"/>
        <v>1.6000000000000008</v>
      </c>
      <c r="F30" s="3">
        <f t="shared" si="2"/>
        <v>0.94520070830044212</v>
      </c>
    </row>
    <row r="31" spans="2:11" x14ac:dyDescent="0.7">
      <c r="B31" s="2">
        <f t="shared" si="3"/>
        <v>10.692099788303086</v>
      </c>
      <c r="C31" s="3">
        <f t="shared" si="4"/>
        <v>2.496623218616744E-2</v>
      </c>
      <c r="D31" s="3">
        <f t="shared" si="0"/>
        <v>0.96406968088707423</v>
      </c>
      <c r="E31" s="4">
        <f t="shared" si="5"/>
        <v>1.8000000000000007</v>
      </c>
      <c r="F31" s="3">
        <f t="shared" si="2"/>
        <v>0.96406968088707423</v>
      </c>
    </row>
    <row r="32" spans="2:11" x14ac:dyDescent="0.7">
      <c r="B32" s="2">
        <f t="shared" si="3"/>
        <v>11.324555320336762</v>
      </c>
      <c r="C32" s="3">
        <f t="shared" si="4"/>
        <v>1.7073442725555336E-2</v>
      </c>
      <c r="D32" s="3">
        <f t="shared" si="0"/>
        <v>0.9772498680518209</v>
      </c>
      <c r="E32" s="4">
        <f t="shared" si="5"/>
        <v>2.0000000000000009</v>
      </c>
      <c r="F32" s="3">
        <f t="shared" si="2"/>
        <v>0.9772498680518209</v>
      </c>
    </row>
    <row r="33" spans="2:6" x14ac:dyDescent="0.7">
      <c r="B33" s="2">
        <f t="shared" si="3"/>
        <v>11.957010852370438</v>
      </c>
      <c r="C33" s="3">
        <f t="shared" si="4"/>
        <v>1.1218051246120643E-2</v>
      </c>
      <c r="D33" s="3">
        <f t="shared" si="0"/>
        <v>0.98609655248650141</v>
      </c>
      <c r="E33" s="4">
        <f t="shared" si="5"/>
        <v>2.2000000000000011</v>
      </c>
      <c r="F33" s="3">
        <f t="shared" si="2"/>
        <v>0.98609655248650141</v>
      </c>
    </row>
    <row r="34" spans="2:6" x14ac:dyDescent="0.7">
      <c r="B34" s="2">
        <f t="shared" si="3"/>
        <v>12.589466384404114</v>
      </c>
      <c r="C34" s="3">
        <f t="shared" si="4"/>
        <v>7.0817722861345536E-3</v>
      </c>
      <c r="D34" s="3">
        <f t="shared" si="0"/>
        <v>0.99180246407540384</v>
      </c>
      <c r="E34" s="4">
        <f t="shared" si="5"/>
        <v>2.4000000000000008</v>
      </c>
      <c r="F34" s="3">
        <f t="shared" si="2"/>
        <v>0.99180246407540384</v>
      </c>
    </row>
    <row r="35" spans="2:6" x14ac:dyDescent="0.7">
      <c r="B35" s="2">
        <f t="shared" si="3"/>
        <v>13.22192191643779</v>
      </c>
      <c r="C35" s="3">
        <f t="shared" si="4"/>
        <v>4.2953120166438329E-3</v>
      </c>
      <c r="D35" s="3">
        <f t="shared" si="0"/>
        <v>0.99533881197628127</v>
      </c>
      <c r="E35" s="4">
        <f t="shared" si="5"/>
        <v>2.600000000000001</v>
      </c>
      <c r="F35" s="3">
        <f t="shared" si="2"/>
        <v>0.99533881197628127</v>
      </c>
    </row>
    <row r="36" spans="2:6" x14ac:dyDescent="0.7">
      <c r="B36" s="2">
        <f t="shared" si="3"/>
        <v>13.854377448471466</v>
      </c>
      <c r="C36" s="3">
        <f t="shared" si="4"/>
        <v>2.5030855711001897E-3</v>
      </c>
      <c r="D36" s="3">
        <f t="shared" si="0"/>
        <v>0.99744486966957213</v>
      </c>
      <c r="E36" s="4">
        <f t="shared" si="5"/>
        <v>2.8000000000000012</v>
      </c>
      <c r="F36" s="3">
        <f t="shared" si="2"/>
        <v>0.99744486966957213</v>
      </c>
    </row>
    <row r="37" spans="2:6" x14ac:dyDescent="0.7">
      <c r="B37" s="2">
        <f t="shared" si="3"/>
        <v>14.486832980505142</v>
      </c>
      <c r="C37" s="3">
        <f t="shared" si="4"/>
        <v>1.4014735226324231E-3</v>
      </c>
      <c r="D37" s="3">
        <f t="shared" si="0"/>
        <v>0.9986501019683699</v>
      </c>
      <c r="E37" s="4">
        <f t="shared" si="5"/>
        <v>3.0000000000000009</v>
      </c>
      <c r="F37" s="3">
        <f t="shared" si="2"/>
        <v>0.9986501019683699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mfukui</dc:creator>
  <cp:lastModifiedBy>FUKUI Masahiro</cp:lastModifiedBy>
  <dcterms:created xsi:type="dcterms:W3CDTF">2021-06-05T01:34:26Z</dcterms:created>
  <dcterms:modified xsi:type="dcterms:W3CDTF">2022-05-23T06:47:23Z</dcterms:modified>
</cp:coreProperties>
</file>