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ua835\Downloads\ec209-project-2023_team-22\Basic\Tony_Huang\"/>
    </mc:Choice>
  </mc:AlternateContent>
  <xr:revisionPtr revIDLastSave="0" documentId="13_ncr:1_{BF06F6AA-5C40-4D5D-A0FA-277DF8CEBE55}" xr6:coauthVersionLast="47" xr6:coauthVersionMax="47" xr10:uidLastSave="{00000000-0000-0000-0000-000000000000}"/>
  <bookViews>
    <workbookView xWindow="-120" yWindow="-120" windowWidth="29040" windowHeight="17640" xr2:uid="{B7E05461-0193-4B7E-975C-B664CF06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F3" i="1"/>
  <c r="G3" i="1" s="1"/>
  <c r="H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C4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AF2" i="1"/>
  <c r="AJ2" i="1"/>
  <c r="AK2" i="1" s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U3" i="1"/>
  <c r="T3" i="1"/>
  <c r="U2" i="1"/>
  <c r="T2" i="1"/>
  <c r="AA3" i="1"/>
  <c r="AB4" i="1" s="1"/>
  <c r="AA4" i="1"/>
  <c r="AA5" i="1"/>
  <c r="AA6" i="1"/>
  <c r="AA7" i="1"/>
  <c r="AA8" i="1"/>
  <c r="AB8" i="1" s="1"/>
  <c r="AA9" i="1"/>
  <c r="AB9" i="1" s="1"/>
  <c r="AA10" i="1"/>
  <c r="AB11" i="1" s="1"/>
  <c r="AA11" i="1"/>
  <c r="AB12" i="1" s="1"/>
  <c r="AA12" i="1"/>
  <c r="AA13" i="1"/>
  <c r="AA14" i="1"/>
  <c r="AA15" i="1"/>
  <c r="AA16" i="1"/>
  <c r="AB16" i="1" s="1"/>
  <c r="AA17" i="1"/>
  <c r="AB17" i="1" s="1"/>
  <c r="AA18" i="1"/>
  <c r="AB19" i="1" s="1"/>
  <c r="AA19" i="1"/>
  <c r="AA20" i="1"/>
  <c r="AA21" i="1"/>
  <c r="AA22" i="1"/>
  <c r="AA23" i="1"/>
  <c r="AA24" i="1"/>
  <c r="AB24" i="1" s="1"/>
  <c r="AA25" i="1"/>
  <c r="AB25" i="1" s="1"/>
  <c r="AA26" i="1"/>
  <c r="AB27" i="1" s="1"/>
  <c r="AA27" i="1"/>
  <c r="AB28" i="1" s="1"/>
  <c r="AA28" i="1"/>
  <c r="AA29" i="1"/>
  <c r="AA30" i="1"/>
  <c r="AA31" i="1"/>
  <c r="AA32" i="1"/>
  <c r="AB32" i="1" s="1"/>
  <c r="AA33" i="1"/>
  <c r="AB33" i="1" s="1"/>
  <c r="AA34" i="1"/>
  <c r="AB35" i="1" s="1"/>
  <c r="AA35" i="1"/>
  <c r="AB36" i="1" s="1"/>
  <c r="AA36" i="1"/>
  <c r="AA37" i="1"/>
  <c r="AA38" i="1"/>
  <c r="AA39" i="1"/>
  <c r="AA40" i="1"/>
  <c r="AB40" i="1" s="1"/>
  <c r="AA41" i="1"/>
  <c r="AA2" i="1"/>
  <c r="AB3" i="1" s="1"/>
  <c r="Y41" i="1"/>
  <c r="Y3" i="1"/>
  <c r="Y4" i="1"/>
  <c r="Y5" i="1"/>
  <c r="Z5" i="1" s="1"/>
  <c r="Y6" i="1"/>
  <c r="Y7" i="1"/>
  <c r="Y8" i="1"/>
  <c r="Y9" i="1"/>
  <c r="Z9" i="1" s="1"/>
  <c r="Y10" i="1"/>
  <c r="Z10" i="1" s="1"/>
  <c r="Y11" i="1"/>
  <c r="Y12" i="1"/>
  <c r="Y13" i="1"/>
  <c r="Z13" i="1" s="1"/>
  <c r="Y14" i="1"/>
  <c r="Y15" i="1"/>
  <c r="Y16" i="1"/>
  <c r="Y17" i="1"/>
  <c r="Z17" i="1" s="1"/>
  <c r="Y18" i="1"/>
  <c r="Z18" i="1" s="1"/>
  <c r="Y19" i="1"/>
  <c r="Y20" i="1"/>
  <c r="Y21" i="1"/>
  <c r="Z21" i="1" s="1"/>
  <c r="Y22" i="1"/>
  <c r="Y23" i="1"/>
  <c r="Y24" i="1"/>
  <c r="Y25" i="1"/>
  <c r="Z25" i="1" s="1"/>
  <c r="Y26" i="1"/>
  <c r="Z26" i="1" s="1"/>
  <c r="Y27" i="1"/>
  <c r="Y28" i="1"/>
  <c r="Y29" i="1"/>
  <c r="Z29" i="1" s="1"/>
  <c r="Y30" i="1"/>
  <c r="Y31" i="1"/>
  <c r="Y32" i="1"/>
  <c r="Y33" i="1"/>
  <c r="Z33" i="1" s="1"/>
  <c r="Y34" i="1"/>
  <c r="Z34" i="1" s="1"/>
  <c r="Y35" i="1"/>
  <c r="Y36" i="1"/>
  <c r="Y37" i="1"/>
  <c r="Z37" i="1" s="1"/>
  <c r="Y38" i="1"/>
  <c r="Y39" i="1"/>
  <c r="Y40" i="1"/>
  <c r="Y2" i="1"/>
  <c r="Z2" i="1" s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99" i="1"/>
  <c r="AB99" i="1" s="1"/>
  <c r="AC99" i="1" s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99" i="1"/>
  <c r="V99" i="1" s="1"/>
  <c r="W99" i="1" s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99" i="1"/>
  <c r="C99" i="1"/>
  <c r="C138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53" i="1"/>
  <c r="G51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53" i="1"/>
  <c r="Z40" i="1" l="1"/>
  <c r="Z35" i="1"/>
  <c r="Z27" i="1"/>
  <c r="Z19" i="1"/>
  <c r="AB5" i="1"/>
  <c r="Z8" i="1"/>
  <c r="Z39" i="1"/>
  <c r="Z31" i="1"/>
  <c r="Z23" i="1"/>
  <c r="Z15" i="1"/>
  <c r="Z7" i="1"/>
  <c r="AB2" i="1"/>
  <c r="Z38" i="1"/>
  <c r="Z22" i="1"/>
  <c r="Z6" i="1"/>
  <c r="AB39" i="1"/>
  <c r="AB31" i="1"/>
  <c r="AB23" i="1"/>
  <c r="AB15" i="1"/>
  <c r="AB7" i="1"/>
  <c r="Z24" i="1"/>
  <c r="Z16" i="1"/>
  <c r="Z36" i="1"/>
  <c r="Z28" i="1"/>
  <c r="Z20" i="1"/>
  <c r="Z12" i="1"/>
  <c r="Z4" i="1"/>
  <c r="AB38" i="1"/>
  <c r="AB30" i="1"/>
  <c r="AB22" i="1"/>
  <c r="AB14" i="1"/>
  <c r="AB6" i="1"/>
  <c r="Z32" i="1"/>
  <c r="Z11" i="1"/>
  <c r="Z3" i="1"/>
  <c r="AB37" i="1"/>
  <c r="AB29" i="1"/>
  <c r="AB21" i="1"/>
  <c r="AB13" i="1"/>
  <c r="Z41" i="1"/>
  <c r="AB20" i="1"/>
  <c r="AB18" i="1"/>
  <c r="Z14" i="1"/>
  <c r="AB10" i="1"/>
  <c r="AB34" i="1"/>
  <c r="Z30" i="1"/>
  <c r="AB41" i="1"/>
  <c r="AB26" i="1"/>
  <c r="B52" i="1"/>
  <c r="C52" i="1" s="1"/>
  <c r="P99" i="1"/>
  <c r="Q99" i="1" s="1"/>
  <c r="D99" i="1"/>
  <c r="E99" i="1" s="1"/>
  <c r="J99" i="1"/>
  <c r="K99" i="1" s="1"/>
  <c r="G52" i="1"/>
  <c r="H52" i="1" s="1"/>
</calcChain>
</file>

<file path=xl/sharedStrings.xml><?xml version="1.0" encoding="utf-8"?>
<sst xmlns="http://schemas.openxmlformats.org/spreadsheetml/2006/main" count="44" uniqueCount="32">
  <si>
    <t>rms: 9605</t>
  </si>
  <si>
    <t>---</t>
  </si>
  <si>
    <t>Peak Current is:  ?</t>
  </si>
  <si>
    <t>RMS Voltage is: 13.94</t>
  </si>
  <si>
    <t>iL</t>
  </si>
  <si>
    <t>adc</t>
  </si>
  <si>
    <t>sum</t>
  </si>
  <si>
    <t>root</t>
  </si>
  <si>
    <t>RMS Voltage is: 13.98V</t>
  </si>
  <si>
    <t>Peak Current is:  104mA</t>
  </si>
  <si>
    <t>Peak Current is:  141mA</t>
  </si>
  <si>
    <t>RMS Voltage is: 13.96V</t>
  </si>
  <si>
    <t>Peak Current is:  100mA</t>
  </si>
  <si>
    <t xml:space="preserve"> ac</t>
  </si>
  <si>
    <t>RMS Voltage is: 13.97V</t>
  </si>
  <si>
    <t>Peak Current is:  1004mA</t>
  </si>
  <si>
    <t xml:space="preserve"> iL</t>
  </si>
  <si>
    <t>Voltage</t>
  </si>
  <si>
    <t>Current</t>
  </si>
  <si>
    <t>Voltage(V)</t>
  </si>
  <si>
    <t>Current(A)</t>
  </si>
  <si>
    <t>Voltage * 100</t>
  </si>
  <si>
    <t>Current (mA)</t>
  </si>
  <si>
    <t>Current missing first point</t>
  </si>
  <si>
    <t>Voltage missing last point</t>
  </si>
  <si>
    <t>Voltage_bar</t>
  </si>
  <si>
    <t>Current_bar</t>
  </si>
  <si>
    <t>Power</t>
  </si>
  <si>
    <t>Voltage bar</t>
  </si>
  <si>
    <t>Current bar</t>
  </si>
  <si>
    <t>power</t>
  </si>
  <si>
    <t>calculate the rms of the current I forgot what value it was…..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</si>
</sst>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Sheet1!$Y$2:$Y$41</c:f>
              <c:numCache>
                <c:formatCode>General</c:formatCode>
                <c:ptCount val="40"/>
                <c:pt idx="0">
                  <c:v>5.0599999999999996</c:v>
                </c:pt>
                <c:pt idx="1">
                  <c:v>10.34</c:v>
                </c:pt>
                <c:pt idx="2">
                  <c:v>19.579999999999998</c:v>
                </c:pt>
                <c:pt idx="3">
                  <c:v>16.940000000000001</c:v>
                </c:pt>
                <c:pt idx="4">
                  <c:v>3.96</c:v>
                </c:pt>
                <c:pt idx="5">
                  <c:v>18.920000000000002</c:v>
                </c:pt>
                <c:pt idx="6">
                  <c:v>17.600000000000001</c:v>
                </c:pt>
                <c:pt idx="7">
                  <c:v>5.5</c:v>
                </c:pt>
                <c:pt idx="8">
                  <c:v>9.9</c:v>
                </c:pt>
                <c:pt idx="9">
                  <c:v>19.579999999999998</c:v>
                </c:pt>
                <c:pt idx="10">
                  <c:v>11.66</c:v>
                </c:pt>
                <c:pt idx="11">
                  <c:v>3.74</c:v>
                </c:pt>
                <c:pt idx="12">
                  <c:v>16.72</c:v>
                </c:pt>
                <c:pt idx="13">
                  <c:v>19.36</c:v>
                </c:pt>
                <c:pt idx="14">
                  <c:v>10.119999999999999</c:v>
                </c:pt>
                <c:pt idx="15">
                  <c:v>12.54</c:v>
                </c:pt>
                <c:pt idx="16">
                  <c:v>20.02</c:v>
                </c:pt>
                <c:pt idx="17">
                  <c:v>15.18</c:v>
                </c:pt>
                <c:pt idx="18">
                  <c:v>1.1000000000000001</c:v>
                </c:pt>
                <c:pt idx="19">
                  <c:v>13.64</c:v>
                </c:pt>
                <c:pt idx="20">
                  <c:v>18.48</c:v>
                </c:pt>
                <c:pt idx="21">
                  <c:v>7.26</c:v>
                </c:pt>
                <c:pt idx="22">
                  <c:v>8.36</c:v>
                </c:pt>
                <c:pt idx="23">
                  <c:v>18.920000000000002</c:v>
                </c:pt>
                <c:pt idx="24">
                  <c:v>18.04</c:v>
                </c:pt>
                <c:pt idx="25">
                  <c:v>1.76</c:v>
                </c:pt>
                <c:pt idx="26">
                  <c:v>15.4</c:v>
                </c:pt>
                <c:pt idx="27">
                  <c:v>19.579999999999998</c:v>
                </c:pt>
                <c:pt idx="28">
                  <c:v>11.88</c:v>
                </c:pt>
                <c:pt idx="29">
                  <c:v>3.52</c:v>
                </c:pt>
                <c:pt idx="30">
                  <c:v>19.8</c:v>
                </c:pt>
                <c:pt idx="31">
                  <c:v>16.5</c:v>
                </c:pt>
                <c:pt idx="32">
                  <c:v>3.3</c:v>
                </c:pt>
                <c:pt idx="33">
                  <c:v>11.88</c:v>
                </c:pt>
                <c:pt idx="34">
                  <c:v>19.8</c:v>
                </c:pt>
                <c:pt idx="35">
                  <c:v>9.24</c:v>
                </c:pt>
                <c:pt idx="36">
                  <c:v>6.38</c:v>
                </c:pt>
                <c:pt idx="37">
                  <c:v>18.260000000000002</c:v>
                </c:pt>
                <c:pt idx="38">
                  <c:v>18.7</c:v>
                </c:pt>
                <c:pt idx="39">
                  <c:v>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8-4CD8-AD2B-A79BA19E322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Sheet1!$Z$2:$Z$41</c:f>
              <c:numCache>
                <c:formatCode>General</c:formatCode>
                <c:ptCount val="40"/>
                <c:pt idx="0">
                  <c:v>7.6999999999999993</c:v>
                </c:pt>
                <c:pt idx="1">
                  <c:v>14.959999999999999</c:v>
                </c:pt>
                <c:pt idx="2">
                  <c:v>18.259999999999998</c:v>
                </c:pt>
                <c:pt idx="3">
                  <c:v>10.450000000000001</c:v>
                </c:pt>
                <c:pt idx="4">
                  <c:v>11.440000000000001</c:v>
                </c:pt>
                <c:pt idx="5">
                  <c:v>18.260000000000002</c:v>
                </c:pt>
                <c:pt idx="6">
                  <c:v>11.55</c:v>
                </c:pt>
                <c:pt idx="7">
                  <c:v>7.7</c:v>
                </c:pt>
                <c:pt idx="8">
                  <c:v>14.739999999999998</c:v>
                </c:pt>
                <c:pt idx="9">
                  <c:v>15.62</c:v>
                </c:pt>
                <c:pt idx="10">
                  <c:v>7.7</c:v>
                </c:pt>
                <c:pt idx="11">
                  <c:v>10.23</c:v>
                </c:pt>
                <c:pt idx="12">
                  <c:v>18.04</c:v>
                </c:pt>
                <c:pt idx="13">
                  <c:v>14.739999999999998</c:v>
                </c:pt>
                <c:pt idx="14">
                  <c:v>11.329999999999998</c:v>
                </c:pt>
                <c:pt idx="15">
                  <c:v>16.28</c:v>
                </c:pt>
                <c:pt idx="16">
                  <c:v>17.600000000000001</c:v>
                </c:pt>
                <c:pt idx="17">
                  <c:v>8.14</c:v>
                </c:pt>
                <c:pt idx="18">
                  <c:v>7.37</c:v>
                </c:pt>
                <c:pt idx="19">
                  <c:v>16.060000000000002</c:v>
                </c:pt>
                <c:pt idx="20">
                  <c:v>12.870000000000001</c:v>
                </c:pt>
                <c:pt idx="21">
                  <c:v>7.81</c:v>
                </c:pt>
                <c:pt idx="22">
                  <c:v>13.64</c:v>
                </c:pt>
                <c:pt idx="23">
                  <c:v>18.48</c:v>
                </c:pt>
                <c:pt idx="24">
                  <c:v>9.9</c:v>
                </c:pt>
                <c:pt idx="25">
                  <c:v>8.58</c:v>
                </c:pt>
                <c:pt idx="26">
                  <c:v>17.489999999999998</c:v>
                </c:pt>
                <c:pt idx="27">
                  <c:v>15.73</c:v>
                </c:pt>
                <c:pt idx="28">
                  <c:v>7.7</c:v>
                </c:pt>
                <c:pt idx="29">
                  <c:v>11.66</c:v>
                </c:pt>
                <c:pt idx="30">
                  <c:v>18.149999999999999</c:v>
                </c:pt>
                <c:pt idx="31">
                  <c:v>9.9</c:v>
                </c:pt>
                <c:pt idx="32">
                  <c:v>7.59</c:v>
                </c:pt>
                <c:pt idx="33">
                  <c:v>15.84</c:v>
                </c:pt>
                <c:pt idx="34">
                  <c:v>14.52</c:v>
                </c:pt>
                <c:pt idx="35">
                  <c:v>7.8100000000000005</c:v>
                </c:pt>
                <c:pt idx="36">
                  <c:v>12.32</c:v>
                </c:pt>
                <c:pt idx="37">
                  <c:v>18.48</c:v>
                </c:pt>
                <c:pt idx="38">
                  <c:v>13.42</c:v>
                </c:pt>
                <c:pt idx="39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8-4CD8-AD2B-A79BA19E3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827712"/>
        <c:axId val="416204800"/>
      </c:lineChart>
      <c:catAx>
        <c:axId val="61382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04800"/>
        <c:crosses val="autoZero"/>
        <c:auto val="1"/>
        <c:lblAlgn val="ctr"/>
        <c:lblOffset val="100"/>
        <c:noMultiLvlLbl val="0"/>
      </c:catAx>
      <c:valAx>
        <c:axId val="4162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2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533400</xdr:colOff>
      <xdr:row>10</xdr:row>
      <xdr:rowOff>128587</xdr:rowOff>
    </xdr:from>
    <xdr:to>
      <xdr:col>25</xdr:col>
      <xdr:colOff>228600</xdr:colOff>
      <xdr:row>25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256068-302B-B30F-ECD3-BC5B9500C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B049-2C4F-43C1-AAC7-5FF518FB1B35}">
  <dimension ref="A1:AK138"/>
  <sheetViews>
    <sheetView tabSelected="1" topLeftCell="A10" zoomScaleNormal="100" workbookViewId="0">
      <selection activeCell="N37" sqref="N37"/>
    </sheetView>
  </sheetViews>
  <sheetFormatPr defaultRowHeight="15" x14ac:dyDescent="0.25"/>
  <cols>
    <col min="1" max="1" width="13.85546875" customWidth="1"/>
    <col min="2" max="2" width="12.5703125" customWidth="1"/>
    <col min="3" max="3" width="11.42578125" customWidth="1"/>
    <col min="4" max="4" width="10.28515625" customWidth="1"/>
    <col min="6" max="6" width="12.85546875" customWidth="1"/>
    <col min="7" max="7" width="13.42578125" customWidth="1"/>
    <col min="8" max="8" width="11.7109375" customWidth="1"/>
    <col min="9" max="9" width="10.85546875" customWidth="1"/>
  </cols>
  <sheetData>
    <row r="1" spans="1:37" x14ac:dyDescent="0.25">
      <c r="B1" t="s">
        <v>17</v>
      </c>
      <c r="C1" t="s">
        <v>28</v>
      </c>
      <c r="E1" t="s">
        <v>18</v>
      </c>
      <c r="F1" t="s">
        <v>29</v>
      </c>
      <c r="G1" t="s">
        <v>30</v>
      </c>
      <c r="R1" t="s">
        <v>21</v>
      </c>
      <c r="S1" t="s">
        <v>22</v>
      </c>
      <c r="T1" t="s">
        <v>19</v>
      </c>
      <c r="U1" t="s">
        <v>20</v>
      </c>
      <c r="V1" t="s">
        <v>23</v>
      </c>
      <c r="Y1" t="s">
        <v>19</v>
      </c>
      <c r="Z1" t="s">
        <v>25</v>
      </c>
      <c r="AA1" t="s">
        <v>20</v>
      </c>
      <c r="AB1" t="s">
        <v>26</v>
      </c>
      <c r="AD1" t="s">
        <v>27</v>
      </c>
    </row>
    <row r="2" spans="1:37" x14ac:dyDescent="0.25">
      <c r="A2">
        <v>477</v>
      </c>
      <c r="B2">
        <f>ABS((A2*5/1024)-2.05) *22</f>
        <v>6.1402343750000039</v>
      </c>
      <c r="C2">
        <f>(B2+B3)/2</f>
        <v>12.048437500000006</v>
      </c>
      <c r="D2">
        <v>356</v>
      </c>
      <c r="E2">
        <f>ABS(D2*5/1024-2.05)*2</f>
        <v>0.62343749999999964</v>
      </c>
      <c r="F2">
        <f>(E41+E2)/2</f>
        <v>0.4345703125</v>
      </c>
      <c r="G2">
        <f>(B2*F2+C2*E2)</f>
        <v>10.179811325073242</v>
      </c>
      <c r="H2" t="e">
        <f>SUM(G2:G41)/80/2</f>
        <v>#VALUE!</v>
      </c>
      <c r="R2">
        <v>506</v>
      </c>
      <c r="S2">
        <v>1216</v>
      </c>
      <c r="T2">
        <f t="shared" ref="T2:T41" si="0" xml:space="preserve"> R2/100</f>
        <v>5.0599999999999996</v>
      </c>
      <c r="U2">
        <f>S2 /1000</f>
        <v>1.216</v>
      </c>
      <c r="V2" t="s">
        <v>24</v>
      </c>
      <c r="Y2">
        <f xml:space="preserve"> R2/100</f>
        <v>5.0599999999999996</v>
      </c>
      <c r="Z2">
        <f>(Y2+Y3)/2</f>
        <v>7.6999999999999993</v>
      </c>
      <c r="AA2">
        <f>S2 /1000</f>
        <v>1.216</v>
      </c>
      <c r="AB2">
        <f>(AA41+AA2)/2</f>
        <v>1.1040000000000001</v>
      </c>
      <c r="AD2">
        <f xml:space="preserve"> (Y2*AB2 + AA2*Z2)</f>
        <v>14.949439999999999</v>
      </c>
      <c r="AE2">
        <f>AD2/80</f>
        <v>0.18686799999999998</v>
      </c>
      <c r="AF2">
        <f>SUM(AE2:AE41)</f>
        <v>10.619779500000002</v>
      </c>
      <c r="AI2">
        <f>(AE2*AE2)</f>
        <v>3.4919649423999992E-2</v>
      </c>
      <c r="AJ2">
        <f>SUM(AI2:AI41)</f>
        <v>3.3237060299203738</v>
      </c>
      <c r="AK2">
        <f>SQRT(AJ2)</f>
        <v>1.8231034062609761</v>
      </c>
    </row>
    <row r="3" spans="1:37" x14ac:dyDescent="0.25">
      <c r="A3">
        <v>587</v>
      </c>
      <c r="B3">
        <f t="shared" ref="B3:B41" si="1">ABS((A3*5/1024)-2.05) *22</f>
        <v>17.956640625000006</v>
      </c>
      <c r="C3">
        <f t="shared" ref="C3:C41" si="2">(B3+B4)/2</f>
        <v>18.386328125000006</v>
      </c>
      <c r="D3">
        <v>470</v>
      </c>
      <c r="E3">
        <f t="shared" ref="E3:E41" si="3">ABS(D3*5/1024-2.05)*2</f>
        <v>0.48984375000000036</v>
      </c>
      <c r="F3" t="e">
        <f t="shared" ref="F3:F41" si="4">(E42+E3)/2</f>
        <v>#VALUE!</v>
      </c>
      <c r="G3" t="e">
        <f t="shared" ref="G3:G41" si="5">(B3*F3+C3*E3)</f>
        <v>#VALUE!</v>
      </c>
      <c r="R3">
        <v>1034</v>
      </c>
      <c r="S3">
        <v>308</v>
      </c>
      <c r="T3">
        <f t="shared" si="0"/>
        <v>10.34</v>
      </c>
      <c r="U3">
        <f t="shared" ref="U3:U41" si="6">S3 /1000</f>
        <v>0.308</v>
      </c>
      <c r="Y3">
        <f xml:space="preserve"> R3/100</f>
        <v>10.34</v>
      </c>
      <c r="Z3">
        <f>(Y3+Y4)/2</f>
        <v>14.959999999999999</v>
      </c>
      <c r="AA3">
        <f>S3 /1000</f>
        <v>0.308</v>
      </c>
      <c r="AB3">
        <f>(AA2+AA3)/2</f>
        <v>0.76200000000000001</v>
      </c>
      <c r="AD3">
        <f t="shared" ref="AD3:AD41" si="7" xml:space="preserve"> (Y3*AB3 + AA3*Z3)</f>
        <v>12.48676</v>
      </c>
      <c r="AE3">
        <f t="shared" ref="AE3:AE41" si="8">AD3/80</f>
        <v>0.15608450000000001</v>
      </c>
      <c r="AI3">
        <f>(AE3*AE3)</f>
        <v>2.4362371140250003E-2</v>
      </c>
    </row>
    <row r="4" spans="1:37" x14ac:dyDescent="0.25">
      <c r="A4">
        <v>595</v>
      </c>
      <c r="B4">
        <f t="shared" si="1"/>
        <v>18.816015625000006</v>
      </c>
      <c r="C4">
        <f t="shared" si="2"/>
        <v>13.498632812500006</v>
      </c>
      <c r="D4">
        <v>554</v>
      </c>
      <c r="E4">
        <f t="shared" si="3"/>
        <v>1.3101562500000004</v>
      </c>
      <c r="F4">
        <f t="shared" si="4"/>
        <v>0.65507812500000018</v>
      </c>
      <c r="G4">
        <f t="shared" si="5"/>
        <v>30.011278381347672</v>
      </c>
      <c r="R4">
        <v>1958</v>
      </c>
      <c r="S4">
        <v>796</v>
      </c>
      <c r="T4">
        <f t="shared" si="0"/>
        <v>19.579999999999998</v>
      </c>
      <c r="U4">
        <f t="shared" si="6"/>
        <v>0.79600000000000004</v>
      </c>
      <c r="Y4">
        <f xml:space="preserve"> R4/100</f>
        <v>19.579999999999998</v>
      </c>
      <c r="Z4">
        <f>(Y4+Y5)/2</f>
        <v>18.259999999999998</v>
      </c>
      <c r="AA4">
        <f>S4 /1000</f>
        <v>0.79600000000000004</v>
      </c>
      <c r="AB4">
        <f>(AA3+AA4)/2</f>
        <v>0.55200000000000005</v>
      </c>
      <c r="AD4">
        <f t="shared" si="7"/>
        <v>25.343119999999999</v>
      </c>
      <c r="AE4">
        <f t="shared" si="8"/>
        <v>0.31678899999999999</v>
      </c>
      <c r="AI4">
        <f>(AE4*AE4)</f>
        <v>0.10035527052099999</v>
      </c>
    </row>
    <row r="5" spans="1:37" x14ac:dyDescent="0.25">
      <c r="A5">
        <v>496</v>
      </c>
      <c r="B5">
        <f t="shared" si="1"/>
        <v>8.1812500000000039</v>
      </c>
      <c r="C5">
        <f t="shared" si="2"/>
        <v>7.841796875</v>
      </c>
      <c r="D5">
        <v>556</v>
      </c>
      <c r="E5">
        <f t="shared" si="3"/>
        <v>1.3296875000000004</v>
      </c>
      <c r="F5">
        <f t="shared" si="4"/>
        <v>0.66484375000000018</v>
      </c>
      <c r="G5">
        <f t="shared" si="5"/>
        <v>15.86639221191407</v>
      </c>
      <c r="R5">
        <v>1694</v>
      </c>
      <c r="S5">
        <v>1412</v>
      </c>
      <c r="T5">
        <f t="shared" si="0"/>
        <v>16.940000000000001</v>
      </c>
      <c r="U5">
        <f t="shared" si="6"/>
        <v>1.4119999999999999</v>
      </c>
      <c r="Y5">
        <f xml:space="preserve"> R5/100</f>
        <v>16.940000000000001</v>
      </c>
      <c r="Z5">
        <f>(Y5+Y6)/2</f>
        <v>10.450000000000001</v>
      </c>
      <c r="AA5">
        <f>S5 /1000</f>
        <v>1.4119999999999999</v>
      </c>
      <c r="AB5">
        <f>(AA4+AA5)/2</f>
        <v>1.1040000000000001</v>
      </c>
      <c r="AD5">
        <f t="shared" si="7"/>
        <v>33.457160000000002</v>
      </c>
      <c r="AE5">
        <f t="shared" si="8"/>
        <v>0.41821450000000004</v>
      </c>
      <c r="AI5">
        <f>(AE5*AE5)</f>
        <v>0.17490336801025003</v>
      </c>
    </row>
    <row r="6" spans="1:37" x14ac:dyDescent="0.25">
      <c r="A6">
        <v>350</v>
      </c>
      <c r="B6">
        <f t="shared" si="1"/>
        <v>7.5023437499999961</v>
      </c>
      <c r="C6">
        <f t="shared" si="2"/>
        <v>13.356835937499994</v>
      </c>
      <c r="D6">
        <v>380</v>
      </c>
      <c r="E6">
        <f t="shared" si="3"/>
        <v>0.38906249999999964</v>
      </c>
      <c r="F6">
        <f t="shared" si="4"/>
        <v>0.19453124999999982</v>
      </c>
      <c r="G6">
        <f t="shared" si="5"/>
        <v>6.6560842895507726</v>
      </c>
      <c r="R6">
        <v>396</v>
      </c>
      <c r="S6">
        <v>454</v>
      </c>
      <c r="T6">
        <f t="shared" si="0"/>
        <v>3.96</v>
      </c>
      <c r="U6">
        <f t="shared" si="6"/>
        <v>0.45400000000000001</v>
      </c>
      <c r="Y6">
        <f xml:space="preserve"> R6/100</f>
        <v>3.96</v>
      </c>
      <c r="Z6">
        <f>(Y6+Y7)/2</f>
        <v>11.440000000000001</v>
      </c>
      <c r="AA6">
        <f>S6 /1000</f>
        <v>0.45400000000000001</v>
      </c>
      <c r="AB6">
        <f>(AA5+AA6)/2</f>
        <v>0.93299999999999994</v>
      </c>
      <c r="AD6">
        <f t="shared" si="7"/>
        <v>8.888440000000001</v>
      </c>
      <c r="AE6">
        <f t="shared" si="8"/>
        <v>0.11110550000000001</v>
      </c>
      <c r="AI6">
        <f>(AE6*AE6)</f>
        <v>1.2344432130250002E-2</v>
      </c>
    </row>
    <row r="7" spans="1:37" x14ac:dyDescent="0.25">
      <c r="A7">
        <v>241</v>
      </c>
      <c r="B7">
        <f t="shared" si="1"/>
        <v>19.211328124999994</v>
      </c>
      <c r="C7">
        <f t="shared" si="2"/>
        <v>14.377343749999994</v>
      </c>
      <c r="D7">
        <v>291</v>
      </c>
      <c r="E7">
        <f t="shared" si="3"/>
        <v>1.2582031249999996</v>
      </c>
      <c r="F7">
        <f t="shared" si="4"/>
        <v>0.62910156249999982</v>
      </c>
      <c r="G7">
        <f t="shared" si="5"/>
        <v>30.175495376586895</v>
      </c>
      <c r="R7">
        <v>1892</v>
      </c>
      <c r="S7">
        <v>658</v>
      </c>
      <c r="T7">
        <f t="shared" si="0"/>
        <v>18.920000000000002</v>
      </c>
      <c r="U7">
        <f t="shared" si="6"/>
        <v>0.65800000000000003</v>
      </c>
      <c r="Y7">
        <f xml:space="preserve"> R7/100</f>
        <v>18.920000000000002</v>
      </c>
      <c r="Z7">
        <f>(Y7+Y8)/2</f>
        <v>18.260000000000002</v>
      </c>
      <c r="AA7">
        <f>S7 /1000</f>
        <v>0.65800000000000003</v>
      </c>
      <c r="AB7">
        <f>(AA6+AA7)/2</f>
        <v>0.55600000000000005</v>
      </c>
      <c r="AD7">
        <f t="shared" si="7"/>
        <v>22.534600000000005</v>
      </c>
      <c r="AE7">
        <f t="shared" si="8"/>
        <v>0.28168250000000006</v>
      </c>
      <c r="AI7">
        <f>(AE7*AE7)</f>
        <v>7.9345030806250036E-2</v>
      </c>
    </row>
    <row r="8" spans="1:37" x14ac:dyDescent="0.25">
      <c r="A8">
        <v>331</v>
      </c>
      <c r="B8">
        <f t="shared" si="1"/>
        <v>9.5433593749999961</v>
      </c>
      <c r="C8">
        <f t="shared" si="2"/>
        <v>7.7880859375</v>
      </c>
      <c r="D8">
        <v>280</v>
      </c>
      <c r="E8">
        <f t="shared" si="3"/>
        <v>1.3656249999999996</v>
      </c>
      <c r="F8">
        <f t="shared" si="4"/>
        <v>0.68281249999999982</v>
      </c>
      <c r="G8">
        <f t="shared" si="5"/>
        <v>17.151929931640616</v>
      </c>
      <c r="R8">
        <v>1760</v>
      </c>
      <c r="S8">
        <v>1372</v>
      </c>
      <c r="T8">
        <f t="shared" si="0"/>
        <v>17.600000000000001</v>
      </c>
      <c r="U8">
        <f t="shared" si="6"/>
        <v>1.3720000000000001</v>
      </c>
      <c r="Y8">
        <f xml:space="preserve"> R8/100</f>
        <v>17.600000000000001</v>
      </c>
      <c r="Z8">
        <f>(Y8+Y9)/2</f>
        <v>11.55</v>
      </c>
      <c r="AA8">
        <f>S8 /1000</f>
        <v>1.3720000000000001</v>
      </c>
      <c r="AB8">
        <f>(AA7+AA8)/2</f>
        <v>1.0150000000000001</v>
      </c>
      <c r="AD8">
        <f t="shared" si="7"/>
        <v>33.710600000000007</v>
      </c>
      <c r="AE8">
        <f t="shared" si="8"/>
        <v>0.4213825000000001</v>
      </c>
      <c r="AI8">
        <f>(AE8*AE8)</f>
        <v>0.17756321130625008</v>
      </c>
    </row>
    <row r="9" spans="1:37" x14ac:dyDescent="0.25">
      <c r="A9">
        <v>476</v>
      </c>
      <c r="B9">
        <f t="shared" si="1"/>
        <v>6.0328125000000039</v>
      </c>
      <c r="C9">
        <f t="shared" si="2"/>
        <v>11.994726562500006</v>
      </c>
      <c r="D9">
        <v>356</v>
      </c>
      <c r="E9">
        <f t="shared" si="3"/>
        <v>0.62343749999999964</v>
      </c>
      <c r="F9">
        <f t="shared" si="4"/>
        <v>0.31171874999999982</v>
      </c>
      <c r="G9">
        <f t="shared" si="5"/>
        <v>9.3585031127929685</v>
      </c>
      <c r="R9">
        <v>550</v>
      </c>
      <c r="S9">
        <v>1234</v>
      </c>
      <c r="T9">
        <f t="shared" si="0"/>
        <v>5.5</v>
      </c>
      <c r="U9">
        <f t="shared" si="6"/>
        <v>1.234</v>
      </c>
      <c r="Y9">
        <f xml:space="preserve"> R9/100</f>
        <v>5.5</v>
      </c>
      <c r="Z9">
        <f>(Y9+Y10)/2</f>
        <v>7.7</v>
      </c>
      <c r="AA9">
        <f>S9 /1000</f>
        <v>1.234</v>
      </c>
      <c r="AB9">
        <f>(AA8+AA9)/2</f>
        <v>1.3029999999999999</v>
      </c>
      <c r="AD9">
        <f t="shared" si="7"/>
        <v>16.668299999999999</v>
      </c>
      <c r="AE9">
        <f t="shared" si="8"/>
        <v>0.20835374999999998</v>
      </c>
      <c r="AI9">
        <f>(AE9*AE9)</f>
        <v>4.3411285139062492E-2</v>
      </c>
    </row>
    <row r="10" spans="1:37" x14ac:dyDescent="0.25">
      <c r="A10">
        <v>587</v>
      </c>
      <c r="B10">
        <f t="shared" si="1"/>
        <v>17.956640625000006</v>
      </c>
      <c r="C10">
        <f t="shared" si="2"/>
        <v>18.386328125000006</v>
      </c>
      <c r="D10">
        <v>470</v>
      </c>
      <c r="E10">
        <f t="shared" si="3"/>
        <v>0.48984375000000036</v>
      </c>
      <c r="F10">
        <f t="shared" si="4"/>
        <v>0.24492187500000018</v>
      </c>
      <c r="G10">
        <f t="shared" si="5"/>
        <v>13.404402008056653</v>
      </c>
      <c r="R10">
        <v>990</v>
      </c>
      <c r="S10">
        <v>336</v>
      </c>
      <c r="T10">
        <f t="shared" si="0"/>
        <v>9.9</v>
      </c>
      <c r="U10">
        <f t="shared" si="6"/>
        <v>0.33600000000000002</v>
      </c>
      <c r="Y10">
        <f xml:space="preserve"> R10/100</f>
        <v>9.9</v>
      </c>
      <c r="Z10">
        <f>(Y10+Y11)/2</f>
        <v>14.739999999999998</v>
      </c>
      <c r="AA10">
        <f>S10 /1000</f>
        <v>0.33600000000000002</v>
      </c>
      <c r="AB10">
        <f>(AA9+AA10)/2</f>
        <v>0.78500000000000003</v>
      </c>
      <c r="AD10">
        <f t="shared" si="7"/>
        <v>12.72414</v>
      </c>
      <c r="AE10">
        <f t="shared" si="8"/>
        <v>0.15905174999999999</v>
      </c>
      <c r="AI10">
        <f>(AE10*AE10)</f>
        <v>2.5297459178062497E-2</v>
      </c>
    </row>
    <row r="11" spans="1:37" x14ac:dyDescent="0.25">
      <c r="A11">
        <v>595</v>
      </c>
      <c r="B11">
        <f t="shared" si="1"/>
        <v>18.816015625000006</v>
      </c>
      <c r="C11">
        <f t="shared" si="2"/>
        <v>9.6314453125000057</v>
      </c>
      <c r="D11">
        <v>567</v>
      </c>
      <c r="E11">
        <f t="shared" si="3"/>
        <v>1.4371093750000004</v>
      </c>
      <c r="F11">
        <f t="shared" si="4"/>
        <v>0.71855468750000018</v>
      </c>
      <c r="G11">
        <f t="shared" si="5"/>
        <v>27.361776580810563</v>
      </c>
      <c r="R11">
        <v>1958</v>
      </c>
      <c r="S11">
        <v>1188</v>
      </c>
      <c r="T11">
        <f t="shared" si="0"/>
        <v>19.579999999999998</v>
      </c>
      <c r="U11">
        <f t="shared" si="6"/>
        <v>1.1879999999999999</v>
      </c>
      <c r="Y11">
        <f xml:space="preserve"> R11/100</f>
        <v>19.579999999999998</v>
      </c>
      <c r="Z11">
        <f>(Y11+Y12)/2</f>
        <v>15.62</v>
      </c>
      <c r="AA11">
        <f>S11 /1000</f>
        <v>1.1879999999999999</v>
      </c>
      <c r="AB11">
        <f>(AA10+AA11)/2</f>
        <v>0.76200000000000001</v>
      </c>
      <c r="AD11">
        <f t="shared" si="7"/>
        <v>33.476519999999994</v>
      </c>
      <c r="AE11">
        <f t="shared" si="8"/>
        <v>0.4184564999999999</v>
      </c>
      <c r="AI11">
        <f>(AE11*AE11)</f>
        <v>0.17510584239224991</v>
      </c>
    </row>
    <row r="12" spans="1:37" x14ac:dyDescent="0.25">
      <c r="A12">
        <v>424</v>
      </c>
      <c r="B12">
        <f t="shared" si="1"/>
        <v>0.44687500000000391</v>
      </c>
      <c r="C12">
        <f t="shared" si="2"/>
        <v>7.2509765625</v>
      </c>
      <c r="D12">
        <v>524</v>
      </c>
      <c r="E12">
        <f t="shared" si="3"/>
        <v>1.0171875000000004</v>
      </c>
      <c r="F12">
        <f t="shared" si="4"/>
        <v>0.50859375000000018</v>
      </c>
      <c r="G12">
        <f t="shared" si="5"/>
        <v>7.6028805541992233</v>
      </c>
      <c r="R12">
        <v>1166</v>
      </c>
      <c r="S12">
        <v>1412</v>
      </c>
      <c r="T12">
        <f t="shared" si="0"/>
        <v>11.66</v>
      </c>
      <c r="U12">
        <f t="shared" si="6"/>
        <v>1.4119999999999999</v>
      </c>
      <c r="Y12">
        <f xml:space="preserve"> R12/100</f>
        <v>11.66</v>
      </c>
      <c r="Z12">
        <f>(Y12+Y13)/2</f>
        <v>7.7</v>
      </c>
      <c r="AA12">
        <f>S12 /1000</f>
        <v>1.4119999999999999</v>
      </c>
      <c r="AB12">
        <f>(AA11+AA12)/2</f>
        <v>1.2999999999999998</v>
      </c>
      <c r="AD12">
        <f t="shared" si="7"/>
        <v>26.030399999999997</v>
      </c>
      <c r="AE12">
        <f t="shared" si="8"/>
        <v>0.32537999999999995</v>
      </c>
      <c r="AI12">
        <f>(AE12*AE12)</f>
        <v>0.10587214439999997</v>
      </c>
    </row>
    <row r="13" spans="1:37" x14ac:dyDescent="0.25">
      <c r="A13">
        <v>289</v>
      </c>
      <c r="B13">
        <f t="shared" si="1"/>
        <v>14.055078124999996</v>
      </c>
      <c r="C13">
        <f t="shared" si="2"/>
        <v>17.009179687499994</v>
      </c>
      <c r="D13">
        <v>417</v>
      </c>
      <c r="E13">
        <f t="shared" si="3"/>
        <v>2.7734374999999645E-2</v>
      </c>
      <c r="F13">
        <f t="shared" si="4"/>
        <v>1.3867187499999822E-2</v>
      </c>
      <c r="G13">
        <f t="shared" si="5"/>
        <v>0.66664337158202258</v>
      </c>
      <c r="R13">
        <v>374</v>
      </c>
      <c r="S13">
        <v>776</v>
      </c>
      <c r="T13">
        <f t="shared" si="0"/>
        <v>3.74</v>
      </c>
      <c r="U13">
        <f t="shared" si="6"/>
        <v>0.77600000000000002</v>
      </c>
      <c r="Y13">
        <f xml:space="preserve"> R13/100</f>
        <v>3.74</v>
      </c>
      <c r="Z13">
        <f>(Y13+Y14)/2</f>
        <v>10.23</v>
      </c>
      <c r="AA13">
        <f>S13 /1000</f>
        <v>0.77600000000000002</v>
      </c>
      <c r="AB13">
        <f>(AA12+AA13)/2</f>
        <v>1.0939999999999999</v>
      </c>
      <c r="AD13">
        <f t="shared" si="7"/>
        <v>12.03004</v>
      </c>
      <c r="AE13">
        <f t="shared" si="8"/>
        <v>0.1503755</v>
      </c>
      <c r="AI13">
        <f>(AE13*AE13)</f>
        <v>2.2612791000249998E-2</v>
      </c>
    </row>
    <row r="14" spans="1:37" x14ac:dyDescent="0.25">
      <c r="A14">
        <v>234</v>
      </c>
      <c r="B14">
        <f t="shared" si="1"/>
        <v>19.963281249999994</v>
      </c>
      <c r="C14">
        <f t="shared" si="2"/>
        <v>16.794335937499994</v>
      </c>
      <c r="D14">
        <v>312</v>
      </c>
      <c r="E14">
        <f t="shared" si="3"/>
        <v>1.0531249999999996</v>
      </c>
      <c r="F14">
        <f t="shared" si="4"/>
        <v>0.52656249999999982</v>
      </c>
      <c r="G14">
        <f t="shared" si="5"/>
        <v>28.198450317382793</v>
      </c>
      <c r="R14">
        <v>1672</v>
      </c>
      <c r="S14">
        <v>326</v>
      </c>
      <c r="T14">
        <f t="shared" si="0"/>
        <v>16.72</v>
      </c>
      <c r="U14">
        <f t="shared" si="6"/>
        <v>0.32600000000000001</v>
      </c>
      <c r="Y14">
        <f xml:space="preserve"> R14/100</f>
        <v>16.72</v>
      </c>
      <c r="Z14">
        <f>(Y14+Y15)/2</f>
        <v>18.04</v>
      </c>
      <c r="AA14">
        <f>S14 /1000</f>
        <v>0.32600000000000001</v>
      </c>
      <c r="AB14">
        <f>(AA13+AA14)/2</f>
        <v>0.55100000000000005</v>
      </c>
      <c r="AD14">
        <f t="shared" si="7"/>
        <v>15.09376</v>
      </c>
      <c r="AE14">
        <f t="shared" si="8"/>
        <v>0.18867200000000001</v>
      </c>
      <c r="AI14">
        <f>(AE14*AE14)</f>
        <v>3.5597123584000002E-2</v>
      </c>
    </row>
    <row r="15" spans="1:37" x14ac:dyDescent="0.25">
      <c r="A15">
        <v>293</v>
      </c>
      <c r="B15">
        <f t="shared" si="1"/>
        <v>13.625390624999996</v>
      </c>
      <c r="C15">
        <f t="shared" si="2"/>
        <v>7.3583984375</v>
      </c>
      <c r="D15">
        <v>274</v>
      </c>
      <c r="E15">
        <f t="shared" si="3"/>
        <v>1.4242187499999996</v>
      </c>
      <c r="F15">
        <f t="shared" si="4"/>
        <v>0.71210937499999982</v>
      </c>
      <c r="G15">
        <f t="shared" si="5"/>
        <v>20.182737426757804</v>
      </c>
      <c r="R15">
        <v>1936</v>
      </c>
      <c r="S15">
        <v>1234</v>
      </c>
      <c r="T15">
        <f t="shared" si="0"/>
        <v>19.36</v>
      </c>
      <c r="U15">
        <f t="shared" si="6"/>
        <v>1.234</v>
      </c>
      <c r="Y15">
        <f xml:space="preserve"> R15/100</f>
        <v>19.36</v>
      </c>
      <c r="Z15">
        <f>(Y15+Y16)/2</f>
        <v>14.739999999999998</v>
      </c>
      <c r="AA15">
        <f>S15 /1000</f>
        <v>1.234</v>
      </c>
      <c r="AB15">
        <f>(AA14+AA15)/2</f>
        <v>0.78</v>
      </c>
      <c r="AD15">
        <f t="shared" si="7"/>
        <v>33.289959999999994</v>
      </c>
      <c r="AE15">
        <f t="shared" si="8"/>
        <v>0.4161244999999999</v>
      </c>
      <c r="AI15">
        <f>(AE15*AE15)</f>
        <v>0.17315959950024992</v>
      </c>
    </row>
    <row r="16" spans="1:37" x14ac:dyDescent="0.25">
      <c r="A16">
        <v>430</v>
      </c>
      <c r="B16">
        <f t="shared" si="1"/>
        <v>1.0914062500000039</v>
      </c>
      <c r="C16">
        <f t="shared" si="2"/>
        <v>10.114843750000006</v>
      </c>
      <c r="D16">
        <v>378</v>
      </c>
      <c r="E16">
        <f t="shared" si="3"/>
        <v>0.40859374999999964</v>
      </c>
      <c r="F16">
        <f t="shared" si="4"/>
        <v>0.20429687499999982</v>
      </c>
      <c r="G16">
        <f t="shared" si="5"/>
        <v>4.355832824707031</v>
      </c>
      <c r="R16">
        <v>1012</v>
      </c>
      <c r="S16">
        <v>1108</v>
      </c>
      <c r="T16">
        <f t="shared" si="0"/>
        <v>10.119999999999999</v>
      </c>
      <c r="U16">
        <f t="shared" si="6"/>
        <v>1.1080000000000001</v>
      </c>
      <c r="Y16">
        <f xml:space="preserve"> R16/100</f>
        <v>10.119999999999999</v>
      </c>
      <c r="Z16">
        <f>(Y16+Y17)/2</f>
        <v>11.329999999999998</v>
      </c>
      <c r="AA16">
        <f>S16 /1000</f>
        <v>1.1080000000000001</v>
      </c>
      <c r="AB16">
        <f>(AA15+AA16)/2</f>
        <v>1.171</v>
      </c>
      <c r="AD16">
        <f t="shared" si="7"/>
        <v>24.404159999999997</v>
      </c>
      <c r="AE16">
        <f t="shared" si="8"/>
        <v>0.30505199999999999</v>
      </c>
      <c r="AI16">
        <f>(AE16*AE16)</f>
        <v>9.3056722703999992E-2</v>
      </c>
    </row>
    <row r="17" spans="1:35" x14ac:dyDescent="0.25">
      <c r="A17">
        <v>598</v>
      </c>
      <c r="B17">
        <f t="shared" si="1"/>
        <v>19.138281250000006</v>
      </c>
      <c r="C17">
        <f t="shared" si="2"/>
        <v>18.332617187500006</v>
      </c>
      <c r="D17">
        <v>491</v>
      </c>
      <c r="E17">
        <f t="shared" si="3"/>
        <v>0.69492187500000036</v>
      </c>
      <c r="F17">
        <f t="shared" si="4"/>
        <v>0.34746093750000018</v>
      </c>
      <c r="G17">
        <f t="shared" si="5"/>
        <v>19.389541854858415</v>
      </c>
      <c r="R17">
        <v>1254</v>
      </c>
      <c r="S17">
        <v>112</v>
      </c>
      <c r="T17">
        <f t="shared" si="0"/>
        <v>12.54</v>
      </c>
      <c r="U17">
        <f t="shared" si="6"/>
        <v>0.112</v>
      </c>
      <c r="Y17">
        <f xml:space="preserve"> R17/100</f>
        <v>12.54</v>
      </c>
      <c r="Z17">
        <f>(Y17+Y18)/2</f>
        <v>16.28</v>
      </c>
      <c r="AA17">
        <f>S17 /1000</f>
        <v>0.112</v>
      </c>
      <c r="AB17">
        <f>(AA16+AA17)/2</f>
        <v>0.6100000000000001</v>
      </c>
      <c r="AD17">
        <f t="shared" si="7"/>
        <v>9.472760000000001</v>
      </c>
      <c r="AE17">
        <f t="shared" si="8"/>
        <v>0.11840950000000001</v>
      </c>
      <c r="AI17">
        <f>(AE17*AE17)</f>
        <v>1.4020809690250003E-2</v>
      </c>
    </row>
    <row r="18" spans="1:35" x14ac:dyDescent="0.25">
      <c r="A18">
        <v>583</v>
      </c>
      <c r="B18">
        <f t="shared" si="1"/>
        <v>17.526953125000006</v>
      </c>
      <c r="C18">
        <f t="shared" si="2"/>
        <v>11.403906250000006</v>
      </c>
      <c r="D18">
        <v>562</v>
      </c>
      <c r="E18">
        <f t="shared" si="3"/>
        <v>1.3882812500000004</v>
      </c>
      <c r="F18">
        <f t="shared" si="4"/>
        <v>0.69414062500000018</v>
      </c>
      <c r="G18">
        <f t="shared" si="5"/>
        <v>27.997999420166035</v>
      </c>
      <c r="R18">
        <v>2002</v>
      </c>
      <c r="S18">
        <v>942</v>
      </c>
      <c r="T18">
        <f t="shared" si="0"/>
        <v>20.02</v>
      </c>
      <c r="U18">
        <f t="shared" si="6"/>
        <v>0.94199999999999995</v>
      </c>
      <c r="Y18">
        <f xml:space="preserve"> R18/100</f>
        <v>20.02</v>
      </c>
      <c r="Z18">
        <f>(Y18+Y19)/2</f>
        <v>17.600000000000001</v>
      </c>
      <c r="AA18">
        <f>S18 /1000</f>
        <v>0.94199999999999995</v>
      </c>
      <c r="AB18">
        <f>(AA17+AA18)/2</f>
        <v>0.52700000000000002</v>
      </c>
      <c r="AD18">
        <f t="shared" si="7"/>
        <v>27.129739999999998</v>
      </c>
      <c r="AE18">
        <f t="shared" si="8"/>
        <v>0.33912175</v>
      </c>
      <c r="AI18">
        <f>(AE18*AE18)</f>
        <v>0.1150035613230625</v>
      </c>
    </row>
    <row r="19" spans="1:35" x14ac:dyDescent="0.25">
      <c r="A19">
        <v>469</v>
      </c>
      <c r="B19">
        <f t="shared" si="1"/>
        <v>5.2808593750000039</v>
      </c>
      <c r="C19">
        <f t="shared" si="2"/>
        <v>7.7880859375</v>
      </c>
      <c r="D19">
        <v>546</v>
      </c>
      <c r="E19">
        <f t="shared" si="3"/>
        <v>1.2320312500000004</v>
      </c>
      <c r="F19">
        <f t="shared" si="4"/>
        <v>0.61601562500000018</v>
      </c>
      <c r="G19">
        <f t="shared" si="5"/>
        <v>12.848257141113288</v>
      </c>
      <c r="R19">
        <v>1518</v>
      </c>
      <c r="S19">
        <v>1432</v>
      </c>
      <c r="T19">
        <f t="shared" si="0"/>
        <v>15.18</v>
      </c>
      <c r="U19">
        <f t="shared" si="6"/>
        <v>1.4319999999999999</v>
      </c>
      <c r="Y19">
        <f xml:space="preserve"> R19/100</f>
        <v>15.18</v>
      </c>
      <c r="Z19">
        <f>(Y19+Y20)/2</f>
        <v>8.14</v>
      </c>
      <c r="AA19">
        <f>S19 /1000</f>
        <v>1.4319999999999999</v>
      </c>
      <c r="AB19">
        <f>(AA18+AA19)/2</f>
        <v>1.1869999999999998</v>
      </c>
      <c r="AD19">
        <f t="shared" si="7"/>
        <v>29.675139999999999</v>
      </c>
      <c r="AE19">
        <f t="shared" si="8"/>
        <v>0.37093925</v>
      </c>
      <c r="AI19">
        <f>(AE19*AE19)</f>
        <v>0.13759592719056249</v>
      </c>
    </row>
    <row r="20" spans="1:35" x14ac:dyDescent="0.25">
      <c r="A20">
        <v>324</v>
      </c>
      <c r="B20">
        <f t="shared" si="1"/>
        <v>10.295312499999996</v>
      </c>
      <c r="C20">
        <f t="shared" si="2"/>
        <v>14.914453124999994</v>
      </c>
      <c r="D20">
        <v>452</v>
      </c>
      <c r="E20">
        <f t="shared" si="3"/>
        <v>0.31406250000000036</v>
      </c>
      <c r="F20">
        <f t="shared" si="4"/>
        <v>0.15703125000000018</v>
      </c>
      <c r="G20">
        <f t="shared" si="5"/>
        <v>6.3007562255859426</v>
      </c>
      <c r="R20">
        <v>110</v>
      </c>
      <c r="S20">
        <v>1040</v>
      </c>
      <c r="T20">
        <f t="shared" si="0"/>
        <v>1.1000000000000001</v>
      </c>
      <c r="U20">
        <f t="shared" si="6"/>
        <v>1.04</v>
      </c>
      <c r="Y20">
        <f xml:space="preserve"> R20/100</f>
        <v>1.1000000000000001</v>
      </c>
      <c r="Z20">
        <f>(Y20+Y21)/2</f>
        <v>7.37</v>
      </c>
      <c r="AA20">
        <f>S20 /1000</f>
        <v>1.04</v>
      </c>
      <c r="AB20">
        <f>(AA19+AA20)/2</f>
        <v>1.236</v>
      </c>
      <c r="AD20">
        <f t="shared" si="7"/>
        <v>9.0244</v>
      </c>
      <c r="AE20">
        <f t="shared" si="8"/>
        <v>0.112805</v>
      </c>
      <c r="AI20">
        <f>(AE20*AE20)</f>
        <v>1.2724968025E-2</v>
      </c>
    </row>
    <row r="21" spans="1:35" x14ac:dyDescent="0.25">
      <c r="A21">
        <v>238</v>
      </c>
      <c r="B21">
        <f t="shared" si="1"/>
        <v>19.533593749999994</v>
      </c>
      <c r="C21">
        <f t="shared" si="2"/>
        <v>15.397851562499994</v>
      </c>
      <c r="D21">
        <v>298</v>
      </c>
      <c r="E21">
        <f t="shared" si="3"/>
        <v>1.1898437499999996</v>
      </c>
      <c r="F21">
        <f t="shared" si="4"/>
        <v>0.59492187499999982</v>
      </c>
      <c r="G21">
        <f t="shared" si="5"/>
        <v>29.941999664306621</v>
      </c>
      <c r="R21">
        <v>1364</v>
      </c>
      <c r="S21">
        <v>552</v>
      </c>
      <c r="T21">
        <f t="shared" si="0"/>
        <v>13.64</v>
      </c>
      <c r="U21">
        <f t="shared" si="6"/>
        <v>0.55200000000000005</v>
      </c>
      <c r="Y21">
        <f xml:space="preserve"> R21/100</f>
        <v>13.64</v>
      </c>
      <c r="Z21">
        <f>(Y21+Y22)/2</f>
        <v>16.060000000000002</v>
      </c>
      <c r="AA21">
        <f>S21 /1000</f>
        <v>0.55200000000000005</v>
      </c>
      <c r="AB21">
        <f>(AA20+AA21)/2</f>
        <v>0.79600000000000004</v>
      </c>
      <c r="AD21">
        <f t="shared" si="7"/>
        <v>19.722560000000001</v>
      </c>
      <c r="AE21">
        <f t="shared" si="8"/>
        <v>0.24653200000000003</v>
      </c>
      <c r="AI21">
        <f>(AE21*AE21)</f>
        <v>6.0778027024000016E-2</v>
      </c>
    </row>
    <row r="22" spans="1:35" x14ac:dyDescent="0.25">
      <c r="A22">
        <v>315</v>
      </c>
      <c r="B22">
        <f t="shared" si="1"/>
        <v>11.262109374999996</v>
      </c>
      <c r="C22">
        <f t="shared" si="2"/>
        <v>7.6806640625</v>
      </c>
      <c r="D22">
        <v>276</v>
      </c>
      <c r="E22">
        <f t="shared" si="3"/>
        <v>1.4046874999999996</v>
      </c>
      <c r="F22">
        <f t="shared" si="4"/>
        <v>0.70234374999999982</v>
      </c>
      <c r="G22">
        <f t="shared" si="5"/>
        <v>18.698804931640616</v>
      </c>
      <c r="R22">
        <v>1848</v>
      </c>
      <c r="S22">
        <v>1322</v>
      </c>
      <c r="T22">
        <f t="shared" si="0"/>
        <v>18.48</v>
      </c>
      <c r="U22">
        <f t="shared" si="6"/>
        <v>1.3220000000000001</v>
      </c>
      <c r="Y22">
        <f xml:space="preserve"> R22/100</f>
        <v>18.48</v>
      </c>
      <c r="Z22">
        <f>(Y22+Y23)/2</f>
        <v>12.870000000000001</v>
      </c>
      <c r="AA22">
        <f>S22 /1000</f>
        <v>1.3220000000000001</v>
      </c>
      <c r="AB22">
        <f>(AA21+AA22)/2</f>
        <v>0.93700000000000006</v>
      </c>
      <c r="AD22">
        <f t="shared" si="7"/>
        <v>34.329900000000002</v>
      </c>
      <c r="AE22">
        <f t="shared" si="8"/>
        <v>0.42912375000000003</v>
      </c>
      <c r="AI22">
        <f>(AE22*AE22)</f>
        <v>0.18414719281406253</v>
      </c>
    </row>
    <row r="23" spans="1:35" x14ac:dyDescent="0.25">
      <c r="A23">
        <v>458</v>
      </c>
      <c r="B23">
        <f t="shared" si="1"/>
        <v>4.0992187500000039</v>
      </c>
      <c r="C23">
        <f t="shared" si="2"/>
        <v>10.490820312500006</v>
      </c>
      <c r="D23">
        <v>343</v>
      </c>
      <c r="E23">
        <f t="shared" si="3"/>
        <v>0.75039062499999964</v>
      </c>
      <c r="F23">
        <f t="shared" si="4"/>
        <v>0.37519531249999982</v>
      </c>
      <c r="G23">
        <f t="shared" si="5"/>
        <v>9.4102208709716813</v>
      </c>
      <c r="R23">
        <v>726</v>
      </c>
      <c r="S23">
        <v>1304</v>
      </c>
      <c r="T23">
        <f t="shared" si="0"/>
        <v>7.26</v>
      </c>
      <c r="U23">
        <f t="shared" si="6"/>
        <v>1.304</v>
      </c>
      <c r="Y23">
        <f xml:space="preserve"> R23/100</f>
        <v>7.26</v>
      </c>
      <c r="Z23">
        <f>(Y23+Y24)/2</f>
        <v>7.81</v>
      </c>
      <c r="AA23">
        <f>S23 /1000</f>
        <v>1.304</v>
      </c>
      <c r="AB23">
        <f>(AA22+AA23)/2</f>
        <v>1.3130000000000002</v>
      </c>
      <c r="AD23">
        <f t="shared" si="7"/>
        <v>19.716619999999999</v>
      </c>
      <c r="AE23">
        <f t="shared" si="8"/>
        <v>0.24645774999999998</v>
      </c>
      <c r="AI23">
        <f>(AE23*AE23)</f>
        <v>6.0741422535062491E-2</v>
      </c>
    </row>
    <row r="24" spans="1:35" x14ac:dyDescent="0.25">
      <c r="A24">
        <v>577</v>
      </c>
      <c r="B24">
        <f t="shared" si="1"/>
        <v>16.882421875000006</v>
      </c>
      <c r="C24">
        <f t="shared" si="2"/>
        <v>18.171484375000006</v>
      </c>
      <c r="D24">
        <v>456</v>
      </c>
      <c r="E24">
        <f t="shared" si="3"/>
        <v>0.35312500000000036</v>
      </c>
      <c r="F24">
        <f t="shared" si="4"/>
        <v>0.17656250000000018</v>
      </c>
      <c r="G24">
        <f t="shared" si="5"/>
        <v>9.3976080322265751</v>
      </c>
      <c r="R24">
        <v>836</v>
      </c>
      <c r="S24">
        <v>464</v>
      </c>
      <c r="T24">
        <f t="shared" si="0"/>
        <v>8.36</v>
      </c>
      <c r="U24">
        <f t="shared" si="6"/>
        <v>0.46400000000000002</v>
      </c>
      <c r="Y24">
        <f xml:space="preserve"> R24/100</f>
        <v>8.36</v>
      </c>
      <c r="Z24">
        <f>(Y24+Y25)/2</f>
        <v>13.64</v>
      </c>
      <c r="AA24">
        <f>S24 /1000</f>
        <v>0.46400000000000002</v>
      </c>
      <c r="AB24">
        <f>(AA23+AA24)/2</f>
        <v>0.88400000000000001</v>
      </c>
      <c r="AD24">
        <f t="shared" si="7"/>
        <v>13.719200000000001</v>
      </c>
      <c r="AE24">
        <f t="shared" si="8"/>
        <v>0.17149</v>
      </c>
      <c r="AI24">
        <f>(AE24*AE24)</f>
        <v>2.94088201E-2</v>
      </c>
    </row>
    <row r="25" spans="1:35" x14ac:dyDescent="0.25">
      <c r="A25">
        <v>601</v>
      </c>
      <c r="B25">
        <f t="shared" si="1"/>
        <v>19.460546875000006</v>
      </c>
      <c r="C25">
        <f t="shared" si="2"/>
        <v>14.733984375000006</v>
      </c>
      <c r="D25">
        <v>547</v>
      </c>
      <c r="E25">
        <f t="shared" si="3"/>
        <v>1.2417968750000004</v>
      </c>
      <c r="F25">
        <f t="shared" si="4"/>
        <v>0.62089843750000018</v>
      </c>
      <c r="G25">
        <f t="shared" si="5"/>
        <v>30.379638900756852</v>
      </c>
      <c r="R25">
        <v>1892</v>
      </c>
      <c r="S25">
        <v>650</v>
      </c>
      <c r="T25">
        <f t="shared" si="0"/>
        <v>18.920000000000002</v>
      </c>
      <c r="U25">
        <f t="shared" si="6"/>
        <v>0.65</v>
      </c>
      <c r="Y25">
        <f xml:space="preserve"> R25/100</f>
        <v>18.920000000000002</v>
      </c>
      <c r="Z25">
        <f>(Y25+Y26)/2</f>
        <v>18.48</v>
      </c>
      <c r="AA25">
        <f>S25 /1000</f>
        <v>0.65</v>
      </c>
      <c r="AB25">
        <f>(AA24+AA25)/2</f>
        <v>0.55700000000000005</v>
      </c>
      <c r="AD25">
        <f t="shared" si="7"/>
        <v>22.550440000000002</v>
      </c>
      <c r="AE25">
        <f t="shared" si="8"/>
        <v>0.28188050000000003</v>
      </c>
      <c r="AI25">
        <f>(AE25*AE25)</f>
        <v>7.9456616280250025E-2</v>
      </c>
    </row>
    <row r="26" spans="1:35" x14ac:dyDescent="0.25">
      <c r="A26">
        <v>513</v>
      </c>
      <c r="B26">
        <f t="shared" si="1"/>
        <v>10.007421875000004</v>
      </c>
      <c r="C26">
        <f t="shared" si="2"/>
        <v>11.3330078125</v>
      </c>
      <c r="D26">
        <v>533</v>
      </c>
      <c r="E26">
        <f t="shared" si="3"/>
        <v>1.1050781250000004</v>
      </c>
      <c r="F26">
        <f t="shared" si="4"/>
        <v>0.55253906250000018</v>
      </c>
      <c r="G26">
        <f t="shared" si="5"/>
        <v>18.053350524902349</v>
      </c>
      <c r="R26">
        <v>1804</v>
      </c>
      <c r="S26">
        <v>1432</v>
      </c>
      <c r="T26">
        <f t="shared" si="0"/>
        <v>18.04</v>
      </c>
      <c r="U26">
        <f t="shared" si="6"/>
        <v>1.4319999999999999</v>
      </c>
      <c r="Y26">
        <f xml:space="preserve"> R26/100</f>
        <v>18.04</v>
      </c>
      <c r="Z26">
        <f>(Y26+Y27)/2</f>
        <v>9.9</v>
      </c>
      <c r="AA26">
        <f>S26 /1000</f>
        <v>1.4319999999999999</v>
      </c>
      <c r="AB26">
        <f>(AA25+AA26)/2</f>
        <v>1.0409999999999999</v>
      </c>
      <c r="AD26">
        <f t="shared" si="7"/>
        <v>32.956440000000001</v>
      </c>
      <c r="AE26">
        <f t="shared" si="8"/>
        <v>0.41195550000000003</v>
      </c>
      <c r="AI26">
        <f>(AE26*AE26)</f>
        <v>0.16970733398025004</v>
      </c>
    </row>
    <row r="27" spans="1:35" x14ac:dyDescent="0.25">
      <c r="A27">
        <v>302</v>
      </c>
      <c r="B27">
        <f t="shared" si="1"/>
        <v>12.658593749999996</v>
      </c>
      <c r="C27">
        <f t="shared" si="2"/>
        <v>16.257226562499994</v>
      </c>
      <c r="D27">
        <v>431</v>
      </c>
      <c r="E27">
        <f t="shared" si="3"/>
        <v>0.10898437500000036</v>
      </c>
      <c r="F27">
        <f t="shared" si="4"/>
        <v>5.4492187500000178E-2</v>
      </c>
      <c r="G27">
        <f t="shared" si="5"/>
        <v>2.4615781402587964</v>
      </c>
      <c r="R27">
        <v>176</v>
      </c>
      <c r="S27">
        <v>904</v>
      </c>
      <c r="T27">
        <f t="shared" si="0"/>
        <v>1.76</v>
      </c>
      <c r="U27">
        <f t="shared" si="6"/>
        <v>0.90400000000000003</v>
      </c>
      <c r="Y27">
        <f xml:space="preserve"> R27/100</f>
        <v>1.76</v>
      </c>
      <c r="Z27">
        <f>(Y27+Y28)/2</f>
        <v>8.58</v>
      </c>
      <c r="AA27">
        <f>S27 /1000</f>
        <v>0.90400000000000003</v>
      </c>
      <c r="AB27">
        <f>(AA26+AA27)/2</f>
        <v>1.1679999999999999</v>
      </c>
      <c r="AD27">
        <f t="shared" si="7"/>
        <v>9.8120000000000012</v>
      </c>
      <c r="AE27">
        <f t="shared" si="8"/>
        <v>0.12265000000000001</v>
      </c>
      <c r="AI27">
        <f>(AE27*AE27)</f>
        <v>1.5043022500000003E-2</v>
      </c>
    </row>
    <row r="28" spans="1:35" x14ac:dyDescent="0.25">
      <c r="A28">
        <v>235</v>
      </c>
      <c r="B28">
        <f t="shared" si="1"/>
        <v>19.855859374999994</v>
      </c>
      <c r="C28">
        <f t="shared" si="2"/>
        <v>17.438867187499994</v>
      </c>
      <c r="D28">
        <v>323</v>
      </c>
      <c r="E28">
        <f t="shared" si="3"/>
        <v>0.94570312499999964</v>
      </c>
      <c r="F28">
        <f t="shared" si="4"/>
        <v>0.47285156249999982</v>
      </c>
      <c r="G28">
        <f t="shared" si="5"/>
        <v>25.880865325927715</v>
      </c>
      <c r="R28">
        <v>1540</v>
      </c>
      <c r="S28">
        <v>180</v>
      </c>
      <c r="T28">
        <f t="shared" si="0"/>
        <v>15.4</v>
      </c>
      <c r="U28">
        <f t="shared" si="6"/>
        <v>0.18</v>
      </c>
      <c r="Y28">
        <f xml:space="preserve"> R28/100</f>
        <v>15.4</v>
      </c>
      <c r="Z28">
        <f>(Y28+Y29)/2</f>
        <v>17.489999999999998</v>
      </c>
      <c r="AA28">
        <f>S28 /1000</f>
        <v>0.18</v>
      </c>
      <c r="AB28">
        <f>(AA27+AA28)/2</f>
        <v>0.54200000000000004</v>
      </c>
      <c r="AD28">
        <f t="shared" si="7"/>
        <v>11.494999999999999</v>
      </c>
      <c r="AE28">
        <f t="shared" si="8"/>
        <v>0.1436875</v>
      </c>
      <c r="AI28">
        <f>(AE28*AE28)</f>
        <v>2.0646097656249997E-2</v>
      </c>
    </row>
    <row r="29" spans="1:35" x14ac:dyDescent="0.25">
      <c r="A29">
        <v>280</v>
      </c>
      <c r="B29">
        <f t="shared" si="1"/>
        <v>15.021874999999996</v>
      </c>
      <c r="C29">
        <f t="shared" si="2"/>
        <v>7.9857421874999961</v>
      </c>
      <c r="D29">
        <v>274</v>
      </c>
      <c r="E29">
        <f t="shared" si="3"/>
        <v>1.4242187499999996</v>
      </c>
      <c r="F29">
        <f t="shared" si="4"/>
        <v>0.71210937499999982</v>
      </c>
      <c r="G29">
        <f t="shared" si="5"/>
        <v>22.070661773681628</v>
      </c>
      <c r="R29">
        <v>1958</v>
      </c>
      <c r="S29">
        <v>1146</v>
      </c>
      <c r="T29">
        <f t="shared" si="0"/>
        <v>19.579999999999998</v>
      </c>
      <c r="U29">
        <f t="shared" si="6"/>
        <v>1.1459999999999999</v>
      </c>
      <c r="Y29">
        <f xml:space="preserve"> R29/100</f>
        <v>19.579999999999998</v>
      </c>
      <c r="Z29">
        <f>(Y29+Y30)/2</f>
        <v>15.73</v>
      </c>
      <c r="AA29">
        <f>S29 /1000</f>
        <v>1.1459999999999999</v>
      </c>
      <c r="AB29">
        <f>(AA28+AA29)/2</f>
        <v>0.66299999999999992</v>
      </c>
      <c r="AD29">
        <f t="shared" si="7"/>
        <v>31.008119999999998</v>
      </c>
      <c r="AE29">
        <f t="shared" si="8"/>
        <v>0.38760149999999999</v>
      </c>
      <c r="AI29">
        <f>(AE29*AE29)</f>
        <v>0.15023492280224998</v>
      </c>
    </row>
    <row r="30" spans="1:35" x14ac:dyDescent="0.25">
      <c r="A30">
        <v>411</v>
      </c>
      <c r="B30">
        <f t="shared" si="1"/>
        <v>0.94960937499999609</v>
      </c>
      <c r="C30">
        <f t="shared" si="2"/>
        <v>7.3583984375</v>
      </c>
      <c r="D30">
        <v>314</v>
      </c>
      <c r="E30">
        <f t="shared" si="3"/>
        <v>1.0335937499999996</v>
      </c>
      <c r="F30">
        <f t="shared" si="4"/>
        <v>0.51679687499999982</v>
      </c>
      <c r="G30">
        <f t="shared" si="5"/>
        <v>8.0963497924804635</v>
      </c>
      <c r="R30">
        <v>1188</v>
      </c>
      <c r="S30">
        <v>1410</v>
      </c>
      <c r="T30">
        <f t="shared" si="0"/>
        <v>11.88</v>
      </c>
      <c r="U30">
        <f t="shared" si="6"/>
        <v>1.41</v>
      </c>
      <c r="Y30">
        <f xml:space="preserve"> R30/100</f>
        <v>11.88</v>
      </c>
      <c r="Z30">
        <f>(Y30+Y31)/2</f>
        <v>7.7</v>
      </c>
      <c r="AA30">
        <f>S30 /1000</f>
        <v>1.41</v>
      </c>
      <c r="AB30">
        <f>(AA29+AA30)/2</f>
        <v>1.278</v>
      </c>
      <c r="AD30">
        <f t="shared" si="7"/>
        <v>26.039639999999999</v>
      </c>
      <c r="AE30">
        <f t="shared" si="8"/>
        <v>0.32549549999999999</v>
      </c>
      <c r="AI30">
        <f>(AE30*AE30)</f>
        <v>0.10594732052024999</v>
      </c>
    </row>
    <row r="31" spans="1:35" x14ac:dyDescent="0.25">
      <c r="A31">
        <v>548</v>
      </c>
      <c r="B31">
        <f t="shared" si="1"/>
        <v>13.767187500000004</v>
      </c>
      <c r="C31">
        <f t="shared" si="2"/>
        <v>16.130468750000006</v>
      </c>
      <c r="D31">
        <v>477</v>
      </c>
      <c r="E31">
        <f t="shared" si="3"/>
        <v>0.55820312500000036</v>
      </c>
      <c r="F31">
        <f t="shared" si="4"/>
        <v>0.27910156250000018</v>
      </c>
      <c r="G31">
        <f t="shared" si="5"/>
        <v>12.846521606445325</v>
      </c>
      <c r="R31">
        <v>352</v>
      </c>
      <c r="S31">
        <v>258</v>
      </c>
      <c r="T31">
        <f t="shared" si="0"/>
        <v>3.52</v>
      </c>
      <c r="U31">
        <f t="shared" si="6"/>
        <v>0.25800000000000001</v>
      </c>
      <c r="Y31">
        <f xml:space="preserve"> R31/100</f>
        <v>3.52</v>
      </c>
      <c r="Z31">
        <f>(Y31+Y32)/2</f>
        <v>11.66</v>
      </c>
      <c r="AA31">
        <f>S31 /1000</f>
        <v>0.25800000000000001</v>
      </c>
      <c r="AB31">
        <f>(AA30+AA31)/2</f>
        <v>0.83399999999999996</v>
      </c>
      <c r="AD31">
        <f t="shared" si="7"/>
        <v>5.9439600000000006</v>
      </c>
      <c r="AE31">
        <f t="shared" si="8"/>
        <v>7.4299500000000004E-2</v>
      </c>
      <c r="AI31">
        <f>(AE31*AE31)</f>
        <v>5.5204157002500011E-3</v>
      </c>
    </row>
    <row r="32" spans="1:35" x14ac:dyDescent="0.25">
      <c r="A32">
        <v>592</v>
      </c>
      <c r="B32">
        <f t="shared" si="1"/>
        <v>18.493750000000006</v>
      </c>
      <c r="C32">
        <f t="shared" si="2"/>
        <v>12.907812500000006</v>
      </c>
      <c r="D32">
        <v>557</v>
      </c>
      <c r="E32">
        <f t="shared" si="3"/>
        <v>1.3394531250000004</v>
      </c>
      <c r="F32">
        <f t="shared" si="4"/>
        <v>0.66972656250000018</v>
      </c>
      <c r="G32">
        <f t="shared" si="5"/>
        <v>29.675165405273454</v>
      </c>
      <c r="R32">
        <v>1980</v>
      </c>
      <c r="S32">
        <v>836</v>
      </c>
      <c r="T32">
        <f t="shared" si="0"/>
        <v>19.8</v>
      </c>
      <c r="U32">
        <f t="shared" si="6"/>
        <v>0.83599999999999997</v>
      </c>
      <c r="Y32">
        <f xml:space="preserve"> R32/100</f>
        <v>19.8</v>
      </c>
      <c r="Z32">
        <f>(Y32+Y33)/2</f>
        <v>18.149999999999999</v>
      </c>
      <c r="AA32">
        <f>S32 /1000</f>
        <v>0.83599999999999997</v>
      </c>
      <c r="AB32">
        <f>(AA31+AA32)/2</f>
        <v>0.54699999999999993</v>
      </c>
      <c r="AD32">
        <f t="shared" si="7"/>
        <v>26.003999999999998</v>
      </c>
      <c r="AE32">
        <f t="shared" si="8"/>
        <v>0.32504999999999995</v>
      </c>
      <c r="AI32">
        <f>(AE32*AE32)</f>
        <v>0.10565750249999997</v>
      </c>
    </row>
    <row r="33" spans="1:35" x14ac:dyDescent="0.25">
      <c r="A33">
        <v>488</v>
      </c>
      <c r="B33">
        <f t="shared" si="1"/>
        <v>7.3218750000000039</v>
      </c>
      <c r="C33">
        <f t="shared" si="2"/>
        <v>7.841796875</v>
      </c>
      <c r="D33">
        <v>554</v>
      </c>
      <c r="E33">
        <f t="shared" si="3"/>
        <v>1.3101562500000004</v>
      </c>
      <c r="F33">
        <f t="shared" si="4"/>
        <v>0.65507812500000018</v>
      </c>
      <c r="G33">
        <f t="shared" si="5"/>
        <v>15.070379333496101</v>
      </c>
      <c r="R33">
        <v>1650</v>
      </c>
      <c r="S33">
        <v>1422</v>
      </c>
      <c r="T33">
        <f t="shared" si="0"/>
        <v>16.5</v>
      </c>
      <c r="U33">
        <f t="shared" si="6"/>
        <v>1.4219999999999999</v>
      </c>
      <c r="Y33">
        <f xml:space="preserve"> R33/100</f>
        <v>16.5</v>
      </c>
      <c r="Z33">
        <f>(Y33+Y34)/2</f>
        <v>9.9</v>
      </c>
      <c r="AA33">
        <f>S33 /1000</f>
        <v>1.4219999999999999</v>
      </c>
      <c r="AB33">
        <f>(AA32+AA33)/2</f>
        <v>1.129</v>
      </c>
      <c r="AD33">
        <f t="shared" si="7"/>
        <v>32.706299999999999</v>
      </c>
      <c r="AE33">
        <f t="shared" si="8"/>
        <v>0.40882874999999996</v>
      </c>
      <c r="AI33">
        <f>(AE33*AE33)</f>
        <v>0.16714094682656247</v>
      </c>
    </row>
    <row r="34" spans="1:35" x14ac:dyDescent="0.25">
      <c r="A34">
        <v>342</v>
      </c>
      <c r="B34">
        <f t="shared" si="1"/>
        <v>8.3617187499999961</v>
      </c>
      <c r="C34">
        <f t="shared" si="2"/>
        <v>13.625390624999994</v>
      </c>
      <c r="D34">
        <v>468</v>
      </c>
      <c r="E34">
        <f t="shared" si="3"/>
        <v>0.47031250000000036</v>
      </c>
      <c r="F34">
        <f t="shared" si="4"/>
        <v>0.23515625000000018</v>
      </c>
      <c r="G34">
        <f t="shared" si="5"/>
        <v>8.3745019531250033</v>
      </c>
      <c r="R34">
        <v>330</v>
      </c>
      <c r="S34">
        <v>1138</v>
      </c>
      <c r="T34">
        <f t="shared" si="0"/>
        <v>3.3</v>
      </c>
      <c r="U34">
        <f t="shared" si="6"/>
        <v>1.1379999999999999</v>
      </c>
      <c r="Y34">
        <f xml:space="preserve"> R34/100</f>
        <v>3.3</v>
      </c>
      <c r="Z34">
        <f>(Y34+Y35)/2</f>
        <v>7.59</v>
      </c>
      <c r="AA34">
        <f>S34 /1000</f>
        <v>1.1379999999999999</v>
      </c>
      <c r="AB34">
        <f>(AA33+AA34)/2</f>
        <v>1.2799999999999998</v>
      </c>
      <c r="AD34">
        <f t="shared" si="7"/>
        <v>12.861419999999999</v>
      </c>
      <c r="AE34">
        <f t="shared" si="8"/>
        <v>0.16076774999999999</v>
      </c>
      <c r="AI34">
        <f>(AE34*AE34)</f>
        <v>2.5846269440062495E-2</v>
      </c>
    </row>
    <row r="35" spans="1:35" x14ac:dyDescent="0.25">
      <c r="A35">
        <v>244</v>
      </c>
      <c r="B35">
        <f t="shared" si="1"/>
        <v>18.889062499999994</v>
      </c>
      <c r="C35">
        <f t="shared" si="2"/>
        <v>18.405664062499994</v>
      </c>
      <c r="D35">
        <v>353</v>
      </c>
      <c r="E35">
        <f t="shared" si="3"/>
        <v>0.65273437499999964</v>
      </c>
      <c r="F35">
        <f t="shared" si="4"/>
        <v>0.32636718749999982</v>
      </c>
      <c r="G35">
        <f t="shared" si="5"/>
        <v>18.178779830932601</v>
      </c>
      <c r="R35">
        <v>1188</v>
      </c>
      <c r="S35">
        <v>172</v>
      </c>
      <c r="T35">
        <f t="shared" si="0"/>
        <v>11.88</v>
      </c>
      <c r="U35">
        <f t="shared" si="6"/>
        <v>0.17199999999999999</v>
      </c>
      <c r="Y35">
        <f xml:space="preserve"> R35/100</f>
        <v>11.88</v>
      </c>
      <c r="Z35">
        <f>(Y35+Y36)/2</f>
        <v>15.84</v>
      </c>
      <c r="AA35">
        <f>S35 /1000</f>
        <v>0.17199999999999999</v>
      </c>
      <c r="AB35">
        <f>(AA34+AA35)/2</f>
        <v>0.65499999999999992</v>
      </c>
      <c r="AD35">
        <f t="shared" si="7"/>
        <v>10.505879999999999</v>
      </c>
      <c r="AE35">
        <f t="shared" si="8"/>
        <v>0.13132349999999998</v>
      </c>
      <c r="AI35">
        <f>(AE35*AE35)</f>
        <v>1.7245861652249995E-2</v>
      </c>
    </row>
    <row r="36" spans="1:35" x14ac:dyDescent="0.25">
      <c r="A36">
        <v>253</v>
      </c>
      <c r="B36">
        <f t="shared" si="1"/>
        <v>17.922265624999994</v>
      </c>
      <c r="C36">
        <f t="shared" si="2"/>
        <v>10.0439453125</v>
      </c>
      <c r="D36">
        <v>274</v>
      </c>
      <c r="E36">
        <f t="shared" si="3"/>
        <v>1.4242187499999996</v>
      </c>
      <c r="F36">
        <f t="shared" si="4"/>
        <v>0.71210937499999982</v>
      </c>
      <c r="G36">
        <f t="shared" si="5"/>
        <v>27.067388610839835</v>
      </c>
      <c r="R36">
        <v>1980</v>
      </c>
      <c r="S36">
        <v>1274</v>
      </c>
      <c r="T36">
        <f t="shared" si="0"/>
        <v>19.8</v>
      </c>
      <c r="U36">
        <f t="shared" si="6"/>
        <v>1.274</v>
      </c>
      <c r="Y36">
        <f xml:space="preserve"> R36/100</f>
        <v>19.8</v>
      </c>
      <c r="Z36">
        <f>(Y36+Y37)/2</f>
        <v>14.52</v>
      </c>
      <c r="AA36">
        <f>S36 /1000</f>
        <v>1.274</v>
      </c>
      <c r="AB36">
        <f>(AA35+AA36)/2</f>
        <v>0.72299999999999998</v>
      </c>
      <c r="AD36">
        <f t="shared" si="7"/>
        <v>32.813879999999997</v>
      </c>
      <c r="AE36">
        <f t="shared" si="8"/>
        <v>0.41017349999999997</v>
      </c>
      <c r="AI36">
        <f>(AE36*AE36)</f>
        <v>0.16824230010224997</v>
      </c>
    </row>
    <row r="37" spans="1:35" x14ac:dyDescent="0.25">
      <c r="A37">
        <v>440</v>
      </c>
      <c r="B37">
        <f t="shared" si="1"/>
        <v>2.1656250000000039</v>
      </c>
      <c r="C37">
        <f t="shared" si="2"/>
        <v>8.9869140625000039</v>
      </c>
      <c r="D37">
        <v>331</v>
      </c>
      <c r="E37">
        <f t="shared" si="3"/>
        <v>0.86757812499999964</v>
      </c>
      <c r="F37">
        <f t="shared" si="4"/>
        <v>0.43378906249999982</v>
      </c>
      <c r="G37">
        <f t="shared" si="5"/>
        <v>8.7362744903564469</v>
      </c>
      <c r="R37">
        <v>924</v>
      </c>
      <c r="S37">
        <v>1352</v>
      </c>
      <c r="T37">
        <f t="shared" si="0"/>
        <v>9.24</v>
      </c>
      <c r="U37">
        <f t="shared" si="6"/>
        <v>1.3520000000000001</v>
      </c>
      <c r="Y37">
        <f xml:space="preserve"> R37/100</f>
        <v>9.24</v>
      </c>
      <c r="Z37">
        <f>(Y37+Y38)/2</f>
        <v>7.8100000000000005</v>
      </c>
      <c r="AA37">
        <f>S37 /1000</f>
        <v>1.3520000000000001</v>
      </c>
      <c r="AB37">
        <f>(AA36+AA37)/2</f>
        <v>1.3130000000000002</v>
      </c>
      <c r="AD37">
        <f t="shared" si="7"/>
        <v>22.691240000000004</v>
      </c>
      <c r="AE37">
        <f t="shared" si="8"/>
        <v>0.28364050000000007</v>
      </c>
      <c r="AI37">
        <f>(AE37*AE37)</f>
        <v>8.0451933240250045E-2</v>
      </c>
    </row>
    <row r="38" spans="1:35" x14ac:dyDescent="0.25">
      <c r="A38">
        <v>567</v>
      </c>
      <c r="B38">
        <f t="shared" si="1"/>
        <v>15.808203125000004</v>
      </c>
      <c r="C38">
        <f t="shared" si="2"/>
        <v>17.795507812500006</v>
      </c>
      <c r="D38">
        <v>443</v>
      </c>
      <c r="E38">
        <f t="shared" si="3"/>
        <v>0.22617187500000036</v>
      </c>
      <c r="F38">
        <f t="shared" si="4"/>
        <v>0.11308593750000018</v>
      </c>
      <c r="G38">
        <f t="shared" si="5"/>
        <v>5.812528839111339</v>
      </c>
      <c r="R38">
        <v>638</v>
      </c>
      <c r="S38">
        <v>600</v>
      </c>
      <c r="T38">
        <f t="shared" si="0"/>
        <v>6.38</v>
      </c>
      <c r="U38">
        <f t="shared" si="6"/>
        <v>0.6</v>
      </c>
      <c r="Y38">
        <f xml:space="preserve"> R38/100</f>
        <v>6.38</v>
      </c>
      <c r="Z38">
        <f>(Y38+Y39)/2</f>
        <v>12.32</v>
      </c>
      <c r="AA38">
        <f>S38 /1000</f>
        <v>0.6</v>
      </c>
      <c r="AB38">
        <f>(AA37+AA38)/2</f>
        <v>0.97599999999999998</v>
      </c>
      <c r="AD38">
        <f t="shared" si="7"/>
        <v>13.618879999999999</v>
      </c>
      <c r="AE38">
        <f t="shared" si="8"/>
        <v>0.170236</v>
      </c>
      <c r="AI38">
        <f>(AE38*AE38)</f>
        <v>2.8980295696E-2</v>
      </c>
    </row>
    <row r="39" spans="1:35" x14ac:dyDescent="0.25">
      <c r="A39">
        <v>604</v>
      </c>
      <c r="B39">
        <f t="shared" si="1"/>
        <v>19.782812500000006</v>
      </c>
      <c r="C39">
        <f t="shared" si="2"/>
        <v>15.700781250000006</v>
      </c>
      <c r="D39">
        <v>540</v>
      </c>
      <c r="E39">
        <f t="shared" si="3"/>
        <v>1.1734375000000004</v>
      </c>
      <c r="F39">
        <f t="shared" si="4"/>
        <v>0.58671875000000018</v>
      </c>
      <c r="G39">
        <f t="shared" si="5"/>
        <v>30.030832519531266</v>
      </c>
      <c r="R39">
        <v>1826</v>
      </c>
      <c r="S39">
        <v>524</v>
      </c>
      <c r="T39">
        <f t="shared" si="0"/>
        <v>18.260000000000002</v>
      </c>
      <c r="U39">
        <f t="shared" si="6"/>
        <v>0.52400000000000002</v>
      </c>
      <c r="Y39">
        <f xml:space="preserve"> R39/100</f>
        <v>18.260000000000002</v>
      </c>
      <c r="Z39">
        <f>(Y39+Y40)/2</f>
        <v>18.48</v>
      </c>
      <c r="AA39">
        <f>S39 /1000</f>
        <v>0.52400000000000002</v>
      </c>
      <c r="AB39">
        <f>(AA38+AA39)/2</f>
        <v>0.56200000000000006</v>
      </c>
      <c r="AD39">
        <f t="shared" si="7"/>
        <v>19.945640000000004</v>
      </c>
      <c r="AE39">
        <f t="shared" si="8"/>
        <v>0.24932050000000006</v>
      </c>
      <c r="AI39">
        <f>(AE39*AE39)</f>
        <v>6.2160711720250027E-2</v>
      </c>
    </row>
    <row r="40" spans="1:35" x14ac:dyDescent="0.25">
      <c r="A40">
        <v>528</v>
      </c>
      <c r="B40">
        <f t="shared" si="1"/>
        <v>11.618750000000004</v>
      </c>
      <c r="C40">
        <f t="shared" si="2"/>
        <v>7.6806640625</v>
      </c>
      <c r="D40">
        <v>564</v>
      </c>
      <c r="E40">
        <f t="shared" si="3"/>
        <v>1.4078125000000004</v>
      </c>
      <c r="F40">
        <f t="shared" si="4"/>
        <v>0.70390625000000018</v>
      </c>
      <c r="G40">
        <f t="shared" si="5"/>
        <v>18.99144561767579</v>
      </c>
      <c r="R40">
        <v>1870</v>
      </c>
      <c r="S40">
        <v>1314</v>
      </c>
      <c r="T40">
        <f t="shared" si="0"/>
        <v>18.7</v>
      </c>
      <c r="U40">
        <f t="shared" si="6"/>
        <v>1.3140000000000001</v>
      </c>
      <c r="Y40">
        <f xml:space="preserve"> R40/100</f>
        <v>18.7</v>
      </c>
      <c r="Z40">
        <f>(Y40+Y41)/2</f>
        <v>13.42</v>
      </c>
      <c r="AA40">
        <f>S40 /1000</f>
        <v>1.3140000000000001</v>
      </c>
      <c r="AB40">
        <f>(AA39+AA40)/2</f>
        <v>0.91900000000000004</v>
      </c>
      <c r="AD40">
        <f t="shared" si="7"/>
        <v>34.819180000000003</v>
      </c>
      <c r="AE40">
        <f t="shared" si="8"/>
        <v>0.43523975000000004</v>
      </c>
      <c r="AI40">
        <f>(AE40*AE40)</f>
        <v>0.18943363998006252</v>
      </c>
    </row>
    <row r="41" spans="1:35" x14ac:dyDescent="0.25">
      <c r="A41">
        <v>385</v>
      </c>
      <c r="B41">
        <f t="shared" si="1"/>
        <v>3.7425781249999961</v>
      </c>
      <c r="C41">
        <f>(B41+B2)/2</f>
        <v>4.94140625</v>
      </c>
      <c r="D41">
        <v>445</v>
      </c>
      <c r="E41">
        <f t="shared" si="3"/>
        <v>0.24570312500000036</v>
      </c>
      <c r="F41">
        <f t="shared" si="4"/>
        <v>0.12285156250000018</v>
      </c>
      <c r="G41">
        <f t="shared" si="5"/>
        <v>1.6739005279541035</v>
      </c>
      <c r="R41">
        <v>814</v>
      </c>
      <c r="S41">
        <v>992</v>
      </c>
      <c r="T41">
        <f t="shared" si="0"/>
        <v>8.14</v>
      </c>
      <c r="U41">
        <f t="shared" si="6"/>
        <v>0.99199999999999999</v>
      </c>
      <c r="Y41">
        <f xml:space="preserve"> R41/100</f>
        <v>8.14</v>
      </c>
      <c r="Z41">
        <f>(Y41+Y2)/2</f>
        <v>6.6</v>
      </c>
      <c r="AA41">
        <f>S41 /1000</f>
        <v>0.99199999999999999</v>
      </c>
      <c r="AB41">
        <f>(AA40+AA41)/2</f>
        <v>1.153</v>
      </c>
      <c r="AD41">
        <f t="shared" si="7"/>
        <v>15.93262</v>
      </c>
      <c r="AE41">
        <f t="shared" si="8"/>
        <v>0.19915774999999999</v>
      </c>
      <c r="AI41">
        <f>(AE41*AE41)</f>
        <v>3.9663809385062497E-2</v>
      </c>
    </row>
    <row r="42" spans="1:35" x14ac:dyDescent="0.25">
      <c r="E42" t="s">
        <v>31</v>
      </c>
    </row>
    <row r="51" spans="1:11" x14ac:dyDescent="0.25">
      <c r="D51" t="s">
        <v>5</v>
      </c>
      <c r="F51">
        <v>1411</v>
      </c>
      <c r="G51">
        <f xml:space="preserve"> F51 /100</f>
        <v>14.11</v>
      </c>
      <c r="J51" t="s">
        <v>3</v>
      </c>
    </row>
    <row r="52" spans="1:11" x14ac:dyDescent="0.25">
      <c r="A52" t="s">
        <v>0</v>
      </c>
      <c r="B52">
        <f xml:space="preserve"> SUM(B53:B92)/40</f>
        <v>199645426.19999999</v>
      </c>
      <c r="C52">
        <f>SQRT(B52)/1000</f>
        <v>14.12959398567418</v>
      </c>
      <c r="D52">
        <v>605</v>
      </c>
      <c r="G52">
        <f>SUM(G53:G92)/40</f>
        <v>1993063.6</v>
      </c>
      <c r="H52">
        <f>SQRT(G52)/100</f>
        <v>14.11759044596492</v>
      </c>
      <c r="J52" t="s">
        <v>2</v>
      </c>
    </row>
    <row r="53" spans="1:11" x14ac:dyDescent="0.25">
      <c r="A53">
        <v>19822</v>
      </c>
      <c r="B53">
        <f>A53*A53</f>
        <v>392911684</v>
      </c>
      <c r="D53">
        <v>596</v>
      </c>
      <c r="F53">
        <v>1958</v>
      </c>
      <c r="G53">
        <f xml:space="preserve"> F53*F53</f>
        <v>3833764</v>
      </c>
      <c r="J53" t="s">
        <v>4</v>
      </c>
      <c r="K53" t="s">
        <v>5</v>
      </c>
    </row>
    <row r="54" spans="1:11" x14ac:dyDescent="0.25">
      <c r="A54">
        <v>18854</v>
      </c>
      <c r="B54">
        <f t="shared" ref="B54:B92" si="9">A54*A54</f>
        <v>355473316</v>
      </c>
      <c r="D54">
        <v>557</v>
      </c>
      <c r="F54">
        <v>1892</v>
      </c>
      <c r="G54">
        <f t="shared" ref="G54:G92" si="10" xml:space="preserve"> F54*F54</f>
        <v>3579664</v>
      </c>
      <c r="J54">
        <v>12</v>
      </c>
      <c r="K54">
        <v>409</v>
      </c>
    </row>
    <row r="55" spans="1:11" x14ac:dyDescent="0.25">
      <c r="A55">
        <v>14652</v>
      </c>
      <c r="B55">
        <f t="shared" si="9"/>
        <v>214681104</v>
      </c>
      <c r="D55">
        <v>495</v>
      </c>
      <c r="F55">
        <v>1518</v>
      </c>
      <c r="G55">
        <f t="shared" si="10"/>
        <v>2304324</v>
      </c>
      <c r="J55">
        <v>20</v>
      </c>
      <c r="K55">
        <v>401</v>
      </c>
    </row>
    <row r="56" spans="1:11" x14ac:dyDescent="0.25">
      <c r="A56">
        <v>7986</v>
      </c>
      <c r="B56">
        <f t="shared" si="9"/>
        <v>63776196</v>
      </c>
      <c r="D56">
        <v>420</v>
      </c>
      <c r="F56">
        <v>880</v>
      </c>
      <c r="G56">
        <f t="shared" si="10"/>
        <v>774400</v>
      </c>
      <c r="J56">
        <v>16</v>
      </c>
      <c r="K56">
        <v>405</v>
      </c>
    </row>
    <row r="57" spans="1:11" x14ac:dyDescent="0.25">
      <c r="A57">
        <v>66</v>
      </c>
      <c r="B57">
        <f t="shared" si="9"/>
        <v>4356</v>
      </c>
      <c r="D57">
        <v>344</v>
      </c>
      <c r="F57">
        <v>66</v>
      </c>
      <c r="G57">
        <f t="shared" si="10"/>
        <v>4356</v>
      </c>
      <c r="J57">
        <v>2</v>
      </c>
      <c r="K57">
        <v>418</v>
      </c>
    </row>
    <row r="58" spans="1:11" x14ac:dyDescent="0.25">
      <c r="A58">
        <v>8228</v>
      </c>
      <c r="B58">
        <f t="shared" si="9"/>
        <v>67699984</v>
      </c>
      <c r="D58">
        <v>283</v>
      </c>
      <c r="F58">
        <v>748</v>
      </c>
      <c r="G58">
        <f t="shared" si="10"/>
        <v>559504</v>
      </c>
      <c r="J58">
        <v>16</v>
      </c>
      <c r="K58">
        <v>438</v>
      </c>
    </row>
    <row r="59" spans="1:11" x14ac:dyDescent="0.25">
      <c r="A59">
        <v>14784</v>
      </c>
      <c r="B59">
        <f t="shared" si="9"/>
        <v>218566656</v>
      </c>
      <c r="D59">
        <v>244</v>
      </c>
      <c r="F59">
        <v>1430</v>
      </c>
      <c r="G59">
        <f t="shared" si="10"/>
        <v>2044900</v>
      </c>
      <c r="J59">
        <v>14</v>
      </c>
      <c r="K59">
        <v>436</v>
      </c>
    </row>
    <row r="60" spans="1:11" x14ac:dyDescent="0.25">
      <c r="A60">
        <v>18964</v>
      </c>
      <c r="B60">
        <f t="shared" si="9"/>
        <v>359633296</v>
      </c>
      <c r="D60">
        <v>235</v>
      </c>
      <c r="F60">
        <v>1870</v>
      </c>
      <c r="G60">
        <f t="shared" si="10"/>
        <v>3496900</v>
      </c>
      <c r="J60">
        <v>4</v>
      </c>
      <c r="K60">
        <v>424</v>
      </c>
    </row>
    <row r="61" spans="1:11" x14ac:dyDescent="0.25">
      <c r="A61">
        <v>19932</v>
      </c>
      <c r="B61">
        <f t="shared" si="9"/>
        <v>397284624</v>
      </c>
      <c r="D61">
        <v>328</v>
      </c>
      <c r="F61">
        <v>2002</v>
      </c>
      <c r="G61">
        <f t="shared" si="10"/>
        <v>4008004</v>
      </c>
      <c r="J61">
        <v>12</v>
      </c>
      <c r="K61">
        <v>409</v>
      </c>
    </row>
    <row r="62" spans="1:11" x14ac:dyDescent="0.25">
      <c r="A62">
        <v>9944</v>
      </c>
      <c r="B62">
        <f t="shared" si="9"/>
        <v>98883136</v>
      </c>
      <c r="D62">
        <v>401</v>
      </c>
      <c r="F62">
        <v>1100</v>
      </c>
      <c r="G62">
        <f t="shared" si="10"/>
        <v>1210000</v>
      </c>
      <c r="J62">
        <v>20</v>
      </c>
      <c r="K62">
        <v>401</v>
      </c>
    </row>
    <row r="63" spans="1:11" x14ac:dyDescent="0.25">
      <c r="A63">
        <v>2090</v>
      </c>
      <c r="B63">
        <f t="shared" si="9"/>
        <v>4368100</v>
      </c>
      <c r="D63">
        <v>477</v>
      </c>
      <c r="F63">
        <v>330</v>
      </c>
      <c r="G63">
        <f t="shared" si="10"/>
        <v>108900</v>
      </c>
      <c r="J63">
        <v>10</v>
      </c>
      <c r="K63">
        <v>410</v>
      </c>
    </row>
    <row r="64" spans="1:11" x14ac:dyDescent="0.25">
      <c r="A64">
        <v>6072</v>
      </c>
      <c r="B64">
        <f t="shared" si="9"/>
        <v>36869184</v>
      </c>
      <c r="D64">
        <v>544</v>
      </c>
      <c r="F64">
        <v>484</v>
      </c>
      <c r="G64">
        <f t="shared" si="10"/>
        <v>234256</v>
      </c>
      <c r="J64">
        <v>4</v>
      </c>
      <c r="K64">
        <v>425</v>
      </c>
    </row>
    <row r="65" spans="1:11" x14ac:dyDescent="0.25">
      <c r="A65">
        <v>13266</v>
      </c>
      <c r="B65">
        <f t="shared" si="9"/>
        <v>175986756</v>
      </c>
      <c r="D65">
        <v>589</v>
      </c>
      <c r="F65">
        <v>1232</v>
      </c>
      <c r="G65">
        <f t="shared" si="10"/>
        <v>1517824</v>
      </c>
      <c r="J65">
        <v>14</v>
      </c>
      <c r="K65">
        <v>436</v>
      </c>
    </row>
    <row r="66" spans="1:11" x14ac:dyDescent="0.25">
      <c r="A66">
        <v>18084</v>
      </c>
      <c r="B66">
        <f t="shared" si="9"/>
        <v>327031056</v>
      </c>
      <c r="D66">
        <v>606</v>
      </c>
      <c r="F66">
        <v>1760</v>
      </c>
      <c r="G66">
        <f t="shared" si="10"/>
        <v>3097600</v>
      </c>
      <c r="J66">
        <v>16</v>
      </c>
      <c r="K66">
        <v>438</v>
      </c>
    </row>
    <row r="67" spans="1:11" x14ac:dyDescent="0.25">
      <c r="A67">
        <v>19910</v>
      </c>
      <c r="B67">
        <f t="shared" si="9"/>
        <v>396408100</v>
      </c>
      <c r="D67">
        <v>591</v>
      </c>
      <c r="F67">
        <v>1980</v>
      </c>
      <c r="G67">
        <f t="shared" si="10"/>
        <v>3920400</v>
      </c>
      <c r="J67">
        <v>6</v>
      </c>
      <c r="K67">
        <v>428</v>
      </c>
    </row>
    <row r="68" spans="1:11" x14ac:dyDescent="0.25">
      <c r="A68">
        <v>18304</v>
      </c>
      <c r="B68">
        <f t="shared" si="9"/>
        <v>335036416</v>
      </c>
      <c r="D68">
        <v>548</v>
      </c>
      <c r="F68">
        <v>1870</v>
      </c>
      <c r="G68">
        <f t="shared" si="10"/>
        <v>3496900</v>
      </c>
      <c r="J68">
        <v>14</v>
      </c>
      <c r="K68">
        <v>407</v>
      </c>
    </row>
    <row r="69" spans="1:11" x14ac:dyDescent="0.25">
      <c r="A69">
        <v>13684</v>
      </c>
      <c r="B69">
        <f t="shared" si="9"/>
        <v>187251856</v>
      </c>
      <c r="D69">
        <v>482</v>
      </c>
      <c r="F69">
        <v>1430</v>
      </c>
      <c r="G69">
        <f t="shared" si="10"/>
        <v>2044900</v>
      </c>
      <c r="J69">
        <v>20</v>
      </c>
      <c r="K69">
        <v>401</v>
      </c>
    </row>
    <row r="70" spans="1:11" x14ac:dyDescent="0.25">
      <c r="A70">
        <v>6600</v>
      </c>
      <c r="B70">
        <f t="shared" si="9"/>
        <v>43560000</v>
      </c>
      <c r="D70">
        <v>296</v>
      </c>
      <c r="F70">
        <v>770</v>
      </c>
      <c r="G70">
        <f t="shared" si="10"/>
        <v>592900</v>
      </c>
      <c r="J70">
        <v>14</v>
      </c>
      <c r="K70">
        <v>406</v>
      </c>
    </row>
    <row r="71" spans="1:11" x14ac:dyDescent="0.25">
      <c r="A71">
        <v>13376</v>
      </c>
      <c r="B71">
        <f t="shared" si="9"/>
        <v>178917376</v>
      </c>
      <c r="D71">
        <v>251</v>
      </c>
      <c r="F71">
        <v>1254</v>
      </c>
      <c r="G71">
        <f t="shared" si="10"/>
        <v>1572516</v>
      </c>
      <c r="J71">
        <v>0</v>
      </c>
      <c r="K71">
        <v>420</v>
      </c>
    </row>
    <row r="72" spans="1:11" x14ac:dyDescent="0.25">
      <c r="A72">
        <v>18216</v>
      </c>
      <c r="B72">
        <f t="shared" si="9"/>
        <v>331822656</v>
      </c>
      <c r="D72">
        <v>234</v>
      </c>
      <c r="F72">
        <v>1760</v>
      </c>
      <c r="G72">
        <f t="shared" si="10"/>
        <v>3097600</v>
      </c>
      <c r="J72">
        <v>12</v>
      </c>
      <c r="K72">
        <v>434</v>
      </c>
    </row>
    <row r="73" spans="1:11" x14ac:dyDescent="0.25">
      <c r="A73">
        <v>20042</v>
      </c>
      <c r="B73">
        <f t="shared" si="9"/>
        <v>401681764</v>
      </c>
      <c r="D73">
        <v>249</v>
      </c>
      <c r="F73">
        <v>2002</v>
      </c>
      <c r="G73">
        <f t="shared" si="10"/>
        <v>4008004</v>
      </c>
      <c r="J73">
        <v>16</v>
      </c>
      <c r="K73">
        <v>437</v>
      </c>
    </row>
    <row r="74" spans="1:11" x14ac:dyDescent="0.25">
      <c r="A74">
        <v>18436</v>
      </c>
      <c r="B74">
        <f t="shared" si="9"/>
        <v>339886096</v>
      </c>
      <c r="D74">
        <v>293</v>
      </c>
      <c r="F74">
        <v>1892</v>
      </c>
      <c r="G74">
        <f t="shared" si="10"/>
        <v>3579664</v>
      </c>
      <c r="J74">
        <v>6</v>
      </c>
      <c r="K74">
        <v>426</v>
      </c>
    </row>
    <row r="75" spans="1:11" x14ac:dyDescent="0.25">
      <c r="A75">
        <v>13706</v>
      </c>
      <c r="B75">
        <f t="shared" si="9"/>
        <v>187854436</v>
      </c>
      <c r="D75">
        <v>359</v>
      </c>
      <c r="F75">
        <v>1452</v>
      </c>
      <c r="G75">
        <f t="shared" si="10"/>
        <v>2108304</v>
      </c>
      <c r="J75">
        <v>10</v>
      </c>
      <c r="K75">
        <v>411</v>
      </c>
    </row>
    <row r="76" spans="1:11" x14ac:dyDescent="0.25">
      <c r="A76">
        <v>6622</v>
      </c>
      <c r="B76">
        <f t="shared" si="9"/>
        <v>43850884</v>
      </c>
      <c r="D76">
        <v>434</v>
      </c>
      <c r="F76">
        <v>792</v>
      </c>
      <c r="G76">
        <f t="shared" si="10"/>
        <v>627264</v>
      </c>
      <c r="J76">
        <v>18</v>
      </c>
      <c r="K76">
        <v>402</v>
      </c>
    </row>
    <row r="77" spans="1:11" x14ac:dyDescent="0.25">
      <c r="A77">
        <v>1452</v>
      </c>
      <c r="B77">
        <f t="shared" si="9"/>
        <v>2108304</v>
      </c>
      <c r="D77">
        <v>508</v>
      </c>
      <c r="F77">
        <v>22</v>
      </c>
      <c r="G77">
        <f t="shared" si="10"/>
        <v>484</v>
      </c>
      <c r="J77">
        <v>18</v>
      </c>
      <c r="K77">
        <v>403</v>
      </c>
    </row>
    <row r="78" spans="1:11" x14ac:dyDescent="0.25">
      <c r="A78">
        <v>9394</v>
      </c>
      <c r="B78">
        <f t="shared" si="9"/>
        <v>88247236</v>
      </c>
      <c r="D78">
        <v>566</v>
      </c>
      <c r="F78">
        <v>836</v>
      </c>
      <c r="G78">
        <f t="shared" si="10"/>
        <v>698896</v>
      </c>
      <c r="J78">
        <v>2</v>
      </c>
      <c r="K78">
        <v>423</v>
      </c>
    </row>
    <row r="79" spans="1:11" x14ac:dyDescent="0.25">
      <c r="A79">
        <v>15620</v>
      </c>
      <c r="B79">
        <f t="shared" si="9"/>
        <v>243984400</v>
      </c>
      <c r="D79">
        <v>590</v>
      </c>
      <c r="F79">
        <v>1474</v>
      </c>
      <c r="G79">
        <f t="shared" si="10"/>
        <v>2172676</v>
      </c>
      <c r="J79">
        <v>14</v>
      </c>
      <c r="K79">
        <v>436</v>
      </c>
    </row>
    <row r="80" spans="1:11" x14ac:dyDescent="0.25">
      <c r="A80">
        <v>18194</v>
      </c>
      <c r="B80">
        <f t="shared" si="9"/>
        <v>331021636</v>
      </c>
      <c r="D80">
        <v>546</v>
      </c>
      <c r="F80">
        <v>1870</v>
      </c>
      <c r="G80">
        <f t="shared" si="10"/>
        <v>3496900</v>
      </c>
      <c r="J80">
        <v>18</v>
      </c>
      <c r="K80">
        <v>439</v>
      </c>
    </row>
    <row r="81" spans="1:25" x14ac:dyDescent="0.25">
      <c r="A81">
        <v>13486</v>
      </c>
      <c r="B81">
        <f t="shared" si="9"/>
        <v>181872196</v>
      </c>
      <c r="D81">
        <v>480</v>
      </c>
      <c r="F81">
        <v>1430</v>
      </c>
      <c r="G81">
        <f t="shared" si="10"/>
        <v>2044900</v>
      </c>
      <c r="J81">
        <v>8</v>
      </c>
      <c r="K81">
        <v>430</v>
      </c>
    </row>
    <row r="82" spans="1:25" x14ac:dyDescent="0.25">
      <c r="A82">
        <v>6380</v>
      </c>
      <c r="B82">
        <f t="shared" si="9"/>
        <v>40704400</v>
      </c>
      <c r="D82">
        <v>403</v>
      </c>
      <c r="F82">
        <v>748</v>
      </c>
      <c r="G82">
        <f t="shared" si="10"/>
        <v>559504</v>
      </c>
      <c r="J82">
        <v>6</v>
      </c>
      <c r="K82">
        <v>415</v>
      </c>
    </row>
    <row r="83" spans="1:25" x14ac:dyDescent="0.25">
      <c r="A83">
        <v>1892</v>
      </c>
      <c r="B83">
        <f t="shared" si="9"/>
        <v>3579664</v>
      </c>
      <c r="D83">
        <v>330</v>
      </c>
      <c r="F83">
        <v>66</v>
      </c>
      <c r="G83">
        <f t="shared" si="10"/>
        <v>4356</v>
      </c>
      <c r="J83">
        <v>20</v>
      </c>
      <c r="K83">
        <v>401</v>
      </c>
    </row>
    <row r="84" spans="1:25" x14ac:dyDescent="0.25">
      <c r="A84">
        <v>9724</v>
      </c>
      <c r="B84">
        <f t="shared" si="9"/>
        <v>94556176</v>
      </c>
      <c r="D84">
        <v>272</v>
      </c>
      <c r="F84">
        <v>858</v>
      </c>
      <c r="G84">
        <f t="shared" si="10"/>
        <v>736164</v>
      </c>
      <c r="J84">
        <v>16</v>
      </c>
      <c r="K84">
        <v>405</v>
      </c>
    </row>
    <row r="85" spans="1:25" x14ac:dyDescent="0.25">
      <c r="A85">
        <v>15950</v>
      </c>
      <c r="B85">
        <f t="shared" si="9"/>
        <v>254402500</v>
      </c>
      <c r="D85">
        <v>240</v>
      </c>
      <c r="F85">
        <v>1518</v>
      </c>
      <c r="G85">
        <f t="shared" si="10"/>
        <v>2304324</v>
      </c>
      <c r="J85">
        <v>2</v>
      </c>
      <c r="K85">
        <v>418</v>
      </c>
    </row>
    <row r="86" spans="1:25" x14ac:dyDescent="0.25">
      <c r="A86">
        <v>19404</v>
      </c>
      <c r="B86">
        <f t="shared" si="9"/>
        <v>376515216</v>
      </c>
      <c r="D86">
        <v>237</v>
      </c>
      <c r="F86">
        <v>1914</v>
      </c>
      <c r="G86">
        <f t="shared" si="10"/>
        <v>3663396</v>
      </c>
      <c r="J86">
        <v>10</v>
      </c>
      <c r="K86">
        <v>432</v>
      </c>
    </row>
    <row r="87" spans="1:25" x14ac:dyDescent="0.25">
      <c r="A87">
        <v>19712</v>
      </c>
      <c r="B87">
        <f t="shared" si="9"/>
        <v>388562944</v>
      </c>
      <c r="D87">
        <v>266</v>
      </c>
      <c r="F87">
        <v>2002</v>
      </c>
      <c r="G87">
        <f t="shared" si="10"/>
        <v>4008004</v>
      </c>
      <c r="J87">
        <v>18</v>
      </c>
      <c r="K87">
        <v>439</v>
      </c>
    </row>
    <row r="88" spans="1:25" x14ac:dyDescent="0.25">
      <c r="A88">
        <v>16610</v>
      </c>
      <c r="B88">
        <f t="shared" si="9"/>
        <v>275892100</v>
      </c>
      <c r="D88">
        <v>320</v>
      </c>
      <c r="F88">
        <v>1738</v>
      </c>
      <c r="G88">
        <f t="shared" si="10"/>
        <v>3020644</v>
      </c>
      <c r="J88">
        <v>6</v>
      </c>
      <c r="K88">
        <v>428</v>
      </c>
    </row>
    <row r="89" spans="1:25" x14ac:dyDescent="0.25">
      <c r="A89">
        <v>10802</v>
      </c>
      <c r="B89">
        <f t="shared" si="9"/>
        <v>116683204</v>
      </c>
      <c r="D89">
        <v>455</v>
      </c>
      <c r="F89">
        <v>1188</v>
      </c>
      <c r="G89">
        <f t="shared" si="10"/>
        <v>1411344</v>
      </c>
      <c r="J89">
        <v>8</v>
      </c>
      <c r="K89">
        <v>413</v>
      </c>
    </row>
    <row r="90" spans="1:25" x14ac:dyDescent="0.25">
      <c r="A90">
        <v>3696</v>
      </c>
      <c r="B90">
        <f t="shared" si="9"/>
        <v>13660416</v>
      </c>
      <c r="D90">
        <v>526</v>
      </c>
      <c r="F90">
        <v>242</v>
      </c>
      <c r="G90">
        <f t="shared" si="10"/>
        <v>58564</v>
      </c>
      <c r="J90">
        <v>18</v>
      </c>
      <c r="K90">
        <v>402</v>
      </c>
    </row>
    <row r="91" spans="1:25" x14ac:dyDescent="0.25">
      <c r="A91">
        <v>11330</v>
      </c>
      <c r="B91">
        <f t="shared" si="9"/>
        <v>128368900</v>
      </c>
      <c r="D91">
        <v>578</v>
      </c>
      <c r="F91">
        <v>1034</v>
      </c>
      <c r="G91">
        <f t="shared" si="10"/>
        <v>1069156</v>
      </c>
      <c r="J91">
        <v>18</v>
      </c>
      <c r="K91">
        <v>403</v>
      </c>
    </row>
    <row r="92" spans="1:25" x14ac:dyDescent="0.25">
      <c r="A92">
        <v>16918</v>
      </c>
      <c r="B92">
        <f t="shared" si="9"/>
        <v>286218724</v>
      </c>
      <c r="F92">
        <v>1628</v>
      </c>
      <c r="G92">
        <f t="shared" si="10"/>
        <v>2650384</v>
      </c>
      <c r="J92">
        <v>6</v>
      </c>
      <c r="K92">
        <v>414</v>
      </c>
    </row>
    <row r="93" spans="1:25" x14ac:dyDescent="0.25">
      <c r="A93" t="s">
        <v>1</v>
      </c>
      <c r="J93">
        <v>12</v>
      </c>
      <c r="K93">
        <v>434</v>
      </c>
    </row>
    <row r="96" spans="1:25" x14ac:dyDescent="0.25">
      <c r="A96" t="s">
        <v>3</v>
      </c>
      <c r="G96" t="s">
        <v>8</v>
      </c>
      <c r="M96" t="s">
        <v>8</v>
      </c>
      <c r="S96" t="s">
        <v>11</v>
      </c>
      <c r="Y96" t="s">
        <v>14</v>
      </c>
    </row>
    <row r="97" spans="1:29" x14ac:dyDescent="0.25">
      <c r="A97" t="s">
        <v>2</v>
      </c>
      <c r="G97" t="s">
        <v>9</v>
      </c>
      <c r="M97" t="s">
        <v>10</v>
      </c>
      <c r="S97" t="s">
        <v>12</v>
      </c>
      <c r="Y97" t="s">
        <v>15</v>
      </c>
    </row>
    <row r="98" spans="1:29" x14ac:dyDescent="0.25">
      <c r="D98" t="s">
        <v>6</v>
      </c>
      <c r="E98" t="s">
        <v>7</v>
      </c>
      <c r="G98" t="s">
        <v>5</v>
      </c>
      <c r="H98" t="s">
        <v>4</v>
      </c>
      <c r="M98" t="s">
        <v>5</v>
      </c>
      <c r="N98" t="s">
        <v>4</v>
      </c>
      <c r="S98" t="s">
        <v>5</v>
      </c>
      <c r="T98" t="s">
        <v>13</v>
      </c>
      <c r="Y98" t="s">
        <v>5</v>
      </c>
      <c r="Z98" t="s">
        <v>16</v>
      </c>
    </row>
    <row r="99" spans="1:29" x14ac:dyDescent="0.25">
      <c r="A99">
        <v>409</v>
      </c>
      <c r="B99">
        <v>112</v>
      </c>
      <c r="C99">
        <f t="shared" ref="C99:C138" si="11">B99 * B99</f>
        <v>12544</v>
      </c>
      <c r="D99">
        <f>SUM(C99:C138)/40</f>
        <v>17513.400000000001</v>
      </c>
      <c r="E99">
        <f>SQRT(D99)</f>
        <v>132.33820310099424</v>
      </c>
      <c r="G99">
        <v>470</v>
      </c>
      <c r="H99">
        <v>482</v>
      </c>
      <c r="I99">
        <f t="shared" ref="I99:I138" si="12">H99 * H99</f>
        <v>232324</v>
      </c>
      <c r="J99">
        <f>SUM(I99:I138)/40</f>
        <v>1008165.7</v>
      </c>
      <c r="K99">
        <f>SQRT(J99)</f>
        <v>1004.074549025121</v>
      </c>
      <c r="M99">
        <v>470</v>
      </c>
      <c r="N99">
        <v>48</v>
      </c>
      <c r="O99">
        <f>N99 * N99</f>
        <v>2304</v>
      </c>
      <c r="P99">
        <f>SUM(O99:O138)/40</f>
        <v>10047.9</v>
      </c>
      <c r="Q99">
        <f>SQRT(P99)</f>
        <v>100.23921388358949</v>
      </c>
      <c r="S99">
        <v>477</v>
      </c>
      <c r="T99">
        <v>54</v>
      </c>
      <c r="U99">
        <f>T99*T99</f>
        <v>2916</v>
      </c>
      <c r="V99">
        <f>SUM(U99:U138)/40</f>
        <v>10072.9</v>
      </c>
      <c r="W99">
        <f>SQRT(V99)</f>
        <v>100.36383810915164</v>
      </c>
      <c r="Y99">
        <v>473</v>
      </c>
      <c r="Z99">
        <v>512</v>
      </c>
      <c r="AA99">
        <f>Z99*Z99</f>
        <v>262144</v>
      </c>
      <c r="AB99">
        <f>SUM(AA99:AA138)/40</f>
        <v>1008864.1</v>
      </c>
      <c r="AC99">
        <f>SQRT(AB99)*141/100</f>
        <v>1416.2354031763223</v>
      </c>
    </row>
    <row r="100" spans="1:29" x14ac:dyDescent="0.25">
      <c r="A100">
        <v>401</v>
      </c>
      <c r="B100">
        <v>190</v>
      </c>
      <c r="C100">
        <f t="shared" si="11"/>
        <v>36100</v>
      </c>
      <c r="G100">
        <v>355</v>
      </c>
      <c r="H100">
        <v>640</v>
      </c>
      <c r="I100">
        <f t="shared" si="12"/>
        <v>409600</v>
      </c>
      <c r="M100">
        <v>355</v>
      </c>
      <c r="N100">
        <v>64</v>
      </c>
      <c r="O100">
        <f t="shared" ref="O100:O138" si="13">N100 * N100</f>
        <v>4096</v>
      </c>
      <c r="S100">
        <v>362</v>
      </c>
      <c r="T100">
        <v>58</v>
      </c>
      <c r="U100">
        <f t="shared" ref="U100:U138" si="14">T100*T100</f>
        <v>3364</v>
      </c>
      <c r="Y100">
        <v>358</v>
      </c>
      <c r="Z100">
        <v>610</v>
      </c>
      <c r="AA100">
        <f t="shared" ref="AA100:AA138" si="15">Z100*Z100</f>
        <v>372100</v>
      </c>
    </row>
    <row r="101" spans="1:29" x14ac:dyDescent="0.25">
      <c r="A101">
        <v>405</v>
      </c>
      <c r="B101">
        <v>152</v>
      </c>
      <c r="C101">
        <f t="shared" si="11"/>
        <v>23104</v>
      </c>
      <c r="G101">
        <v>280</v>
      </c>
      <c r="H101">
        <v>1372</v>
      </c>
      <c r="I101">
        <f t="shared" si="12"/>
        <v>1882384</v>
      </c>
      <c r="M101">
        <v>280</v>
      </c>
      <c r="N101">
        <v>138</v>
      </c>
      <c r="O101">
        <f t="shared" si="13"/>
        <v>19044</v>
      </c>
      <c r="S101">
        <v>283</v>
      </c>
      <c r="T101">
        <v>134</v>
      </c>
      <c r="U101">
        <f t="shared" si="14"/>
        <v>17956</v>
      </c>
      <c r="Y101">
        <v>282</v>
      </c>
      <c r="Z101">
        <v>1354</v>
      </c>
      <c r="AA101">
        <f t="shared" si="15"/>
        <v>1833316</v>
      </c>
    </row>
    <row r="102" spans="1:29" x14ac:dyDescent="0.25">
      <c r="A102">
        <v>418</v>
      </c>
      <c r="B102">
        <v>24</v>
      </c>
      <c r="C102">
        <f t="shared" si="11"/>
        <v>576</v>
      </c>
      <c r="G102">
        <v>292</v>
      </c>
      <c r="H102">
        <v>1256</v>
      </c>
      <c r="I102">
        <f t="shared" si="12"/>
        <v>1577536</v>
      </c>
      <c r="M102">
        <v>292</v>
      </c>
      <c r="N102">
        <v>126</v>
      </c>
      <c r="O102">
        <f t="shared" si="13"/>
        <v>15876</v>
      </c>
      <c r="S102">
        <v>288</v>
      </c>
      <c r="T102">
        <v>130</v>
      </c>
      <c r="U102">
        <f t="shared" si="14"/>
        <v>16900</v>
      </c>
      <c r="Y102">
        <v>289</v>
      </c>
      <c r="Z102">
        <v>1284</v>
      </c>
      <c r="AA102">
        <f t="shared" si="15"/>
        <v>1648656</v>
      </c>
    </row>
    <row r="103" spans="1:29" x14ac:dyDescent="0.25">
      <c r="A103">
        <v>438</v>
      </c>
      <c r="B103">
        <v>170</v>
      </c>
      <c r="C103">
        <f t="shared" si="11"/>
        <v>28900</v>
      </c>
      <c r="G103">
        <v>473</v>
      </c>
      <c r="H103">
        <v>512</v>
      </c>
      <c r="I103">
        <f t="shared" si="12"/>
        <v>262144</v>
      </c>
      <c r="M103">
        <v>473</v>
      </c>
      <c r="N103">
        <v>50</v>
      </c>
      <c r="O103">
        <f t="shared" si="13"/>
        <v>2500</v>
      </c>
      <c r="S103">
        <v>464</v>
      </c>
      <c r="T103">
        <v>42</v>
      </c>
      <c r="U103">
        <f t="shared" si="14"/>
        <v>1764</v>
      </c>
      <c r="Y103">
        <v>468</v>
      </c>
      <c r="Z103">
        <v>464</v>
      </c>
      <c r="AA103">
        <f t="shared" si="15"/>
        <v>215296</v>
      </c>
    </row>
    <row r="104" spans="1:29" x14ac:dyDescent="0.25">
      <c r="A104">
        <v>436</v>
      </c>
      <c r="B104">
        <v>150</v>
      </c>
      <c r="C104">
        <f t="shared" si="11"/>
        <v>22500</v>
      </c>
      <c r="G104">
        <v>555</v>
      </c>
      <c r="H104">
        <v>1312</v>
      </c>
      <c r="I104">
        <f t="shared" si="12"/>
        <v>1721344</v>
      </c>
      <c r="M104">
        <v>555</v>
      </c>
      <c r="N104">
        <v>130</v>
      </c>
      <c r="O104">
        <f t="shared" si="13"/>
        <v>16900</v>
      </c>
      <c r="S104">
        <v>551</v>
      </c>
      <c r="T104">
        <v>128</v>
      </c>
      <c r="U104">
        <f t="shared" si="14"/>
        <v>16384</v>
      </c>
      <c r="Y104">
        <v>554</v>
      </c>
      <c r="Z104">
        <v>1304</v>
      </c>
      <c r="AA104">
        <f t="shared" si="15"/>
        <v>1700416</v>
      </c>
    </row>
    <row r="105" spans="1:29" x14ac:dyDescent="0.25">
      <c r="A105">
        <v>424</v>
      </c>
      <c r="B105">
        <v>34</v>
      </c>
      <c r="C105">
        <f t="shared" si="11"/>
        <v>1156</v>
      </c>
      <c r="G105">
        <v>555</v>
      </c>
      <c r="H105">
        <v>1312</v>
      </c>
      <c r="I105">
        <f t="shared" si="12"/>
        <v>1721344</v>
      </c>
      <c r="M105">
        <v>555</v>
      </c>
      <c r="N105">
        <v>130</v>
      </c>
      <c r="O105">
        <f t="shared" si="13"/>
        <v>16900</v>
      </c>
      <c r="S105">
        <v>559</v>
      </c>
      <c r="T105">
        <v>134</v>
      </c>
      <c r="U105">
        <f t="shared" si="14"/>
        <v>17956</v>
      </c>
      <c r="Y105">
        <v>557</v>
      </c>
      <c r="Z105">
        <v>1332</v>
      </c>
      <c r="AA105">
        <f t="shared" si="15"/>
        <v>1774224</v>
      </c>
    </row>
    <row r="106" spans="1:29" x14ac:dyDescent="0.25">
      <c r="A106">
        <v>409</v>
      </c>
      <c r="B106">
        <v>112</v>
      </c>
      <c r="C106">
        <f t="shared" si="11"/>
        <v>12544</v>
      </c>
      <c r="G106">
        <v>472</v>
      </c>
      <c r="H106">
        <v>502</v>
      </c>
      <c r="I106">
        <f t="shared" si="12"/>
        <v>252004</v>
      </c>
      <c r="M106">
        <v>472</v>
      </c>
      <c r="N106">
        <v>50</v>
      </c>
      <c r="O106">
        <f t="shared" si="13"/>
        <v>2500</v>
      </c>
      <c r="S106">
        <v>481</v>
      </c>
      <c r="T106">
        <v>58</v>
      </c>
      <c r="U106">
        <f t="shared" si="14"/>
        <v>3364</v>
      </c>
      <c r="Y106">
        <v>477</v>
      </c>
      <c r="Z106">
        <v>552</v>
      </c>
      <c r="AA106">
        <f t="shared" si="15"/>
        <v>304704</v>
      </c>
    </row>
    <row r="107" spans="1:29" x14ac:dyDescent="0.25">
      <c r="A107">
        <v>401</v>
      </c>
      <c r="B107">
        <v>190</v>
      </c>
      <c r="C107">
        <f t="shared" si="11"/>
        <v>36100</v>
      </c>
      <c r="G107">
        <v>357</v>
      </c>
      <c r="H107">
        <v>620</v>
      </c>
      <c r="I107">
        <f t="shared" si="12"/>
        <v>384400</v>
      </c>
      <c r="M107">
        <v>357</v>
      </c>
      <c r="N107">
        <v>62</v>
      </c>
      <c r="O107">
        <f t="shared" si="13"/>
        <v>3844</v>
      </c>
      <c r="S107">
        <v>366</v>
      </c>
      <c r="T107">
        <v>54</v>
      </c>
      <c r="U107">
        <f t="shared" si="14"/>
        <v>2916</v>
      </c>
      <c r="Y107">
        <v>362</v>
      </c>
      <c r="Z107">
        <v>572</v>
      </c>
      <c r="AA107">
        <f t="shared" si="15"/>
        <v>327184</v>
      </c>
    </row>
    <row r="108" spans="1:29" x14ac:dyDescent="0.25">
      <c r="A108">
        <v>410</v>
      </c>
      <c r="B108">
        <v>104</v>
      </c>
      <c r="C108">
        <f t="shared" si="11"/>
        <v>10816</v>
      </c>
      <c r="G108">
        <v>273</v>
      </c>
      <c r="H108">
        <v>1440</v>
      </c>
      <c r="I108">
        <f t="shared" si="12"/>
        <v>2073600</v>
      </c>
      <c r="M108">
        <v>273</v>
      </c>
      <c r="N108">
        <v>144</v>
      </c>
      <c r="O108">
        <f t="shared" si="13"/>
        <v>20736</v>
      </c>
      <c r="S108">
        <v>273</v>
      </c>
      <c r="T108">
        <v>144</v>
      </c>
      <c r="U108">
        <f t="shared" si="14"/>
        <v>20736</v>
      </c>
      <c r="Y108">
        <v>273</v>
      </c>
      <c r="Z108">
        <v>1440</v>
      </c>
      <c r="AA108">
        <f t="shared" si="15"/>
        <v>2073600</v>
      </c>
    </row>
    <row r="109" spans="1:29" x14ac:dyDescent="0.25">
      <c r="A109">
        <v>425</v>
      </c>
      <c r="B109">
        <v>44</v>
      </c>
      <c r="C109">
        <f t="shared" si="11"/>
        <v>1936</v>
      </c>
      <c r="G109">
        <v>326</v>
      </c>
      <c r="H109">
        <v>924</v>
      </c>
      <c r="I109">
        <f t="shared" si="12"/>
        <v>853776</v>
      </c>
      <c r="M109">
        <v>326</v>
      </c>
      <c r="N109">
        <v>92</v>
      </c>
      <c r="O109">
        <f t="shared" si="13"/>
        <v>8464</v>
      </c>
      <c r="S109">
        <v>319</v>
      </c>
      <c r="T109">
        <v>100</v>
      </c>
      <c r="U109">
        <f t="shared" si="14"/>
        <v>10000</v>
      </c>
      <c r="Y109">
        <v>323</v>
      </c>
      <c r="Z109">
        <v>952</v>
      </c>
      <c r="AA109">
        <f t="shared" si="15"/>
        <v>906304</v>
      </c>
    </row>
    <row r="110" spans="1:29" x14ac:dyDescent="0.25">
      <c r="A110">
        <v>436</v>
      </c>
      <c r="B110">
        <v>150</v>
      </c>
      <c r="C110">
        <f t="shared" si="11"/>
        <v>22500</v>
      </c>
      <c r="G110">
        <v>436</v>
      </c>
      <c r="H110">
        <v>150</v>
      </c>
      <c r="I110">
        <f t="shared" si="12"/>
        <v>22500</v>
      </c>
      <c r="M110">
        <v>436</v>
      </c>
      <c r="N110">
        <v>14</v>
      </c>
      <c r="O110">
        <f t="shared" si="13"/>
        <v>196</v>
      </c>
      <c r="S110">
        <v>428</v>
      </c>
      <c r="T110">
        <v>6</v>
      </c>
      <c r="U110">
        <f t="shared" si="14"/>
        <v>36</v>
      </c>
      <c r="Y110">
        <v>432</v>
      </c>
      <c r="Z110">
        <v>112</v>
      </c>
      <c r="AA110">
        <f t="shared" si="15"/>
        <v>12544</v>
      </c>
    </row>
    <row r="111" spans="1:29" x14ac:dyDescent="0.25">
      <c r="A111">
        <v>438</v>
      </c>
      <c r="B111">
        <v>170</v>
      </c>
      <c r="C111">
        <f t="shared" si="11"/>
        <v>28900</v>
      </c>
      <c r="G111">
        <v>536</v>
      </c>
      <c r="H111">
        <v>1128</v>
      </c>
      <c r="I111">
        <f t="shared" si="12"/>
        <v>1272384</v>
      </c>
      <c r="M111">
        <v>536</v>
      </c>
      <c r="N111">
        <v>112</v>
      </c>
      <c r="O111">
        <f t="shared" si="13"/>
        <v>12544</v>
      </c>
      <c r="S111">
        <v>531</v>
      </c>
      <c r="T111">
        <v>108</v>
      </c>
      <c r="U111">
        <f t="shared" si="14"/>
        <v>11664</v>
      </c>
      <c r="Y111">
        <v>534</v>
      </c>
      <c r="Z111">
        <v>1108</v>
      </c>
      <c r="AA111">
        <f t="shared" si="15"/>
        <v>1227664</v>
      </c>
    </row>
    <row r="112" spans="1:29" x14ac:dyDescent="0.25">
      <c r="A112">
        <v>428</v>
      </c>
      <c r="B112">
        <v>72</v>
      </c>
      <c r="C112">
        <f t="shared" si="11"/>
        <v>5184</v>
      </c>
      <c r="G112">
        <v>565</v>
      </c>
      <c r="H112">
        <v>1410</v>
      </c>
      <c r="I112">
        <f t="shared" si="12"/>
        <v>1988100</v>
      </c>
      <c r="M112">
        <v>565</v>
      </c>
      <c r="N112">
        <v>140</v>
      </c>
      <c r="O112">
        <f t="shared" si="13"/>
        <v>19600</v>
      </c>
      <c r="S112">
        <v>566</v>
      </c>
      <c r="T112">
        <v>142</v>
      </c>
      <c r="U112">
        <f t="shared" si="14"/>
        <v>20164</v>
      </c>
      <c r="Y112">
        <v>566</v>
      </c>
      <c r="Z112">
        <v>1420</v>
      </c>
      <c r="AA112">
        <f t="shared" si="15"/>
        <v>2016400</v>
      </c>
    </row>
    <row r="113" spans="1:27" x14ac:dyDescent="0.25">
      <c r="A113">
        <v>407</v>
      </c>
      <c r="B113">
        <v>132</v>
      </c>
      <c r="C113">
        <f t="shared" si="11"/>
        <v>17424</v>
      </c>
      <c r="G113">
        <v>451</v>
      </c>
      <c r="H113">
        <v>298</v>
      </c>
      <c r="I113">
        <f t="shared" si="12"/>
        <v>88804</v>
      </c>
      <c r="M113">
        <v>451</v>
      </c>
      <c r="N113">
        <v>30</v>
      </c>
      <c r="O113">
        <f t="shared" si="13"/>
        <v>900</v>
      </c>
      <c r="S113">
        <v>459</v>
      </c>
      <c r="T113">
        <v>38</v>
      </c>
      <c r="U113">
        <f t="shared" si="14"/>
        <v>1444</v>
      </c>
      <c r="Y113">
        <v>454</v>
      </c>
      <c r="Z113">
        <v>326</v>
      </c>
      <c r="AA113">
        <f t="shared" si="15"/>
        <v>106276</v>
      </c>
    </row>
    <row r="114" spans="1:27" x14ac:dyDescent="0.25">
      <c r="A114">
        <v>401</v>
      </c>
      <c r="B114">
        <v>190</v>
      </c>
      <c r="C114">
        <f t="shared" si="11"/>
        <v>36100</v>
      </c>
      <c r="G114">
        <v>338</v>
      </c>
      <c r="H114">
        <v>806</v>
      </c>
      <c r="I114">
        <f t="shared" si="12"/>
        <v>649636</v>
      </c>
      <c r="M114">
        <v>338</v>
      </c>
      <c r="N114">
        <v>80</v>
      </c>
      <c r="O114">
        <f t="shared" si="13"/>
        <v>6400</v>
      </c>
      <c r="S114">
        <v>345</v>
      </c>
      <c r="T114">
        <v>74</v>
      </c>
      <c r="U114">
        <f t="shared" si="14"/>
        <v>5476</v>
      </c>
      <c r="Y114">
        <v>341</v>
      </c>
      <c r="Z114">
        <v>776</v>
      </c>
      <c r="AA114">
        <f t="shared" si="15"/>
        <v>602176</v>
      </c>
    </row>
    <row r="115" spans="1:27" x14ac:dyDescent="0.25">
      <c r="A115">
        <v>406</v>
      </c>
      <c r="B115">
        <v>142</v>
      </c>
      <c r="C115">
        <f t="shared" si="11"/>
        <v>20164</v>
      </c>
      <c r="G115">
        <v>276</v>
      </c>
      <c r="H115">
        <v>1412</v>
      </c>
      <c r="I115">
        <f t="shared" si="12"/>
        <v>1993744</v>
      </c>
      <c r="M115">
        <v>276</v>
      </c>
      <c r="N115">
        <v>142</v>
      </c>
      <c r="O115">
        <f t="shared" si="13"/>
        <v>20164</v>
      </c>
      <c r="S115">
        <v>278</v>
      </c>
      <c r="T115">
        <v>140</v>
      </c>
      <c r="U115">
        <f t="shared" si="14"/>
        <v>19600</v>
      </c>
      <c r="Y115">
        <v>277</v>
      </c>
      <c r="Z115">
        <v>1402</v>
      </c>
      <c r="AA115">
        <f t="shared" si="15"/>
        <v>1965604</v>
      </c>
    </row>
    <row r="116" spans="1:27" x14ac:dyDescent="0.25">
      <c r="A116">
        <v>420</v>
      </c>
      <c r="B116">
        <v>6</v>
      </c>
      <c r="C116">
        <f t="shared" si="11"/>
        <v>36</v>
      </c>
      <c r="G116">
        <v>301</v>
      </c>
      <c r="H116">
        <v>1168</v>
      </c>
      <c r="I116">
        <f t="shared" si="12"/>
        <v>1364224</v>
      </c>
      <c r="M116">
        <v>301</v>
      </c>
      <c r="N116">
        <v>118</v>
      </c>
      <c r="O116">
        <f t="shared" si="13"/>
        <v>13924</v>
      </c>
      <c r="S116">
        <v>297</v>
      </c>
      <c r="T116">
        <v>120</v>
      </c>
      <c r="U116">
        <f t="shared" si="14"/>
        <v>14400</v>
      </c>
      <c r="Y116">
        <v>299</v>
      </c>
      <c r="Z116">
        <v>1188</v>
      </c>
      <c r="AA116">
        <f t="shared" si="15"/>
        <v>1411344</v>
      </c>
    </row>
    <row r="117" spans="1:27" x14ac:dyDescent="0.25">
      <c r="A117">
        <v>434</v>
      </c>
      <c r="B117">
        <v>132</v>
      </c>
      <c r="C117">
        <f t="shared" si="11"/>
        <v>17424</v>
      </c>
      <c r="G117">
        <v>400</v>
      </c>
      <c r="H117">
        <v>200</v>
      </c>
      <c r="I117">
        <f t="shared" si="12"/>
        <v>40000</v>
      </c>
      <c r="M117">
        <v>400</v>
      </c>
      <c r="N117">
        <v>20</v>
      </c>
      <c r="O117">
        <f t="shared" si="13"/>
        <v>400</v>
      </c>
      <c r="S117">
        <v>392</v>
      </c>
      <c r="T117">
        <v>28</v>
      </c>
      <c r="U117">
        <f t="shared" si="14"/>
        <v>784</v>
      </c>
      <c r="Y117">
        <v>396</v>
      </c>
      <c r="Z117">
        <v>240</v>
      </c>
      <c r="AA117">
        <f t="shared" si="15"/>
        <v>57600</v>
      </c>
    </row>
    <row r="118" spans="1:27" x14ac:dyDescent="0.25">
      <c r="A118">
        <v>437</v>
      </c>
      <c r="B118">
        <v>160</v>
      </c>
      <c r="C118">
        <f t="shared" si="11"/>
        <v>25600</v>
      </c>
      <c r="G118">
        <v>549</v>
      </c>
      <c r="H118">
        <v>1254</v>
      </c>
      <c r="I118">
        <f t="shared" si="12"/>
        <v>1572516</v>
      </c>
      <c r="M118">
        <v>549</v>
      </c>
      <c r="N118">
        <v>126</v>
      </c>
      <c r="O118">
        <f t="shared" si="13"/>
        <v>15876</v>
      </c>
      <c r="S118">
        <v>545</v>
      </c>
      <c r="T118">
        <v>122</v>
      </c>
      <c r="U118">
        <f t="shared" si="14"/>
        <v>14884</v>
      </c>
      <c r="Y118">
        <v>547</v>
      </c>
      <c r="Z118">
        <v>1234</v>
      </c>
      <c r="AA118">
        <f t="shared" si="15"/>
        <v>1522756</v>
      </c>
    </row>
    <row r="119" spans="1:27" x14ac:dyDescent="0.25">
      <c r="A119">
        <v>426</v>
      </c>
      <c r="B119">
        <v>54</v>
      </c>
      <c r="C119">
        <f t="shared" si="11"/>
        <v>2916</v>
      </c>
      <c r="G119">
        <v>560</v>
      </c>
      <c r="H119">
        <v>1362</v>
      </c>
      <c r="I119">
        <f t="shared" si="12"/>
        <v>1855044</v>
      </c>
      <c r="M119">
        <v>560</v>
      </c>
      <c r="N119">
        <v>136</v>
      </c>
      <c r="O119">
        <f t="shared" si="13"/>
        <v>18496</v>
      </c>
      <c r="S119">
        <v>562</v>
      </c>
      <c r="T119">
        <v>138</v>
      </c>
      <c r="U119">
        <f t="shared" si="14"/>
        <v>19044</v>
      </c>
      <c r="Y119">
        <v>562</v>
      </c>
      <c r="Z119">
        <v>1382</v>
      </c>
      <c r="AA119">
        <f t="shared" si="15"/>
        <v>1909924</v>
      </c>
    </row>
    <row r="120" spans="1:27" x14ac:dyDescent="0.25">
      <c r="A120">
        <v>411</v>
      </c>
      <c r="B120">
        <v>94</v>
      </c>
      <c r="C120">
        <f t="shared" si="11"/>
        <v>8836</v>
      </c>
      <c r="G120">
        <v>485</v>
      </c>
      <c r="H120">
        <v>630</v>
      </c>
      <c r="I120">
        <f t="shared" si="12"/>
        <v>396900</v>
      </c>
      <c r="M120">
        <v>485</v>
      </c>
      <c r="N120">
        <v>62</v>
      </c>
      <c r="O120">
        <f t="shared" si="13"/>
        <v>3844</v>
      </c>
      <c r="S120">
        <v>493</v>
      </c>
      <c r="T120">
        <v>70</v>
      </c>
      <c r="U120">
        <f t="shared" si="14"/>
        <v>4900</v>
      </c>
      <c r="Y120">
        <v>489</v>
      </c>
      <c r="Z120">
        <v>668</v>
      </c>
      <c r="AA120">
        <f t="shared" si="15"/>
        <v>446224</v>
      </c>
    </row>
    <row r="121" spans="1:27" x14ac:dyDescent="0.25">
      <c r="A121">
        <v>402</v>
      </c>
      <c r="B121">
        <v>182</v>
      </c>
      <c r="C121">
        <f t="shared" si="11"/>
        <v>33124</v>
      </c>
      <c r="G121">
        <v>371</v>
      </c>
      <c r="H121">
        <v>484</v>
      </c>
      <c r="I121">
        <f t="shared" si="12"/>
        <v>234256</v>
      </c>
      <c r="M121">
        <v>371</v>
      </c>
      <c r="N121">
        <v>48</v>
      </c>
      <c r="O121">
        <f t="shared" si="13"/>
        <v>2304</v>
      </c>
      <c r="S121">
        <v>378</v>
      </c>
      <c r="T121">
        <v>42</v>
      </c>
      <c r="U121">
        <f t="shared" si="14"/>
        <v>1764</v>
      </c>
      <c r="Y121">
        <v>374</v>
      </c>
      <c r="Z121">
        <v>454</v>
      </c>
      <c r="AA121">
        <f t="shared" si="15"/>
        <v>206116</v>
      </c>
    </row>
    <row r="122" spans="1:27" x14ac:dyDescent="0.25">
      <c r="A122">
        <v>403</v>
      </c>
      <c r="B122">
        <v>172</v>
      </c>
      <c r="C122">
        <f t="shared" si="11"/>
        <v>29584</v>
      </c>
      <c r="G122">
        <v>287</v>
      </c>
      <c r="H122">
        <v>1304</v>
      </c>
      <c r="I122">
        <f t="shared" si="12"/>
        <v>1700416</v>
      </c>
      <c r="M122">
        <v>287</v>
      </c>
      <c r="N122">
        <v>130</v>
      </c>
      <c r="O122">
        <f t="shared" si="13"/>
        <v>16900</v>
      </c>
      <c r="S122">
        <v>290</v>
      </c>
      <c r="T122">
        <v>128</v>
      </c>
      <c r="U122">
        <f t="shared" si="14"/>
        <v>16384</v>
      </c>
      <c r="Y122">
        <v>289</v>
      </c>
      <c r="Z122">
        <v>1284</v>
      </c>
      <c r="AA122">
        <f t="shared" si="15"/>
        <v>1648656</v>
      </c>
    </row>
    <row r="123" spans="1:27" x14ac:dyDescent="0.25">
      <c r="A123">
        <v>423</v>
      </c>
      <c r="B123">
        <v>24</v>
      </c>
      <c r="C123">
        <f t="shared" si="11"/>
        <v>576</v>
      </c>
      <c r="G123">
        <v>316</v>
      </c>
      <c r="H123">
        <v>1022</v>
      </c>
      <c r="I123">
        <f t="shared" si="12"/>
        <v>1044484</v>
      </c>
      <c r="M123">
        <v>316</v>
      </c>
      <c r="N123">
        <v>102</v>
      </c>
      <c r="O123">
        <f t="shared" si="13"/>
        <v>10404</v>
      </c>
      <c r="S123">
        <v>310</v>
      </c>
      <c r="T123">
        <v>108</v>
      </c>
      <c r="U123">
        <f t="shared" si="14"/>
        <v>11664</v>
      </c>
      <c r="Y123">
        <v>313</v>
      </c>
      <c r="Z123">
        <v>1050</v>
      </c>
      <c r="AA123">
        <f t="shared" si="15"/>
        <v>1102500</v>
      </c>
    </row>
    <row r="124" spans="1:27" x14ac:dyDescent="0.25">
      <c r="A124">
        <v>436</v>
      </c>
      <c r="B124">
        <v>150</v>
      </c>
      <c r="C124">
        <f t="shared" si="11"/>
        <v>22500</v>
      </c>
      <c r="G124">
        <v>422</v>
      </c>
      <c r="H124">
        <v>14</v>
      </c>
      <c r="I124">
        <f t="shared" si="12"/>
        <v>196</v>
      </c>
      <c r="M124">
        <v>422</v>
      </c>
      <c r="N124">
        <v>2</v>
      </c>
      <c r="O124">
        <f t="shared" si="13"/>
        <v>4</v>
      </c>
      <c r="S124">
        <v>413</v>
      </c>
      <c r="T124">
        <v>8</v>
      </c>
      <c r="U124">
        <f t="shared" si="14"/>
        <v>64</v>
      </c>
      <c r="Y124">
        <v>417</v>
      </c>
      <c r="Z124">
        <v>34</v>
      </c>
      <c r="AA124">
        <f t="shared" si="15"/>
        <v>1156</v>
      </c>
    </row>
    <row r="125" spans="1:27" x14ac:dyDescent="0.25">
      <c r="A125">
        <v>439</v>
      </c>
      <c r="B125">
        <v>180</v>
      </c>
      <c r="C125">
        <f t="shared" si="11"/>
        <v>32400</v>
      </c>
      <c r="G125">
        <v>527</v>
      </c>
      <c r="H125">
        <v>1040</v>
      </c>
      <c r="I125">
        <f t="shared" si="12"/>
        <v>1081600</v>
      </c>
      <c r="M125">
        <v>527</v>
      </c>
      <c r="N125">
        <v>104</v>
      </c>
      <c r="O125">
        <f t="shared" si="13"/>
        <v>10816</v>
      </c>
      <c r="S125">
        <v>521</v>
      </c>
      <c r="T125">
        <v>98</v>
      </c>
      <c r="U125">
        <f t="shared" si="14"/>
        <v>9604</v>
      </c>
      <c r="Y125">
        <v>524</v>
      </c>
      <c r="Z125">
        <v>1010</v>
      </c>
      <c r="AA125">
        <f t="shared" si="15"/>
        <v>1020100</v>
      </c>
    </row>
    <row r="126" spans="1:27" x14ac:dyDescent="0.25">
      <c r="A126">
        <v>430</v>
      </c>
      <c r="B126">
        <v>92</v>
      </c>
      <c r="C126">
        <f t="shared" si="11"/>
        <v>8464</v>
      </c>
      <c r="G126">
        <v>567</v>
      </c>
      <c r="H126">
        <v>1430</v>
      </c>
      <c r="I126">
        <f t="shared" si="12"/>
        <v>2044900</v>
      </c>
      <c r="M126">
        <v>567</v>
      </c>
      <c r="N126">
        <v>142</v>
      </c>
      <c r="O126">
        <f t="shared" si="13"/>
        <v>20164</v>
      </c>
      <c r="S126">
        <v>567</v>
      </c>
      <c r="T126">
        <v>142</v>
      </c>
      <c r="U126">
        <f t="shared" si="14"/>
        <v>20164</v>
      </c>
      <c r="Y126">
        <v>567</v>
      </c>
      <c r="Z126">
        <v>1430</v>
      </c>
      <c r="AA126">
        <f t="shared" si="15"/>
        <v>2044900</v>
      </c>
    </row>
    <row r="127" spans="1:27" x14ac:dyDescent="0.25">
      <c r="A127">
        <v>415</v>
      </c>
      <c r="B127">
        <v>54</v>
      </c>
      <c r="C127">
        <f t="shared" si="11"/>
        <v>2916</v>
      </c>
      <c r="G127">
        <v>516</v>
      </c>
      <c r="H127">
        <v>932</v>
      </c>
      <c r="I127">
        <f t="shared" si="12"/>
        <v>868624</v>
      </c>
      <c r="M127">
        <v>516</v>
      </c>
      <c r="N127">
        <v>92</v>
      </c>
      <c r="O127">
        <f t="shared" si="13"/>
        <v>8464</v>
      </c>
      <c r="S127">
        <v>523</v>
      </c>
      <c r="T127">
        <v>100</v>
      </c>
      <c r="U127">
        <f t="shared" si="14"/>
        <v>10000</v>
      </c>
      <c r="Y127">
        <v>520</v>
      </c>
      <c r="Z127">
        <v>972</v>
      </c>
      <c r="AA127">
        <f t="shared" si="15"/>
        <v>944784</v>
      </c>
    </row>
    <row r="128" spans="1:27" x14ac:dyDescent="0.25">
      <c r="A128">
        <v>401</v>
      </c>
      <c r="B128">
        <v>190</v>
      </c>
      <c r="C128">
        <f t="shared" si="11"/>
        <v>36100</v>
      </c>
      <c r="G128">
        <v>351</v>
      </c>
      <c r="H128">
        <v>680</v>
      </c>
      <c r="I128">
        <f t="shared" si="12"/>
        <v>462400</v>
      </c>
      <c r="M128">
        <v>351</v>
      </c>
      <c r="N128">
        <v>68</v>
      </c>
      <c r="O128">
        <f t="shared" si="13"/>
        <v>4624</v>
      </c>
      <c r="S128">
        <v>358</v>
      </c>
      <c r="T128">
        <v>62</v>
      </c>
      <c r="U128">
        <f t="shared" si="14"/>
        <v>3844</v>
      </c>
      <c r="Y128">
        <v>354</v>
      </c>
      <c r="Z128">
        <v>650</v>
      </c>
      <c r="AA128">
        <f t="shared" si="15"/>
        <v>422500</v>
      </c>
    </row>
    <row r="129" spans="1:27" x14ac:dyDescent="0.25">
      <c r="A129">
        <v>405</v>
      </c>
      <c r="B129">
        <v>152</v>
      </c>
      <c r="C129">
        <f t="shared" si="11"/>
        <v>23104</v>
      </c>
      <c r="G129">
        <v>279</v>
      </c>
      <c r="H129">
        <v>1382</v>
      </c>
      <c r="I129">
        <f t="shared" si="12"/>
        <v>1909924</v>
      </c>
      <c r="M129">
        <v>279</v>
      </c>
      <c r="N129">
        <v>138</v>
      </c>
      <c r="O129">
        <f t="shared" si="13"/>
        <v>19044</v>
      </c>
      <c r="S129">
        <v>281</v>
      </c>
      <c r="T129">
        <v>136</v>
      </c>
      <c r="U129">
        <f t="shared" si="14"/>
        <v>18496</v>
      </c>
      <c r="Y129">
        <v>280</v>
      </c>
      <c r="Z129">
        <v>1372</v>
      </c>
      <c r="AA129">
        <f t="shared" si="15"/>
        <v>1882384</v>
      </c>
    </row>
    <row r="130" spans="1:27" x14ac:dyDescent="0.25">
      <c r="A130">
        <v>418</v>
      </c>
      <c r="B130">
        <v>24</v>
      </c>
      <c r="C130">
        <f t="shared" si="11"/>
        <v>576</v>
      </c>
      <c r="G130">
        <v>294</v>
      </c>
      <c r="H130">
        <v>1236</v>
      </c>
      <c r="I130">
        <f t="shared" si="12"/>
        <v>1527696</v>
      </c>
      <c r="M130">
        <v>294</v>
      </c>
      <c r="N130">
        <v>124</v>
      </c>
      <c r="O130">
        <f t="shared" si="13"/>
        <v>15376</v>
      </c>
      <c r="S130">
        <v>290</v>
      </c>
      <c r="T130">
        <v>128</v>
      </c>
      <c r="U130">
        <f t="shared" si="14"/>
        <v>16384</v>
      </c>
      <c r="Y130">
        <v>292</v>
      </c>
      <c r="Z130">
        <v>1256</v>
      </c>
      <c r="AA130">
        <f t="shared" si="15"/>
        <v>1577536</v>
      </c>
    </row>
    <row r="131" spans="1:27" x14ac:dyDescent="0.25">
      <c r="A131">
        <v>432</v>
      </c>
      <c r="B131">
        <v>112</v>
      </c>
      <c r="C131">
        <f t="shared" si="11"/>
        <v>12544</v>
      </c>
      <c r="G131">
        <v>385</v>
      </c>
      <c r="H131">
        <v>348</v>
      </c>
      <c r="I131">
        <f t="shared" si="12"/>
        <v>121104</v>
      </c>
      <c r="M131">
        <v>385</v>
      </c>
      <c r="N131">
        <v>36</v>
      </c>
      <c r="O131">
        <f t="shared" si="13"/>
        <v>1296</v>
      </c>
      <c r="S131">
        <v>377</v>
      </c>
      <c r="T131">
        <v>42</v>
      </c>
      <c r="U131">
        <f t="shared" si="14"/>
        <v>1764</v>
      </c>
      <c r="Y131">
        <v>381</v>
      </c>
      <c r="Z131">
        <v>386</v>
      </c>
      <c r="AA131">
        <f t="shared" si="15"/>
        <v>148996</v>
      </c>
    </row>
    <row r="132" spans="1:27" x14ac:dyDescent="0.25">
      <c r="A132">
        <v>439</v>
      </c>
      <c r="B132">
        <v>180</v>
      </c>
      <c r="C132">
        <f t="shared" si="11"/>
        <v>32400</v>
      </c>
      <c r="G132">
        <v>498</v>
      </c>
      <c r="H132">
        <v>756</v>
      </c>
      <c r="I132">
        <f t="shared" si="12"/>
        <v>571536</v>
      </c>
      <c r="M132">
        <v>498</v>
      </c>
      <c r="N132">
        <v>76</v>
      </c>
      <c r="O132">
        <f t="shared" si="13"/>
        <v>5776</v>
      </c>
      <c r="S132">
        <v>491</v>
      </c>
      <c r="T132">
        <v>68</v>
      </c>
      <c r="U132">
        <f t="shared" si="14"/>
        <v>4624</v>
      </c>
      <c r="Y132">
        <v>495</v>
      </c>
      <c r="Z132">
        <v>726</v>
      </c>
      <c r="AA132">
        <f t="shared" si="15"/>
        <v>527076</v>
      </c>
    </row>
    <row r="133" spans="1:27" x14ac:dyDescent="0.25">
      <c r="A133">
        <v>428</v>
      </c>
      <c r="B133">
        <v>72</v>
      </c>
      <c r="C133">
        <f t="shared" si="11"/>
        <v>5184</v>
      </c>
      <c r="G133">
        <v>564</v>
      </c>
      <c r="H133">
        <v>1400</v>
      </c>
      <c r="I133">
        <f t="shared" si="12"/>
        <v>1960000</v>
      </c>
      <c r="M133">
        <v>564</v>
      </c>
      <c r="N133">
        <v>140</v>
      </c>
      <c r="O133">
        <f t="shared" si="13"/>
        <v>19600</v>
      </c>
      <c r="S133">
        <v>565</v>
      </c>
      <c r="T133">
        <v>140</v>
      </c>
      <c r="U133">
        <f t="shared" si="14"/>
        <v>19600</v>
      </c>
      <c r="Y133">
        <v>565</v>
      </c>
      <c r="Z133">
        <v>1410</v>
      </c>
      <c r="AA133">
        <f t="shared" si="15"/>
        <v>1988100</v>
      </c>
    </row>
    <row r="134" spans="1:27" x14ac:dyDescent="0.25">
      <c r="A134">
        <v>413</v>
      </c>
      <c r="B134">
        <v>74</v>
      </c>
      <c r="C134">
        <f t="shared" si="11"/>
        <v>5476</v>
      </c>
      <c r="G134">
        <v>499</v>
      </c>
      <c r="H134">
        <v>766</v>
      </c>
      <c r="I134">
        <f t="shared" si="12"/>
        <v>586756</v>
      </c>
      <c r="M134">
        <v>499</v>
      </c>
      <c r="N134">
        <v>76</v>
      </c>
      <c r="O134">
        <f t="shared" si="13"/>
        <v>5776</v>
      </c>
      <c r="S134">
        <v>505</v>
      </c>
      <c r="T134">
        <v>82</v>
      </c>
      <c r="U134">
        <f t="shared" si="14"/>
        <v>6724</v>
      </c>
      <c r="Y134">
        <v>502</v>
      </c>
      <c r="Z134">
        <v>796</v>
      </c>
      <c r="AA134">
        <f t="shared" si="15"/>
        <v>633616</v>
      </c>
    </row>
    <row r="135" spans="1:27" x14ac:dyDescent="0.25">
      <c r="A135">
        <v>402</v>
      </c>
      <c r="B135">
        <v>182</v>
      </c>
      <c r="C135">
        <f t="shared" si="11"/>
        <v>33124</v>
      </c>
      <c r="G135">
        <v>385</v>
      </c>
      <c r="H135">
        <v>348</v>
      </c>
      <c r="I135">
        <f t="shared" si="12"/>
        <v>121104</v>
      </c>
      <c r="M135">
        <v>385</v>
      </c>
      <c r="N135">
        <v>36</v>
      </c>
      <c r="O135">
        <f t="shared" si="13"/>
        <v>1296</v>
      </c>
      <c r="S135">
        <v>393</v>
      </c>
      <c r="T135">
        <v>28</v>
      </c>
      <c r="U135">
        <f t="shared" si="14"/>
        <v>784</v>
      </c>
      <c r="Y135">
        <v>389</v>
      </c>
      <c r="Z135">
        <v>308</v>
      </c>
      <c r="AA135">
        <f t="shared" si="15"/>
        <v>94864</v>
      </c>
    </row>
    <row r="136" spans="1:27" x14ac:dyDescent="0.25">
      <c r="A136">
        <v>403</v>
      </c>
      <c r="B136">
        <v>172</v>
      </c>
      <c r="C136">
        <f t="shared" si="11"/>
        <v>29584</v>
      </c>
      <c r="G136">
        <v>293</v>
      </c>
      <c r="H136">
        <v>1246</v>
      </c>
      <c r="I136">
        <f t="shared" si="12"/>
        <v>1552516</v>
      </c>
      <c r="M136">
        <v>293</v>
      </c>
      <c r="N136">
        <v>124</v>
      </c>
      <c r="O136">
        <f t="shared" si="13"/>
        <v>15376</v>
      </c>
      <c r="S136">
        <v>298</v>
      </c>
      <c r="T136">
        <v>120</v>
      </c>
      <c r="U136">
        <f t="shared" si="14"/>
        <v>14400</v>
      </c>
      <c r="Y136">
        <v>296</v>
      </c>
      <c r="Z136">
        <v>1216</v>
      </c>
      <c r="AA136">
        <f t="shared" si="15"/>
        <v>1478656</v>
      </c>
    </row>
    <row r="137" spans="1:27" x14ac:dyDescent="0.25">
      <c r="A137">
        <v>414</v>
      </c>
      <c r="B137">
        <v>64</v>
      </c>
      <c r="C137">
        <f t="shared" si="11"/>
        <v>4096</v>
      </c>
      <c r="G137">
        <v>279</v>
      </c>
      <c r="H137">
        <v>1382</v>
      </c>
      <c r="I137">
        <f t="shared" si="12"/>
        <v>1909924</v>
      </c>
      <c r="M137">
        <v>279</v>
      </c>
      <c r="N137">
        <v>138</v>
      </c>
      <c r="O137">
        <f t="shared" si="13"/>
        <v>19044</v>
      </c>
      <c r="S137">
        <v>278</v>
      </c>
      <c r="T137">
        <v>140</v>
      </c>
      <c r="U137">
        <f t="shared" si="14"/>
        <v>19600</v>
      </c>
      <c r="Y137">
        <v>279</v>
      </c>
      <c r="Z137">
        <v>1382</v>
      </c>
      <c r="AA137">
        <f t="shared" si="15"/>
        <v>1909924</v>
      </c>
    </row>
    <row r="138" spans="1:27" x14ac:dyDescent="0.25">
      <c r="A138">
        <v>434</v>
      </c>
      <c r="B138">
        <v>132</v>
      </c>
      <c r="C138">
        <f t="shared" si="11"/>
        <v>17424</v>
      </c>
      <c r="G138">
        <v>408</v>
      </c>
      <c r="H138">
        <v>122</v>
      </c>
      <c r="I138">
        <f t="shared" si="12"/>
        <v>14884</v>
      </c>
      <c r="M138">
        <v>408</v>
      </c>
      <c r="N138">
        <v>12</v>
      </c>
      <c r="O138">
        <f t="shared" si="13"/>
        <v>144</v>
      </c>
      <c r="S138">
        <v>400</v>
      </c>
      <c r="T138">
        <v>20</v>
      </c>
      <c r="U138">
        <f t="shared" si="14"/>
        <v>400</v>
      </c>
      <c r="Y138">
        <v>404</v>
      </c>
      <c r="Z138">
        <v>162</v>
      </c>
      <c r="AA138">
        <f t="shared" si="15"/>
        <v>26244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2023-10-10T06:00:56Z</dcterms:created>
  <dcterms:modified xsi:type="dcterms:W3CDTF">2023-10-12T04:03:26Z</dcterms:modified>
</cp:coreProperties>
</file>