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ua835\Downloads\ec209-project-2023_team-22\Basic\Tony_Huang\"/>
    </mc:Choice>
  </mc:AlternateContent>
  <xr:revisionPtr revIDLastSave="0" documentId="13_ncr:1_{27905E9F-637A-49B5-A642-2F12561A06F0}" xr6:coauthVersionLast="47" xr6:coauthVersionMax="47" xr10:uidLastSave="{00000000-0000-0000-0000-000000000000}"/>
  <bookViews>
    <workbookView xWindow="-120" yWindow="-120" windowWidth="29040" windowHeight="17640" xr2:uid="{C682F00B-837A-4A8E-A7A5-6EF16189E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Y168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29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0" i="1"/>
  <c r="V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29" i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29" i="1"/>
  <c r="F129" i="1" s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29" i="1"/>
  <c r="D169" i="1" l="1"/>
  <c r="E169" i="1"/>
</calcChain>
</file>

<file path=xl/sharedStrings.xml><?xml version="1.0" encoding="utf-8"?>
<sst xmlns="http://schemas.openxmlformats.org/spreadsheetml/2006/main" count="21" uniqueCount="14">
  <si>
    <t>Adc</t>
  </si>
  <si>
    <t xml:space="preserve"> Ac</t>
  </si>
  <si>
    <t>theo</t>
  </si>
  <si>
    <t>Vadc</t>
  </si>
  <si>
    <t>Vac</t>
  </si>
  <si>
    <t>Irms: 1378</t>
  </si>
  <si>
    <t>Formula for calculating from Adc  to Ac, and RMS as well</t>
  </si>
  <si>
    <t>Value</t>
  </si>
  <si>
    <t xml:space="preserve"> Valuebar</t>
  </si>
  <si>
    <t>theo bar</t>
  </si>
  <si>
    <t>Current</t>
  </si>
  <si>
    <t>Voltage</t>
  </si>
  <si>
    <t>Linear approximation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</si>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</sst>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Sheet1!$I$129:$I$168</c:f>
              <c:numCache>
                <c:formatCode>General</c:formatCode>
                <c:ptCount val="40"/>
                <c:pt idx="0">
                  <c:v>1255</c:v>
                </c:pt>
                <c:pt idx="1">
                  <c:v>2026</c:v>
                </c:pt>
                <c:pt idx="2">
                  <c:v>1372</c:v>
                </c:pt>
                <c:pt idx="3">
                  <c:v>649</c:v>
                </c:pt>
                <c:pt idx="4">
                  <c:v>-951</c:v>
                </c:pt>
                <c:pt idx="5">
                  <c:v>-1947</c:v>
                </c:pt>
                <c:pt idx="6">
                  <c:v>-1742</c:v>
                </c:pt>
                <c:pt idx="7">
                  <c:v>-443</c:v>
                </c:pt>
                <c:pt idx="8">
                  <c:v>1138</c:v>
                </c:pt>
                <c:pt idx="9">
                  <c:v>1987</c:v>
                </c:pt>
                <c:pt idx="10">
                  <c:v>1597</c:v>
                </c:pt>
                <c:pt idx="11">
                  <c:v>200</c:v>
                </c:pt>
                <c:pt idx="12">
                  <c:v>-1322</c:v>
                </c:pt>
                <c:pt idx="13">
                  <c:v>-2025</c:v>
                </c:pt>
                <c:pt idx="14">
                  <c:v>-990</c:v>
                </c:pt>
                <c:pt idx="15">
                  <c:v>15</c:v>
                </c:pt>
                <c:pt idx="16">
                  <c:v>1479</c:v>
                </c:pt>
                <c:pt idx="17">
                  <c:v>2017</c:v>
                </c:pt>
                <c:pt idx="18">
                  <c:v>1284</c:v>
                </c:pt>
                <c:pt idx="19">
                  <c:v>-268</c:v>
                </c:pt>
                <c:pt idx="20">
                  <c:v>-1635</c:v>
                </c:pt>
                <c:pt idx="21">
                  <c:v>-1371</c:v>
                </c:pt>
                <c:pt idx="22">
                  <c:v>-1107</c:v>
                </c:pt>
                <c:pt idx="23">
                  <c:v>474</c:v>
                </c:pt>
                <c:pt idx="24">
                  <c:v>1743</c:v>
                </c:pt>
                <c:pt idx="25">
                  <c:v>1938</c:v>
                </c:pt>
                <c:pt idx="26">
                  <c:v>630</c:v>
                </c:pt>
                <c:pt idx="27">
                  <c:v>-971</c:v>
                </c:pt>
                <c:pt idx="28">
                  <c:v>-1859</c:v>
                </c:pt>
                <c:pt idx="29">
                  <c:v>-1869</c:v>
                </c:pt>
                <c:pt idx="30">
                  <c:v>-707</c:v>
                </c:pt>
                <c:pt idx="31">
                  <c:v>903</c:v>
                </c:pt>
                <c:pt idx="32">
                  <c:v>1929</c:v>
                </c:pt>
                <c:pt idx="33">
                  <c:v>972</c:v>
                </c:pt>
                <c:pt idx="34">
                  <c:v>-629</c:v>
                </c:pt>
                <c:pt idx="35">
                  <c:v>-1107</c:v>
                </c:pt>
                <c:pt idx="36">
                  <c:v>-1996</c:v>
                </c:pt>
                <c:pt idx="37">
                  <c:v>-1645</c:v>
                </c:pt>
                <c:pt idx="38">
                  <c:v>-72</c:v>
                </c:pt>
                <c:pt idx="39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6-4AE7-973E-EDBF9B853C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Sheet1!$J$129:$J$168</c:f>
              <c:numCache>
                <c:formatCode>General</c:formatCode>
                <c:ptCount val="40"/>
                <c:pt idx="0">
                  <c:v>727.98437500000011</c:v>
                </c:pt>
                <c:pt idx="1">
                  <c:v>2007.2812500000002</c:v>
                </c:pt>
                <c:pt idx="2">
                  <c:v>1841.2656250000002</c:v>
                </c:pt>
                <c:pt idx="3">
                  <c:v>259.23437500000011</c:v>
                </c:pt>
                <c:pt idx="4">
                  <c:v>-951.70312499999989</c:v>
                </c:pt>
                <c:pt idx="5">
                  <c:v>-1947.7968749999998</c:v>
                </c:pt>
                <c:pt idx="6">
                  <c:v>-1742.7187499999998</c:v>
                </c:pt>
                <c:pt idx="7">
                  <c:v>-434.12499999999989</c:v>
                </c:pt>
                <c:pt idx="8">
                  <c:v>1138.1406250000002</c:v>
                </c:pt>
                <c:pt idx="9">
                  <c:v>1987.7500000000002</c:v>
                </c:pt>
                <c:pt idx="10">
                  <c:v>1597.1250000000002</c:v>
                </c:pt>
                <c:pt idx="11">
                  <c:v>200.64062500000011</c:v>
                </c:pt>
                <c:pt idx="12">
                  <c:v>-1322.7968749999998</c:v>
                </c:pt>
                <c:pt idx="13">
                  <c:v>-2025.9218749999998</c:v>
                </c:pt>
                <c:pt idx="14">
                  <c:v>-1469.2812499999998</c:v>
                </c:pt>
                <c:pt idx="15">
                  <c:v>15.093750000000128</c:v>
                </c:pt>
                <c:pt idx="16">
                  <c:v>1479.9375000000002</c:v>
                </c:pt>
                <c:pt idx="17">
                  <c:v>2017.0468750000002</c:v>
                </c:pt>
                <c:pt idx="18">
                  <c:v>1284.6250000000002</c:v>
                </c:pt>
                <c:pt idx="19">
                  <c:v>-258.34374999999989</c:v>
                </c:pt>
                <c:pt idx="20">
                  <c:v>-1635.2968749999998</c:v>
                </c:pt>
                <c:pt idx="21">
                  <c:v>-1996.6249999999998</c:v>
                </c:pt>
                <c:pt idx="22">
                  <c:v>-1107.9531249999998</c:v>
                </c:pt>
                <c:pt idx="23">
                  <c:v>649.85937500000011</c:v>
                </c:pt>
                <c:pt idx="24">
                  <c:v>1743.6093750000002</c:v>
                </c:pt>
                <c:pt idx="25">
                  <c:v>1929.1562500000002</c:v>
                </c:pt>
                <c:pt idx="26">
                  <c:v>903.76562500000011</c:v>
                </c:pt>
                <c:pt idx="27">
                  <c:v>-707.56249999999989</c:v>
                </c:pt>
                <c:pt idx="28">
                  <c:v>-1869.6718749999998</c:v>
                </c:pt>
                <c:pt idx="29">
                  <c:v>-1869.6718749999998</c:v>
                </c:pt>
                <c:pt idx="30">
                  <c:v>-697.79687499999989</c:v>
                </c:pt>
                <c:pt idx="31">
                  <c:v>903.76562500000011</c:v>
                </c:pt>
                <c:pt idx="32">
                  <c:v>1929.1562500000002</c:v>
                </c:pt>
                <c:pt idx="33">
                  <c:v>1753.3750000000002</c:v>
                </c:pt>
                <c:pt idx="34">
                  <c:v>474.07812500000011</c:v>
                </c:pt>
                <c:pt idx="35">
                  <c:v>-1107.9531249999998</c:v>
                </c:pt>
                <c:pt idx="36">
                  <c:v>-1986.8593749999998</c:v>
                </c:pt>
                <c:pt idx="37">
                  <c:v>-1635.2968749999998</c:v>
                </c:pt>
                <c:pt idx="38">
                  <c:v>-268.10937499999989</c:v>
                </c:pt>
                <c:pt idx="39">
                  <c:v>1284.6250000000002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6-4AE7-973E-EDBF9B853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73519"/>
        <c:axId val="303336783"/>
      </c:lineChart>
      <c:catAx>
        <c:axId val="37017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6783"/>
        <c:crosses val="autoZero"/>
        <c:auto val="1"/>
        <c:lblAlgn val="ctr"/>
        <c:lblOffset val="100"/>
        <c:noMultiLvlLbl val="0"/>
      </c:catAx>
      <c:valAx>
        <c:axId val="3033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141</xdr:row>
      <xdr:rowOff>166687</xdr:rowOff>
    </xdr:from>
    <xdr:to>
      <xdr:col>18</xdr:col>
      <xdr:colOff>228600</xdr:colOff>
      <xdr:row>156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6FAC4-44A4-EF62-0DDF-3791C870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C62-9104-41CB-973E-9E4230B5057A}">
  <dimension ref="A1:Y169"/>
  <sheetViews>
    <sheetView tabSelected="1" zoomScaleNormal="100" workbookViewId="0">
      <selection activeCell="O23" sqref="O23"/>
    </sheetView>
  </sheetViews>
  <sheetFormatPr defaultRowHeight="15" x14ac:dyDescent="0.25"/>
  <sheetData>
    <row r="1" spans="6:6" x14ac:dyDescent="0.25">
      <c r="F1" t="s">
        <v>13</v>
      </c>
    </row>
    <row r="2" spans="6:6" x14ac:dyDescent="0.25">
      <c r="F2">
        <v>1300</v>
      </c>
    </row>
    <row r="3" spans="6:6" x14ac:dyDescent="0.25">
      <c r="F3">
        <v>900</v>
      </c>
    </row>
    <row r="4" spans="6:6" x14ac:dyDescent="0.25">
      <c r="F4">
        <v>100</v>
      </c>
    </row>
    <row r="5" spans="6:6" x14ac:dyDescent="0.25">
      <c r="F5">
        <v>400</v>
      </c>
    </row>
    <row r="6" spans="6:6" x14ac:dyDescent="0.25">
      <c r="F6">
        <v>1200</v>
      </c>
    </row>
    <row r="7" spans="6:6" x14ac:dyDescent="0.25">
      <c r="F7">
        <v>700</v>
      </c>
    </row>
    <row r="8" spans="6:6" x14ac:dyDescent="0.25">
      <c r="F8">
        <v>100</v>
      </c>
    </row>
    <row r="9" spans="6:6" x14ac:dyDescent="0.25">
      <c r="F9">
        <v>1100</v>
      </c>
    </row>
    <row r="10" spans="6:6" x14ac:dyDescent="0.25">
      <c r="F10">
        <v>1300</v>
      </c>
    </row>
    <row r="11" spans="6:6" x14ac:dyDescent="0.25">
      <c r="F11">
        <v>700</v>
      </c>
    </row>
    <row r="12" spans="6:6" x14ac:dyDescent="0.25">
      <c r="F12">
        <v>0</v>
      </c>
    </row>
    <row r="13" spans="6:6" x14ac:dyDescent="0.25">
      <c r="F13">
        <v>700</v>
      </c>
    </row>
    <row r="14" spans="6:6" x14ac:dyDescent="0.25">
      <c r="F14">
        <v>1300</v>
      </c>
    </row>
    <row r="15" spans="6:6" x14ac:dyDescent="0.25">
      <c r="F15">
        <v>600</v>
      </c>
    </row>
    <row r="16" spans="6:6" x14ac:dyDescent="0.25">
      <c r="F16">
        <v>0</v>
      </c>
    </row>
    <row r="17" spans="6:6" x14ac:dyDescent="0.25">
      <c r="F17">
        <v>700</v>
      </c>
    </row>
    <row r="18" spans="6:6" x14ac:dyDescent="0.25">
      <c r="F18">
        <v>1200</v>
      </c>
    </row>
    <row r="19" spans="6:6" x14ac:dyDescent="0.25">
      <c r="F19">
        <v>400</v>
      </c>
    </row>
    <row r="20" spans="6:6" x14ac:dyDescent="0.25">
      <c r="F20">
        <v>200</v>
      </c>
    </row>
    <row r="21" spans="6:6" x14ac:dyDescent="0.25">
      <c r="F21">
        <v>1300</v>
      </c>
    </row>
    <row r="22" spans="6:6" x14ac:dyDescent="0.25">
      <c r="F22">
        <v>1200</v>
      </c>
    </row>
    <row r="23" spans="6:6" x14ac:dyDescent="0.25">
      <c r="F23">
        <v>300</v>
      </c>
    </row>
    <row r="24" spans="6:6" x14ac:dyDescent="0.25">
      <c r="F24">
        <v>100</v>
      </c>
    </row>
    <row r="25" spans="6:6" x14ac:dyDescent="0.25">
      <c r="F25">
        <v>1000</v>
      </c>
    </row>
    <row r="26" spans="6:6" x14ac:dyDescent="0.25">
      <c r="F26">
        <v>1000</v>
      </c>
    </row>
    <row r="27" spans="6:6" x14ac:dyDescent="0.25">
      <c r="F27">
        <v>200</v>
      </c>
    </row>
    <row r="28" spans="6:6" x14ac:dyDescent="0.25">
      <c r="F28">
        <v>200</v>
      </c>
    </row>
    <row r="29" spans="6:6" x14ac:dyDescent="0.25">
      <c r="F29">
        <v>1200</v>
      </c>
    </row>
    <row r="30" spans="6:6" x14ac:dyDescent="0.25">
      <c r="F30">
        <v>1000</v>
      </c>
    </row>
    <row r="31" spans="6:6" x14ac:dyDescent="0.25">
      <c r="F31">
        <v>100</v>
      </c>
    </row>
    <row r="32" spans="6:6" x14ac:dyDescent="0.25">
      <c r="F32">
        <v>300</v>
      </c>
    </row>
    <row r="33" spans="6:6" x14ac:dyDescent="0.25">
      <c r="F33">
        <v>1100</v>
      </c>
    </row>
    <row r="34" spans="6:6" x14ac:dyDescent="0.25">
      <c r="F34">
        <v>600</v>
      </c>
    </row>
    <row r="35" spans="6:6" x14ac:dyDescent="0.25">
      <c r="F35">
        <v>0</v>
      </c>
    </row>
    <row r="36" spans="6:6" x14ac:dyDescent="0.25">
      <c r="F36">
        <v>500</v>
      </c>
    </row>
    <row r="37" spans="6:6" x14ac:dyDescent="0.25">
      <c r="F37">
        <v>1200</v>
      </c>
    </row>
    <row r="38" spans="6:6" x14ac:dyDescent="0.25">
      <c r="F38">
        <v>700</v>
      </c>
    </row>
    <row r="39" spans="6:6" x14ac:dyDescent="0.25">
      <c r="F39">
        <v>0</v>
      </c>
    </row>
    <row r="40" spans="6:6" x14ac:dyDescent="0.25">
      <c r="F40">
        <v>600</v>
      </c>
    </row>
    <row r="41" spans="6:6" x14ac:dyDescent="0.25">
      <c r="F41">
        <v>1300</v>
      </c>
    </row>
    <row r="42" spans="6:6" x14ac:dyDescent="0.25">
      <c r="F42">
        <f>SUM(F2:F41)/100/80</f>
        <v>3.35</v>
      </c>
    </row>
    <row r="126" spans="1:25" x14ac:dyDescent="0.25">
      <c r="A126" t="s">
        <v>6</v>
      </c>
      <c r="T126" t="s">
        <v>12</v>
      </c>
    </row>
    <row r="127" spans="1:25" x14ac:dyDescent="0.25">
      <c r="T127" t="s">
        <v>10</v>
      </c>
      <c r="W127" t="s">
        <v>11</v>
      </c>
    </row>
    <row r="128" spans="1:25" x14ac:dyDescent="0.25">
      <c r="A128" t="s">
        <v>0</v>
      </c>
      <c r="B128" t="s">
        <v>1</v>
      </c>
      <c r="C128" t="s">
        <v>2</v>
      </c>
      <c r="D128" t="s">
        <v>4</v>
      </c>
      <c r="E128" t="s">
        <v>3</v>
      </c>
      <c r="H128" t="s">
        <v>0</v>
      </c>
      <c r="I128" t="s">
        <v>1</v>
      </c>
      <c r="J128" t="s">
        <v>2</v>
      </c>
      <c r="T128" t="s">
        <v>7</v>
      </c>
      <c r="U128" t="s">
        <v>8</v>
      </c>
      <c r="V128" t="s">
        <v>9</v>
      </c>
      <c r="W128" t="s">
        <v>7</v>
      </c>
      <c r="X128" t="s">
        <v>8</v>
      </c>
      <c r="Y128" t="s">
        <v>9</v>
      </c>
    </row>
    <row r="129" spans="1:25" x14ac:dyDescent="0.25">
      <c r="A129">
        <v>495</v>
      </c>
      <c r="B129">
        <v>1261</v>
      </c>
      <c r="C129">
        <f>((A129*5/1024) - 2.053) * 2*1000</f>
        <v>727.98437500000011</v>
      </c>
      <c r="D129">
        <f>B129 * B129</f>
        <v>1590121</v>
      </c>
      <c r="E129">
        <f>((A129*5/1024)-2.053)*2</f>
        <v>0.72798437500000013</v>
      </c>
      <c r="F129">
        <f>E129*E129</f>
        <v>0.52996125024414076</v>
      </c>
      <c r="H129">
        <v>495</v>
      </c>
      <c r="I129">
        <v>1255</v>
      </c>
      <c r="J129">
        <f>(H129*5/1024-2.053) * 1000 * 2</f>
        <v>727.98437500000011</v>
      </c>
      <c r="T129">
        <v>1362</v>
      </c>
      <c r="U129">
        <v>1323</v>
      </c>
      <c r="V129">
        <f>(T168+T129)/2</f>
        <v>1323</v>
      </c>
      <c r="W129">
        <v>275</v>
      </c>
      <c r="X129">
        <v>241</v>
      </c>
      <c r="Y129">
        <f>(W129+W130)/2</f>
        <v>240.5</v>
      </c>
    </row>
    <row r="130" spans="1:25" x14ac:dyDescent="0.25">
      <c r="A130">
        <v>626</v>
      </c>
      <c r="B130">
        <v>2032</v>
      </c>
      <c r="C130">
        <f t="shared" ref="C130:C168" si="0">((A130*5/1024) - 2.053) * 2*1000</f>
        <v>2007.2812500000002</v>
      </c>
      <c r="D130">
        <f t="shared" ref="D130:D168" si="1">B130 * B130</f>
        <v>4129024</v>
      </c>
      <c r="E130">
        <f t="shared" ref="E130:E168" si="2">((A130*5/1024)-2.053)*2</f>
        <v>2.0072812500000001</v>
      </c>
      <c r="F130">
        <f t="shared" ref="F130:F168" si="3">E130*E130</f>
        <v>4.0291780166015627</v>
      </c>
      <c r="H130">
        <v>626</v>
      </c>
      <c r="I130">
        <v>2026</v>
      </c>
      <c r="J130">
        <f t="shared" ref="J130:J168" si="4">(H130*5/1024-2.053) * 1000 * 2</f>
        <v>2007.2812500000002</v>
      </c>
      <c r="T130">
        <v>2017</v>
      </c>
      <c r="U130">
        <v>1689</v>
      </c>
      <c r="V130">
        <f>(T129+T130)/2</f>
        <v>1689.5</v>
      </c>
      <c r="W130">
        <v>206</v>
      </c>
      <c r="X130">
        <v>105</v>
      </c>
      <c r="Y130">
        <f t="shared" ref="Y130:Y167" si="5">(W130+W131)/2</f>
        <v>105</v>
      </c>
    </row>
    <row r="131" spans="1:25" x14ac:dyDescent="0.25">
      <c r="A131">
        <v>609</v>
      </c>
      <c r="B131">
        <v>1378</v>
      </c>
      <c r="C131">
        <f t="shared" si="0"/>
        <v>1841.2656250000002</v>
      </c>
      <c r="D131">
        <f t="shared" si="1"/>
        <v>1898884</v>
      </c>
      <c r="E131">
        <f t="shared" si="2"/>
        <v>1.8412656250000001</v>
      </c>
      <c r="F131">
        <f t="shared" si="3"/>
        <v>3.3902591018066413</v>
      </c>
      <c r="H131">
        <v>609</v>
      </c>
      <c r="I131">
        <v>1372</v>
      </c>
      <c r="J131">
        <f t="shared" si="4"/>
        <v>1841.2656250000002</v>
      </c>
      <c r="T131">
        <v>1841</v>
      </c>
      <c r="U131">
        <v>1929</v>
      </c>
      <c r="V131">
        <f t="shared" ref="V131:V168" si="6">(T130+T131)/2</f>
        <v>1929</v>
      </c>
      <c r="W131">
        <v>4</v>
      </c>
      <c r="X131">
        <v>-56</v>
      </c>
      <c r="Y131">
        <f t="shared" si="5"/>
        <v>-56.5</v>
      </c>
    </row>
    <row r="132" spans="1:25" x14ac:dyDescent="0.25">
      <c r="A132">
        <v>447</v>
      </c>
      <c r="B132">
        <v>655</v>
      </c>
      <c r="C132">
        <f t="shared" si="0"/>
        <v>259.23437500000011</v>
      </c>
      <c r="D132">
        <f t="shared" si="1"/>
        <v>429025</v>
      </c>
      <c r="E132">
        <f t="shared" si="2"/>
        <v>0.25923437500000013</v>
      </c>
      <c r="F132">
        <f t="shared" si="3"/>
        <v>6.7202461181640694E-2</v>
      </c>
      <c r="H132">
        <v>447</v>
      </c>
      <c r="I132">
        <v>649</v>
      </c>
      <c r="J132">
        <f t="shared" si="4"/>
        <v>259.23437500000011</v>
      </c>
      <c r="T132">
        <v>649</v>
      </c>
      <c r="U132">
        <v>1245</v>
      </c>
      <c r="V132">
        <f t="shared" si="6"/>
        <v>1245</v>
      </c>
      <c r="W132">
        <v>-117</v>
      </c>
      <c r="X132">
        <v>-191</v>
      </c>
      <c r="Y132">
        <f t="shared" si="5"/>
        <v>-190.5</v>
      </c>
    </row>
    <row r="133" spans="1:25" x14ac:dyDescent="0.25">
      <c r="A133">
        <v>323</v>
      </c>
      <c r="B133">
        <v>-945</v>
      </c>
      <c r="C133">
        <f t="shared" si="0"/>
        <v>-951.70312499999989</v>
      </c>
      <c r="D133">
        <f t="shared" si="1"/>
        <v>893025</v>
      </c>
      <c r="E133">
        <f t="shared" si="2"/>
        <v>-0.95170312499999987</v>
      </c>
      <c r="F133">
        <f t="shared" si="3"/>
        <v>0.90573883813476541</v>
      </c>
      <c r="H133">
        <v>323</v>
      </c>
      <c r="I133">
        <v>-951</v>
      </c>
      <c r="J133">
        <f t="shared" si="4"/>
        <v>-951.70312499999989</v>
      </c>
      <c r="T133">
        <v>-951</v>
      </c>
      <c r="U133">
        <v>-150</v>
      </c>
      <c r="V133">
        <f t="shared" si="6"/>
        <v>-151</v>
      </c>
      <c r="W133">
        <v>-264</v>
      </c>
      <c r="X133">
        <v>-256</v>
      </c>
      <c r="Y133">
        <f t="shared" si="5"/>
        <v>-255.5</v>
      </c>
    </row>
    <row r="134" spans="1:25" x14ac:dyDescent="0.25">
      <c r="A134">
        <v>221</v>
      </c>
      <c r="B134">
        <v>-1941</v>
      </c>
      <c r="C134">
        <f t="shared" si="0"/>
        <v>-1947.7968749999998</v>
      </c>
      <c r="D134">
        <f t="shared" si="1"/>
        <v>3767481</v>
      </c>
      <c r="E134">
        <f t="shared" si="2"/>
        <v>-1.9477968749999999</v>
      </c>
      <c r="F134">
        <f t="shared" si="3"/>
        <v>3.7939126662597653</v>
      </c>
      <c r="H134">
        <v>221</v>
      </c>
      <c r="I134">
        <v>-1947</v>
      </c>
      <c r="J134">
        <f t="shared" si="4"/>
        <v>-1947.7968749999998</v>
      </c>
      <c r="T134">
        <v>-1947</v>
      </c>
      <c r="U134">
        <v>-1449</v>
      </c>
      <c r="V134">
        <f t="shared" si="6"/>
        <v>-1449</v>
      </c>
      <c r="W134">
        <v>-247</v>
      </c>
      <c r="X134">
        <v>-162</v>
      </c>
      <c r="Y134">
        <f t="shared" si="5"/>
        <v>-161.5</v>
      </c>
    </row>
    <row r="135" spans="1:25" x14ac:dyDescent="0.25">
      <c r="A135">
        <v>242</v>
      </c>
      <c r="B135">
        <v>-1736</v>
      </c>
      <c r="C135">
        <f t="shared" si="0"/>
        <v>-1742.7187499999998</v>
      </c>
      <c r="D135">
        <f t="shared" si="1"/>
        <v>3013696</v>
      </c>
      <c r="E135">
        <f t="shared" si="2"/>
        <v>-1.7427187499999999</v>
      </c>
      <c r="F135">
        <f t="shared" si="3"/>
        <v>3.0370686416015622</v>
      </c>
      <c r="H135">
        <v>242</v>
      </c>
      <c r="I135">
        <v>-1742</v>
      </c>
      <c r="J135">
        <f t="shared" si="4"/>
        <v>-1742.7187499999998</v>
      </c>
      <c r="T135">
        <v>-1742</v>
      </c>
      <c r="U135">
        <v>-1845</v>
      </c>
      <c r="V135">
        <f t="shared" si="6"/>
        <v>-1844.5</v>
      </c>
      <c r="W135">
        <v>-76</v>
      </c>
      <c r="X135">
        <v>32</v>
      </c>
      <c r="Y135">
        <f t="shared" si="5"/>
        <v>33</v>
      </c>
    </row>
    <row r="136" spans="1:25" x14ac:dyDescent="0.25">
      <c r="A136">
        <v>375</v>
      </c>
      <c r="B136">
        <v>-437</v>
      </c>
      <c r="C136">
        <f t="shared" si="0"/>
        <v>-443.89062499999989</v>
      </c>
      <c r="D136">
        <f t="shared" si="1"/>
        <v>190969</v>
      </c>
      <c r="E136">
        <f t="shared" si="2"/>
        <v>-0.44389062499999987</v>
      </c>
      <c r="F136">
        <f t="shared" si="3"/>
        <v>0.19703888696289051</v>
      </c>
      <c r="H136">
        <v>376</v>
      </c>
      <c r="I136">
        <v>-443</v>
      </c>
      <c r="J136">
        <f t="shared" si="4"/>
        <v>-434.12499999999989</v>
      </c>
      <c r="T136">
        <v>-434</v>
      </c>
      <c r="U136">
        <v>-1088</v>
      </c>
      <c r="V136">
        <f t="shared" si="6"/>
        <v>-1088</v>
      </c>
      <c r="W136">
        <v>142</v>
      </c>
      <c r="X136">
        <v>207</v>
      </c>
      <c r="Y136">
        <f t="shared" si="5"/>
        <v>206.5</v>
      </c>
    </row>
    <row r="137" spans="1:25" x14ac:dyDescent="0.25">
      <c r="A137">
        <v>537</v>
      </c>
      <c r="B137">
        <v>1144</v>
      </c>
      <c r="C137">
        <f t="shared" si="0"/>
        <v>1138.1406250000002</v>
      </c>
      <c r="D137">
        <f t="shared" si="1"/>
        <v>1308736</v>
      </c>
      <c r="E137">
        <f t="shared" si="2"/>
        <v>1.1381406250000001</v>
      </c>
      <c r="F137">
        <f t="shared" si="3"/>
        <v>1.2953640822753909</v>
      </c>
      <c r="H137">
        <v>537</v>
      </c>
      <c r="I137">
        <v>1138</v>
      </c>
      <c r="J137">
        <f t="shared" si="4"/>
        <v>1138.1406250000002</v>
      </c>
      <c r="T137">
        <v>1138</v>
      </c>
      <c r="U137">
        <v>352</v>
      </c>
      <c r="V137">
        <f t="shared" si="6"/>
        <v>352</v>
      </c>
      <c r="W137">
        <v>271</v>
      </c>
      <c r="X137">
        <v>250</v>
      </c>
      <c r="Y137">
        <f t="shared" si="5"/>
        <v>250</v>
      </c>
    </row>
    <row r="138" spans="1:25" x14ac:dyDescent="0.25">
      <c r="A138">
        <v>624</v>
      </c>
      <c r="B138">
        <v>1993</v>
      </c>
      <c r="C138">
        <f t="shared" si="0"/>
        <v>1987.7500000000002</v>
      </c>
      <c r="D138">
        <f t="shared" si="1"/>
        <v>3972049</v>
      </c>
      <c r="E138">
        <f t="shared" si="2"/>
        <v>1.9877500000000001</v>
      </c>
      <c r="F138">
        <f t="shared" si="3"/>
        <v>3.9511500625000004</v>
      </c>
      <c r="H138">
        <v>624</v>
      </c>
      <c r="I138">
        <v>1987</v>
      </c>
      <c r="J138">
        <f t="shared" si="4"/>
        <v>1987.7500000000002</v>
      </c>
      <c r="T138">
        <v>1987</v>
      </c>
      <c r="U138">
        <v>1562</v>
      </c>
      <c r="V138">
        <f t="shared" si="6"/>
        <v>1562.5</v>
      </c>
      <c r="W138">
        <v>229</v>
      </c>
      <c r="X138">
        <v>136</v>
      </c>
      <c r="Y138">
        <f t="shared" si="5"/>
        <v>136.5</v>
      </c>
    </row>
    <row r="139" spans="1:25" x14ac:dyDescent="0.25">
      <c r="A139">
        <v>584</v>
      </c>
      <c r="B139">
        <v>1603</v>
      </c>
      <c r="C139">
        <f t="shared" si="0"/>
        <v>1597.1250000000002</v>
      </c>
      <c r="D139">
        <f t="shared" si="1"/>
        <v>2569609</v>
      </c>
      <c r="E139">
        <f t="shared" si="2"/>
        <v>1.5971250000000001</v>
      </c>
      <c r="F139">
        <f t="shared" si="3"/>
        <v>2.5508082656250006</v>
      </c>
      <c r="H139">
        <v>584</v>
      </c>
      <c r="I139">
        <v>1597</v>
      </c>
      <c r="J139">
        <f t="shared" si="4"/>
        <v>1597.1250000000002</v>
      </c>
      <c r="T139">
        <v>1597</v>
      </c>
      <c r="U139">
        <v>1792</v>
      </c>
      <c r="V139">
        <f t="shared" si="6"/>
        <v>1792</v>
      </c>
      <c r="W139">
        <v>44</v>
      </c>
      <c r="X139">
        <v>-63</v>
      </c>
      <c r="Y139">
        <f t="shared" si="5"/>
        <v>-63</v>
      </c>
    </row>
    <row r="140" spans="1:25" x14ac:dyDescent="0.25">
      <c r="A140">
        <v>441</v>
      </c>
      <c r="B140">
        <v>206</v>
      </c>
      <c r="C140">
        <f t="shared" si="0"/>
        <v>200.64062500000011</v>
      </c>
      <c r="D140">
        <f t="shared" si="1"/>
        <v>42436</v>
      </c>
      <c r="E140">
        <f t="shared" si="2"/>
        <v>0.20064062500000013</v>
      </c>
      <c r="F140">
        <f t="shared" si="3"/>
        <v>4.0256660400390679E-2</v>
      </c>
      <c r="H140">
        <v>441</v>
      </c>
      <c r="I140">
        <v>200</v>
      </c>
      <c r="J140">
        <f t="shared" si="4"/>
        <v>200.64062500000011</v>
      </c>
      <c r="T140">
        <v>200</v>
      </c>
      <c r="U140">
        <v>898</v>
      </c>
      <c r="V140">
        <f t="shared" si="6"/>
        <v>898.5</v>
      </c>
      <c r="W140">
        <v>-170</v>
      </c>
      <c r="X140">
        <v>-224</v>
      </c>
      <c r="Y140">
        <f t="shared" si="5"/>
        <v>-224</v>
      </c>
    </row>
    <row r="141" spans="1:25" x14ac:dyDescent="0.25">
      <c r="A141">
        <v>285</v>
      </c>
      <c r="B141">
        <v>-1316</v>
      </c>
      <c r="C141">
        <f t="shared" si="0"/>
        <v>-1322.7968749999998</v>
      </c>
      <c r="D141">
        <f t="shared" si="1"/>
        <v>1731856</v>
      </c>
      <c r="E141">
        <f t="shared" si="2"/>
        <v>-1.3227968749999999</v>
      </c>
      <c r="F141">
        <f t="shared" si="3"/>
        <v>1.7497915725097652</v>
      </c>
      <c r="H141">
        <v>285</v>
      </c>
      <c r="I141">
        <v>-1322</v>
      </c>
      <c r="J141">
        <f t="shared" si="4"/>
        <v>-1322.7968749999998</v>
      </c>
      <c r="T141">
        <v>-1322</v>
      </c>
      <c r="U141">
        <v>-561</v>
      </c>
      <c r="V141">
        <f t="shared" si="6"/>
        <v>-561</v>
      </c>
      <c r="W141">
        <v>-278</v>
      </c>
      <c r="X141">
        <v>-217</v>
      </c>
      <c r="Y141">
        <f t="shared" si="5"/>
        <v>-217</v>
      </c>
    </row>
    <row r="142" spans="1:25" x14ac:dyDescent="0.25">
      <c r="A142">
        <v>213</v>
      </c>
      <c r="B142">
        <v>-2019</v>
      </c>
      <c r="C142">
        <f t="shared" si="0"/>
        <v>-2025.9218749999998</v>
      </c>
      <c r="D142">
        <f t="shared" si="1"/>
        <v>4076361</v>
      </c>
      <c r="E142">
        <f t="shared" si="2"/>
        <v>-2.0259218749999999</v>
      </c>
      <c r="F142">
        <f t="shared" si="3"/>
        <v>4.1043594436035153</v>
      </c>
      <c r="H142">
        <v>213</v>
      </c>
      <c r="I142">
        <v>-2025</v>
      </c>
      <c r="J142">
        <f t="shared" si="4"/>
        <v>-2025.9218749999998</v>
      </c>
      <c r="T142">
        <v>-1977</v>
      </c>
      <c r="U142">
        <v>-1649</v>
      </c>
      <c r="V142">
        <f t="shared" si="6"/>
        <v>-1649.5</v>
      </c>
      <c r="W142">
        <v>-156</v>
      </c>
      <c r="X142">
        <v>-48</v>
      </c>
      <c r="Y142">
        <f t="shared" si="5"/>
        <v>-48</v>
      </c>
    </row>
    <row r="143" spans="1:25" x14ac:dyDescent="0.25">
      <c r="A143">
        <v>270</v>
      </c>
      <c r="B143">
        <v>-984</v>
      </c>
      <c r="C143">
        <f t="shared" si="0"/>
        <v>-1469.2812499999998</v>
      </c>
      <c r="D143">
        <f t="shared" si="1"/>
        <v>968256</v>
      </c>
      <c r="E143">
        <f t="shared" si="2"/>
        <v>-1.4692812499999999</v>
      </c>
      <c r="F143">
        <f t="shared" si="3"/>
        <v>2.1587873916015621</v>
      </c>
      <c r="H143">
        <v>270</v>
      </c>
      <c r="I143">
        <v>-990</v>
      </c>
      <c r="J143">
        <f t="shared" si="4"/>
        <v>-1469.2812499999998</v>
      </c>
      <c r="T143">
        <v>-1029</v>
      </c>
      <c r="U143">
        <v>-1503</v>
      </c>
      <c r="V143">
        <f t="shared" si="6"/>
        <v>-1503</v>
      </c>
      <c r="W143">
        <v>60</v>
      </c>
      <c r="X143">
        <v>125</v>
      </c>
      <c r="Y143">
        <f t="shared" si="5"/>
        <v>125.5</v>
      </c>
    </row>
    <row r="144" spans="1:25" x14ac:dyDescent="0.25">
      <c r="A144">
        <v>422</v>
      </c>
      <c r="B144">
        <v>21</v>
      </c>
      <c r="C144">
        <f t="shared" si="0"/>
        <v>15.093750000000128</v>
      </c>
      <c r="D144">
        <f t="shared" si="1"/>
        <v>441</v>
      </c>
      <c r="E144">
        <f t="shared" si="2"/>
        <v>1.5093750000000128E-2</v>
      </c>
      <c r="F144">
        <f t="shared" si="3"/>
        <v>2.2782128906250387E-4</v>
      </c>
      <c r="H144">
        <v>422</v>
      </c>
      <c r="I144">
        <v>15</v>
      </c>
      <c r="J144">
        <f t="shared" si="4"/>
        <v>15.093750000000128</v>
      </c>
      <c r="T144">
        <v>15</v>
      </c>
      <c r="U144">
        <v>-507</v>
      </c>
      <c r="V144">
        <f t="shared" si="6"/>
        <v>-507</v>
      </c>
      <c r="W144">
        <v>191</v>
      </c>
      <c r="X144">
        <v>235</v>
      </c>
      <c r="Y144">
        <f t="shared" si="5"/>
        <v>235</v>
      </c>
    </row>
    <row r="145" spans="1:25" x14ac:dyDescent="0.25">
      <c r="A145">
        <v>572</v>
      </c>
      <c r="B145">
        <v>1485</v>
      </c>
      <c r="C145">
        <f t="shared" si="0"/>
        <v>1479.9375000000002</v>
      </c>
      <c r="D145">
        <f t="shared" si="1"/>
        <v>2205225</v>
      </c>
      <c r="E145">
        <f t="shared" si="2"/>
        <v>1.4799375000000001</v>
      </c>
      <c r="F145">
        <f t="shared" si="3"/>
        <v>2.1902150039062502</v>
      </c>
      <c r="H145">
        <v>572</v>
      </c>
      <c r="I145">
        <v>1479</v>
      </c>
      <c r="J145">
        <f t="shared" si="4"/>
        <v>1479.9375000000002</v>
      </c>
      <c r="T145">
        <v>1479</v>
      </c>
      <c r="U145">
        <v>747</v>
      </c>
      <c r="V145">
        <f t="shared" si="6"/>
        <v>747</v>
      </c>
      <c r="W145">
        <v>279</v>
      </c>
      <c r="X145">
        <v>234</v>
      </c>
      <c r="Y145">
        <f t="shared" si="5"/>
        <v>234</v>
      </c>
    </row>
    <row r="146" spans="1:25" x14ac:dyDescent="0.25">
      <c r="A146">
        <v>627</v>
      </c>
      <c r="B146">
        <v>2023</v>
      </c>
      <c r="C146">
        <f t="shared" si="0"/>
        <v>2017.0468750000002</v>
      </c>
      <c r="D146">
        <f t="shared" si="1"/>
        <v>4092529</v>
      </c>
      <c r="E146">
        <f t="shared" si="2"/>
        <v>2.0170468750000001</v>
      </c>
      <c r="F146">
        <f t="shared" si="3"/>
        <v>4.0684780959472659</v>
      </c>
      <c r="H146">
        <v>627</v>
      </c>
      <c r="I146">
        <v>2017</v>
      </c>
      <c r="J146">
        <f t="shared" si="4"/>
        <v>2017.0468750000002</v>
      </c>
      <c r="T146">
        <v>2017</v>
      </c>
      <c r="U146">
        <v>1748</v>
      </c>
      <c r="V146">
        <f t="shared" si="6"/>
        <v>1748</v>
      </c>
      <c r="W146">
        <v>189</v>
      </c>
      <c r="X146">
        <v>85</v>
      </c>
      <c r="Y146">
        <f t="shared" si="5"/>
        <v>85.5</v>
      </c>
    </row>
    <row r="147" spans="1:25" x14ac:dyDescent="0.25">
      <c r="A147">
        <v>552</v>
      </c>
      <c r="B147">
        <v>1290</v>
      </c>
      <c r="C147">
        <f t="shared" si="0"/>
        <v>1284.6250000000002</v>
      </c>
      <c r="D147">
        <f t="shared" si="1"/>
        <v>1664100</v>
      </c>
      <c r="E147">
        <f t="shared" si="2"/>
        <v>1.2846250000000001</v>
      </c>
      <c r="F147">
        <f t="shared" si="3"/>
        <v>1.6502613906250003</v>
      </c>
      <c r="H147">
        <v>552</v>
      </c>
      <c r="I147">
        <v>1284</v>
      </c>
      <c r="J147">
        <f t="shared" si="4"/>
        <v>1284.6250000000002</v>
      </c>
      <c r="T147">
        <v>1284</v>
      </c>
      <c r="U147">
        <v>1650</v>
      </c>
      <c r="V147">
        <f t="shared" si="6"/>
        <v>1650.5</v>
      </c>
      <c r="W147">
        <v>-18</v>
      </c>
      <c r="X147">
        <v>-117</v>
      </c>
      <c r="Y147">
        <f t="shared" si="5"/>
        <v>-116.5</v>
      </c>
    </row>
    <row r="148" spans="1:25" x14ac:dyDescent="0.25">
      <c r="A148">
        <v>394</v>
      </c>
      <c r="B148">
        <v>-252</v>
      </c>
      <c r="C148">
        <f t="shared" si="0"/>
        <v>-258.34374999999989</v>
      </c>
      <c r="D148">
        <f t="shared" si="1"/>
        <v>63504</v>
      </c>
      <c r="E148">
        <f t="shared" si="2"/>
        <v>-0.25834374999999987</v>
      </c>
      <c r="F148">
        <f t="shared" si="3"/>
        <v>6.6741493164062429E-2</v>
      </c>
      <c r="H148">
        <v>394</v>
      </c>
      <c r="I148">
        <v>-268</v>
      </c>
      <c r="J148">
        <f t="shared" si="4"/>
        <v>-258.34374999999989</v>
      </c>
      <c r="T148">
        <v>-258</v>
      </c>
      <c r="U148">
        <v>513</v>
      </c>
      <c r="V148">
        <f t="shared" si="6"/>
        <v>513</v>
      </c>
      <c r="W148">
        <v>-215</v>
      </c>
      <c r="X148">
        <v>-217</v>
      </c>
      <c r="Y148">
        <f t="shared" si="5"/>
        <v>-217</v>
      </c>
    </row>
    <row r="149" spans="1:25" x14ac:dyDescent="0.25">
      <c r="A149">
        <v>253</v>
      </c>
      <c r="B149">
        <v>-1629</v>
      </c>
      <c r="C149">
        <f t="shared" si="0"/>
        <v>-1635.2968749999998</v>
      </c>
      <c r="D149">
        <f t="shared" si="1"/>
        <v>2653641</v>
      </c>
      <c r="E149">
        <f t="shared" si="2"/>
        <v>-1.6352968749999999</v>
      </c>
      <c r="F149">
        <f t="shared" si="3"/>
        <v>2.6741958693847652</v>
      </c>
      <c r="H149">
        <v>253</v>
      </c>
      <c r="I149">
        <v>-1635</v>
      </c>
      <c r="J149">
        <f t="shared" si="4"/>
        <v>-1635.2968749999998</v>
      </c>
      <c r="T149">
        <v>-2016</v>
      </c>
      <c r="U149">
        <v>-1137</v>
      </c>
      <c r="V149">
        <f t="shared" si="6"/>
        <v>-1137</v>
      </c>
      <c r="W149">
        <v>-219</v>
      </c>
      <c r="X149">
        <v>-121</v>
      </c>
      <c r="Y149">
        <f t="shared" si="5"/>
        <v>-121</v>
      </c>
    </row>
    <row r="150" spans="1:25" x14ac:dyDescent="0.25">
      <c r="A150">
        <v>217</v>
      </c>
      <c r="B150">
        <v>-1365</v>
      </c>
      <c r="C150">
        <f t="shared" si="0"/>
        <v>-1986.8593749999998</v>
      </c>
      <c r="D150">
        <f t="shared" si="1"/>
        <v>1863225</v>
      </c>
      <c r="E150">
        <f t="shared" si="2"/>
        <v>-1.9868593749999999</v>
      </c>
      <c r="F150">
        <f t="shared" si="3"/>
        <v>3.9476101760253903</v>
      </c>
      <c r="H150">
        <v>216</v>
      </c>
      <c r="I150">
        <v>-1371</v>
      </c>
      <c r="J150">
        <f t="shared" si="4"/>
        <v>-1996.6249999999998</v>
      </c>
      <c r="T150">
        <v>-1518</v>
      </c>
      <c r="U150">
        <v>-1767</v>
      </c>
      <c r="V150">
        <f t="shared" si="6"/>
        <v>-1767</v>
      </c>
      <c r="W150">
        <v>-23</v>
      </c>
      <c r="X150">
        <v>12</v>
      </c>
      <c r="Y150">
        <f t="shared" si="5"/>
        <v>12.5</v>
      </c>
    </row>
    <row r="151" spans="1:25" x14ac:dyDescent="0.25">
      <c r="A151">
        <v>307</v>
      </c>
      <c r="B151">
        <v>-1101</v>
      </c>
      <c r="C151">
        <f t="shared" si="0"/>
        <v>-1107.9531249999998</v>
      </c>
      <c r="D151">
        <f t="shared" si="1"/>
        <v>1212201</v>
      </c>
      <c r="E151">
        <f t="shared" si="2"/>
        <v>-1.1079531249999999</v>
      </c>
      <c r="F151">
        <f t="shared" si="3"/>
        <v>1.2275601271972654</v>
      </c>
      <c r="H151">
        <v>307</v>
      </c>
      <c r="I151">
        <v>-1107</v>
      </c>
      <c r="J151">
        <f t="shared" si="4"/>
        <v>-1107.9531249999998</v>
      </c>
      <c r="T151">
        <v>-1117</v>
      </c>
      <c r="U151">
        <v>-1317</v>
      </c>
      <c r="V151">
        <f t="shared" si="6"/>
        <v>-1317.5</v>
      </c>
      <c r="W151">
        <v>48</v>
      </c>
      <c r="X151">
        <v>140</v>
      </c>
      <c r="Y151">
        <f t="shared" si="5"/>
        <v>140.5</v>
      </c>
    </row>
    <row r="152" spans="1:25" x14ac:dyDescent="0.25">
      <c r="A152">
        <v>486</v>
      </c>
      <c r="B152">
        <v>480</v>
      </c>
      <c r="C152">
        <f t="shared" si="0"/>
        <v>640.09375000000011</v>
      </c>
      <c r="D152">
        <f t="shared" si="1"/>
        <v>230400</v>
      </c>
      <c r="E152">
        <f t="shared" si="2"/>
        <v>0.64009375000000013</v>
      </c>
      <c r="F152">
        <f t="shared" si="3"/>
        <v>0.40972000878906267</v>
      </c>
      <c r="H152">
        <v>487</v>
      </c>
      <c r="I152">
        <v>474</v>
      </c>
      <c r="J152">
        <f t="shared" si="4"/>
        <v>649.85937500000011</v>
      </c>
      <c r="T152">
        <v>464</v>
      </c>
      <c r="U152">
        <v>-326</v>
      </c>
      <c r="V152">
        <f t="shared" si="6"/>
        <v>-326.5</v>
      </c>
      <c r="W152">
        <v>233</v>
      </c>
      <c r="X152">
        <v>252</v>
      </c>
      <c r="Y152">
        <f t="shared" si="5"/>
        <v>252</v>
      </c>
    </row>
    <row r="153" spans="1:25" x14ac:dyDescent="0.25">
      <c r="A153">
        <v>599</v>
      </c>
      <c r="B153">
        <v>1749</v>
      </c>
      <c r="C153">
        <f t="shared" si="0"/>
        <v>1743.6093750000002</v>
      </c>
      <c r="D153">
        <f t="shared" si="1"/>
        <v>3059001</v>
      </c>
      <c r="E153">
        <f t="shared" si="2"/>
        <v>1.7436093750000001</v>
      </c>
      <c r="F153">
        <f t="shared" si="3"/>
        <v>3.0401736525878911</v>
      </c>
      <c r="H153">
        <v>599</v>
      </c>
      <c r="I153">
        <v>1743</v>
      </c>
      <c r="J153">
        <f t="shared" si="4"/>
        <v>1743.6093750000002</v>
      </c>
      <c r="T153">
        <v>1743</v>
      </c>
      <c r="U153">
        <v>1103</v>
      </c>
      <c r="V153">
        <f t="shared" si="6"/>
        <v>1103.5</v>
      </c>
      <c r="W153">
        <v>271</v>
      </c>
      <c r="X153">
        <v>204</v>
      </c>
      <c r="Y153">
        <f t="shared" si="5"/>
        <v>204.5</v>
      </c>
    </row>
    <row r="154" spans="1:25" x14ac:dyDescent="0.25">
      <c r="A154">
        <v>618</v>
      </c>
      <c r="B154">
        <v>1935</v>
      </c>
      <c r="C154">
        <f t="shared" si="0"/>
        <v>1929.1562500000002</v>
      </c>
      <c r="D154">
        <f t="shared" si="1"/>
        <v>3744225</v>
      </c>
      <c r="E154">
        <f t="shared" si="2"/>
        <v>1.9291562500000001</v>
      </c>
      <c r="F154">
        <f t="shared" si="3"/>
        <v>3.7216438369140632</v>
      </c>
      <c r="H154">
        <v>618</v>
      </c>
      <c r="I154">
        <v>1938</v>
      </c>
      <c r="J154">
        <f t="shared" si="4"/>
        <v>1929.1562500000002</v>
      </c>
      <c r="T154">
        <v>1831</v>
      </c>
      <c r="U154">
        <v>1787</v>
      </c>
      <c r="V154">
        <f t="shared" si="6"/>
        <v>1787</v>
      </c>
      <c r="W154">
        <v>138</v>
      </c>
      <c r="X154">
        <v>10</v>
      </c>
      <c r="Y154">
        <f t="shared" si="5"/>
        <v>10.5</v>
      </c>
    </row>
    <row r="155" spans="1:25" x14ac:dyDescent="0.25">
      <c r="A155">
        <v>513</v>
      </c>
      <c r="B155">
        <v>646</v>
      </c>
      <c r="C155">
        <f t="shared" si="0"/>
        <v>903.76562500000011</v>
      </c>
      <c r="D155">
        <f t="shared" si="1"/>
        <v>417316</v>
      </c>
      <c r="E155">
        <f t="shared" si="2"/>
        <v>0.90376562500000013</v>
      </c>
      <c r="F155">
        <f t="shared" si="3"/>
        <v>0.8167923049316409</v>
      </c>
      <c r="H155">
        <v>513</v>
      </c>
      <c r="I155">
        <v>630</v>
      </c>
      <c r="J155">
        <f t="shared" si="4"/>
        <v>903.76562500000011</v>
      </c>
      <c r="T155">
        <v>630</v>
      </c>
      <c r="U155">
        <v>1230</v>
      </c>
      <c r="V155">
        <f t="shared" si="6"/>
        <v>1230.5</v>
      </c>
      <c r="W155">
        <v>-117</v>
      </c>
      <c r="X155">
        <v>-191</v>
      </c>
      <c r="Y155">
        <f t="shared" si="5"/>
        <v>-191</v>
      </c>
    </row>
    <row r="156" spans="1:25" x14ac:dyDescent="0.25">
      <c r="A156">
        <v>348</v>
      </c>
      <c r="B156">
        <v>-955</v>
      </c>
      <c r="C156">
        <f t="shared" si="0"/>
        <v>-707.56249999999989</v>
      </c>
      <c r="D156">
        <f t="shared" si="1"/>
        <v>912025</v>
      </c>
      <c r="E156">
        <f t="shared" si="2"/>
        <v>-0.70756249999999987</v>
      </c>
      <c r="F156">
        <f t="shared" si="3"/>
        <v>0.50064469140624979</v>
      </c>
      <c r="H156">
        <v>348</v>
      </c>
      <c r="I156">
        <v>-971</v>
      </c>
      <c r="J156">
        <f t="shared" si="4"/>
        <v>-707.56249999999989</v>
      </c>
      <c r="T156">
        <v>-707</v>
      </c>
      <c r="U156">
        <v>-38</v>
      </c>
      <c r="V156">
        <f t="shared" si="6"/>
        <v>-38.5</v>
      </c>
      <c r="W156">
        <v>-265</v>
      </c>
      <c r="X156">
        <v>-264</v>
      </c>
      <c r="Y156">
        <f t="shared" si="5"/>
        <v>-264</v>
      </c>
    </row>
    <row r="157" spans="1:25" x14ac:dyDescent="0.25">
      <c r="A157">
        <v>229</v>
      </c>
      <c r="B157">
        <v>-1863</v>
      </c>
      <c r="C157">
        <f t="shared" si="0"/>
        <v>-1869.6718749999998</v>
      </c>
      <c r="D157">
        <f t="shared" si="1"/>
        <v>3470769</v>
      </c>
      <c r="E157">
        <f t="shared" si="2"/>
        <v>-1.8696718749999999</v>
      </c>
      <c r="F157">
        <f t="shared" si="3"/>
        <v>3.4956729201660153</v>
      </c>
      <c r="H157">
        <v>229</v>
      </c>
      <c r="I157">
        <v>-1859</v>
      </c>
      <c r="J157">
        <f t="shared" si="4"/>
        <v>-1869.6718749999998</v>
      </c>
      <c r="T157">
        <v>-1869</v>
      </c>
      <c r="U157">
        <v>-1288</v>
      </c>
      <c r="V157">
        <f t="shared" si="6"/>
        <v>-1288</v>
      </c>
      <c r="W157">
        <v>-263</v>
      </c>
      <c r="X157">
        <v>-188</v>
      </c>
      <c r="Y157">
        <f t="shared" si="5"/>
        <v>-188</v>
      </c>
    </row>
    <row r="158" spans="1:25" x14ac:dyDescent="0.25">
      <c r="A158">
        <v>229</v>
      </c>
      <c r="B158">
        <v>-1863</v>
      </c>
      <c r="C158">
        <f t="shared" si="0"/>
        <v>-1869.6718749999998</v>
      </c>
      <c r="D158">
        <f t="shared" si="1"/>
        <v>3470769</v>
      </c>
      <c r="E158">
        <f t="shared" si="2"/>
        <v>-1.8696718749999999</v>
      </c>
      <c r="F158">
        <f t="shared" si="3"/>
        <v>3.4956729201660153</v>
      </c>
      <c r="H158">
        <v>229</v>
      </c>
      <c r="I158">
        <v>-1869</v>
      </c>
      <c r="J158">
        <f t="shared" si="4"/>
        <v>-1869.6718749999998</v>
      </c>
      <c r="T158">
        <v>-1869</v>
      </c>
      <c r="U158">
        <v>-1869</v>
      </c>
      <c r="V158">
        <f t="shared" si="6"/>
        <v>-1869</v>
      </c>
      <c r="W158">
        <v>-113</v>
      </c>
      <c r="X158">
        <v>-2</v>
      </c>
      <c r="Y158">
        <f t="shared" si="5"/>
        <v>-2.5</v>
      </c>
    </row>
    <row r="159" spans="1:25" x14ac:dyDescent="0.25">
      <c r="A159">
        <v>348</v>
      </c>
      <c r="B159">
        <v>-701</v>
      </c>
      <c r="C159">
        <f t="shared" si="0"/>
        <v>-707.56249999999989</v>
      </c>
      <c r="D159">
        <f t="shared" si="1"/>
        <v>491401</v>
      </c>
      <c r="E159">
        <f t="shared" si="2"/>
        <v>-0.70756249999999987</v>
      </c>
      <c r="F159">
        <f t="shared" si="3"/>
        <v>0.50064469140624979</v>
      </c>
      <c r="H159">
        <v>349</v>
      </c>
      <c r="I159">
        <v>-707</v>
      </c>
      <c r="J159">
        <f t="shared" si="4"/>
        <v>-697.79687499999989</v>
      </c>
      <c r="T159">
        <v>-697</v>
      </c>
      <c r="U159">
        <v>-1283</v>
      </c>
      <c r="V159">
        <f t="shared" si="6"/>
        <v>-1283</v>
      </c>
      <c r="W159">
        <v>108</v>
      </c>
      <c r="X159">
        <v>185</v>
      </c>
      <c r="Y159">
        <f t="shared" si="5"/>
        <v>184.5</v>
      </c>
    </row>
    <row r="160" spans="1:25" x14ac:dyDescent="0.25">
      <c r="A160">
        <v>513</v>
      </c>
      <c r="B160">
        <v>909</v>
      </c>
      <c r="C160">
        <f t="shared" si="0"/>
        <v>903.76562500000011</v>
      </c>
      <c r="D160">
        <f t="shared" si="1"/>
        <v>826281</v>
      </c>
      <c r="E160">
        <f t="shared" si="2"/>
        <v>0.90376562500000013</v>
      </c>
      <c r="F160">
        <f t="shared" si="3"/>
        <v>0.8167923049316409</v>
      </c>
      <c r="H160">
        <v>513</v>
      </c>
      <c r="I160">
        <v>903</v>
      </c>
      <c r="J160">
        <f t="shared" si="4"/>
        <v>903.76562500000011</v>
      </c>
      <c r="T160">
        <v>894</v>
      </c>
      <c r="U160">
        <v>98</v>
      </c>
      <c r="V160">
        <f t="shared" si="6"/>
        <v>98.5</v>
      </c>
      <c r="W160">
        <v>261</v>
      </c>
      <c r="X160">
        <v>255</v>
      </c>
      <c r="Y160">
        <f t="shared" si="5"/>
        <v>254.5</v>
      </c>
    </row>
    <row r="161" spans="1:25" x14ac:dyDescent="0.25">
      <c r="A161">
        <v>618</v>
      </c>
      <c r="B161">
        <v>1935</v>
      </c>
      <c r="C161">
        <f t="shared" si="0"/>
        <v>1929.1562500000002</v>
      </c>
      <c r="D161">
        <f t="shared" si="1"/>
        <v>3744225</v>
      </c>
      <c r="E161">
        <f t="shared" si="2"/>
        <v>1.9291562500000001</v>
      </c>
      <c r="F161">
        <f t="shared" si="3"/>
        <v>3.7216438369140632</v>
      </c>
      <c r="H161">
        <v>618</v>
      </c>
      <c r="I161">
        <v>1929</v>
      </c>
      <c r="J161">
        <f t="shared" si="4"/>
        <v>1929.1562500000002</v>
      </c>
      <c r="T161">
        <v>1968</v>
      </c>
      <c r="U161">
        <v>1431</v>
      </c>
      <c r="V161">
        <f t="shared" si="6"/>
        <v>1431</v>
      </c>
      <c r="W161">
        <v>248</v>
      </c>
      <c r="X161">
        <v>93</v>
      </c>
      <c r="Y161">
        <f t="shared" si="5"/>
        <v>93</v>
      </c>
    </row>
    <row r="162" spans="1:25" x14ac:dyDescent="0.25">
      <c r="A162">
        <v>600</v>
      </c>
      <c r="B162">
        <v>978</v>
      </c>
      <c r="C162">
        <f t="shared" si="0"/>
        <v>1753.3750000000002</v>
      </c>
      <c r="D162">
        <f t="shared" si="1"/>
        <v>956484</v>
      </c>
      <c r="E162">
        <f t="shared" si="2"/>
        <v>1.7533750000000001</v>
      </c>
      <c r="F162">
        <f t="shared" si="3"/>
        <v>3.0743238906250006</v>
      </c>
      <c r="H162">
        <v>600</v>
      </c>
      <c r="I162">
        <v>972</v>
      </c>
      <c r="J162">
        <f t="shared" si="4"/>
        <v>1753.3750000000002</v>
      </c>
      <c r="T162">
        <v>1020</v>
      </c>
      <c r="U162">
        <v>1494</v>
      </c>
      <c r="V162">
        <f t="shared" si="6"/>
        <v>1494</v>
      </c>
      <c r="W162">
        <v>-62</v>
      </c>
      <c r="X162">
        <v>-100</v>
      </c>
      <c r="Y162">
        <f t="shared" si="5"/>
        <v>-100</v>
      </c>
    </row>
    <row r="163" spans="1:25" x14ac:dyDescent="0.25">
      <c r="A163">
        <v>469</v>
      </c>
      <c r="B163">
        <v>-623</v>
      </c>
      <c r="C163">
        <f t="shared" si="0"/>
        <v>474.07812500000011</v>
      </c>
      <c r="D163">
        <f t="shared" si="1"/>
        <v>388129</v>
      </c>
      <c r="E163">
        <f t="shared" si="2"/>
        <v>0.47407812500000013</v>
      </c>
      <c r="F163">
        <f t="shared" si="3"/>
        <v>0.22475006860351573</v>
      </c>
      <c r="H163">
        <v>469</v>
      </c>
      <c r="I163">
        <v>-629</v>
      </c>
      <c r="J163">
        <f t="shared" si="4"/>
        <v>474.07812500000011</v>
      </c>
      <c r="T163">
        <v>474</v>
      </c>
      <c r="U163">
        <v>747</v>
      </c>
      <c r="V163">
        <f t="shared" si="6"/>
        <v>747</v>
      </c>
      <c r="W163">
        <v>-138</v>
      </c>
      <c r="X163">
        <v>-205</v>
      </c>
      <c r="Y163">
        <f t="shared" si="5"/>
        <v>-205</v>
      </c>
    </row>
    <row r="164" spans="1:25" x14ac:dyDescent="0.25">
      <c r="A164">
        <v>307</v>
      </c>
      <c r="B164">
        <v>-1101</v>
      </c>
      <c r="C164">
        <f t="shared" si="0"/>
        <v>-1107.9531249999998</v>
      </c>
      <c r="D164">
        <f t="shared" si="1"/>
        <v>1212201</v>
      </c>
      <c r="E164">
        <f t="shared" si="2"/>
        <v>-1.1079531249999999</v>
      </c>
      <c r="F164">
        <f t="shared" si="3"/>
        <v>1.2275601271972654</v>
      </c>
      <c r="H164">
        <v>307</v>
      </c>
      <c r="I164">
        <v>-1107</v>
      </c>
      <c r="J164">
        <f t="shared" si="4"/>
        <v>-1107.9531249999998</v>
      </c>
      <c r="T164">
        <v>-1107</v>
      </c>
      <c r="U164">
        <v>-316</v>
      </c>
      <c r="V164">
        <f t="shared" si="6"/>
        <v>-316.5</v>
      </c>
      <c r="W164">
        <v>-272</v>
      </c>
      <c r="X164">
        <v>-253</v>
      </c>
      <c r="Y164">
        <f t="shared" si="5"/>
        <v>-253.5</v>
      </c>
    </row>
    <row r="165" spans="1:25" x14ac:dyDescent="0.25">
      <c r="A165">
        <v>216</v>
      </c>
      <c r="B165">
        <v>-1990</v>
      </c>
      <c r="C165">
        <f t="shared" si="0"/>
        <v>-1996.6249999999998</v>
      </c>
      <c r="D165">
        <f t="shared" si="1"/>
        <v>3960100</v>
      </c>
      <c r="E165">
        <f t="shared" si="2"/>
        <v>-1.9966249999999999</v>
      </c>
      <c r="F165">
        <f t="shared" si="3"/>
        <v>3.9865113906249996</v>
      </c>
      <c r="H165">
        <v>217</v>
      </c>
      <c r="I165">
        <v>-1996</v>
      </c>
      <c r="J165">
        <f t="shared" si="4"/>
        <v>-1986.8593749999998</v>
      </c>
      <c r="T165">
        <v>-1996</v>
      </c>
      <c r="U165">
        <v>-1552</v>
      </c>
      <c r="V165">
        <f t="shared" si="6"/>
        <v>-1551.5</v>
      </c>
      <c r="W165">
        <v>-235</v>
      </c>
      <c r="X165">
        <v>-143</v>
      </c>
      <c r="Y165">
        <f t="shared" si="5"/>
        <v>-143.5</v>
      </c>
    </row>
    <row r="166" spans="1:25" x14ac:dyDescent="0.25">
      <c r="A166">
        <v>253</v>
      </c>
      <c r="B166">
        <v>-1629</v>
      </c>
      <c r="C166">
        <f t="shared" si="0"/>
        <v>-1635.2968749999998</v>
      </c>
      <c r="D166">
        <f t="shared" si="1"/>
        <v>2653641</v>
      </c>
      <c r="E166">
        <f t="shared" si="2"/>
        <v>-1.6352968749999999</v>
      </c>
      <c r="F166">
        <f t="shared" si="3"/>
        <v>2.6741958693847652</v>
      </c>
      <c r="H166">
        <v>253</v>
      </c>
      <c r="I166">
        <v>-1645</v>
      </c>
      <c r="J166">
        <f t="shared" si="4"/>
        <v>-1635.2968749999998</v>
      </c>
      <c r="T166">
        <v>-1557</v>
      </c>
      <c r="U166">
        <v>-1776</v>
      </c>
      <c r="V166">
        <f t="shared" si="6"/>
        <v>-1776.5</v>
      </c>
      <c r="W166">
        <v>-52</v>
      </c>
      <c r="X166">
        <v>62</v>
      </c>
      <c r="Y166">
        <f t="shared" si="5"/>
        <v>62.5</v>
      </c>
    </row>
    <row r="167" spans="1:25" x14ac:dyDescent="0.25">
      <c r="A167">
        <v>394</v>
      </c>
      <c r="B167">
        <v>-66</v>
      </c>
      <c r="C167">
        <f t="shared" si="0"/>
        <v>-258.34374999999989</v>
      </c>
      <c r="D167">
        <f t="shared" si="1"/>
        <v>4356</v>
      </c>
      <c r="E167">
        <f t="shared" si="2"/>
        <v>-0.25834374999999987</v>
      </c>
      <c r="F167">
        <f t="shared" si="3"/>
        <v>6.6741493164062429E-2</v>
      </c>
      <c r="H167">
        <v>393</v>
      </c>
      <c r="I167">
        <v>-72</v>
      </c>
      <c r="J167">
        <f t="shared" si="4"/>
        <v>-268.10937499999989</v>
      </c>
      <c r="T167">
        <v>-131</v>
      </c>
      <c r="U167">
        <v>-844</v>
      </c>
      <c r="V167">
        <f t="shared" si="6"/>
        <v>-844</v>
      </c>
      <c r="W167">
        <v>177</v>
      </c>
      <c r="X167">
        <v>227</v>
      </c>
      <c r="Y167">
        <f t="shared" si="5"/>
        <v>227</v>
      </c>
    </row>
    <row r="168" spans="1:25" x14ac:dyDescent="0.25">
      <c r="A168">
        <v>552</v>
      </c>
      <c r="B168">
        <v>1437</v>
      </c>
      <c r="C168">
        <f t="shared" si="0"/>
        <v>1284.6250000000002</v>
      </c>
      <c r="D168">
        <f t="shared" si="1"/>
        <v>2064969</v>
      </c>
      <c r="E168">
        <f t="shared" si="2"/>
        <v>1.2846250000000001</v>
      </c>
      <c r="F168">
        <f t="shared" si="3"/>
        <v>1.6502613906250003</v>
      </c>
      <c r="H168">
        <v>552</v>
      </c>
      <c r="I168">
        <v>1421</v>
      </c>
      <c r="J168">
        <f t="shared" si="4"/>
        <v>1284.6250000000002</v>
      </c>
      <c r="T168">
        <v>1284</v>
      </c>
      <c r="U168">
        <v>576</v>
      </c>
      <c r="V168">
        <f t="shared" si="6"/>
        <v>576.5</v>
      </c>
      <c r="W168">
        <v>277</v>
      </c>
      <c r="X168">
        <v>276</v>
      </c>
      <c r="Y168">
        <f>(W168+W129)/2</f>
        <v>276</v>
      </c>
    </row>
    <row r="169" spans="1:25" x14ac:dyDescent="0.25">
      <c r="A169" t="s">
        <v>5</v>
      </c>
      <c r="D169">
        <f>SQRT(SUM(D129:D168)/40)/1000</f>
        <v>1.3778850278597268</v>
      </c>
      <c r="E169">
        <f>SQRT(SUM(F129:F168)/40)</f>
        <v>1.4234633180844978</v>
      </c>
      <c r="H16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2023-10-15T01:45:35Z</dcterms:created>
  <dcterms:modified xsi:type="dcterms:W3CDTF">2023-10-15T05:19:20Z</dcterms:modified>
</cp:coreProperties>
</file>