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siv157\Downloads\ec209-project-2023_team-22\Basic\Tony_Huang\"/>
    </mc:Choice>
  </mc:AlternateContent>
  <xr:revisionPtr revIDLastSave="0" documentId="13_ncr:1_{DF4F162C-9894-4D4A-9812-24B0F657CEF4}" xr6:coauthVersionLast="47" xr6:coauthVersionMax="47" xr10:uidLastSave="{00000000-0000-0000-0000-000000000000}"/>
  <bookViews>
    <workbookView xWindow="-120" yWindow="-120" windowWidth="29040" windowHeight="17640" xr2:uid="{C682F00B-837A-4A8E-A7A5-6EF16189E7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K42" i="1"/>
  <c r="S42" i="1"/>
  <c r="C42" i="1"/>
  <c r="T41" i="1"/>
  <c r="S41" i="1"/>
  <c r="T40" i="1"/>
  <c r="V40" i="1" s="1"/>
  <c r="S40" i="1"/>
  <c r="V39" i="1"/>
  <c r="T39" i="1"/>
  <c r="S39" i="1"/>
  <c r="T38" i="1"/>
  <c r="S38" i="1"/>
  <c r="T37" i="1"/>
  <c r="V38" i="1" s="1"/>
  <c r="S37" i="1"/>
  <c r="U37" i="1" s="1"/>
  <c r="T36" i="1"/>
  <c r="S36" i="1"/>
  <c r="T35" i="1"/>
  <c r="S35" i="1"/>
  <c r="T34" i="1"/>
  <c r="S34" i="1"/>
  <c r="T33" i="1"/>
  <c r="V33" i="1" s="1"/>
  <c r="S33" i="1"/>
  <c r="V32" i="1"/>
  <c r="T32" i="1"/>
  <c r="S32" i="1"/>
  <c r="T31" i="1"/>
  <c r="S31" i="1"/>
  <c r="U31" i="1" s="1"/>
  <c r="T30" i="1"/>
  <c r="V31" i="1" s="1"/>
  <c r="S30" i="1"/>
  <c r="T29" i="1"/>
  <c r="S29" i="1"/>
  <c r="T28" i="1"/>
  <c r="S28" i="1"/>
  <c r="T27" i="1"/>
  <c r="V28" i="1" s="1"/>
  <c r="S27" i="1"/>
  <c r="U27" i="1" s="1"/>
  <c r="T26" i="1"/>
  <c r="S26" i="1"/>
  <c r="T25" i="1"/>
  <c r="S25" i="1"/>
  <c r="T24" i="1"/>
  <c r="S24" i="1"/>
  <c r="T23" i="1"/>
  <c r="S23" i="1"/>
  <c r="U23" i="1" s="1"/>
  <c r="T22" i="1"/>
  <c r="V23" i="1" s="1"/>
  <c r="S22" i="1"/>
  <c r="T21" i="1"/>
  <c r="V22" i="1" s="1"/>
  <c r="S21" i="1"/>
  <c r="T20" i="1"/>
  <c r="V21" i="1" s="1"/>
  <c r="S20" i="1"/>
  <c r="T19" i="1"/>
  <c r="S19" i="1"/>
  <c r="T18" i="1"/>
  <c r="S18" i="1"/>
  <c r="T17" i="1"/>
  <c r="S17" i="1"/>
  <c r="T16" i="1"/>
  <c r="V16" i="1" s="1"/>
  <c r="S16" i="1"/>
  <c r="T15" i="1"/>
  <c r="S15" i="1"/>
  <c r="T14" i="1"/>
  <c r="V15" i="1" s="1"/>
  <c r="S14" i="1"/>
  <c r="T13" i="1"/>
  <c r="S13" i="1"/>
  <c r="T12" i="1"/>
  <c r="V13" i="1" s="1"/>
  <c r="S12" i="1"/>
  <c r="T11" i="1"/>
  <c r="S11" i="1"/>
  <c r="T10" i="1"/>
  <c r="S10" i="1"/>
  <c r="T9" i="1"/>
  <c r="S9" i="1"/>
  <c r="T8" i="1"/>
  <c r="S8" i="1"/>
  <c r="T7" i="1"/>
  <c r="V7" i="1" s="1"/>
  <c r="S7" i="1"/>
  <c r="U7" i="1" s="1"/>
  <c r="T6" i="1"/>
  <c r="S6" i="1"/>
  <c r="T5" i="1"/>
  <c r="V6" i="1" s="1"/>
  <c r="S5" i="1"/>
  <c r="U5" i="1" s="1"/>
  <c r="T4" i="1"/>
  <c r="V4" i="1" s="1"/>
  <c r="S4" i="1"/>
  <c r="T3" i="1"/>
  <c r="S3" i="1"/>
  <c r="T2" i="1"/>
  <c r="S2" i="1"/>
  <c r="D41" i="1"/>
  <c r="C41" i="1"/>
  <c r="D40" i="1"/>
  <c r="C40" i="1"/>
  <c r="D39" i="1"/>
  <c r="C39" i="1"/>
  <c r="E39" i="1" s="1"/>
  <c r="D38" i="1"/>
  <c r="F39" i="1" s="1"/>
  <c r="C38" i="1"/>
  <c r="D37" i="1"/>
  <c r="C37" i="1"/>
  <c r="D36" i="1"/>
  <c r="C36" i="1"/>
  <c r="D35" i="1"/>
  <c r="C35" i="1"/>
  <c r="D34" i="1"/>
  <c r="F35" i="1" s="1"/>
  <c r="C34" i="1"/>
  <c r="D33" i="1"/>
  <c r="F34" i="1" s="1"/>
  <c r="C33" i="1"/>
  <c r="D32" i="1"/>
  <c r="C32" i="1"/>
  <c r="D31" i="1"/>
  <c r="C31" i="1"/>
  <c r="E31" i="1" s="1"/>
  <c r="D30" i="1"/>
  <c r="F31" i="1" s="1"/>
  <c r="C30" i="1"/>
  <c r="D29" i="1"/>
  <c r="F30" i="1" s="1"/>
  <c r="C29" i="1"/>
  <c r="D28" i="1"/>
  <c r="C28" i="1"/>
  <c r="D27" i="1"/>
  <c r="C27" i="1"/>
  <c r="D26" i="1"/>
  <c r="F27" i="1" s="1"/>
  <c r="C26" i="1"/>
  <c r="D25" i="1"/>
  <c r="F26" i="1" s="1"/>
  <c r="C25" i="1"/>
  <c r="D24" i="1"/>
  <c r="C24" i="1"/>
  <c r="D23" i="1"/>
  <c r="C23" i="1"/>
  <c r="E23" i="1" s="1"/>
  <c r="D22" i="1"/>
  <c r="F23" i="1" s="1"/>
  <c r="C22" i="1"/>
  <c r="D21" i="1"/>
  <c r="C21" i="1"/>
  <c r="D20" i="1"/>
  <c r="C20" i="1"/>
  <c r="D19" i="1"/>
  <c r="C19" i="1"/>
  <c r="E19" i="1" s="1"/>
  <c r="D18" i="1"/>
  <c r="C18" i="1"/>
  <c r="D17" i="1"/>
  <c r="C17" i="1"/>
  <c r="D16" i="1"/>
  <c r="C16" i="1"/>
  <c r="D15" i="1"/>
  <c r="C15" i="1"/>
  <c r="D14" i="1"/>
  <c r="C14" i="1"/>
  <c r="D13" i="1"/>
  <c r="C13" i="1"/>
  <c r="E13" i="1" s="1"/>
  <c r="D12" i="1"/>
  <c r="C12" i="1"/>
  <c r="D11" i="1"/>
  <c r="C11" i="1"/>
  <c r="D10" i="1"/>
  <c r="F11" i="1" s="1"/>
  <c r="C10" i="1"/>
  <c r="D9" i="1"/>
  <c r="C9" i="1"/>
  <c r="D8" i="1"/>
  <c r="C8" i="1"/>
  <c r="D7" i="1"/>
  <c r="C7" i="1"/>
  <c r="E7" i="1" s="1"/>
  <c r="D6" i="1"/>
  <c r="C6" i="1"/>
  <c r="D5" i="1"/>
  <c r="C5" i="1"/>
  <c r="D4" i="1"/>
  <c r="C4" i="1"/>
  <c r="D3" i="1"/>
  <c r="C3" i="1"/>
  <c r="D2" i="1"/>
  <c r="C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AB102" i="1"/>
  <c r="AA102" i="1"/>
  <c r="AB101" i="1"/>
  <c r="AA101" i="1"/>
  <c r="AB100" i="1"/>
  <c r="AA100" i="1"/>
  <c r="AB99" i="1"/>
  <c r="AA99" i="1"/>
  <c r="AB98" i="1"/>
  <c r="AA98" i="1"/>
  <c r="AB97" i="1"/>
  <c r="AA97" i="1"/>
  <c r="AB96" i="1"/>
  <c r="AA96" i="1"/>
  <c r="AB95" i="1"/>
  <c r="AD96" i="1" s="1"/>
  <c r="AA95" i="1"/>
  <c r="AB94" i="1"/>
  <c r="AA94" i="1"/>
  <c r="AB93" i="1"/>
  <c r="AA93" i="1"/>
  <c r="AB92" i="1"/>
  <c r="AA92" i="1"/>
  <c r="AB91" i="1"/>
  <c r="AA91" i="1"/>
  <c r="AB90" i="1"/>
  <c r="AA90" i="1"/>
  <c r="AB89" i="1"/>
  <c r="AA89" i="1"/>
  <c r="AB88" i="1"/>
  <c r="AA88" i="1"/>
  <c r="AB87" i="1"/>
  <c r="AA87" i="1"/>
  <c r="AB86" i="1"/>
  <c r="AA86" i="1"/>
  <c r="AB85" i="1"/>
  <c r="AA85" i="1"/>
  <c r="AB84" i="1"/>
  <c r="AA84" i="1"/>
  <c r="AB83" i="1"/>
  <c r="AD84" i="1" s="1"/>
  <c r="AA83" i="1"/>
  <c r="AB82" i="1"/>
  <c r="AA82" i="1"/>
  <c r="AB81" i="1"/>
  <c r="AA81" i="1"/>
  <c r="AB80" i="1"/>
  <c r="AA80" i="1"/>
  <c r="AB79" i="1"/>
  <c r="AA79" i="1"/>
  <c r="AB78" i="1"/>
  <c r="AA78" i="1"/>
  <c r="AB77" i="1"/>
  <c r="AA77" i="1"/>
  <c r="AB76" i="1"/>
  <c r="AA76" i="1"/>
  <c r="AB75" i="1"/>
  <c r="AA75" i="1"/>
  <c r="AB74" i="1"/>
  <c r="AA74" i="1"/>
  <c r="AB73" i="1"/>
  <c r="AA73" i="1"/>
  <c r="AB72" i="1"/>
  <c r="AA72" i="1"/>
  <c r="AB71" i="1"/>
  <c r="AA71" i="1"/>
  <c r="AB70" i="1"/>
  <c r="AA70" i="1"/>
  <c r="AB69" i="1"/>
  <c r="AA69" i="1"/>
  <c r="AB68" i="1"/>
  <c r="AA68" i="1"/>
  <c r="AB67" i="1"/>
  <c r="AA67" i="1"/>
  <c r="AB66" i="1"/>
  <c r="AA66" i="1"/>
  <c r="AB65" i="1"/>
  <c r="AA65" i="1"/>
  <c r="AB64" i="1"/>
  <c r="AA64" i="1"/>
  <c r="AB63" i="1"/>
  <c r="AA63" i="1"/>
  <c r="T102" i="1"/>
  <c r="S102" i="1"/>
  <c r="T101" i="1"/>
  <c r="S101" i="1"/>
  <c r="T100" i="1"/>
  <c r="S100" i="1"/>
  <c r="T99" i="1"/>
  <c r="S99" i="1"/>
  <c r="T98" i="1"/>
  <c r="S98" i="1"/>
  <c r="T97" i="1"/>
  <c r="S97" i="1"/>
  <c r="T96" i="1"/>
  <c r="V97" i="1" s="1"/>
  <c r="S96" i="1"/>
  <c r="T95" i="1"/>
  <c r="S95" i="1"/>
  <c r="T94" i="1"/>
  <c r="S94" i="1"/>
  <c r="T93" i="1"/>
  <c r="S93" i="1"/>
  <c r="T92" i="1"/>
  <c r="S92" i="1"/>
  <c r="T91" i="1"/>
  <c r="S91" i="1"/>
  <c r="T90" i="1"/>
  <c r="S90" i="1"/>
  <c r="T89" i="1"/>
  <c r="S89" i="1"/>
  <c r="T88" i="1"/>
  <c r="S88" i="1"/>
  <c r="T87" i="1"/>
  <c r="S87" i="1"/>
  <c r="T86" i="1"/>
  <c r="S86" i="1"/>
  <c r="U86" i="1" s="1"/>
  <c r="T85" i="1"/>
  <c r="S85" i="1"/>
  <c r="T84" i="1"/>
  <c r="V85" i="1" s="1"/>
  <c r="S84" i="1"/>
  <c r="T83" i="1"/>
  <c r="S83" i="1"/>
  <c r="T82" i="1"/>
  <c r="S82" i="1"/>
  <c r="T81" i="1"/>
  <c r="S81" i="1"/>
  <c r="T80" i="1"/>
  <c r="S80" i="1"/>
  <c r="T79" i="1"/>
  <c r="S79" i="1"/>
  <c r="T78" i="1"/>
  <c r="S78" i="1"/>
  <c r="T77" i="1"/>
  <c r="S77" i="1"/>
  <c r="T76" i="1"/>
  <c r="S76" i="1"/>
  <c r="U76" i="1" s="1"/>
  <c r="T75" i="1"/>
  <c r="S75" i="1"/>
  <c r="T74" i="1"/>
  <c r="S74" i="1"/>
  <c r="U74" i="1" s="1"/>
  <c r="T73" i="1"/>
  <c r="S73" i="1"/>
  <c r="T72" i="1"/>
  <c r="S72" i="1"/>
  <c r="T71" i="1"/>
  <c r="S71" i="1"/>
  <c r="T70" i="1"/>
  <c r="S70" i="1"/>
  <c r="T69" i="1"/>
  <c r="S69" i="1"/>
  <c r="T68" i="1"/>
  <c r="S68" i="1"/>
  <c r="T67" i="1"/>
  <c r="S67" i="1"/>
  <c r="T66" i="1"/>
  <c r="S66" i="1"/>
  <c r="T65" i="1"/>
  <c r="S65" i="1"/>
  <c r="T64" i="1"/>
  <c r="S64" i="1"/>
  <c r="T63" i="1"/>
  <c r="S63" i="1"/>
  <c r="L102" i="1"/>
  <c r="L101" i="1"/>
  <c r="L100" i="1"/>
  <c r="L99" i="1"/>
  <c r="N100" i="1" s="1"/>
  <c r="L98" i="1"/>
  <c r="N99" i="1" s="1"/>
  <c r="L97" i="1"/>
  <c r="L96" i="1"/>
  <c r="L95" i="1"/>
  <c r="L94" i="1"/>
  <c r="N95" i="1" s="1"/>
  <c r="L93" i="1"/>
  <c r="L92" i="1"/>
  <c r="L91" i="1"/>
  <c r="L90" i="1"/>
  <c r="N91" i="1" s="1"/>
  <c r="L89" i="1"/>
  <c r="L88" i="1"/>
  <c r="L87" i="1"/>
  <c r="L86" i="1"/>
  <c r="N87" i="1" s="1"/>
  <c r="L85" i="1"/>
  <c r="L84" i="1"/>
  <c r="L83" i="1"/>
  <c r="L82" i="1"/>
  <c r="N83" i="1" s="1"/>
  <c r="L81" i="1"/>
  <c r="L80" i="1"/>
  <c r="L79" i="1"/>
  <c r="L78" i="1"/>
  <c r="N79" i="1" s="1"/>
  <c r="L77" i="1"/>
  <c r="L76" i="1"/>
  <c r="L75" i="1"/>
  <c r="L74" i="1"/>
  <c r="N75" i="1" s="1"/>
  <c r="L73" i="1"/>
  <c r="N74" i="1" s="1"/>
  <c r="L72" i="1"/>
  <c r="L71" i="1"/>
  <c r="L70" i="1"/>
  <c r="N71" i="1" s="1"/>
  <c r="L69" i="1"/>
  <c r="L68" i="1"/>
  <c r="L67" i="1"/>
  <c r="L66" i="1"/>
  <c r="N67" i="1" s="1"/>
  <c r="L65" i="1"/>
  <c r="L64" i="1"/>
  <c r="L63" i="1"/>
  <c r="K63" i="1"/>
  <c r="K102" i="1"/>
  <c r="M102" i="1" s="1"/>
  <c r="K101" i="1"/>
  <c r="K100" i="1"/>
  <c r="K99" i="1"/>
  <c r="M99" i="1" s="1"/>
  <c r="K98" i="1"/>
  <c r="K97" i="1"/>
  <c r="K96" i="1"/>
  <c r="K95" i="1"/>
  <c r="K94" i="1"/>
  <c r="K93" i="1"/>
  <c r="K92" i="1"/>
  <c r="M92" i="1" s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M78" i="1" s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U2" i="1" l="1"/>
  <c r="U6" i="1"/>
  <c r="W6" i="1" s="1"/>
  <c r="U18" i="1"/>
  <c r="U30" i="1"/>
  <c r="W23" i="1"/>
  <c r="W31" i="1"/>
  <c r="U34" i="1"/>
  <c r="U38" i="1"/>
  <c r="U39" i="1"/>
  <c r="W39" i="1" s="1"/>
  <c r="U35" i="1"/>
  <c r="U12" i="1"/>
  <c r="U20" i="1"/>
  <c r="AD63" i="1"/>
  <c r="F18" i="1"/>
  <c r="M66" i="1"/>
  <c r="M90" i="1"/>
  <c r="E35" i="1"/>
  <c r="V3" i="1"/>
  <c r="U14" i="1"/>
  <c r="V17" i="1"/>
  <c r="U28" i="1"/>
  <c r="W28" i="1" s="1"/>
  <c r="V24" i="1"/>
  <c r="V29" i="1"/>
  <c r="M68" i="1"/>
  <c r="E36" i="1"/>
  <c r="W7" i="1"/>
  <c r="U11" i="1"/>
  <c r="U15" i="1"/>
  <c r="W15" i="1" s="1"/>
  <c r="U22" i="1"/>
  <c r="V37" i="1"/>
  <c r="W37" i="1" s="1"/>
  <c r="AD78" i="1"/>
  <c r="AD102" i="1"/>
  <c r="F17" i="1"/>
  <c r="F36" i="1"/>
  <c r="U4" i="1"/>
  <c r="W4" i="1" s="1"/>
  <c r="V12" i="1"/>
  <c r="U19" i="1"/>
  <c r="W19" i="1" s="1"/>
  <c r="U36" i="1"/>
  <c r="E4" i="1"/>
  <c r="E12" i="1"/>
  <c r="E20" i="1"/>
  <c r="G36" i="1"/>
  <c r="E22" i="1"/>
  <c r="E34" i="1"/>
  <c r="G31" i="1"/>
  <c r="V41" i="1"/>
  <c r="U3" i="1"/>
  <c r="V9" i="1"/>
  <c r="V20" i="1"/>
  <c r="W20" i="1" s="1"/>
  <c r="V25" i="1"/>
  <c r="V36" i="1"/>
  <c r="W36" i="1" s="1"/>
  <c r="V8" i="1"/>
  <c r="U10" i="1"/>
  <c r="V14" i="1"/>
  <c r="W14" i="1" s="1"/>
  <c r="U26" i="1"/>
  <c r="V30" i="1"/>
  <c r="W12" i="1"/>
  <c r="N3" i="1"/>
  <c r="E15" i="1"/>
  <c r="E6" i="1"/>
  <c r="F14" i="1"/>
  <c r="E28" i="1"/>
  <c r="F4" i="1"/>
  <c r="F12" i="1"/>
  <c r="G12" i="1" s="1"/>
  <c r="F3" i="1"/>
  <c r="F7" i="1"/>
  <c r="G7" i="1" s="1"/>
  <c r="E10" i="1"/>
  <c r="E14" i="1"/>
  <c r="F33" i="1"/>
  <c r="F15" i="1"/>
  <c r="G23" i="1"/>
  <c r="E37" i="1"/>
  <c r="F10" i="1"/>
  <c r="E11" i="1"/>
  <c r="G11" i="1" s="1"/>
  <c r="F19" i="1"/>
  <c r="G19" i="1" s="1"/>
  <c r="E26" i="1"/>
  <c r="G26" i="1" s="1"/>
  <c r="F28" i="1"/>
  <c r="E5" i="1"/>
  <c r="G35" i="1"/>
  <c r="F38" i="1"/>
  <c r="F41" i="1"/>
  <c r="G39" i="1"/>
  <c r="E2" i="1"/>
  <c r="G2" i="1" s="1"/>
  <c r="F6" i="1"/>
  <c r="G6" i="1" s="1"/>
  <c r="F9" i="1"/>
  <c r="E18" i="1"/>
  <c r="G18" i="1" s="1"/>
  <c r="F20" i="1"/>
  <c r="E29" i="1"/>
  <c r="E38" i="1"/>
  <c r="F2" i="1"/>
  <c r="E3" i="1"/>
  <c r="E21" i="1"/>
  <c r="E30" i="1"/>
  <c r="G30" i="1" s="1"/>
  <c r="F22" i="1"/>
  <c r="F25" i="1"/>
  <c r="E27" i="1"/>
  <c r="G27" i="1" s="1"/>
  <c r="V27" i="1"/>
  <c r="U13" i="1"/>
  <c r="W13" i="1" s="1"/>
  <c r="U21" i="1"/>
  <c r="W21" i="1" s="1"/>
  <c r="W27" i="1"/>
  <c r="U8" i="1"/>
  <c r="V11" i="1"/>
  <c r="U16" i="1"/>
  <c r="W16" i="1" s="1"/>
  <c r="V19" i="1"/>
  <c r="W22" i="1"/>
  <c r="U24" i="1"/>
  <c r="W24" i="1" s="1"/>
  <c r="W30" i="1"/>
  <c r="U32" i="1"/>
  <c r="W32" i="1" s="1"/>
  <c r="V35" i="1"/>
  <c r="W38" i="1"/>
  <c r="U40" i="1"/>
  <c r="W40" i="1" s="1"/>
  <c r="U29" i="1"/>
  <c r="W29" i="1" s="1"/>
  <c r="V2" i="1"/>
  <c r="V5" i="1"/>
  <c r="W5" i="1" s="1"/>
  <c r="V10" i="1"/>
  <c r="W10" i="1" s="1"/>
  <c r="V18" i="1"/>
  <c r="W18" i="1" s="1"/>
  <c r="V26" i="1"/>
  <c r="V34" i="1"/>
  <c r="U9" i="1"/>
  <c r="U17" i="1"/>
  <c r="U25" i="1"/>
  <c r="U33" i="1"/>
  <c r="W33" i="1" s="1"/>
  <c r="U41" i="1"/>
  <c r="W41" i="1" s="1"/>
  <c r="G34" i="1"/>
  <c r="E8" i="1"/>
  <c r="E16" i="1"/>
  <c r="E24" i="1"/>
  <c r="E32" i="1"/>
  <c r="E40" i="1"/>
  <c r="G3" i="1"/>
  <c r="F8" i="1"/>
  <c r="F16" i="1"/>
  <c r="F24" i="1"/>
  <c r="F32" i="1"/>
  <c r="F40" i="1"/>
  <c r="F5" i="1"/>
  <c r="F13" i="1"/>
  <c r="G13" i="1" s="1"/>
  <c r="F21" i="1"/>
  <c r="F29" i="1"/>
  <c r="F37" i="1"/>
  <c r="E9" i="1"/>
  <c r="G9" i="1" s="1"/>
  <c r="E17" i="1"/>
  <c r="E25" i="1"/>
  <c r="E33" i="1"/>
  <c r="E41" i="1"/>
  <c r="G41" i="1" s="1"/>
  <c r="U73" i="1"/>
  <c r="U85" i="1"/>
  <c r="W85" i="1" s="1"/>
  <c r="U97" i="1"/>
  <c r="W97" i="1" s="1"/>
  <c r="N85" i="1"/>
  <c r="N101" i="1"/>
  <c r="V67" i="1"/>
  <c r="V79" i="1"/>
  <c r="M80" i="1"/>
  <c r="N64" i="1"/>
  <c r="N4" i="1"/>
  <c r="N8" i="1"/>
  <c r="N12" i="1"/>
  <c r="N16" i="1"/>
  <c r="N20" i="1"/>
  <c r="N24" i="1"/>
  <c r="N28" i="1"/>
  <c r="N32" i="1"/>
  <c r="N36" i="1"/>
  <c r="N40" i="1"/>
  <c r="N6" i="1"/>
  <c r="N10" i="1"/>
  <c r="N14" i="1"/>
  <c r="N18" i="1"/>
  <c r="N22" i="1"/>
  <c r="N26" i="1"/>
  <c r="N30" i="1"/>
  <c r="N34" i="1"/>
  <c r="N38" i="1"/>
  <c r="N9" i="1"/>
  <c r="N17" i="1"/>
  <c r="N33" i="1"/>
  <c r="N2" i="1"/>
  <c r="M5" i="1"/>
  <c r="M13" i="1"/>
  <c r="M17" i="1"/>
  <c r="M21" i="1"/>
  <c r="M25" i="1"/>
  <c r="M29" i="1"/>
  <c r="M33" i="1"/>
  <c r="M37" i="1"/>
  <c r="N7" i="1"/>
  <c r="N11" i="1"/>
  <c r="N15" i="1"/>
  <c r="N19" i="1"/>
  <c r="N23" i="1"/>
  <c r="N27" i="1"/>
  <c r="N31" i="1"/>
  <c r="N35" i="1"/>
  <c r="N39" i="1"/>
  <c r="M7" i="1"/>
  <c r="N41" i="1"/>
  <c r="N25" i="1"/>
  <c r="N5" i="1"/>
  <c r="N13" i="1"/>
  <c r="N21" i="1"/>
  <c r="N29" i="1"/>
  <c r="N37" i="1"/>
  <c r="M18" i="1"/>
  <c r="M8" i="1"/>
  <c r="M10" i="1"/>
  <c r="M26" i="1"/>
  <c r="M2" i="1"/>
  <c r="M34" i="1"/>
  <c r="M11" i="1"/>
  <c r="M19" i="1"/>
  <c r="M27" i="1"/>
  <c r="M35" i="1"/>
  <c r="M41" i="1"/>
  <c r="M9" i="1"/>
  <c r="M40" i="1"/>
  <c r="M32" i="1"/>
  <c r="M24" i="1"/>
  <c r="M16" i="1"/>
  <c r="M39" i="1"/>
  <c r="M31" i="1"/>
  <c r="M23" i="1"/>
  <c r="M15" i="1"/>
  <c r="M38" i="1"/>
  <c r="M30" i="1"/>
  <c r="M22" i="1"/>
  <c r="M14" i="1"/>
  <c r="M6" i="1"/>
  <c r="M28" i="1"/>
  <c r="M20" i="1"/>
  <c r="M12" i="1"/>
  <c r="M4" i="1"/>
  <c r="M36" i="1"/>
  <c r="M3" i="1"/>
  <c r="M74" i="1"/>
  <c r="O74" i="1" s="1"/>
  <c r="V69" i="1"/>
  <c r="V75" i="1"/>
  <c r="V81" i="1"/>
  <c r="V87" i="1"/>
  <c r="V93" i="1"/>
  <c r="V99" i="1"/>
  <c r="U71" i="1"/>
  <c r="V82" i="1"/>
  <c r="V94" i="1"/>
  <c r="M65" i="1"/>
  <c r="M77" i="1"/>
  <c r="M89" i="1"/>
  <c r="M101" i="1"/>
  <c r="N73" i="1"/>
  <c r="N97" i="1"/>
  <c r="O97" i="1" s="1"/>
  <c r="N86" i="1"/>
  <c r="M67" i="1"/>
  <c r="O67" i="1" s="1"/>
  <c r="M70" i="1"/>
  <c r="M82" i="1"/>
  <c r="M94" i="1"/>
  <c r="N66" i="1"/>
  <c r="O66" i="1" s="1"/>
  <c r="N78" i="1"/>
  <c r="O78" i="1" s="1"/>
  <c r="N90" i="1"/>
  <c r="O90" i="1" s="1"/>
  <c r="M73" i="1"/>
  <c r="M85" i="1"/>
  <c r="M97" i="1"/>
  <c r="N69" i="1"/>
  <c r="N81" i="1"/>
  <c r="N93" i="1"/>
  <c r="M88" i="1"/>
  <c r="AC74" i="1"/>
  <c r="AC86" i="1"/>
  <c r="AC92" i="1"/>
  <c r="AD75" i="1"/>
  <c r="AC65" i="1"/>
  <c r="AD66" i="1"/>
  <c r="N102" i="1"/>
  <c r="O102" i="1" s="1"/>
  <c r="N63" i="1"/>
  <c r="V66" i="1"/>
  <c r="V72" i="1"/>
  <c r="V84" i="1"/>
  <c r="V90" i="1"/>
  <c r="AD68" i="1"/>
  <c r="AD86" i="1"/>
  <c r="AD92" i="1"/>
  <c r="AD98" i="1"/>
  <c r="M84" i="1"/>
  <c r="M96" i="1"/>
  <c r="N68" i="1"/>
  <c r="O68" i="1" s="1"/>
  <c r="N80" i="1"/>
  <c r="N92" i="1"/>
  <c r="O92" i="1" s="1"/>
  <c r="M72" i="1"/>
  <c r="M86" i="1"/>
  <c r="M98" i="1"/>
  <c r="N70" i="1"/>
  <c r="N82" i="1"/>
  <c r="N94" i="1"/>
  <c r="M83" i="1"/>
  <c r="O83" i="1" s="1"/>
  <c r="O99" i="1"/>
  <c r="V74" i="1"/>
  <c r="W74" i="1" s="1"/>
  <c r="V80" i="1"/>
  <c r="O81" i="1"/>
  <c r="M64" i="1"/>
  <c r="M76" i="1"/>
  <c r="M100" i="1"/>
  <c r="O100" i="1" s="1"/>
  <c r="N72" i="1"/>
  <c r="N84" i="1"/>
  <c r="N96" i="1"/>
  <c r="U98" i="1"/>
  <c r="AC64" i="1"/>
  <c r="AC88" i="1"/>
  <c r="AC100" i="1"/>
  <c r="N98" i="1"/>
  <c r="V63" i="1"/>
  <c r="N76" i="1"/>
  <c r="N88" i="1"/>
  <c r="U88" i="1"/>
  <c r="U100" i="1"/>
  <c r="AC71" i="1"/>
  <c r="AC89" i="1"/>
  <c r="M69" i="1"/>
  <c r="M81" i="1"/>
  <c r="M93" i="1"/>
  <c r="N65" i="1"/>
  <c r="N77" i="1"/>
  <c r="O77" i="1" s="1"/>
  <c r="N89" i="1"/>
  <c r="O89" i="1" s="1"/>
  <c r="V77" i="1"/>
  <c r="O94" i="1"/>
  <c r="O85" i="1"/>
  <c r="O101" i="1"/>
  <c r="M75" i="1"/>
  <c r="O75" i="1" s="1"/>
  <c r="M91" i="1"/>
  <c r="O91" i="1" s="1"/>
  <c r="V102" i="1"/>
  <c r="AC66" i="1"/>
  <c r="AD74" i="1"/>
  <c r="M71" i="1"/>
  <c r="O71" i="1" s="1"/>
  <c r="M87" i="1"/>
  <c r="O87" i="1" s="1"/>
  <c r="AD87" i="1"/>
  <c r="V92" i="1"/>
  <c r="V98" i="1"/>
  <c r="AC69" i="1"/>
  <c r="AD100" i="1"/>
  <c r="M63" i="1"/>
  <c r="M79" i="1"/>
  <c r="O79" i="1" s="1"/>
  <c r="M95" i="1"/>
  <c r="O95" i="1" s="1"/>
  <c r="V95" i="1"/>
  <c r="V78" i="1"/>
  <c r="AD73" i="1"/>
  <c r="AD79" i="1"/>
  <c r="V68" i="1"/>
  <c r="V73" i="1"/>
  <c r="V83" i="1"/>
  <c r="U87" i="1"/>
  <c r="W87" i="1" s="1"/>
  <c r="AC68" i="1"/>
  <c r="AC73" i="1"/>
  <c r="AC78" i="1"/>
  <c r="AE78" i="1" s="1"/>
  <c r="U92" i="1"/>
  <c r="U68" i="1"/>
  <c r="U83" i="1"/>
  <c r="V89" i="1"/>
  <c r="AD81" i="1"/>
  <c r="AD93" i="1"/>
  <c r="U64" i="1"/>
  <c r="V70" i="1"/>
  <c r="U99" i="1"/>
  <c r="AD65" i="1"/>
  <c r="AC81" i="1"/>
  <c r="AC93" i="1"/>
  <c r="V65" i="1"/>
  <c r="AD88" i="1"/>
  <c r="V71" i="1"/>
  <c r="U75" i="1"/>
  <c r="V86" i="1"/>
  <c r="W86" i="1" s="1"/>
  <c r="V91" i="1"/>
  <c r="V96" i="1"/>
  <c r="V101" i="1"/>
  <c r="AD77" i="1"/>
  <c r="AD89" i="1"/>
  <c r="AD95" i="1"/>
  <c r="AD101" i="1"/>
  <c r="U80" i="1"/>
  <c r="AD67" i="1"/>
  <c r="AD72" i="1"/>
  <c r="AC77" i="1"/>
  <c r="AC83" i="1"/>
  <c r="AC95" i="1"/>
  <c r="AC101" i="1"/>
  <c r="AD90" i="1"/>
  <c r="AC76" i="1"/>
  <c r="AC80" i="1"/>
  <c r="AC85" i="1"/>
  <c r="AC90" i="1"/>
  <c r="AD85" i="1"/>
  <c r="AD69" i="1"/>
  <c r="AD83" i="1"/>
  <c r="AD91" i="1"/>
  <c r="AD64" i="1"/>
  <c r="AD76" i="1"/>
  <c r="AD97" i="1"/>
  <c r="AD80" i="1"/>
  <c r="AC102" i="1"/>
  <c r="AE102" i="1" s="1"/>
  <c r="AD71" i="1"/>
  <c r="AD99" i="1"/>
  <c r="AC98" i="1"/>
  <c r="AE100" i="1"/>
  <c r="AC67" i="1"/>
  <c r="AC79" i="1"/>
  <c r="AC91" i="1"/>
  <c r="AC72" i="1"/>
  <c r="AC84" i="1"/>
  <c r="AE84" i="1" s="1"/>
  <c r="AC96" i="1"/>
  <c r="AE96" i="1" s="1"/>
  <c r="AC63" i="1"/>
  <c r="AE63" i="1" s="1"/>
  <c r="AC70" i="1"/>
  <c r="AC82" i="1"/>
  <c r="AC94" i="1"/>
  <c r="AD70" i="1"/>
  <c r="AC75" i="1"/>
  <c r="AE75" i="1" s="1"/>
  <c r="AD82" i="1"/>
  <c r="AC87" i="1"/>
  <c r="AD94" i="1"/>
  <c r="AC99" i="1"/>
  <c r="AC97" i="1"/>
  <c r="U95" i="1"/>
  <c r="V64" i="1"/>
  <c r="U69" i="1"/>
  <c r="V76" i="1"/>
  <c r="W76" i="1" s="1"/>
  <c r="U81" i="1"/>
  <c r="V88" i="1"/>
  <c r="U93" i="1"/>
  <c r="W93" i="1" s="1"/>
  <c r="V100" i="1"/>
  <c r="U67" i="1"/>
  <c r="U79" i="1"/>
  <c r="U91" i="1"/>
  <c r="U72" i="1"/>
  <c r="U84" i="1"/>
  <c r="U96" i="1"/>
  <c r="U65" i="1"/>
  <c r="U77" i="1"/>
  <c r="U89" i="1"/>
  <c r="U101" i="1"/>
  <c r="W101" i="1" s="1"/>
  <c r="U63" i="1"/>
  <c r="W63" i="1" s="1"/>
  <c r="U70" i="1"/>
  <c r="U82" i="1"/>
  <c r="U94" i="1"/>
  <c r="U66" i="1"/>
  <c r="U78" i="1"/>
  <c r="U90" i="1"/>
  <c r="U102" i="1"/>
  <c r="W2" i="1" l="1"/>
  <c r="W35" i="1"/>
  <c r="W34" i="1"/>
  <c r="W25" i="1"/>
  <c r="AE69" i="1"/>
  <c r="AE88" i="1"/>
  <c r="O86" i="1"/>
  <c r="W17" i="1"/>
  <c r="G28" i="1"/>
  <c r="G14" i="1"/>
  <c r="W3" i="1"/>
  <c r="G4" i="1"/>
  <c r="O64" i="1"/>
  <c r="W84" i="1"/>
  <c r="AE86" i="1"/>
  <c r="G17" i="1"/>
  <c r="W9" i="1"/>
  <c r="W71" i="1"/>
  <c r="O73" i="1"/>
  <c r="W102" i="1"/>
  <c r="O10" i="1"/>
  <c r="W8" i="1"/>
  <c r="W82" i="1"/>
  <c r="W69" i="1"/>
  <c r="O72" i="1"/>
  <c r="O80" i="1"/>
  <c r="W26" i="1"/>
  <c r="W73" i="1"/>
  <c r="AE74" i="1"/>
  <c r="W11" i="1"/>
  <c r="G38" i="1"/>
  <c r="G5" i="1"/>
  <c r="G25" i="1"/>
  <c r="G20" i="1"/>
  <c r="G22" i="1"/>
  <c r="O23" i="1"/>
  <c r="O25" i="1"/>
  <c r="O3" i="1"/>
  <c r="O2" i="1"/>
  <c r="G33" i="1"/>
  <c r="G40" i="1"/>
  <c r="G10" i="1"/>
  <c r="G32" i="1"/>
  <c r="G24" i="1"/>
  <c r="G37" i="1"/>
  <c r="G16" i="1"/>
  <c r="G15" i="1"/>
  <c r="G29" i="1"/>
  <c r="G21" i="1"/>
  <c r="G8" i="1"/>
  <c r="W67" i="1"/>
  <c r="O88" i="1"/>
  <c r="W79" i="1"/>
  <c r="O20" i="1"/>
  <c r="O41" i="1"/>
  <c r="W88" i="1"/>
  <c r="O63" i="1"/>
  <c r="W99" i="1"/>
  <c r="W92" i="1"/>
  <c r="O82" i="1"/>
  <c r="O16" i="1"/>
  <c r="O36" i="1"/>
  <c r="O30" i="1"/>
  <c r="O4" i="1"/>
  <c r="O38" i="1"/>
  <c r="O40" i="1"/>
  <c r="O21" i="1"/>
  <c r="O33" i="1"/>
  <c r="O12" i="1"/>
  <c r="O9" i="1"/>
  <c r="O13" i="1"/>
  <c r="O31" i="1"/>
  <c r="O6" i="1"/>
  <c r="O22" i="1"/>
  <c r="O24" i="1"/>
  <c r="O15" i="1"/>
  <c r="O28" i="1"/>
  <c r="O35" i="1"/>
  <c r="O29" i="1"/>
  <c r="O17" i="1"/>
  <c r="O8" i="1"/>
  <c r="O26" i="1"/>
  <c r="O14" i="1"/>
  <c r="O18" i="1"/>
  <c r="O32" i="1"/>
  <c r="O34" i="1"/>
  <c r="O37" i="1"/>
  <c r="O7" i="1"/>
  <c r="O39" i="1"/>
  <c r="O27" i="1"/>
  <c r="O5" i="1"/>
  <c r="O19" i="1"/>
  <c r="O11" i="1"/>
  <c r="AE92" i="1"/>
  <c r="O98" i="1"/>
  <c r="AE71" i="1"/>
  <c r="W80" i="1"/>
  <c r="W83" i="1"/>
  <c r="W98" i="1"/>
  <c r="O65" i="1"/>
  <c r="O96" i="1"/>
  <c r="O93" i="1"/>
  <c r="W68" i="1"/>
  <c r="AE98" i="1"/>
  <c r="AE66" i="1"/>
  <c r="AE89" i="1"/>
  <c r="AE65" i="1"/>
  <c r="AE72" i="1"/>
  <c r="AE64" i="1"/>
  <c r="AE67" i="1"/>
  <c r="W89" i="1"/>
  <c r="W81" i="1"/>
  <c r="W90" i="1"/>
  <c r="W95" i="1"/>
  <c r="W78" i="1"/>
  <c r="W94" i="1"/>
  <c r="W75" i="1"/>
  <c r="W77" i="1"/>
  <c r="W64" i="1"/>
  <c r="W72" i="1"/>
  <c r="W66" i="1"/>
  <c r="W91" i="1"/>
  <c r="W70" i="1"/>
  <c r="O76" i="1"/>
  <c r="O69" i="1"/>
  <c r="O84" i="1"/>
  <c r="O70" i="1"/>
  <c r="AE80" i="1"/>
  <c r="AE101" i="1"/>
  <c r="AE68" i="1"/>
  <c r="AE70" i="1"/>
  <c r="AE85" i="1"/>
  <c r="W100" i="1"/>
  <c r="AE95" i="1"/>
  <c r="AE93" i="1"/>
  <c r="AE73" i="1"/>
  <c r="AE77" i="1"/>
  <c r="AE81" i="1"/>
  <c r="AE99" i="1"/>
  <c r="AE90" i="1"/>
  <c r="AE91" i="1"/>
  <c r="AE97" i="1"/>
  <c r="W96" i="1"/>
  <c r="AE87" i="1"/>
  <c r="AE79" i="1"/>
  <c r="AE76" i="1"/>
  <c r="W65" i="1"/>
  <c r="AE83" i="1"/>
  <c r="AE94" i="1"/>
  <c r="AE82" i="1"/>
  <c r="X2" i="1" l="1"/>
  <c r="AA4" i="1" s="1"/>
  <c r="AA2" i="1"/>
  <c r="P2" i="1"/>
  <c r="AA3" i="1" s="1"/>
  <c r="X63" i="1"/>
  <c r="AF63" i="1"/>
  <c r="D64" i="1" l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E81" i="1" s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63" i="1"/>
  <c r="E63" i="1" s="1"/>
  <c r="Y245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06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07" i="1"/>
  <c r="V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06" i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06" i="1"/>
  <c r="F206" i="1" s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06" i="1"/>
  <c r="E93" i="1" l="1"/>
  <c r="E69" i="1"/>
  <c r="F86" i="1"/>
  <c r="E94" i="1"/>
  <c r="G94" i="1" s="1"/>
  <c r="E70" i="1"/>
  <c r="E84" i="1"/>
  <c r="F101" i="1"/>
  <c r="E82" i="1"/>
  <c r="G82" i="1" s="1"/>
  <c r="E96" i="1"/>
  <c r="E72" i="1"/>
  <c r="F89" i="1"/>
  <c r="E91" i="1"/>
  <c r="G91" i="1" s="1"/>
  <c r="E67" i="1"/>
  <c r="F96" i="1"/>
  <c r="G96" i="1" s="1"/>
  <c r="E86" i="1"/>
  <c r="G86" i="1" s="1"/>
  <c r="F63" i="1"/>
  <c r="G63" i="1" s="1"/>
  <c r="F91" i="1"/>
  <c r="F79" i="1"/>
  <c r="F94" i="1"/>
  <c r="F82" i="1"/>
  <c r="F70" i="1"/>
  <c r="G70" i="1" s="1"/>
  <c r="F92" i="1"/>
  <c r="E102" i="1"/>
  <c r="E90" i="1"/>
  <c r="F95" i="1"/>
  <c r="F83" i="1"/>
  <c r="F71" i="1"/>
  <c r="E100" i="1"/>
  <c r="E88" i="1"/>
  <c r="E76" i="1"/>
  <c r="E64" i="1"/>
  <c r="F93" i="1"/>
  <c r="G93" i="1" s="1"/>
  <c r="F81" i="1"/>
  <c r="G81" i="1" s="1"/>
  <c r="F69" i="1"/>
  <c r="G69" i="1" s="1"/>
  <c r="E98" i="1"/>
  <c r="E87" i="1"/>
  <c r="E74" i="1"/>
  <c r="F80" i="1"/>
  <c r="F68" i="1"/>
  <c r="F67" i="1"/>
  <c r="G67" i="1" s="1"/>
  <c r="E97" i="1"/>
  <c r="E85" i="1"/>
  <c r="E73" i="1"/>
  <c r="F102" i="1"/>
  <c r="F90" i="1"/>
  <c r="F78" i="1"/>
  <c r="F66" i="1"/>
  <c r="F77" i="1"/>
  <c r="F65" i="1"/>
  <c r="F99" i="1"/>
  <c r="F87" i="1"/>
  <c r="F75" i="1"/>
  <c r="F98" i="1"/>
  <c r="F74" i="1"/>
  <c r="G74" i="1" s="1"/>
  <c r="E99" i="1"/>
  <c r="E80" i="1"/>
  <c r="G80" i="1" s="1"/>
  <c r="E68" i="1"/>
  <c r="F97" i="1"/>
  <c r="F85" i="1"/>
  <c r="F73" i="1"/>
  <c r="F84" i="1"/>
  <c r="G84" i="1" s="1"/>
  <c r="F72" i="1"/>
  <c r="G72" i="1" s="1"/>
  <c r="E78" i="1"/>
  <c r="E66" i="1"/>
  <c r="E101" i="1"/>
  <c r="E89" i="1"/>
  <c r="G89" i="1" s="1"/>
  <c r="E77" i="1"/>
  <c r="E65" i="1"/>
  <c r="E75" i="1"/>
  <c r="E95" i="1"/>
  <c r="G95" i="1" s="1"/>
  <c r="E83" i="1"/>
  <c r="E71" i="1"/>
  <c r="F100" i="1"/>
  <c r="F88" i="1"/>
  <c r="F76" i="1"/>
  <c r="G76" i="1" s="1"/>
  <c r="E92" i="1"/>
  <c r="G92" i="1" s="1"/>
  <c r="E79" i="1"/>
  <c r="G79" i="1" s="1"/>
  <c r="F64" i="1"/>
  <c r="D246" i="1"/>
  <c r="E246" i="1"/>
  <c r="G87" i="1" l="1"/>
  <c r="G101" i="1"/>
  <c r="G102" i="1"/>
  <c r="G68" i="1"/>
  <c r="G98" i="1"/>
  <c r="G66" i="1"/>
  <c r="G64" i="1"/>
  <c r="G78" i="1"/>
  <c r="G71" i="1"/>
  <c r="G77" i="1"/>
  <c r="G90" i="1"/>
  <c r="G88" i="1"/>
  <c r="G83" i="1"/>
  <c r="G99" i="1"/>
  <c r="G100" i="1"/>
  <c r="G65" i="1"/>
  <c r="G73" i="1"/>
  <c r="G85" i="1"/>
  <c r="G75" i="1"/>
  <c r="G97" i="1"/>
  <c r="P63" i="1"/>
  <c r="H63" i="1" l="1"/>
</calcChain>
</file>

<file path=xl/sharedStrings.xml><?xml version="1.0" encoding="utf-8"?>
<sst xmlns="http://schemas.openxmlformats.org/spreadsheetml/2006/main" count="81" uniqueCount="29">
  <si>
    <t>Adc</t>
  </si>
  <si>
    <t xml:space="preserve"> Ac</t>
  </si>
  <si>
    <t>theo</t>
  </si>
  <si>
    <t>Vadc</t>
  </si>
  <si>
    <t>Vac</t>
  </si>
  <si>
    <t>Irms: 1378</t>
  </si>
  <si>
    <t>Formula for calculating from Adc  to Ac, and RMS as well</t>
  </si>
  <si>
    <t>Value</t>
  </si>
  <si>
    <t xml:space="preserve"> Valuebar</t>
  </si>
  <si>
    <t>theo bar</t>
  </si>
  <si>
    <t>Current</t>
  </si>
  <si>
    <t>Voltage</t>
  </si>
  <si>
    <t>Linear approximation</t>
  </si>
  <si>
    <t xml:space="preserve"> Current</t>
  </si>
  <si>
    <t>The peak voltage is: 13.8V</t>
  </si>
  <si>
    <t>The RMS current is:  0.72A</t>
  </si>
  <si>
    <t>Power is: 00.0W</t>
  </si>
  <si>
    <t>The RMS current is:  0.14A</t>
  </si>
  <si>
    <t>The peak voltage is: 13.4V</t>
  </si>
  <si>
    <t>The RMS current is:  0.19A</t>
  </si>
  <si>
    <t>Power is: 53.5W</t>
  </si>
  <si>
    <t>Vbar</t>
  </si>
  <si>
    <t>Cbar</t>
  </si>
  <si>
    <t>Pins</t>
  </si>
  <si>
    <t>vac</t>
  </si>
  <si>
    <t>iac</t>
  </si>
  <si>
    <t>vbar</t>
  </si>
  <si>
    <t>ibar</t>
  </si>
  <si>
    <t>Pave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</si>
</sst>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Sheet1!$I$206:$I$245</c:f>
              <c:numCache>
                <c:formatCode>General</c:formatCode>
                <c:ptCount val="40"/>
                <c:pt idx="0">
                  <c:v>1255</c:v>
                </c:pt>
                <c:pt idx="1">
                  <c:v>2026</c:v>
                </c:pt>
                <c:pt idx="2">
                  <c:v>1372</c:v>
                </c:pt>
                <c:pt idx="3">
                  <c:v>649</c:v>
                </c:pt>
                <c:pt idx="4">
                  <c:v>-951</c:v>
                </c:pt>
                <c:pt idx="5">
                  <c:v>-1947</c:v>
                </c:pt>
                <c:pt idx="6">
                  <c:v>-1742</c:v>
                </c:pt>
                <c:pt idx="7">
                  <c:v>-443</c:v>
                </c:pt>
                <c:pt idx="8">
                  <c:v>1138</c:v>
                </c:pt>
                <c:pt idx="9">
                  <c:v>1987</c:v>
                </c:pt>
                <c:pt idx="10">
                  <c:v>1597</c:v>
                </c:pt>
                <c:pt idx="11">
                  <c:v>200</c:v>
                </c:pt>
                <c:pt idx="12">
                  <c:v>-1322</c:v>
                </c:pt>
                <c:pt idx="13">
                  <c:v>-2025</c:v>
                </c:pt>
                <c:pt idx="14">
                  <c:v>-990</c:v>
                </c:pt>
                <c:pt idx="15">
                  <c:v>15</c:v>
                </c:pt>
                <c:pt idx="16">
                  <c:v>1479</c:v>
                </c:pt>
                <c:pt idx="17">
                  <c:v>2017</c:v>
                </c:pt>
                <c:pt idx="18">
                  <c:v>1284</c:v>
                </c:pt>
                <c:pt idx="19">
                  <c:v>-268</c:v>
                </c:pt>
                <c:pt idx="20">
                  <c:v>-1635</c:v>
                </c:pt>
                <c:pt idx="21">
                  <c:v>-1371</c:v>
                </c:pt>
                <c:pt idx="22">
                  <c:v>-1107</c:v>
                </c:pt>
                <c:pt idx="23">
                  <c:v>474</c:v>
                </c:pt>
                <c:pt idx="24">
                  <c:v>1743</c:v>
                </c:pt>
                <c:pt idx="25">
                  <c:v>1938</c:v>
                </c:pt>
                <c:pt idx="26">
                  <c:v>630</c:v>
                </c:pt>
                <c:pt idx="27">
                  <c:v>-971</c:v>
                </c:pt>
                <c:pt idx="28">
                  <c:v>-1859</c:v>
                </c:pt>
                <c:pt idx="29">
                  <c:v>-1869</c:v>
                </c:pt>
                <c:pt idx="30">
                  <c:v>-707</c:v>
                </c:pt>
                <c:pt idx="31">
                  <c:v>903</c:v>
                </c:pt>
                <c:pt idx="32">
                  <c:v>1929</c:v>
                </c:pt>
                <c:pt idx="33">
                  <c:v>972</c:v>
                </c:pt>
                <c:pt idx="34">
                  <c:v>-629</c:v>
                </c:pt>
                <c:pt idx="35">
                  <c:v>-1107</c:v>
                </c:pt>
                <c:pt idx="36">
                  <c:v>-1996</c:v>
                </c:pt>
                <c:pt idx="37">
                  <c:v>-1645</c:v>
                </c:pt>
                <c:pt idx="38">
                  <c:v>-72</c:v>
                </c:pt>
                <c:pt idx="39">
                  <c:v>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6-4AE7-973E-EDBF9B853C5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Sheet1!$J$206:$J$245</c:f>
              <c:numCache>
                <c:formatCode>General</c:formatCode>
                <c:ptCount val="40"/>
                <c:pt idx="0">
                  <c:v>727.98437500000011</c:v>
                </c:pt>
                <c:pt idx="1">
                  <c:v>2007.2812500000002</c:v>
                </c:pt>
                <c:pt idx="2">
                  <c:v>1841.2656250000002</c:v>
                </c:pt>
                <c:pt idx="3">
                  <c:v>259.23437500000011</c:v>
                </c:pt>
                <c:pt idx="4">
                  <c:v>-951.70312499999989</c:v>
                </c:pt>
                <c:pt idx="5">
                  <c:v>-1947.7968749999998</c:v>
                </c:pt>
                <c:pt idx="6">
                  <c:v>-1742.7187499999998</c:v>
                </c:pt>
                <c:pt idx="7">
                  <c:v>-434.12499999999989</c:v>
                </c:pt>
                <c:pt idx="8">
                  <c:v>1138.1406250000002</c:v>
                </c:pt>
                <c:pt idx="9">
                  <c:v>1987.7500000000002</c:v>
                </c:pt>
                <c:pt idx="10">
                  <c:v>1597.1250000000002</c:v>
                </c:pt>
                <c:pt idx="11">
                  <c:v>200.64062500000011</c:v>
                </c:pt>
                <c:pt idx="12">
                  <c:v>-1322.7968749999998</c:v>
                </c:pt>
                <c:pt idx="13">
                  <c:v>-2025.9218749999998</c:v>
                </c:pt>
                <c:pt idx="14">
                  <c:v>-1469.2812499999998</c:v>
                </c:pt>
                <c:pt idx="15">
                  <c:v>15.093750000000128</c:v>
                </c:pt>
                <c:pt idx="16">
                  <c:v>1479.9375000000002</c:v>
                </c:pt>
                <c:pt idx="17">
                  <c:v>2017.0468750000002</c:v>
                </c:pt>
                <c:pt idx="18">
                  <c:v>1284.6250000000002</c:v>
                </c:pt>
                <c:pt idx="19">
                  <c:v>-258.34374999999989</c:v>
                </c:pt>
                <c:pt idx="20">
                  <c:v>-1635.2968749999998</c:v>
                </c:pt>
                <c:pt idx="21">
                  <c:v>-1996.6249999999998</c:v>
                </c:pt>
                <c:pt idx="22">
                  <c:v>-1107.9531249999998</c:v>
                </c:pt>
                <c:pt idx="23">
                  <c:v>649.85937500000011</c:v>
                </c:pt>
                <c:pt idx="24">
                  <c:v>1743.6093750000002</c:v>
                </c:pt>
                <c:pt idx="25">
                  <c:v>1929.1562500000002</c:v>
                </c:pt>
                <c:pt idx="26">
                  <c:v>903.76562500000011</c:v>
                </c:pt>
                <c:pt idx="27">
                  <c:v>-707.56249999999989</c:v>
                </c:pt>
                <c:pt idx="28">
                  <c:v>-1869.6718749999998</c:v>
                </c:pt>
                <c:pt idx="29">
                  <c:v>-1869.6718749999998</c:v>
                </c:pt>
                <c:pt idx="30">
                  <c:v>-697.79687499999989</c:v>
                </c:pt>
                <c:pt idx="31">
                  <c:v>903.76562500000011</c:v>
                </c:pt>
                <c:pt idx="32">
                  <c:v>1929.1562500000002</c:v>
                </c:pt>
                <c:pt idx="33">
                  <c:v>1753.3750000000002</c:v>
                </c:pt>
                <c:pt idx="34">
                  <c:v>474.07812500000011</c:v>
                </c:pt>
                <c:pt idx="35">
                  <c:v>-1107.9531249999998</c:v>
                </c:pt>
                <c:pt idx="36">
                  <c:v>-1986.8593749999998</c:v>
                </c:pt>
                <c:pt idx="37">
                  <c:v>-1635.2968749999998</c:v>
                </c:pt>
                <c:pt idx="38">
                  <c:v>-268.10937499999989</c:v>
                </c:pt>
                <c:pt idx="39">
                  <c:v>1284.6250000000002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16-4AE7-973E-EDBF9B853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173519"/>
        <c:axId val="303336783"/>
      </c:lineChart>
      <c:catAx>
        <c:axId val="370173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36783"/>
        <c:crosses val="autoZero"/>
        <c:auto val="1"/>
        <c:lblAlgn val="ctr"/>
        <c:lblOffset val="100"/>
        <c:noMultiLvlLbl val="0"/>
      </c:catAx>
      <c:valAx>
        <c:axId val="30333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17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218</xdr:row>
      <xdr:rowOff>166687</xdr:rowOff>
    </xdr:from>
    <xdr:to>
      <xdr:col>18</xdr:col>
      <xdr:colOff>228600</xdr:colOff>
      <xdr:row>233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16FAC4-44A4-EF62-0DDF-3791C8706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3BC62-9104-41CB-973E-9E4230B5057A}">
  <dimension ref="A1:AF246"/>
  <sheetViews>
    <sheetView tabSelected="1" zoomScale="85" zoomScaleNormal="85" workbookViewId="0">
      <selection activeCell="H3" sqref="H3"/>
    </sheetView>
  </sheetViews>
  <sheetFormatPr defaultRowHeight="15" x14ac:dyDescent="0.25"/>
  <sheetData>
    <row r="1" spans="1:27" x14ac:dyDescent="0.25">
      <c r="A1" t="s">
        <v>11</v>
      </c>
      <c r="B1" t="s">
        <v>13</v>
      </c>
      <c r="C1" t="s">
        <v>24</v>
      </c>
      <c r="D1" t="s">
        <v>25</v>
      </c>
      <c r="E1" t="s">
        <v>26</v>
      </c>
      <c r="F1" t="s">
        <v>27</v>
      </c>
      <c r="G1" t="s">
        <v>23</v>
      </c>
      <c r="H1" t="s">
        <v>28</v>
      </c>
      <c r="I1" t="s">
        <v>11</v>
      </c>
      <c r="J1" t="s">
        <v>13</v>
      </c>
      <c r="K1" t="s">
        <v>24</v>
      </c>
      <c r="L1" t="s">
        <v>25</v>
      </c>
      <c r="M1" t="s">
        <v>26</v>
      </c>
      <c r="N1" t="s">
        <v>27</v>
      </c>
      <c r="O1" t="s">
        <v>23</v>
      </c>
      <c r="P1" t="s">
        <v>28</v>
      </c>
      <c r="Q1" t="s">
        <v>11</v>
      </c>
      <c r="R1" t="s">
        <v>13</v>
      </c>
      <c r="S1" t="s">
        <v>24</v>
      </c>
      <c r="T1" t="s">
        <v>25</v>
      </c>
      <c r="U1" t="s">
        <v>26</v>
      </c>
      <c r="V1" t="s">
        <v>27</v>
      </c>
      <c r="W1" t="s">
        <v>23</v>
      </c>
      <c r="X1" t="s">
        <v>28</v>
      </c>
      <c r="Z1">
        <v>1.8</v>
      </c>
    </row>
    <row r="2" spans="1:27" x14ac:dyDescent="0.25">
      <c r="A2">
        <v>338</v>
      </c>
      <c r="B2">
        <v>283</v>
      </c>
      <c r="C2">
        <f>(A2*5/1024-2.053)*21.74</f>
        <v>-8.7527278124999981</v>
      </c>
      <c r="D2">
        <f>(B2*5/1024-2.053)/1.1</f>
        <v>-0.61014914772727258</v>
      </c>
      <c r="E2">
        <f>(C2+C3)/2</f>
        <v>-0.79130203124999854</v>
      </c>
      <c r="F2">
        <f>(D41+D2)/2</f>
        <v>-0.31496093749999987</v>
      </c>
      <c r="G2">
        <f>(C2*F2 + D2*E2)</f>
        <v>3.2395796174693685</v>
      </c>
      <c r="H2">
        <f>SUM(G2:G41)/80</f>
        <v>2.1664297185396366</v>
      </c>
      <c r="I2">
        <v>338</v>
      </c>
      <c r="J2">
        <v>417</v>
      </c>
      <c r="K2">
        <f>(I2*5/1024-2.053)*21.74</f>
        <v>-8.7527278124999981</v>
      </c>
      <c r="L2">
        <f>(J2*5/1024-2.053)/1.1</f>
        <v>-1.5333806818181759E-2</v>
      </c>
      <c r="M2">
        <f>(K2+K3)/2</f>
        <v>-0.79130203124999854</v>
      </c>
      <c r="N2">
        <f>(L41+L2)/2</f>
        <v>2.6835937500000056E-2</v>
      </c>
      <c r="O2">
        <f>(K2*N2 + L2*M2)</f>
        <v>-0.22275398404873986</v>
      </c>
      <c r="P2">
        <f>SUM(O2:O41)/80*Z1*SQRT(2)</f>
        <v>1.8304655497194726</v>
      </c>
      <c r="Q2">
        <v>338</v>
      </c>
      <c r="R2">
        <v>410</v>
      </c>
      <c r="S2">
        <f>(Q2*5/1024-2.053)*21.74</f>
        <v>-8.7527278124999981</v>
      </c>
      <c r="T2">
        <f>(R2*5/1024-2.053)/1.1</f>
        <v>-4.6406249999999941E-2</v>
      </c>
      <c r="U2">
        <f>(S2+S3)/2</f>
        <v>-0.79130203124999854</v>
      </c>
      <c r="V2">
        <f>(T41+T2)/2</f>
        <v>4.015269886363642E-2</v>
      </c>
      <c r="W2">
        <f>(S2*V2 + T2*U2)</f>
        <v>-0.31472428420299237</v>
      </c>
      <c r="X2">
        <f>SUM(W2:W41)/80*Z1*SQRT(2)</f>
        <v>3.4711347825029657</v>
      </c>
      <c r="Z2">
        <v>5.65</v>
      </c>
      <c r="AA2">
        <f>Z2/H2*100</f>
        <v>260.79775178714755</v>
      </c>
    </row>
    <row r="3" spans="1:27" x14ac:dyDescent="0.25">
      <c r="A3">
        <v>488</v>
      </c>
      <c r="B3">
        <v>367</v>
      </c>
      <c r="C3">
        <f t="shared" ref="C3:C41" si="0">(A3*5/1024-2.053)*21.74</f>
        <v>7.170123750000001</v>
      </c>
      <c r="D3">
        <f t="shared" ref="D3:D41" si="1">(B3*5/1024-2.053)/1.1</f>
        <v>-0.23727982954545446</v>
      </c>
      <c r="E3">
        <f>(C3+C4)/2</f>
        <v>12.79619796875</v>
      </c>
      <c r="F3">
        <f>(D2+D3)/2</f>
        <v>-0.42371448863636352</v>
      </c>
      <c r="G3">
        <f t="shared" ref="G3:G41" si="2">(C3*F3 + D3*E3)</f>
        <v>-6.0743649910455861</v>
      </c>
      <c r="I3">
        <v>488</v>
      </c>
      <c r="J3">
        <v>432</v>
      </c>
      <c r="K3">
        <f t="shared" ref="K3:K41" si="3">(I3*5/1024-2.053)*21.74</f>
        <v>7.170123750000001</v>
      </c>
      <c r="L3">
        <f t="shared" ref="L3:L41" si="4">(J3*5/1024-2.053)/1.1</f>
        <v>5.1250000000000052E-2</v>
      </c>
      <c r="M3">
        <f>(K3+K4)/2</f>
        <v>12.79619796875</v>
      </c>
      <c r="N3">
        <f>(L2+L3)/2</f>
        <v>1.7958096590909148E-2</v>
      </c>
      <c r="O3">
        <f t="shared" ref="O3:O41" si="5">(K3*N3 + L3*M3)</f>
        <v>0.78456692076970991</v>
      </c>
      <c r="Q3">
        <v>488</v>
      </c>
      <c r="R3">
        <v>439</v>
      </c>
      <c r="S3">
        <f t="shared" ref="S3:S42" si="6">(Q3*5/1024-2.053)*21.74</f>
        <v>7.170123750000001</v>
      </c>
      <c r="T3">
        <f t="shared" ref="T3:T41" si="7">(R3*5/1024-2.053)/1.1</f>
        <v>8.2322443181818236E-2</v>
      </c>
      <c r="U3">
        <f>(S3+S4)/2</f>
        <v>12.743121796875</v>
      </c>
      <c r="V3">
        <f>(T2+T3)/2</f>
        <v>1.7958096590909148E-2</v>
      </c>
      <c r="W3">
        <f t="shared" ref="W3:W41" si="8">(S3*V3 + T3*U3)</f>
        <v>1.1778066949535033</v>
      </c>
      <c r="Z3">
        <v>1.81</v>
      </c>
      <c r="AA3">
        <f>Z3/P2</f>
        <v>0.9888194838069424</v>
      </c>
    </row>
    <row r="4" spans="1:27" x14ac:dyDescent="0.25">
      <c r="A4">
        <v>594</v>
      </c>
      <c r="B4">
        <v>486</v>
      </c>
      <c r="C4">
        <f t="shared" si="0"/>
        <v>18.422272187499999</v>
      </c>
      <c r="D4">
        <f t="shared" si="1"/>
        <v>0.2909517045454546</v>
      </c>
      <c r="E4">
        <f>(C4+C5)/2</f>
        <v>17.9976628125</v>
      </c>
      <c r="F4">
        <f t="shared" ref="F4:F41" si="9">(D3+D4)/2</f>
        <v>2.6835937500000073E-2</v>
      </c>
      <c r="G4">
        <f t="shared" si="2"/>
        <v>5.7308296181629546</v>
      </c>
      <c r="I4">
        <v>594</v>
      </c>
      <c r="J4">
        <v>439</v>
      </c>
      <c r="K4">
        <f t="shared" si="3"/>
        <v>18.422272187499999</v>
      </c>
      <c r="L4">
        <f t="shared" si="4"/>
        <v>8.2322443181818236E-2</v>
      </c>
      <c r="M4">
        <f>(K4+K5)/2</f>
        <v>17.944586640624998</v>
      </c>
      <c r="N4">
        <f t="shared" ref="N4:N41" si="10">(L3+L4)/2</f>
        <v>6.6786221590909148E-2</v>
      </c>
      <c r="O4">
        <f t="shared" si="5"/>
        <v>2.7075961666664838</v>
      </c>
      <c r="Q4">
        <v>593</v>
      </c>
      <c r="R4">
        <v>456</v>
      </c>
      <c r="S4">
        <f t="shared" si="6"/>
        <v>18.316119843749998</v>
      </c>
      <c r="T4">
        <f t="shared" si="7"/>
        <v>0.15778409090909096</v>
      </c>
      <c r="U4">
        <f>(S4+S5)/2</f>
        <v>17.891510468749999</v>
      </c>
      <c r="V4">
        <f t="shared" ref="V4:V41" si="11">(T3+T4)/2</f>
        <v>0.1200532670454546</v>
      </c>
      <c r="W4">
        <f t="shared" si="8"/>
        <v>5.0219057411404711</v>
      </c>
      <c r="Z4">
        <v>3.46</v>
      </c>
      <c r="AA4">
        <f>Z4/X2</f>
        <v>0.99679217800498754</v>
      </c>
    </row>
    <row r="5" spans="1:27" x14ac:dyDescent="0.25">
      <c r="A5">
        <v>586</v>
      </c>
      <c r="B5">
        <v>561</v>
      </c>
      <c r="C5">
        <f t="shared" si="0"/>
        <v>17.5730534375</v>
      </c>
      <c r="D5">
        <f t="shared" si="1"/>
        <v>0.62387073863636366</v>
      </c>
      <c r="E5">
        <f>(C5+C6)/2</f>
        <v>11.310065156250001</v>
      </c>
      <c r="F5">
        <f t="shared" si="9"/>
        <v>0.45741122159090913</v>
      </c>
      <c r="G5">
        <f t="shared" si="2"/>
        <v>15.094130542984288</v>
      </c>
      <c r="I5">
        <v>585</v>
      </c>
      <c r="J5">
        <v>434</v>
      </c>
      <c r="K5">
        <f t="shared" si="3"/>
        <v>17.46690109375</v>
      </c>
      <c r="L5">
        <f t="shared" si="4"/>
        <v>6.0127840909090964E-2</v>
      </c>
      <c r="M5">
        <f>(K5+K6)/2</f>
        <v>11.256988984375001</v>
      </c>
      <c r="N5">
        <f t="shared" si="10"/>
        <v>7.1225142045454604E-2</v>
      </c>
      <c r="O5">
        <f t="shared" si="5"/>
        <v>1.9209409542641396</v>
      </c>
      <c r="Q5">
        <v>585</v>
      </c>
      <c r="R5">
        <v>449</v>
      </c>
      <c r="S5">
        <f t="shared" si="6"/>
        <v>17.46690109375</v>
      </c>
      <c r="T5">
        <f t="shared" si="7"/>
        <v>0.12671164772727278</v>
      </c>
      <c r="U5">
        <f>(S5+S6)/2</f>
        <v>11.256988984375001</v>
      </c>
      <c r="V5">
        <f t="shared" si="11"/>
        <v>0.14224786931818187</v>
      </c>
      <c r="W5">
        <f t="shared" si="8"/>
        <v>3.9110210868352731</v>
      </c>
    </row>
    <row r="6" spans="1:27" x14ac:dyDescent="0.25">
      <c r="A6">
        <v>468</v>
      </c>
      <c r="B6">
        <v>543</v>
      </c>
      <c r="C6">
        <f t="shared" si="0"/>
        <v>5.047076875000001</v>
      </c>
      <c r="D6">
        <f t="shared" si="1"/>
        <v>0.54397017045454543</v>
      </c>
      <c r="E6">
        <f>(C6+C7)/2</f>
        <v>-2.9143489062499985</v>
      </c>
      <c r="F6">
        <f t="shared" si="9"/>
        <v>0.5839204545454546</v>
      </c>
      <c r="G6">
        <f t="shared" si="2"/>
        <v>1.3617725516790236</v>
      </c>
      <c r="I6">
        <v>468</v>
      </c>
      <c r="J6">
        <v>419</v>
      </c>
      <c r="K6">
        <f t="shared" si="3"/>
        <v>5.047076875000001</v>
      </c>
      <c r="L6">
        <f t="shared" si="4"/>
        <v>-6.4559659090908505E-3</v>
      </c>
      <c r="M6">
        <f>(K6+K7)/2</f>
        <v>-2.8612727343749982</v>
      </c>
      <c r="N6">
        <f t="shared" si="10"/>
        <v>2.6835937500000056E-2</v>
      </c>
      <c r="O6">
        <f t="shared" si="5"/>
        <v>0.15391531880493178</v>
      </c>
      <c r="Q6">
        <v>468</v>
      </c>
      <c r="R6">
        <v>423</v>
      </c>
      <c r="S6">
        <f t="shared" si="6"/>
        <v>5.047076875000001</v>
      </c>
      <c r="T6">
        <f t="shared" si="7"/>
        <v>1.1299715909090966E-2</v>
      </c>
      <c r="U6">
        <f>(S6+S7)/2</f>
        <v>-2.8612727343749982</v>
      </c>
      <c r="V6">
        <f t="shared" si="11"/>
        <v>6.9005681818181869E-2</v>
      </c>
      <c r="W6">
        <f t="shared" si="8"/>
        <v>0.31594541191128833</v>
      </c>
    </row>
    <row r="7" spans="1:27" x14ac:dyDescent="0.25">
      <c r="A7">
        <v>318</v>
      </c>
      <c r="B7">
        <v>444</v>
      </c>
      <c r="C7">
        <f t="shared" si="0"/>
        <v>-10.875774687499998</v>
      </c>
      <c r="D7">
        <f t="shared" si="1"/>
        <v>0.1045170454545455</v>
      </c>
      <c r="E7">
        <f>(C7+C8)/2</f>
        <v>-15.228020781249997</v>
      </c>
      <c r="F7">
        <f t="shared" si="9"/>
        <v>0.32424360795454549</v>
      </c>
      <c r="G7">
        <f t="shared" si="2"/>
        <v>-5.1179881641523881</v>
      </c>
      <c r="I7">
        <v>319</v>
      </c>
      <c r="J7">
        <v>405</v>
      </c>
      <c r="K7">
        <f t="shared" si="3"/>
        <v>-10.769622343749997</v>
      </c>
      <c r="L7">
        <f t="shared" si="4"/>
        <v>-6.8600852272727206E-2</v>
      </c>
      <c r="M7">
        <f>(K7+K8)/2</f>
        <v>-15.174944609374997</v>
      </c>
      <c r="N7">
        <f t="shared" si="10"/>
        <v>-3.7528409090909029E-2</v>
      </c>
      <c r="O7">
        <f t="shared" si="5"/>
        <v>1.4451809264653965</v>
      </c>
      <c r="Q7">
        <v>319</v>
      </c>
      <c r="R7">
        <v>394</v>
      </c>
      <c r="S7">
        <f t="shared" si="6"/>
        <v>-10.769622343749997</v>
      </c>
      <c r="T7">
        <f t="shared" si="7"/>
        <v>-0.11742897727272721</v>
      </c>
      <c r="U7">
        <f>(S7+S8)/2</f>
        <v>-15.121868437499998</v>
      </c>
      <c r="V7">
        <f t="shared" si="11"/>
        <v>-5.3064630681818117E-2</v>
      </c>
      <c r="W7">
        <f t="shared" si="8"/>
        <v>2.3472315773221082</v>
      </c>
    </row>
    <row r="8" spans="1:27" x14ac:dyDescent="0.25">
      <c r="A8">
        <v>236</v>
      </c>
      <c r="B8">
        <v>329</v>
      </c>
      <c r="C8">
        <f t="shared" si="0"/>
        <v>-19.580266874999996</v>
      </c>
      <c r="D8">
        <f t="shared" si="1"/>
        <v>-0.40595880681818175</v>
      </c>
      <c r="E8">
        <f>(C8+C9)/2</f>
        <v>-17.510296171874998</v>
      </c>
      <c r="F8">
        <f t="shared" si="9"/>
        <v>-0.15072088068181813</v>
      </c>
      <c r="G8">
        <f t="shared" si="2"/>
        <v>10.05961400835238</v>
      </c>
      <c r="I8">
        <v>236</v>
      </c>
      <c r="J8">
        <v>401</v>
      </c>
      <c r="K8">
        <f t="shared" si="3"/>
        <v>-19.580266874999996</v>
      </c>
      <c r="L8">
        <f t="shared" si="4"/>
        <v>-8.6356534090909029E-2</v>
      </c>
      <c r="M8">
        <f>(K8+K9)/2</f>
        <v>-17.510296171874998</v>
      </c>
      <c r="N8">
        <f t="shared" si="10"/>
        <v>-7.7478693181818117E-2</v>
      </c>
      <c r="O8">
        <f t="shared" si="5"/>
        <v>3.0291819779346785</v>
      </c>
      <c r="Q8">
        <v>237</v>
      </c>
      <c r="R8">
        <v>383</v>
      </c>
      <c r="S8">
        <f t="shared" si="6"/>
        <v>-19.474114531249999</v>
      </c>
      <c r="T8">
        <f t="shared" si="7"/>
        <v>-0.16625710227272719</v>
      </c>
      <c r="U8">
        <f>(S8+S9)/2</f>
        <v>-17.45722</v>
      </c>
      <c r="V8">
        <f t="shared" si="11"/>
        <v>-0.14184303977272719</v>
      </c>
      <c r="W8">
        <f t="shared" si="8"/>
        <v>5.6646544129322365</v>
      </c>
    </row>
    <row r="9" spans="1:27" x14ac:dyDescent="0.25">
      <c r="A9">
        <v>275</v>
      </c>
      <c r="B9">
        <v>274</v>
      </c>
      <c r="C9">
        <f t="shared" si="0"/>
        <v>-15.440325468749997</v>
      </c>
      <c r="D9">
        <f t="shared" si="1"/>
        <v>-0.65009943181818175</v>
      </c>
      <c r="E9">
        <f>(C9+C10)/2</f>
        <v>-8.328118437499997</v>
      </c>
      <c r="F9">
        <f t="shared" si="9"/>
        <v>-0.52802911931818175</v>
      </c>
      <c r="G9">
        <f t="shared" si="2"/>
        <v>13.567046523583425</v>
      </c>
      <c r="I9">
        <v>275</v>
      </c>
      <c r="J9">
        <v>409</v>
      </c>
      <c r="K9">
        <f t="shared" si="3"/>
        <v>-15.440325468749997</v>
      </c>
      <c r="L9">
        <f t="shared" si="4"/>
        <v>-5.0845170454545389E-2</v>
      </c>
      <c r="M9">
        <f>(K9+K10)/2</f>
        <v>-8.328118437499997</v>
      </c>
      <c r="N9">
        <f t="shared" si="10"/>
        <v>-6.8600852272727206E-2</v>
      </c>
      <c r="O9">
        <f t="shared" si="5"/>
        <v>1.4826640880448756</v>
      </c>
      <c r="Q9">
        <v>275</v>
      </c>
      <c r="R9">
        <v>396</v>
      </c>
      <c r="S9">
        <f t="shared" si="6"/>
        <v>-15.440325468749997</v>
      </c>
      <c r="T9">
        <f t="shared" si="7"/>
        <v>-0.10855113636363629</v>
      </c>
      <c r="U9">
        <f>(S9+S10)/2</f>
        <v>-8.328118437499997</v>
      </c>
      <c r="V9">
        <f t="shared" si="11"/>
        <v>-0.13740411931818175</v>
      </c>
      <c r="W9">
        <f t="shared" si="8"/>
        <v>3.0255910431812607</v>
      </c>
    </row>
    <row r="10" spans="1:27" x14ac:dyDescent="0.25">
      <c r="A10">
        <v>409</v>
      </c>
      <c r="B10">
        <v>315</v>
      </c>
      <c r="C10">
        <f t="shared" si="0"/>
        <v>-1.2159114062499985</v>
      </c>
      <c r="D10">
        <f t="shared" si="1"/>
        <v>-0.4681036931818181</v>
      </c>
      <c r="E10">
        <f>(C10+C11)/2</f>
        <v>6.3209050000000007</v>
      </c>
      <c r="F10">
        <f t="shared" si="9"/>
        <v>-0.55910156249999998</v>
      </c>
      <c r="G10">
        <f t="shared" si="2"/>
        <v>-2.2790210076554738</v>
      </c>
      <c r="I10">
        <v>409</v>
      </c>
      <c r="J10">
        <v>424</v>
      </c>
      <c r="K10">
        <f t="shared" si="3"/>
        <v>-1.2159114062499985</v>
      </c>
      <c r="L10">
        <f t="shared" si="4"/>
        <v>1.573863636363642E-2</v>
      </c>
      <c r="M10">
        <f>(K10+K11)/2</f>
        <v>6.2678288281250003</v>
      </c>
      <c r="N10">
        <f t="shared" si="10"/>
        <v>-1.7553267045454485E-2</v>
      </c>
      <c r="O10">
        <f t="shared" si="5"/>
        <v>0.1199902963328971</v>
      </c>
      <c r="Q10">
        <v>409</v>
      </c>
      <c r="R10">
        <v>424</v>
      </c>
      <c r="S10">
        <f t="shared" si="6"/>
        <v>-1.2159114062499985</v>
      </c>
      <c r="T10">
        <f t="shared" si="7"/>
        <v>1.573863636363642E-2</v>
      </c>
      <c r="U10">
        <f>(S10+S11)/2</f>
        <v>6.3209050000000007</v>
      </c>
      <c r="V10">
        <f t="shared" si="11"/>
        <v>-4.6406249999999941E-2</v>
      </c>
      <c r="W10">
        <f t="shared" si="8"/>
        <v>0.15590831398038019</v>
      </c>
    </row>
    <row r="11" spans="1:27" x14ac:dyDescent="0.25">
      <c r="A11">
        <v>551</v>
      </c>
      <c r="B11">
        <v>425</v>
      </c>
      <c r="C11">
        <f t="shared" si="0"/>
        <v>13.85772140625</v>
      </c>
      <c r="D11">
        <f t="shared" si="1"/>
        <v>2.0177556818181876E-2</v>
      </c>
      <c r="E11">
        <f>(C11+C12)/2</f>
        <v>16.776910859375</v>
      </c>
      <c r="F11">
        <f t="shared" si="9"/>
        <v>-0.2239630681818181</v>
      </c>
      <c r="G11">
        <f t="shared" si="2"/>
        <v>-2.7651007320539978</v>
      </c>
      <c r="I11">
        <v>550</v>
      </c>
      <c r="J11">
        <v>437</v>
      </c>
      <c r="K11">
        <f t="shared" si="3"/>
        <v>13.7515690625</v>
      </c>
      <c r="L11">
        <f t="shared" si="4"/>
        <v>7.3444602272727325E-2</v>
      </c>
      <c r="M11">
        <f>(K11+K12)/2</f>
        <v>16.723834687500002</v>
      </c>
      <c r="N11">
        <f t="shared" si="10"/>
        <v>4.4591619318181869E-2</v>
      </c>
      <c r="O11">
        <f t="shared" si="5"/>
        <v>1.8414801197609658</v>
      </c>
      <c r="Q11">
        <v>551</v>
      </c>
      <c r="R11">
        <v>450</v>
      </c>
      <c r="S11">
        <f t="shared" si="6"/>
        <v>13.85772140625</v>
      </c>
      <c r="T11">
        <f t="shared" si="7"/>
        <v>0.13115056818181822</v>
      </c>
      <c r="U11">
        <f>(S11+S12)/2</f>
        <v>16.776910859375</v>
      </c>
      <c r="V11">
        <f t="shared" si="11"/>
        <v>7.3444602272727325E-2</v>
      </c>
      <c r="W11">
        <f t="shared" si="8"/>
        <v>3.2180762286310385</v>
      </c>
    </row>
    <row r="12" spans="1:27" x14ac:dyDescent="0.25">
      <c r="A12">
        <v>606</v>
      </c>
      <c r="B12">
        <v>532</v>
      </c>
      <c r="C12">
        <f t="shared" si="0"/>
        <v>19.6961003125</v>
      </c>
      <c r="D12">
        <f t="shared" si="1"/>
        <v>0.49514204545454549</v>
      </c>
      <c r="E12">
        <f>(C12+C13)/2</f>
        <v>16.086920625000001</v>
      </c>
      <c r="F12">
        <f t="shared" si="9"/>
        <v>0.25765980113636366</v>
      </c>
      <c r="G12">
        <f t="shared" si="2"/>
        <v>13.040204073008036</v>
      </c>
      <c r="I12">
        <v>606</v>
      </c>
      <c r="J12">
        <v>438</v>
      </c>
      <c r="K12">
        <f t="shared" si="3"/>
        <v>19.6961003125</v>
      </c>
      <c r="L12">
        <f t="shared" si="4"/>
        <v>7.788352272727278E-2</v>
      </c>
      <c r="M12">
        <f>(K12+K13)/2</f>
        <v>16.139996796875</v>
      </c>
      <c r="N12">
        <f t="shared" si="10"/>
        <v>7.5664062500000046E-2</v>
      </c>
      <c r="O12">
        <f t="shared" si="5"/>
        <v>2.7473267723987944</v>
      </c>
      <c r="Q12">
        <v>606</v>
      </c>
      <c r="R12">
        <v>456</v>
      </c>
      <c r="S12">
        <f t="shared" si="6"/>
        <v>19.6961003125</v>
      </c>
      <c r="T12">
        <f t="shared" si="7"/>
        <v>0.15778409090909096</v>
      </c>
      <c r="U12">
        <f>(S12+S13)/2</f>
        <v>16.139996796875</v>
      </c>
      <c r="V12">
        <f t="shared" si="11"/>
        <v>0.1444673295454546</v>
      </c>
      <c r="W12">
        <f t="shared" si="8"/>
        <v>5.3920777364768302</v>
      </c>
    </row>
    <row r="13" spans="1:27" x14ac:dyDescent="0.25">
      <c r="A13">
        <v>538</v>
      </c>
      <c r="B13">
        <v>566</v>
      </c>
      <c r="C13">
        <f t="shared" si="0"/>
        <v>12.4777409375</v>
      </c>
      <c r="D13">
        <f t="shared" si="1"/>
        <v>0.64606534090909096</v>
      </c>
      <c r="E13">
        <f>(C13+C14)/2</f>
        <v>4.781696015625001</v>
      </c>
      <c r="F13">
        <f t="shared" si="9"/>
        <v>0.57060369318181825</v>
      </c>
      <c r="G13">
        <f t="shared" si="2"/>
        <v>10.209133127961872</v>
      </c>
      <c r="I13">
        <v>539</v>
      </c>
      <c r="J13">
        <v>427</v>
      </c>
      <c r="K13">
        <f t="shared" si="3"/>
        <v>12.583893281250001</v>
      </c>
      <c r="L13">
        <f t="shared" si="4"/>
        <v>2.9055397727272784E-2</v>
      </c>
      <c r="M13">
        <f>(K13+K14)/2</f>
        <v>4.8347721875000014</v>
      </c>
      <c r="N13">
        <f t="shared" si="10"/>
        <v>5.346946022727278E-2</v>
      </c>
      <c r="O13">
        <f t="shared" si="5"/>
        <v>0.81333021013461138</v>
      </c>
      <c r="Q13">
        <v>539</v>
      </c>
      <c r="R13">
        <v>438</v>
      </c>
      <c r="S13">
        <f t="shared" si="6"/>
        <v>12.583893281250001</v>
      </c>
      <c r="T13">
        <f t="shared" si="7"/>
        <v>7.788352272727278E-2</v>
      </c>
      <c r="U13">
        <f>(S13+S14)/2</f>
        <v>4.8347721875000014</v>
      </c>
      <c r="V13">
        <f t="shared" si="11"/>
        <v>0.11783380681818187</v>
      </c>
      <c r="W13">
        <f t="shared" si="8"/>
        <v>1.8593571394697719</v>
      </c>
    </row>
    <row r="14" spans="1:27" x14ac:dyDescent="0.25">
      <c r="A14">
        <v>393</v>
      </c>
      <c r="B14">
        <v>503</v>
      </c>
      <c r="C14">
        <f t="shared" si="0"/>
        <v>-2.9143489062499985</v>
      </c>
      <c r="D14">
        <f t="shared" si="1"/>
        <v>0.36641335227272731</v>
      </c>
      <c r="E14">
        <f>(C14+C15)/2</f>
        <v>-9.655022734374997</v>
      </c>
      <c r="F14">
        <f t="shared" si="9"/>
        <v>0.50623934659090919</v>
      </c>
      <c r="G14">
        <f t="shared" si="2"/>
        <v>-5.0130873324096665</v>
      </c>
      <c r="I14">
        <v>393</v>
      </c>
      <c r="J14">
        <v>412</v>
      </c>
      <c r="K14">
        <f t="shared" si="3"/>
        <v>-2.9143489062499985</v>
      </c>
      <c r="L14">
        <f t="shared" si="4"/>
        <v>-3.7528409090909029E-2</v>
      </c>
      <c r="M14">
        <f>(K14+K15)/2</f>
        <v>-9.7080989062499974</v>
      </c>
      <c r="N14">
        <f t="shared" si="10"/>
        <v>-4.2365056818181226E-3</v>
      </c>
      <c r="O14">
        <f t="shared" si="5"/>
        <v>0.37667616294888495</v>
      </c>
      <c r="Q14">
        <v>393</v>
      </c>
      <c r="R14">
        <v>408</v>
      </c>
      <c r="S14">
        <f t="shared" si="6"/>
        <v>-2.9143489062499985</v>
      </c>
      <c r="T14">
        <f t="shared" si="7"/>
        <v>-5.5284090909090845E-2</v>
      </c>
      <c r="U14">
        <f>(S14+S15)/2</f>
        <v>-9.655022734374997</v>
      </c>
      <c r="V14">
        <f t="shared" si="11"/>
        <v>1.1299715909090968E-2</v>
      </c>
      <c r="W14">
        <f t="shared" si="8"/>
        <v>0.50083783987593122</v>
      </c>
    </row>
    <row r="15" spans="1:27" x14ac:dyDescent="0.25">
      <c r="A15">
        <v>266</v>
      </c>
      <c r="B15">
        <v>386</v>
      </c>
      <c r="C15">
        <f t="shared" si="0"/>
        <v>-16.395696562499996</v>
      </c>
      <c r="D15">
        <f t="shared" si="1"/>
        <v>-0.15294034090909084</v>
      </c>
      <c r="E15">
        <f>(C15+C16)/2</f>
        <v>-17.828753203124997</v>
      </c>
      <c r="F15">
        <f t="shared" si="9"/>
        <v>0.10673650568181824</v>
      </c>
      <c r="G15">
        <f t="shared" si="2"/>
        <v>0.97671623356933357</v>
      </c>
      <c r="I15">
        <v>265</v>
      </c>
      <c r="J15">
        <v>402</v>
      </c>
      <c r="K15">
        <f t="shared" si="3"/>
        <v>-16.501848906249997</v>
      </c>
      <c r="L15">
        <f t="shared" si="4"/>
        <v>-8.1917613636363573E-2</v>
      </c>
      <c r="M15">
        <f>(K15+K16)/2</f>
        <v>-17.881829374999995</v>
      </c>
      <c r="N15">
        <f t="shared" si="10"/>
        <v>-5.9723011363636301E-2</v>
      </c>
      <c r="O15">
        <f t="shared" si="5"/>
        <v>2.4503768996016042</v>
      </c>
      <c r="Q15">
        <v>266</v>
      </c>
      <c r="R15">
        <v>386</v>
      </c>
      <c r="S15">
        <f t="shared" si="6"/>
        <v>-16.395696562499996</v>
      </c>
      <c r="T15">
        <f t="shared" si="7"/>
        <v>-0.15294034090909084</v>
      </c>
      <c r="U15">
        <f>(S15+S16)/2</f>
        <v>-17.775677031249998</v>
      </c>
      <c r="V15">
        <f t="shared" si="11"/>
        <v>-0.10411221590909084</v>
      </c>
      <c r="W15">
        <f t="shared" si="8"/>
        <v>4.4256104055442087</v>
      </c>
    </row>
    <row r="16" spans="1:27" x14ac:dyDescent="0.25">
      <c r="A16">
        <v>239</v>
      </c>
      <c r="B16">
        <v>292</v>
      </c>
      <c r="C16">
        <f t="shared" si="0"/>
        <v>-19.261809843749997</v>
      </c>
      <c r="D16">
        <f t="shared" si="1"/>
        <v>-0.57019886363636352</v>
      </c>
      <c r="E16">
        <f>(C16+C17)/2</f>
        <v>-14.325725859374998</v>
      </c>
      <c r="F16">
        <f t="shared" si="9"/>
        <v>-0.36156960227272716</v>
      </c>
      <c r="G16">
        <f t="shared" si="2"/>
        <v>15.13299753003928</v>
      </c>
      <c r="I16">
        <v>239</v>
      </c>
      <c r="J16">
        <v>404</v>
      </c>
      <c r="K16">
        <f t="shared" si="3"/>
        <v>-19.261809843749997</v>
      </c>
      <c r="L16">
        <f t="shared" si="4"/>
        <v>-7.3039772727272662E-2</v>
      </c>
      <c r="M16">
        <f>(K16+K17)/2</f>
        <v>-14.325725859374998</v>
      </c>
      <c r="N16">
        <f t="shared" si="10"/>
        <v>-7.7478693181818117E-2</v>
      </c>
      <c r="O16">
        <f t="shared" si="5"/>
        <v>2.5387276159323928</v>
      </c>
      <c r="Q16">
        <v>240</v>
      </c>
      <c r="R16">
        <v>386</v>
      </c>
      <c r="S16">
        <f t="shared" si="6"/>
        <v>-19.155657499999997</v>
      </c>
      <c r="T16">
        <f t="shared" si="7"/>
        <v>-0.15294034090909084</v>
      </c>
      <c r="U16">
        <f>(S16+S17)/2</f>
        <v>-14.272649687499998</v>
      </c>
      <c r="V16">
        <f t="shared" si="11"/>
        <v>-0.15294034090909084</v>
      </c>
      <c r="W16">
        <f t="shared" si="8"/>
        <v>5.1125366972700608</v>
      </c>
    </row>
    <row r="17" spans="1:23" x14ac:dyDescent="0.25">
      <c r="A17">
        <v>332</v>
      </c>
      <c r="B17">
        <v>282</v>
      </c>
      <c r="C17">
        <f t="shared" si="0"/>
        <v>-9.3896418749999988</v>
      </c>
      <c r="D17">
        <f t="shared" si="1"/>
        <v>-0.6145880681818181</v>
      </c>
      <c r="E17">
        <f>(C17+C18)/2</f>
        <v>-1.4282160937499988</v>
      </c>
      <c r="F17">
        <f t="shared" si="9"/>
        <v>-0.59239346590909081</v>
      </c>
      <c r="G17">
        <f t="shared" si="2"/>
        <v>6.4401270639803778</v>
      </c>
      <c r="I17">
        <v>332</v>
      </c>
      <c r="J17">
        <v>416</v>
      </c>
      <c r="K17">
        <f t="shared" si="3"/>
        <v>-9.3896418749999988</v>
      </c>
      <c r="L17">
        <f t="shared" si="4"/>
        <v>-1.9772727272727213E-2</v>
      </c>
      <c r="M17">
        <f>(K17+K18)/2</f>
        <v>-1.4282160937499988</v>
      </c>
      <c r="N17">
        <f t="shared" si="10"/>
        <v>-4.6406249999999941E-2</v>
      </c>
      <c r="O17">
        <f t="shared" si="5"/>
        <v>0.46397779556995666</v>
      </c>
      <c r="Q17">
        <v>332</v>
      </c>
      <c r="R17">
        <v>409</v>
      </c>
      <c r="S17">
        <f t="shared" si="6"/>
        <v>-9.3896418749999988</v>
      </c>
      <c r="T17">
        <f t="shared" si="7"/>
        <v>-5.0845170454545389E-2</v>
      </c>
      <c r="U17">
        <f>(S17+S18)/2</f>
        <v>-1.3751399218749989</v>
      </c>
      <c r="V17">
        <f t="shared" si="11"/>
        <v>-0.10189275568181812</v>
      </c>
      <c r="W17">
        <f t="shared" si="8"/>
        <v>1.026655709235728</v>
      </c>
    </row>
    <row r="18" spans="1:23" x14ac:dyDescent="0.25">
      <c r="A18">
        <v>482</v>
      </c>
      <c r="B18">
        <v>363</v>
      </c>
      <c r="C18">
        <f t="shared" si="0"/>
        <v>6.5332096875000012</v>
      </c>
      <c r="D18">
        <f t="shared" si="1"/>
        <v>-0.25503551136363628</v>
      </c>
      <c r="E18">
        <f>(C18+C19)/2</f>
        <v>12.371588593750001</v>
      </c>
      <c r="F18">
        <f t="shared" si="9"/>
        <v>-0.43481178977272716</v>
      </c>
      <c r="G18">
        <f t="shared" si="2"/>
        <v>-5.995911020569956</v>
      </c>
      <c r="I18">
        <v>482</v>
      </c>
      <c r="J18">
        <v>431</v>
      </c>
      <c r="K18">
        <f t="shared" si="3"/>
        <v>6.5332096875000012</v>
      </c>
      <c r="L18">
        <f t="shared" si="4"/>
        <v>4.6811079545454597E-2</v>
      </c>
      <c r="M18">
        <f>(K18+K19)/2</f>
        <v>12.371588593750001</v>
      </c>
      <c r="N18">
        <f t="shared" si="10"/>
        <v>1.3519176136363692E-2</v>
      </c>
      <c r="O18">
        <f t="shared" si="5"/>
        <v>0.66745103026678021</v>
      </c>
      <c r="Q18">
        <v>483</v>
      </c>
      <c r="R18">
        <v>438</v>
      </c>
      <c r="S18">
        <f t="shared" si="6"/>
        <v>6.639362031250001</v>
      </c>
      <c r="T18">
        <f t="shared" si="7"/>
        <v>7.788352272727278E-2</v>
      </c>
      <c r="U18">
        <f>(S18+S19)/2</f>
        <v>12.371588593750001</v>
      </c>
      <c r="V18">
        <f t="shared" si="11"/>
        <v>1.3519176136363695E-2</v>
      </c>
      <c r="W18">
        <f t="shared" si="8"/>
        <v>1.0533016061473512</v>
      </c>
    </row>
    <row r="19" spans="1:23" x14ac:dyDescent="0.25">
      <c r="A19">
        <v>592</v>
      </c>
      <c r="B19">
        <v>482</v>
      </c>
      <c r="C19">
        <f t="shared" si="0"/>
        <v>18.209967500000001</v>
      </c>
      <c r="D19">
        <f t="shared" si="1"/>
        <v>0.27319602272727278</v>
      </c>
      <c r="E19">
        <f>(C19+C20)/2</f>
        <v>17.9976628125</v>
      </c>
      <c r="F19">
        <f t="shared" si="9"/>
        <v>9.08025568181825E-3</v>
      </c>
      <c r="G19">
        <f t="shared" si="2"/>
        <v>5.0822410596191423</v>
      </c>
      <c r="I19">
        <v>592</v>
      </c>
      <c r="J19">
        <v>439</v>
      </c>
      <c r="K19">
        <f t="shared" si="3"/>
        <v>18.209967500000001</v>
      </c>
      <c r="L19">
        <f t="shared" si="4"/>
        <v>8.2322443181818236E-2</v>
      </c>
      <c r="M19">
        <f>(K19+K20)/2</f>
        <v>17.9976628125</v>
      </c>
      <c r="N19">
        <f t="shared" si="10"/>
        <v>6.4566761363636413E-2</v>
      </c>
      <c r="O19">
        <f t="shared" si="5"/>
        <v>2.6573702002996291</v>
      </c>
      <c r="Q19">
        <v>591</v>
      </c>
      <c r="R19">
        <v>456</v>
      </c>
      <c r="S19">
        <f t="shared" si="6"/>
        <v>18.10381515625</v>
      </c>
      <c r="T19">
        <f t="shared" si="7"/>
        <v>0.15778409090909096</v>
      </c>
      <c r="U19">
        <f>(S19+S20)/2</f>
        <v>17.891510468749999</v>
      </c>
      <c r="V19">
        <f t="shared" si="11"/>
        <v>0.11783380681818187</v>
      </c>
      <c r="W19">
        <f t="shared" si="8"/>
        <v>4.9562371720958378</v>
      </c>
    </row>
    <row r="20" spans="1:23" x14ac:dyDescent="0.25">
      <c r="A20">
        <v>588</v>
      </c>
      <c r="B20">
        <v>560</v>
      </c>
      <c r="C20">
        <f t="shared" si="0"/>
        <v>17.785358124999998</v>
      </c>
      <c r="D20">
        <f t="shared" si="1"/>
        <v>0.61943181818181814</v>
      </c>
      <c r="E20">
        <f>(C20+C21)/2</f>
        <v>11.681598359375</v>
      </c>
      <c r="F20">
        <f t="shared" si="9"/>
        <v>0.44631392045454543</v>
      </c>
      <c r="G20">
        <f t="shared" si="2"/>
        <v>15.173806622474252</v>
      </c>
      <c r="I20">
        <v>588</v>
      </c>
      <c r="J20">
        <v>434</v>
      </c>
      <c r="K20">
        <f t="shared" si="3"/>
        <v>17.785358124999998</v>
      </c>
      <c r="L20">
        <f t="shared" si="4"/>
        <v>6.0127840909090964E-2</v>
      </c>
      <c r="M20">
        <f>(K20+K21)/2</f>
        <v>11.681598359375</v>
      </c>
      <c r="N20">
        <f t="shared" si="10"/>
        <v>7.1225142045454604E-2</v>
      </c>
      <c r="O20">
        <f t="shared" si="5"/>
        <v>1.969153946498803</v>
      </c>
      <c r="Q20">
        <v>587</v>
      </c>
      <c r="R20">
        <v>450</v>
      </c>
      <c r="S20">
        <f t="shared" si="6"/>
        <v>17.679205781250001</v>
      </c>
      <c r="T20">
        <f t="shared" si="7"/>
        <v>0.13115056818181822</v>
      </c>
      <c r="U20">
        <f>(S20+S21)/2</f>
        <v>11.628522187500002</v>
      </c>
      <c r="V20">
        <f t="shared" si="11"/>
        <v>0.1444673295454546</v>
      </c>
      <c r="W20">
        <f t="shared" si="8"/>
        <v>4.0791549397072551</v>
      </c>
    </row>
    <row r="21" spans="1:23" x14ac:dyDescent="0.25">
      <c r="A21">
        <v>473</v>
      </c>
      <c r="B21">
        <v>546</v>
      </c>
      <c r="C21">
        <f t="shared" si="0"/>
        <v>5.577838593750001</v>
      </c>
      <c r="D21">
        <f t="shared" si="1"/>
        <v>0.55728693181818179</v>
      </c>
      <c r="E21">
        <f>(C21+C22)/2</f>
        <v>-2.3835871874999985</v>
      </c>
      <c r="F21">
        <f t="shared" si="9"/>
        <v>0.58835937500000002</v>
      </c>
      <c r="G21">
        <f t="shared" si="2"/>
        <v>1.9534316384266261</v>
      </c>
      <c r="I21">
        <v>473</v>
      </c>
      <c r="J21">
        <v>420</v>
      </c>
      <c r="K21">
        <f t="shared" si="3"/>
        <v>5.577838593750001</v>
      </c>
      <c r="L21">
        <f t="shared" si="4"/>
        <v>-2.0170454545453964E-3</v>
      </c>
      <c r="M21">
        <f>(K21+K22)/2</f>
        <v>-2.3835871874999985</v>
      </c>
      <c r="N21">
        <f t="shared" si="10"/>
        <v>2.9055397727272784E-2</v>
      </c>
      <c r="O21">
        <f t="shared" si="5"/>
        <v>0.16687412250199773</v>
      </c>
      <c r="Q21">
        <v>473</v>
      </c>
      <c r="R21">
        <v>424</v>
      </c>
      <c r="S21">
        <f t="shared" si="6"/>
        <v>5.577838593750001</v>
      </c>
      <c r="T21">
        <f t="shared" si="7"/>
        <v>1.573863636363642E-2</v>
      </c>
      <c r="U21">
        <f>(S21+S22)/2</f>
        <v>-2.3305110156249982</v>
      </c>
      <c r="V21">
        <f t="shared" si="11"/>
        <v>7.3444602272727325E-2</v>
      </c>
      <c r="W21">
        <f t="shared" si="8"/>
        <v>0.37298307164306665</v>
      </c>
    </row>
    <row r="22" spans="1:23" x14ac:dyDescent="0.25">
      <c r="A22">
        <v>323</v>
      </c>
      <c r="B22">
        <v>449</v>
      </c>
      <c r="C22">
        <f t="shared" si="0"/>
        <v>-10.345012968749998</v>
      </c>
      <c r="D22">
        <f t="shared" si="1"/>
        <v>0.12671164772727278</v>
      </c>
      <c r="E22">
        <f>(C22+C23)/2</f>
        <v>-14.909563749999998</v>
      </c>
      <c r="F22">
        <f t="shared" si="9"/>
        <v>0.34199928977272731</v>
      </c>
      <c r="G22">
        <f t="shared" si="2"/>
        <v>-5.4272024776594687</v>
      </c>
      <c r="I22">
        <v>323</v>
      </c>
      <c r="J22">
        <v>406</v>
      </c>
      <c r="K22">
        <f t="shared" si="3"/>
        <v>-10.345012968749998</v>
      </c>
      <c r="L22">
        <f t="shared" si="4"/>
        <v>-6.416193181818175E-2</v>
      </c>
      <c r="M22">
        <f>(K22+K23)/2</f>
        <v>-14.909563749999998</v>
      </c>
      <c r="N22">
        <f t="shared" si="10"/>
        <v>-3.3089488636363573E-2</v>
      </c>
      <c r="O22">
        <f t="shared" si="5"/>
        <v>1.298937601838821</v>
      </c>
      <c r="Q22">
        <v>324</v>
      </c>
      <c r="R22">
        <v>395</v>
      </c>
      <c r="S22">
        <f t="shared" si="6"/>
        <v>-10.238860624999997</v>
      </c>
      <c r="T22">
        <f t="shared" si="7"/>
        <v>-0.11299005681818175</v>
      </c>
      <c r="U22">
        <f>(S22+S23)/2</f>
        <v>-14.803411406249998</v>
      </c>
      <c r="V22">
        <f t="shared" si="11"/>
        <v>-4.8625710227272662E-2</v>
      </c>
      <c r="W22">
        <f t="shared" si="8"/>
        <v>2.1705101657037891</v>
      </c>
    </row>
    <row r="23" spans="1:23" x14ac:dyDescent="0.25">
      <c r="A23">
        <v>237</v>
      </c>
      <c r="B23">
        <v>333</v>
      </c>
      <c r="C23">
        <f t="shared" si="0"/>
        <v>-19.474114531249999</v>
      </c>
      <c r="D23">
        <f t="shared" si="1"/>
        <v>-0.38820312499999993</v>
      </c>
      <c r="E23">
        <f>(C23+C24)/2</f>
        <v>-17.669524687499997</v>
      </c>
      <c r="F23">
        <f t="shared" si="9"/>
        <v>-0.13074573863636357</v>
      </c>
      <c r="G23">
        <f t="shared" si="2"/>
        <v>9.4055221896295684</v>
      </c>
      <c r="I23">
        <v>237</v>
      </c>
      <c r="J23">
        <v>401</v>
      </c>
      <c r="K23">
        <f t="shared" si="3"/>
        <v>-19.474114531249999</v>
      </c>
      <c r="L23">
        <f t="shared" si="4"/>
        <v>-8.6356534090909029E-2</v>
      </c>
      <c r="M23">
        <f>(K23+K24)/2</f>
        <v>-17.669524687499997</v>
      </c>
      <c r="N23">
        <f t="shared" si="10"/>
        <v>-7.5259232954545396E-2</v>
      </c>
      <c r="O23">
        <f t="shared" si="5"/>
        <v>2.9914858331370935</v>
      </c>
      <c r="Q23">
        <v>238</v>
      </c>
      <c r="R23">
        <v>383</v>
      </c>
      <c r="S23">
        <f t="shared" si="6"/>
        <v>-19.367962187499998</v>
      </c>
      <c r="T23">
        <f t="shared" si="7"/>
        <v>-0.16625710227272719</v>
      </c>
      <c r="U23">
        <f>(S23+S24)/2</f>
        <v>-17.563372343749997</v>
      </c>
      <c r="V23">
        <f t="shared" si="11"/>
        <v>-0.13962357954545446</v>
      </c>
      <c r="W23">
        <f t="shared" si="8"/>
        <v>5.6242596011285917</v>
      </c>
    </row>
    <row r="24" spans="1:23" x14ac:dyDescent="0.25">
      <c r="A24">
        <v>271</v>
      </c>
      <c r="B24">
        <v>274</v>
      </c>
      <c r="C24">
        <f t="shared" si="0"/>
        <v>-15.864934843749998</v>
      </c>
      <c r="D24">
        <f t="shared" si="1"/>
        <v>-0.65009943181818175</v>
      </c>
      <c r="E24">
        <f>(C24+C25)/2</f>
        <v>-8.8588801562499988</v>
      </c>
      <c r="F24">
        <f t="shared" si="9"/>
        <v>-0.51915127840909081</v>
      </c>
      <c r="G24">
        <f t="shared" si="2"/>
        <v>13.995454162133228</v>
      </c>
      <c r="I24">
        <v>271</v>
      </c>
      <c r="J24">
        <v>409</v>
      </c>
      <c r="K24">
        <f t="shared" si="3"/>
        <v>-15.864934843749998</v>
      </c>
      <c r="L24">
        <f t="shared" si="4"/>
        <v>-5.0845170454545389E-2</v>
      </c>
      <c r="M24">
        <f>(K24+K25)/2</f>
        <v>-8.8588801562499988</v>
      </c>
      <c r="N24">
        <f t="shared" si="10"/>
        <v>-6.8600852272727206E-2</v>
      </c>
      <c r="O24">
        <f t="shared" si="5"/>
        <v>1.538779323113457</v>
      </c>
      <c r="Q24">
        <v>272</v>
      </c>
      <c r="R24">
        <v>395</v>
      </c>
      <c r="S24">
        <f t="shared" si="6"/>
        <v>-15.758782499999997</v>
      </c>
      <c r="T24">
        <f t="shared" si="7"/>
        <v>-0.11299005681818175</v>
      </c>
      <c r="U24">
        <f>(S24+S25)/2</f>
        <v>-8.8058039843749984</v>
      </c>
      <c r="V24">
        <f t="shared" si="11"/>
        <v>-0.13962357954545446</v>
      </c>
      <c r="W24">
        <f t="shared" si="8"/>
        <v>3.1952659144525675</v>
      </c>
    </row>
    <row r="25" spans="1:23" x14ac:dyDescent="0.25">
      <c r="A25">
        <v>403</v>
      </c>
      <c r="B25">
        <v>312</v>
      </c>
      <c r="C25">
        <f t="shared" si="0"/>
        <v>-1.8528254687499985</v>
      </c>
      <c r="D25">
        <f t="shared" si="1"/>
        <v>-0.48142045454545446</v>
      </c>
      <c r="E25">
        <f>(C25+C26)/2</f>
        <v>5.7370671093750012</v>
      </c>
      <c r="F25">
        <f t="shared" si="9"/>
        <v>-0.5657599431818181</v>
      </c>
      <c r="G25">
        <f t="shared" si="2"/>
        <v>-1.713687023627265</v>
      </c>
      <c r="I25">
        <v>403</v>
      </c>
      <c r="J25">
        <v>424</v>
      </c>
      <c r="K25">
        <f t="shared" si="3"/>
        <v>-1.8528254687499985</v>
      </c>
      <c r="L25">
        <f t="shared" si="4"/>
        <v>1.573863636363642E-2</v>
      </c>
      <c r="M25">
        <f>(K25+K26)/2</f>
        <v>5.7370671093750012</v>
      </c>
      <c r="N25">
        <f t="shared" si="10"/>
        <v>-1.7553267045454485E-2</v>
      </c>
      <c r="O25">
        <f t="shared" si="5"/>
        <v>0.12281675326981997</v>
      </c>
      <c r="Q25">
        <v>403</v>
      </c>
      <c r="R25">
        <v>423</v>
      </c>
      <c r="S25">
        <f t="shared" si="6"/>
        <v>-1.8528254687499985</v>
      </c>
      <c r="T25">
        <f t="shared" si="7"/>
        <v>1.1299715909090966E-2</v>
      </c>
      <c r="U25">
        <f>(S25+S26)/2</f>
        <v>5.7370671093750012</v>
      </c>
      <c r="V25">
        <f t="shared" si="11"/>
        <v>-5.0845170454545389E-2</v>
      </c>
      <c r="W25">
        <f t="shared" si="8"/>
        <v>0.15903445526844384</v>
      </c>
    </row>
    <row r="26" spans="1:23" x14ac:dyDescent="0.25">
      <c r="A26">
        <v>546</v>
      </c>
      <c r="B26">
        <v>420</v>
      </c>
      <c r="C26">
        <f t="shared" si="0"/>
        <v>13.3269596875</v>
      </c>
      <c r="D26">
        <f t="shared" si="1"/>
        <v>-2.0170454545453964E-3</v>
      </c>
      <c r="E26">
        <f>(C26+C27)/2</f>
        <v>16.51153</v>
      </c>
      <c r="F26">
        <f t="shared" si="9"/>
        <v>-0.24171874999999993</v>
      </c>
      <c r="G26">
        <f t="shared" si="2"/>
        <v>-3.2546805434969799</v>
      </c>
      <c r="I26">
        <v>546</v>
      </c>
      <c r="J26">
        <v>436</v>
      </c>
      <c r="K26">
        <f t="shared" si="3"/>
        <v>13.3269596875</v>
      </c>
      <c r="L26">
        <f t="shared" si="4"/>
        <v>6.9005681818181869E-2</v>
      </c>
      <c r="M26">
        <f>(K26+K27)/2</f>
        <v>16.51153</v>
      </c>
      <c r="N26">
        <f t="shared" si="10"/>
        <v>4.2372159090909148E-2</v>
      </c>
      <c r="O26">
        <f t="shared" si="5"/>
        <v>1.7040814415882475</v>
      </c>
      <c r="Q26">
        <v>546</v>
      </c>
      <c r="R26">
        <v>450</v>
      </c>
      <c r="S26">
        <f t="shared" si="6"/>
        <v>13.3269596875</v>
      </c>
      <c r="T26">
        <f t="shared" si="7"/>
        <v>0.13115056818181822</v>
      </c>
      <c r="U26">
        <f>(S26+S27)/2</f>
        <v>16.51153</v>
      </c>
      <c r="V26">
        <f t="shared" si="11"/>
        <v>7.122514204545459E-2</v>
      </c>
      <c r="W26">
        <f t="shared" si="8"/>
        <v>3.114711137827372</v>
      </c>
    </row>
    <row r="27" spans="1:23" x14ac:dyDescent="0.25">
      <c r="A27">
        <v>606</v>
      </c>
      <c r="B27">
        <v>529</v>
      </c>
      <c r="C27">
        <f t="shared" si="0"/>
        <v>19.6961003125</v>
      </c>
      <c r="D27">
        <f t="shared" si="1"/>
        <v>0.48182528409090913</v>
      </c>
      <c r="E27">
        <f>(C27+C28)/2</f>
        <v>16.352301484375001</v>
      </c>
      <c r="F27">
        <f t="shared" si="9"/>
        <v>0.23990411931818187</v>
      </c>
      <c r="G27">
        <f t="shared" si="2"/>
        <v>12.604127907722059</v>
      </c>
      <c r="I27">
        <v>606</v>
      </c>
      <c r="J27">
        <v>438</v>
      </c>
      <c r="K27">
        <f t="shared" si="3"/>
        <v>19.6961003125</v>
      </c>
      <c r="L27">
        <f t="shared" si="4"/>
        <v>7.788352272727278E-2</v>
      </c>
      <c r="M27">
        <f>(K27+K28)/2</f>
        <v>16.352301484375001</v>
      </c>
      <c r="N27">
        <f t="shared" si="10"/>
        <v>7.3444602272727325E-2</v>
      </c>
      <c r="O27">
        <f t="shared" si="5"/>
        <v>2.7201470980768399</v>
      </c>
      <c r="Q27">
        <v>606</v>
      </c>
      <c r="R27">
        <v>456</v>
      </c>
      <c r="S27">
        <f t="shared" si="6"/>
        <v>19.6961003125</v>
      </c>
      <c r="T27">
        <f t="shared" si="7"/>
        <v>0.15778409090909096</v>
      </c>
      <c r="U27">
        <f>(S27+S28)/2</f>
        <v>16.352301484375001</v>
      </c>
      <c r="V27">
        <f t="shared" si="11"/>
        <v>0.1444673295454546</v>
      </c>
      <c r="W27">
        <f t="shared" si="8"/>
        <v>5.4255760385897567</v>
      </c>
    </row>
    <row r="28" spans="1:23" x14ac:dyDescent="0.25">
      <c r="A28">
        <v>543</v>
      </c>
      <c r="B28">
        <v>566</v>
      </c>
      <c r="C28">
        <f t="shared" si="0"/>
        <v>13.00850265625</v>
      </c>
      <c r="D28">
        <f t="shared" si="1"/>
        <v>0.64606534090909096</v>
      </c>
      <c r="E28">
        <f>(C28+C29)/2</f>
        <v>5.3655339062500005</v>
      </c>
      <c r="F28">
        <f t="shared" si="9"/>
        <v>0.56394531250000002</v>
      </c>
      <c r="G28">
        <f t="shared" si="2"/>
        <v>10.802569587936681</v>
      </c>
      <c r="I28">
        <v>543</v>
      </c>
      <c r="J28">
        <v>428</v>
      </c>
      <c r="K28">
        <f t="shared" si="3"/>
        <v>13.00850265625</v>
      </c>
      <c r="L28">
        <f t="shared" si="4"/>
        <v>3.3494318181818236E-2</v>
      </c>
      <c r="M28">
        <f>(K28+K29)/2</f>
        <v>5.3655339062500005</v>
      </c>
      <c r="N28">
        <f t="shared" si="10"/>
        <v>5.5688920454545508E-2</v>
      </c>
      <c r="O28">
        <f t="shared" si="5"/>
        <v>0.90414436952792188</v>
      </c>
      <c r="Q28">
        <v>543</v>
      </c>
      <c r="R28">
        <v>439</v>
      </c>
      <c r="S28">
        <f t="shared" si="6"/>
        <v>13.00850265625</v>
      </c>
      <c r="T28">
        <f t="shared" si="7"/>
        <v>8.2322443181818236E-2</v>
      </c>
      <c r="U28">
        <f>(S28+S29)/2</f>
        <v>5.3655339062500005</v>
      </c>
      <c r="V28">
        <f t="shared" si="11"/>
        <v>0.1200532670454546</v>
      </c>
      <c r="W28">
        <f t="shared" si="8"/>
        <v>2.0034171033896717</v>
      </c>
    </row>
    <row r="29" spans="1:23" x14ac:dyDescent="0.25">
      <c r="A29">
        <v>399</v>
      </c>
      <c r="B29">
        <v>507</v>
      </c>
      <c r="C29">
        <f t="shared" si="0"/>
        <v>-2.2774348437499983</v>
      </c>
      <c r="D29">
        <f t="shared" si="1"/>
        <v>0.38416903409090913</v>
      </c>
      <c r="E29">
        <f>(C29+C30)/2</f>
        <v>-9.2304133593749977</v>
      </c>
      <c r="F29">
        <f t="shared" si="9"/>
        <v>0.51511718750000002</v>
      </c>
      <c r="G29">
        <f t="shared" si="2"/>
        <v>-4.7191848159579175</v>
      </c>
      <c r="I29">
        <v>399</v>
      </c>
      <c r="J29">
        <v>412</v>
      </c>
      <c r="K29">
        <f t="shared" si="3"/>
        <v>-2.2774348437499983</v>
      </c>
      <c r="L29">
        <f t="shared" si="4"/>
        <v>-3.7528409090909029E-2</v>
      </c>
      <c r="M29">
        <f>(K29+K30)/2</f>
        <v>-9.1773371874999974</v>
      </c>
      <c r="N29">
        <f t="shared" si="10"/>
        <v>-2.0170454545453964E-3</v>
      </c>
      <c r="O29">
        <f t="shared" si="5"/>
        <v>0.34900455393732166</v>
      </c>
      <c r="Q29">
        <v>399</v>
      </c>
      <c r="R29">
        <v>409</v>
      </c>
      <c r="S29">
        <f t="shared" si="6"/>
        <v>-2.2774348437499983</v>
      </c>
      <c r="T29">
        <f t="shared" si="7"/>
        <v>-5.0845170454545389E-2</v>
      </c>
      <c r="U29">
        <f>(S29+S30)/2</f>
        <v>-9.1773371874999974</v>
      </c>
      <c r="V29">
        <f t="shared" si="11"/>
        <v>1.5738636363636423E-2</v>
      </c>
      <c r="W29">
        <f t="shared" si="8"/>
        <v>0.43077955476961921</v>
      </c>
    </row>
    <row r="30" spans="1:23" x14ac:dyDescent="0.25">
      <c r="A30">
        <v>268</v>
      </c>
      <c r="B30">
        <v>390</v>
      </c>
      <c r="C30">
        <f t="shared" si="0"/>
        <v>-16.183391874999998</v>
      </c>
      <c r="D30">
        <f t="shared" si="1"/>
        <v>-0.13518465909090902</v>
      </c>
      <c r="E30">
        <f>(C30+C31)/2</f>
        <v>-17.775677031249998</v>
      </c>
      <c r="F30">
        <f t="shared" si="9"/>
        <v>0.12449218750000006</v>
      </c>
      <c r="G30">
        <f t="shared" si="2"/>
        <v>0.38829298389115552</v>
      </c>
      <c r="I30">
        <v>269</v>
      </c>
      <c r="J30">
        <v>402</v>
      </c>
      <c r="K30">
        <f t="shared" si="3"/>
        <v>-16.077239531249997</v>
      </c>
      <c r="L30">
        <f t="shared" si="4"/>
        <v>-8.1917613636363573E-2</v>
      </c>
      <c r="M30">
        <f>(K30+K31)/2</f>
        <v>-17.722600859375</v>
      </c>
      <c r="N30">
        <f t="shared" si="10"/>
        <v>-5.9723011363636301E-2</v>
      </c>
      <c r="O30">
        <f t="shared" si="5"/>
        <v>2.4119743290505125</v>
      </c>
      <c r="Q30">
        <v>269</v>
      </c>
      <c r="R30">
        <v>386</v>
      </c>
      <c r="S30">
        <f t="shared" si="6"/>
        <v>-16.077239531249997</v>
      </c>
      <c r="T30">
        <f t="shared" si="7"/>
        <v>-0.15294034090909084</v>
      </c>
      <c r="U30">
        <f>(S30+S31)/2</f>
        <v>-17.722600859375</v>
      </c>
      <c r="V30">
        <f t="shared" si="11"/>
        <v>-0.10189275568181812</v>
      </c>
      <c r="W30">
        <f t="shared" si="8"/>
        <v>4.3486548568242824</v>
      </c>
    </row>
    <row r="31" spans="1:23" x14ac:dyDescent="0.25">
      <c r="A31">
        <v>238</v>
      </c>
      <c r="B31">
        <v>294</v>
      </c>
      <c r="C31">
        <f t="shared" si="0"/>
        <v>-19.367962187499998</v>
      </c>
      <c r="D31">
        <f t="shared" si="1"/>
        <v>-0.56132102272727258</v>
      </c>
      <c r="E31">
        <f>(C31+C32)/2</f>
        <v>-14.644182890624997</v>
      </c>
      <c r="F31">
        <f t="shared" si="9"/>
        <v>-0.34825284090909081</v>
      </c>
      <c r="G31">
        <f t="shared" si="2"/>
        <v>14.965035571587574</v>
      </c>
      <c r="I31">
        <v>238</v>
      </c>
      <c r="J31">
        <v>403</v>
      </c>
      <c r="K31">
        <f t="shared" si="3"/>
        <v>-19.367962187499998</v>
      </c>
      <c r="L31">
        <f t="shared" si="4"/>
        <v>-7.7478693181818117E-2</v>
      </c>
      <c r="M31">
        <f>(K31+K32)/2</f>
        <v>-14.644182890624997</v>
      </c>
      <c r="N31">
        <f t="shared" si="10"/>
        <v>-7.9698153409090838E-2</v>
      </c>
      <c r="O31">
        <f t="shared" si="5"/>
        <v>2.6782029747220095</v>
      </c>
      <c r="Q31">
        <v>238</v>
      </c>
      <c r="R31">
        <v>386</v>
      </c>
      <c r="S31">
        <f t="shared" si="6"/>
        <v>-19.367962187499998</v>
      </c>
      <c r="T31">
        <f t="shared" si="7"/>
        <v>-0.15294034090909084</v>
      </c>
      <c r="U31">
        <f>(S31+S32)/2</f>
        <v>-14.644182890624997</v>
      </c>
      <c r="V31">
        <f t="shared" si="11"/>
        <v>-0.15294034090909084</v>
      </c>
      <c r="W31">
        <f t="shared" si="8"/>
        <v>5.2018290632978932</v>
      </c>
    </row>
    <row r="32" spans="1:23" x14ac:dyDescent="0.25">
      <c r="A32">
        <v>327</v>
      </c>
      <c r="B32">
        <v>280</v>
      </c>
      <c r="C32">
        <f t="shared" si="0"/>
        <v>-9.920403593749997</v>
      </c>
      <c r="D32">
        <f t="shared" si="1"/>
        <v>-0.62346590909090893</v>
      </c>
      <c r="E32">
        <f>(C32+C33)/2</f>
        <v>-1.9589778124999979</v>
      </c>
      <c r="F32">
        <f t="shared" si="9"/>
        <v>-0.59239346590909081</v>
      </c>
      <c r="G32">
        <f t="shared" si="2"/>
        <v>7.0981381508777917</v>
      </c>
      <c r="I32">
        <v>327</v>
      </c>
      <c r="J32">
        <v>416</v>
      </c>
      <c r="K32">
        <f t="shared" si="3"/>
        <v>-9.920403593749997</v>
      </c>
      <c r="L32">
        <f t="shared" si="4"/>
        <v>-1.9772727272727213E-2</v>
      </c>
      <c r="M32">
        <f>(K32+K33)/2</f>
        <v>-1.9589778124999979</v>
      </c>
      <c r="N32">
        <f t="shared" si="10"/>
        <v>-4.8625710227272662E-2</v>
      </c>
      <c r="O32">
        <f t="shared" si="5"/>
        <v>0.52112100450716792</v>
      </c>
      <c r="Q32">
        <v>327</v>
      </c>
      <c r="R32">
        <v>407</v>
      </c>
      <c r="S32">
        <f t="shared" si="6"/>
        <v>-9.920403593749997</v>
      </c>
      <c r="T32">
        <f t="shared" si="7"/>
        <v>-5.9723011363636301E-2</v>
      </c>
      <c r="U32">
        <f>(S32+S33)/2</f>
        <v>-1.9589778124999979</v>
      </c>
      <c r="V32">
        <f t="shared" si="11"/>
        <v>-0.10633167613636357</v>
      </c>
      <c r="W32">
        <f t="shared" si="8"/>
        <v>1.1718491962296906</v>
      </c>
    </row>
    <row r="33" spans="1:23" x14ac:dyDescent="0.25">
      <c r="A33">
        <v>477</v>
      </c>
      <c r="B33">
        <v>359</v>
      </c>
      <c r="C33">
        <f t="shared" si="0"/>
        <v>6.0024479687500012</v>
      </c>
      <c r="D33">
        <f t="shared" si="1"/>
        <v>-0.2727911931818181</v>
      </c>
      <c r="E33">
        <f>(C33+C34)/2</f>
        <v>12.000055390625</v>
      </c>
      <c r="F33">
        <f t="shared" si="9"/>
        <v>-0.44812855113636352</v>
      </c>
      <c r="G33">
        <f t="shared" si="2"/>
        <v>-5.9633777397638479</v>
      </c>
      <c r="I33">
        <v>477</v>
      </c>
      <c r="J33">
        <v>431</v>
      </c>
      <c r="K33">
        <f t="shared" si="3"/>
        <v>6.0024479687500012</v>
      </c>
      <c r="L33">
        <f t="shared" si="4"/>
        <v>4.6811079545454597E-2</v>
      </c>
      <c r="M33">
        <f>(K33+K34)/2</f>
        <v>12.000055390625</v>
      </c>
      <c r="N33">
        <f t="shared" si="10"/>
        <v>1.3519176136363692E-2</v>
      </c>
      <c r="O33">
        <f t="shared" si="5"/>
        <v>0.64288369877929785</v>
      </c>
      <c r="Q33">
        <v>477</v>
      </c>
      <c r="R33">
        <v>438</v>
      </c>
      <c r="S33">
        <f t="shared" si="6"/>
        <v>6.0024479687500012</v>
      </c>
      <c r="T33">
        <f t="shared" si="7"/>
        <v>7.788352272727278E-2</v>
      </c>
      <c r="U33">
        <f>(S33+S34)/2</f>
        <v>11.94697921875</v>
      </c>
      <c r="V33">
        <f t="shared" si="11"/>
        <v>9.0802556818182396E-3</v>
      </c>
      <c r="W33">
        <f t="shared" si="8"/>
        <v>0.98497658977883173</v>
      </c>
    </row>
    <row r="34" spans="1:23" x14ac:dyDescent="0.25">
      <c r="A34">
        <v>590</v>
      </c>
      <c r="B34">
        <v>478</v>
      </c>
      <c r="C34">
        <f t="shared" si="0"/>
        <v>17.9976628125</v>
      </c>
      <c r="D34">
        <f t="shared" si="1"/>
        <v>0.25544034090909096</v>
      </c>
      <c r="E34">
        <f>(C34+C35)/2</f>
        <v>17.9976628125</v>
      </c>
      <c r="F34">
        <f t="shared" si="9"/>
        <v>-8.6754261363635732E-3</v>
      </c>
      <c r="G34">
        <f t="shared" si="2"/>
        <v>4.4411917300348476</v>
      </c>
      <c r="I34">
        <v>590</v>
      </c>
      <c r="J34">
        <v>439</v>
      </c>
      <c r="K34">
        <f t="shared" si="3"/>
        <v>17.9976628125</v>
      </c>
      <c r="L34">
        <f t="shared" si="4"/>
        <v>8.2322443181818236E-2</v>
      </c>
      <c r="M34">
        <f>(K34+K35)/2</f>
        <v>17.9976628125</v>
      </c>
      <c r="N34">
        <f t="shared" si="10"/>
        <v>6.4566761363636413E-2</v>
      </c>
      <c r="O34">
        <f t="shared" si="5"/>
        <v>2.643662374205435</v>
      </c>
      <c r="Q34">
        <v>589</v>
      </c>
      <c r="R34">
        <v>456</v>
      </c>
      <c r="S34">
        <f t="shared" si="6"/>
        <v>17.891510468749999</v>
      </c>
      <c r="T34">
        <f t="shared" si="7"/>
        <v>0.15778409090909096</v>
      </c>
      <c r="U34">
        <f>(S34+S35)/2</f>
        <v>17.944586640624998</v>
      </c>
      <c r="V34">
        <f t="shared" si="11"/>
        <v>0.11783380681818187</v>
      </c>
      <c r="W34">
        <f t="shared" si="8"/>
        <v>4.9395950780905995</v>
      </c>
    </row>
    <row r="35" spans="1:23" x14ac:dyDescent="0.25">
      <c r="A35">
        <v>590</v>
      </c>
      <c r="B35">
        <v>558</v>
      </c>
      <c r="C35">
        <f t="shared" si="0"/>
        <v>17.9976628125</v>
      </c>
      <c r="D35">
        <f t="shared" si="1"/>
        <v>0.61055397727272731</v>
      </c>
      <c r="E35">
        <f>(C35+C36)/2</f>
        <v>12.106207734375001</v>
      </c>
      <c r="F35">
        <f t="shared" si="9"/>
        <v>0.43299715909090913</v>
      </c>
      <c r="G35">
        <f t="shared" si="2"/>
        <v>15.184430150001111</v>
      </c>
      <c r="I35">
        <v>590</v>
      </c>
      <c r="J35">
        <v>434</v>
      </c>
      <c r="K35">
        <f t="shared" si="3"/>
        <v>17.9976628125</v>
      </c>
      <c r="L35">
        <f t="shared" si="4"/>
        <v>6.0127840909090964E-2</v>
      </c>
      <c r="M35">
        <f>(K35+K36)/2</f>
        <v>12.106207734375001</v>
      </c>
      <c r="N35">
        <f t="shared" si="10"/>
        <v>7.1225142045454604E-2</v>
      </c>
      <c r="O35">
        <f t="shared" si="5"/>
        <v>2.0098062229714153</v>
      </c>
      <c r="Q35">
        <v>590</v>
      </c>
      <c r="R35">
        <v>451</v>
      </c>
      <c r="S35">
        <f t="shared" si="6"/>
        <v>17.9976628125</v>
      </c>
      <c r="T35">
        <f t="shared" si="7"/>
        <v>0.13558948863636369</v>
      </c>
      <c r="U35">
        <f>(S35+S36)/2</f>
        <v>12.106207734375001</v>
      </c>
      <c r="V35">
        <f t="shared" si="11"/>
        <v>0.14668678977272731</v>
      </c>
      <c r="W35">
        <f t="shared" si="8"/>
        <v>4.2814938974071168</v>
      </c>
    </row>
    <row r="36" spans="1:23" x14ac:dyDescent="0.25">
      <c r="A36">
        <v>479</v>
      </c>
      <c r="B36">
        <v>549</v>
      </c>
      <c r="C36">
        <f t="shared" si="0"/>
        <v>6.2147526562500008</v>
      </c>
      <c r="D36">
        <f t="shared" si="1"/>
        <v>0.57060369318181814</v>
      </c>
      <c r="E36">
        <f>(C36+C37)/2</f>
        <v>-1.7997492968749986</v>
      </c>
      <c r="F36">
        <f t="shared" si="9"/>
        <v>0.59057883522727272</v>
      </c>
      <c r="G36">
        <f t="shared" si="2"/>
        <v>2.6433577893554698</v>
      </c>
      <c r="I36">
        <v>479</v>
      </c>
      <c r="J36">
        <v>420</v>
      </c>
      <c r="K36">
        <f t="shared" si="3"/>
        <v>6.2147526562500008</v>
      </c>
      <c r="L36">
        <f t="shared" si="4"/>
        <v>-2.0170454545453964E-3</v>
      </c>
      <c r="M36">
        <f>(K36+K37)/2</f>
        <v>-1.7997492968749986</v>
      </c>
      <c r="N36">
        <f t="shared" si="10"/>
        <v>2.9055397727272784E-2</v>
      </c>
      <c r="O36">
        <f t="shared" si="5"/>
        <v>0.18420228634255176</v>
      </c>
      <c r="Q36">
        <v>479</v>
      </c>
      <c r="R36">
        <v>425</v>
      </c>
      <c r="S36">
        <f t="shared" si="6"/>
        <v>6.2147526562500008</v>
      </c>
      <c r="T36">
        <f t="shared" si="7"/>
        <v>2.0177556818181876E-2</v>
      </c>
      <c r="U36">
        <f>(S36+S37)/2</f>
        <v>-1.7466731249999983</v>
      </c>
      <c r="V36">
        <f t="shared" si="11"/>
        <v>7.788352272727278E-2</v>
      </c>
      <c r="W36">
        <f t="shared" si="8"/>
        <v>0.44878323352494709</v>
      </c>
    </row>
    <row r="37" spans="1:23" x14ac:dyDescent="0.25">
      <c r="A37">
        <v>328</v>
      </c>
      <c r="B37">
        <v>453</v>
      </c>
      <c r="C37">
        <f t="shared" si="0"/>
        <v>-9.8142512499999981</v>
      </c>
      <c r="D37">
        <f t="shared" si="1"/>
        <v>0.1444673295454546</v>
      </c>
      <c r="E37">
        <f>(C37+C38)/2</f>
        <v>-14.591106718749998</v>
      </c>
      <c r="F37">
        <f t="shared" si="9"/>
        <v>0.35753551136363637</v>
      </c>
      <c r="G37">
        <f t="shared" si="2"/>
        <v>-5.6168815620905104</v>
      </c>
      <c r="I37">
        <v>328</v>
      </c>
      <c r="J37">
        <v>406</v>
      </c>
      <c r="K37">
        <f t="shared" si="3"/>
        <v>-9.8142512499999981</v>
      </c>
      <c r="L37">
        <f t="shared" si="4"/>
        <v>-6.416193181818175E-2</v>
      </c>
      <c r="M37">
        <f>(K37+K38)/2</f>
        <v>-14.591106718749998</v>
      </c>
      <c r="N37">
        <f t="shared" si="10"/>
        <v>-3.3089488636363573E-2</v>
      </c>
      <c r="O37">
        <f t="shared" si="5"/>
        <v>1.2609421496515429</v>
      </c>
      <c r="Q37">
        <v>329</v>
      </c>
      <c r="R37">
        <v>396</v>
      </c>
      <c r="S37">
        <f t="shared" si="6"/>
        <v>-9.7080989062499974</v>
      </c>
      <c r="T37">
        <f t="shared" si="7"/>
        <v>-0.10855113636363629</v>
      </c>
      <c r="U37">
        <f>(S37+S38)/2</f>
        <v>-14.484954374999997</v>
      </c>
      <c r="V37">
        <f t="shared" si="11"/>
        <v>-4.4186789772727206E-2</v>
      </c>
      <c r="W37">
        <f t="shared" si="8"/>
        <v>2.0013279830449866</v>
      </c>
    </row>
    <row r="38" spans="1:23" x14ac:dyDescent="0.25">
      <c r="A38">
        <v>238</v>
      </c>
      <c r="B38">
        <v>336</v>
      </c>
      <c r="C38">
        <f t="shared" si="0"/>
        <v>-19.367962187499998</v>
      </c>
      <c r="D38">
        <f t="shared" si="1"/>
        <v>-0.37488636363636357</v>
      </c>
      <c r="E38">
        <f>(C38+C39)/2</f>
        <v>-17.775677031249998</v>
      </c>
      <c r="F38">
        <f t="shared" si="9"/>
        <v>-0.11520951704545448</v>
      </c>
      <c r="G38">
        <f t="shared" si="2"/>
        <v>8.8952324931962412</v>
      </c>
      <c r="I38">
        <v>238</v>
      </c>
      <c r="J38">
        <v>401</v>
      </c>
      <c r="K38">
        <f t="shared" si="3"/>
        <v>-19.367962187499998</v>
      </c>
      <c r="L38">
        <f t="shared" si="4"/>
        <v>-8.6356534090909029E-2</v>
      </c>
      <c r="M38">
        <f>(K38+K39)/2</f>
        <v>-17.775677031249998</v>
      </c>
      <c r="N38">
        <f t="shared" si="10"/>
        <v>-7.5259232954545396E-2</v>
      </c>
      <c r="O38">
        <f t="shared" si="5"/>
        <v>2.9926638376620183</v>
      </c>
      <c r="Q38">
        <v>239</v>
      </c>
      <c r="R38">
        <v>383</v>
      </c>
      <c r="S38">
        <f t="shared" si="6"/>
        <v>-19.261809843749997</v>
      </c>
      <c r="T38">
        <f t="shared" si="7"/>
        <v>-0.16625710227272719</v>
      </c>
      <c r="U38">
        <f>(S38+S39)/2</f>
        <v>-17.722600859375</v>
      </c>
      <c r="V38">
        <f t="shared" si="11"/>
        <v>-0.13740411931818175</v>
      </c>
      <c r="W38">
        <f t="shared" si="8"/>
        <v>5.5931602816705848</v>
      </c>
    </row>
    <row r="39" spans="1:23" x14ac:dyDescent="0.25">
      <c r="A39">
        <v>268</v>
      </c>
      <c r="B39">
        <v>275</v>
      </c>
      <c r="C39">
        <f t="shared" si="0"/>
        <v>-16.183391874999998</v>
      </c>
      <c r="D39">
        <f t="shared" si="1"/>
        <v>-0.64566051136363622</v>
      </c>
      <c r="E39">
        <f>(C39+C40)/2</f>
        <v>-9.3365657031249984</v>
      </c>
      <c r="F39">
        <f t="shared" si="9"/>
        <v>-0.51027343749999987</v>
      </c>
      <c r="G39">
        <f t="shared" si="2"/>
        <v>14.286206788725691</v>
      </c>
      <c r="I39">
        <v>268</v>
      </c>
      <c r="J39">
        <v>408</v>
      </c>
      <c r="K39">
        <f t="shared" si="3"/>
        <v>-16.183391874999998</v>
      </c>
      <c r="L39">
        <f t="shared" si="4"/>
        <v>-5.5284090909090845E-2</v>
      </c>
      <c r="M39">
        <f>(K39+K40)/2</f>
        <v>-9.3365657031249984</v>
      </c>
      <c r="N39">
        <f t="shared" si="10"/>
        <v>-7.0820312499999941E-2</v>
      </c>
      <c r="O39">
        <f t="shared" si="5"/>
        <v>1.662276417007722</v>
      </c>
      <c r="Q39">
        <v>268</v>
      </c>
      <c r="R39">
        <v>394</v>
      </c>
      <c r="S39">
        <f t="shared" si="6"/>
        <v>-16.183391874999998</v>
      </c>
      <c r="T39">
        <f t="shared" si="7"/>
        <v>-0.11742897727272721</v>
      </c>
      <c r="U39">
        <f>(S39+S40)/2</f>
        <v>-9.3365657031249984</v>
      </c>
      <c r="V39">
        <f t="shared" si="11"/>
        <v>-0.14184303977272719</v>
      </c>
      <c r="W39">
        <f t="shared" si="8"/>
        <v>3.3918848591408448</v>
      </c>
    </row>
    <row r="40" spans="1:23" x14ac:dyDescent="0.25">
      <c r="A40">
        <v>397</v>
      </c>
      <c r="B40">
        <v>309</v>
      </c>
      <c r="C40">
        <f t="shared" si="0"/>
        <v>-2.4897395312499984</v>
      </c>
      <c r="D40">
        <f t="shared" si="1"/>
        <v>-0.49473721590909081</v>
      </c>
      <c r="E40">
        <f>(C40+C41)/2</f>
        <v>5.2063053906250012</v>
      </c>
      <c r="F40">
        <f t="shared" si="9"/>
        <v>-0.57019886363636352</v>
      </c>
      <c r="G40">
        <f t="shared" si="2"/>
        <v>-1.1561063826610232</v>
      </c>
      <c r="I40">
        <v>397</v>
      </c>
      <c r="J40">
        <v>423</v>
      </c>
      <c r="K40">
        <f t="shared" si="3"/>
        <v>-2.4897395312499984</v>
      </c>
      <c r="L40">
        <f t="shared" si="4"/>
        <v>1.1299715909090966E-2</v>
      </c>
      <c r="M40">
        <f>(K40+K41)/2</f>
        <v>5.2063053906250012</v>
      </c>
      <c r="N40">
        <f t="shared" si="10"/>
        <v>-2.1992187499999941E-2</v>
      </c>
      <c r="O40">
        <f t="shared" si="5"/>
        <v>0.1135845904474433</v>
      </c>
      <c r="Q40">
        <v>397</v>
      </c>
      <c r="R40">
        <v>422</v>
      </c>
      <c r="S40">
        <f t="shared" si="6"/>
        <v>-2.4897395312499984</v>
      </c>
      <c r="T40">
        <f t="shared" si="7"/>
        <v>6.8607954545455117E-3</v>
      </c>
      <c r="U40">
        <f>(S40+S41)/2</f>
        <v>5.2063053906250012</v>
      </c>
      <c r="V40">
        <f t="shared" si="11"/>
        <v>-5.5284090909090845E-2</v>
      </c>
      <c r="W40">
        <f t="shared" si="8"/>
        <v>0.17336238294455794</v>
      </c>
    </row>
    <row r="41" spans="1:23" x14ac:dyDescent="0.25">
      <c r="A41">
        <v>542</v>
      </c>
      <c r="B41">
        <v>416</v>
      </c>
      <c r="C41">
        <f t="shared" si="0"/>
        <v>12.902350312500001</v>
      </c>
      <c r="D41">
        <f t="shared" si="1"/>
        <v>-1.9772727272727213E-2</v>
      </c>
      <c r="E41">
        <f>(C41+C2)/2</f>
        <v>2.0748112500000016</v>
      </c>
      <c r="F41">
        <f t="shared" si="9"/>
        <v>-0.25725497159090899</v>
      </c>
      <c r="G41">
        <f t="shared" si="2"/>
        <v>-3.3602184400867801</v>
      </c>
      <c r="I41">
        <v>542</v>
      </c>
      <c r="J41">
        <v>436</v>
      </c>
      <c r="K41">
        <f t="shared" si="3"/>
        <v>12.902350312500001</v>
      </c>
      <c r="L41">
        <f t="shared" si="4"/>
        <v>6.9005681818181869E-2</v>
      </c>
      <c r="M41">
        <f>(K41+K2)/2</f>
        <v>2.0748112500000016</v>
      </c>
      <c r="N41">
        <f t="shared" si="10"/>
        <v>4.015269886363642E-2</v>
      </c>
      <c r="O41">
        <f t="shared" si="5"/>
        <v>0.66123795168124211</v>
      </c>
      <c r="Q41">
        <v>542</v>
      </c>
      <c r="R41">
        <v>449</v>
      </c>
      <c r="S41">
        <f t="shared" si="6"/>
        <v>12.902350312500001</v>
      </c>
      <c r="T41">
        <f t="shared" si="7"/>
        <v>0.12671164772727278</v>
      </c>
      <c r="U41">
        <f>(S41+S2)/2</f>
        <v>2.0748112500000016</v>
      </c>
      <c r="V41">
        <f t="shared" si="11"/>
        <v>6.6786221590909148E-2</v>
      </c>
      <c r="W41">
        <f t="shared" si="8"/>
        <v>1.1246019792247437</v>
      </c>
    </row>
    <row r="42" spans="1:23" x14ac:dyDescent="0.25">
      <c r="C42">
        <f>(Z2*5/1024-2.053)*21.74</f>
        <v>-44.032459257812498</v>
      </c>
      <c r="K42">
        <f>(Z3*5/1024-2.053)*21.74</f>
        <v>-44.440084257812494</v>
      </c>
      <c r="S42">
        <f>(Z4*5/1024-2.053)*21.74</f>
        <v>-44.264932890624991</v>
      </c>
    </row>
    <row r="62" spans="1:32" x14ac:dyDescent="0.25">
      <c r="A62" t="s">
        <v>11</v>
      </c>
      <c r="B62" t="s">
        <v>13</v>
      </c>
      <c r="C62" t="s">
        <v>24</v>
      </c>
      <c r="D62" t="s">
        <v>25</v>
      </c>
      <c r="E62" t="s">
        <v>21</v>
      </c>
      <c r="F62" t="s">
        <v>22</v>
      </c>
      <c r="G62" t="s">
        <v>23</v>
      </c>
      <c r="I62" t="s">
        <v>11</v>
      </c>
      <c r="J62" t="s">
        <v>13</v>
      </c>
      <c r="K62" t="s">
        <v>24</v>
      </c>
      <c r="L62" t="s">
        <v>25</v>
      </c>
      <c r="M62" t="s">
        <v>21</v>
      </c>
      <c r="N62" t="s">
        <v>22</v>
      </c>
      <c r="O62" t="s">
        <v>23</v>
      </c>
      <c r="Q62" t="s">
        <v>11</v>
      </c>
      <c r="R62" t="s">
        <v>13</v>
      </c>
      <c r="S62" t="s">
        <v>24</v>
      </c>
      <c r="T62" t="s">
        <v>25</v>
      </c>
      <c r="U62" t="s">
        <v>21</v>
      </c>
      <c r="V62" t="s">
        <v>22</v>
      </c>
      <c r="W62" t="s">
        <v>23</v>
      </c>
      <c r="Y62" t="s">
        <v>11</v>
      </c>
      <c r="Z62" t="s">
        <v>13</v>
      </c>
      <c r="AA62" t="s">
        <v>24</v>
      </c>
      <c r="AB62" t="s">
        <v>25</v>
      </c>
      <c r="AC62" t="s">
        <v>21</v>
      </c>
      <c r="AD62" t="s">
        <v>22</v>
      </c>
      <c r="AE62" t="s">
        <v>23</v>
      </c>
    </row>
    <row r="63" spans="1:32" x14ac:dyDescent="0.25">
      <c r="A63">
        <v>406</v>
      </c>
      <c r="B63">
        <v>424</v>
      </c>
      <c r="C63">
        <f t="shared" ref="C63:C102" si="12">(A63*5/1024-2.053)*21.74</f>
        <v>-1.5343684374999984</v>
      </c>
      <c r="D63">
        <f t="shared" ref="D63:D102" si="13">(B63*5/1024-2.053)/1.1</f>
        <v>1.573863636363642E-2</v>
      </c>
      <c r="E63">
        <f>(C63+C64)/2</f>
        <v>-8.8588801562499988</v>
      </c>
      <c r="F63">
        <f>(D102+D63)/2</f>
        <v>-1.533380681818176E-2</v>
      </c>
      <c r="G63">
        <f>(C63*F63+D63*E63)</f>
        <v>-0.11589898415971293</v>
      </c>
      <c r="H63">
        <f>SUM(G63:G102)/80</f>
        <v>-0.58490261853637693</v>
      </c>
      <c r="I63">
        <v>360</v>
      </c>
      <c r="J63">
        <v>424</v>
      </c>
      <c r="K63">
        <f>(I63*5/1024-2.053)*21.74</f>
        <v>-6.4173762499999984</v>
      </c>
      <c r="L63">
        <f>(J63*5/1024-2.053)/1.1</f>
        <v>1.573863636363642E-2</v>
      </c>
      <c r="M63">
        <f>(K63+K64)/2</f>
        <v>-12.627288359374997</v>
      </c>
      <c r="N63">
        <f>(L102+L63)/2</f>
        <v>-1.533380681818176E-2</v>
      </c>
      <c r="O63">
        <f>(K63*N63+L63*M63)</f>
        <v>-0.10033349204989453</v>
      </c>
      <c r="P63">
        <f>SUM(O63:O102)/80</f>
        <v>-0.59367549153053978</v>
      </c>
      <c r="Q63">
        <v>365</v>
      </c>
      <c r="R63">
        <v>491</v>
      </c>
      <c r="S63">
        <f>(Q63*5/1024-2.053)*21.74</f>
        <v>-5.8866145312499984</v>
      </c>
      <c r="T63">
        <f>(R63*5/1024-2.053)/1.1</f>
        <v>0.31314630681818184</v>
      </c>
      <c r="U63">
        <f>(S63+S64)/2</f>
        <v>2.924030000000001</v>
      </c>
      <c r="V63">
        <f>(T102+T63)/2</f>
        <v>-8.1917613636363573E-2</v>
      </c>
      <c r="W63">
        <f>(S63*V63+T63*U63)</f>
        <v>1.3978666103227093</v>
      </c>
      <c r="X63">
        <f>SUM(W63:W102)/80</f>
        <v>-4.2432063292744733</v>
      </c>
      <c r="Y63">
        <v>406</v>
      </c>
      <c r="Z63">
        <v>313</v>
      </c>
      <c r="AA63">
        <f>(Y63*5/1024-2.053)*21.74</f>
        <v>-1.5343684374999984</v>
      </c>
      <c r="AB63">
        <f>(Z63*5/1024-2.053)/1.1</f>
        <v>-0.47698153409090899</v>
      </c>
      <c r="AC63">
        <f>(AA63+AA64)/2</f>
        <v>-8.8588801562499988</v>
      </c>
      <c r="AD63">
        <f>(AB102+AB63)/2</f>
        <v>-8.1917613636363573E-2</v>
      </c>
      <c r="AE63">
        <f>(AA63*AD63+AB63*AC63)</f>
        <v>4.351214048094592</v>
      </c>
      <c r="AF63">
        <f>SUM(AE63:AE102)/80</f>
        <v>-4.2253208373571223</v>
      </c>
    </row>
    <row r="64" spans="1:32" x14ac:dyDescent="0.25">
      <c r="A64">
        <v>268</v>
      </c>
      <c r="B64">
        <v>439</v>
      </c>
      <c r="C64">
        <f t="shared" si="12"/>
        <v>-16.183391874999998</v>
      </c>
      <c r="D64">
        <f t="shared" si="13"/>
        <v>8.2322443181818236E-2</v>
      </c>
      <c r="E64">
        <f t="shared" ref="E64:E101" si="14">(C64+C65)/2</f>
        <v>-17.45722</v>
      </c>
      <c r="F64">
        <f>(D63+D64)/2</f>
        <v>4.9030539772727325E-2</v>
      </c>
      <c r="G64">
        <f t="shared" ref="G64:G102" si="15">(C64*F64+D64*E64)</f>
        <v>-2.2306014405473205</v>
      </c>
      <c r="I64">
        <v>243</v>
      </c>
      <c r="J64">
        <v>439</v>
      </c>
      <c r="K64">
        <f t="shared" ref="K64:K102" si="16">(I64*5/1024-2.053)*21.74</f>
        <v>-18.837200468749998</v>
      </c>
      <c r="L64">
        <f t="shared" ref="L64:L102" si="17">(J64*5/1024-2.053)/1.1</f>
        <v>8.2322443181818236E-2</v>
      </c>
      <c r="M64">
        <f t="shared" ref="M64:M101" si="18">(K64+K65)/2</f>
        <v>-17.404143828124997</v>
      </c>
      <c r="N64">
        <f>(L63+L64)/2</f>
        <v>4.9030539772727325E-2</v>
      </c>
      <c r="O64">
        <f t="shared" ref="O64:O102" si="19">(K64*N64+L64*M64)</f>
        <v>-2.3563497482088973</v>
      </c>
      <c r="Q64">
        <v>531</v>
      </c>
      <c r="R64">
        <v>357</v>
      </c>
      <c r="S64">
        <f t="shared" ref="S64:S102" si="20">(Q64*5/1024-2.053)*21.74</f>
        <v>11.73467453125</v>
      </c>
      <c r="T64">
        <f t="shared" ref="T64:T102" si="21">(R64*5/1024-2.053)/1.1</f>
        <v>-0.28166903409090899</v>
      </c>
      <c r="U64">
        <f t="shared" ref="U64:U101" si="22">(S64+S65)/2</f>
        <v>15.025397187499999</v>
      </c>
      <c r="V64">
        <f>(T63+T64)/2</f>
        <v>1.5738636363636427E-2</v>
      </c>
      <c r="W64">
        <f t="shared" ref="W64:W102" si="23">(S64*V64+T64*U64)</f>
        <v>-4.0475013373424158</v>
      </c>
      <c r="Y64">
        <v>268</v>
      </c>
      <c r="Z64">
        <v>496</v>
      </c>
      <c r="AA64">
        <f t="shared" ref="AA64:AA102" si="24">(Y64*5/1024-2.053)*21.74</f>
        <v>-16.183391874999998</v>
      </c>
      <c r="AB64">
        <f t="shared" ref="AB64:AB102" si="25">(Z64*5/1024-2.053)/1.1</f>
        <v>0.33534090909090913</v>
      </c>
      <c r="AC64">
        <f t="shared" ref="AC64:AC101" si="26">(AA64+AA65)/2</f>
        <v>-17.45722</v>
      </c>
      <c r="AD64">
        <f>(AB63+AB64)/2</f>
        <v>-7.0820312499999927E-2</v>
      </c>
      <c r="AE64">
        <f t="shared" ref="AE64:AE102" si="27">(AA64*AD64+AB64*AC64)</f>
        <v>-4.7080071551025409</v>
      </c>
    </row>
    <row r="65" spans="1:31" x14ac:dyDescent="0.25">
      <c r="A65">
        <v>244</v>
      </c>
      <c r="B65">
        <v>427</v>
      </c>
      <c r="C65">
        <f t="shared" si="12"/>
        <v>-18.731048124999997</v>
      </c>
      <c r="D65">
        <f t="shared" si="13"/>
        <v>2.9055397727272784E-2</v>
      </c>
      <c r="E65">
        <f t="shared" si="14"/>
        <v>-12.361907499999997</v>
      </c>
      <c r="F65">
        <f t="shared" ref="F65:F102" si="28">(D64+D65)/2</f>
        <v>5.5688920454545508E-2</v>
      </c>
      <c r="G65">
        <f t="shared" si="15"/>
        <v>-1.4022919881436449</v>
      </c>
      <c r="I65">
        <v>270</v>
      </c>
      <c r="J65">
        <v>427</v>
      </c>
      <c r="K65">
        <f t="shared" si="16"/>
        <v>-15.971087187499997</v>
      </c>
      <c r="L65">
        <f t="shared" si="17"/>
        <v>2.9055397727272784E-2</v>
      </c>
      <c r="M65">
        <f t="shared" si="18"/>
        <v>-7.9035090624999977</v>
      </c>
      <c r="N65">
        <f t="shared" ref="N65:N102" si="29">(L64+L65)/2</f>
        <v>5.5688920454545508E-2</v>
      </c>
      <c r="O65">
        <f t="shared" si="19"/>
        <v>-1.1190522032093406</v>
      </c>
      <c r="Q65">
        <v>593</v>
      </c>
      <c r="R65">
        <v>277</v>
      </c>
      <c r="S65">
        <f t="shared" si="20"/>
        <v>18.316119843749998</v>
      </c>
      <c r="T65">
        <f t="shared" si="21"/>
        <v>-0.6367826704545454</v>
      </c>
      <c r="U65">
        <f t="shared" si="22"/>
        <v>12.053131562499999</v>
      </c>
      <c r="V65">
        <f t="shared" ref="V65:V102" si="30">(T64+T65)/2</f>
        <v>-0.45922585227272716</v>
      </c>
      <c r="W65">
        <f t="shared" si="23"/>
        <v>-16.086461049284221</v>
      </c>
      <c r="Y65">
        <v>244</v>
      </c>
      <c r="Z65">
        <v>566</v>
      </c>
      <c r="AA65">
        <f t="shared" si="24"/>
        <v>-18.731048124999997</v>
      </c>
      <c r="AB65">
        <f t="shared" si="25"/>
        <v>0.64606534090909096</v>
      </c>
      <c r="AC65">
        <f t="shared" si="26"/>
        <v>-12.361907499999997</v>
      </c>
      <c r="AD65">
        <f t="shared" ref="AD65:AD102" si="31">(AB64+AB65)/2</f>
        <v>0.49070312500000002</v>
      </c>
      <c r="AE65">
        <f t="shared" si="27"/>
        <v>-17.177983832737034</v>
      </c>
    </row>
    <row r="66" spans="1:31" x14ac:dyDescent="0.25">
      <c r="A66">
        <v>364</v>
      </c>
      <c r="B66">
        <v>410</v>
      </c>
      <c r="C66">
        <f t="shared" si="12"/>
        <v>-5.9927668749999983</v>
      </c>
      <c r="D66">
        <f t="shared" si="13"/>
        <v>-4.6406249999999941E-2</v>
      </c>
      <c r="E66">
        <f t="shared" si="14"/>
        <v>2.8709538281250011</v>
      </c>
      <c r="F66">
        <f t="shared" si="28"/>
        <v>-8.6754261363635784E-3</v>
      </c>
      <c r="G66">
        <f t="shared" si="15"/>
        <v>-8.1240394709916786E-2</v>
      </c>
      <c r="I66">
        <v>422</v>
      </c>
      <c r="J66">
        <v>410</v>
      </c>
      <c r="K66">
        <f t="shared" si="16"/>
        <v>0.16406906250000139</v>
      </c>
      <c r="L66">
        <f t="shared" si="17"/>
        <v>-4.6406249999999941E-2</v>
      </c>
      <c r="M66">
        <f t="shared" si="18"/>
        <v>8.1254948437500012</v>
      </c>
      <c r="N66">
        <f t="shared" si="29"/>
        <v>-8.6754261363635784E-3</v>
      </c>
      <c r="O66">
        <f t="shared" si="19"/>
        <v>-0.37849711412575421</v>
      </c>
      <c r="Q66">
        <v>475</v>
      </c>
      <c r="R66">
        <v>313</v>
      </c>
      <c r="S66">
        <f t="shared" si="20"/>
        <v>5.7901432812500007</v>
      </c>
      <c r="T66">
        <f t="shared" si="21"/>
        <v>-0.47698153409090899</v>
      </c>
      <c r="U66">
        <f t="shared" si="22"/>
        <v>-3.0735774218749987</v>
      </c>
      <c r="V66">
        <f t="shared" si="30"/>
        <v>-0.55688210227272716</v>
      </c>
      <c r="W66">
        <f t="shared" si="23"/>
        <v>-1.7583874890896889</v>
      </c>
      <c r="Y66">
        <v>364</v>
      </c>
      <c r="Z66">
        <v>491</v>
      </c>
      <c r="AA66">
        <f t="shared" si="24"/>
        <v>-5.9927668749999983</v>
      </c>
      <c r="AB66">
        <f t="shared" si="25"/>
        <v>0.31314630681818184</v>
      </c>
      <c r="AC66">
        <f t="shared" si="26"/>
        <v>2.8709538281250011</v>
      </c>
      <c r="AD66">
        <f t="shared" si="31"/>
        <v>0.47960582386363637</v>
      </c>
      <c r="AE66">
        <f t="shared" si="27"/>
        <v>-1.9751373059842183</v>
      </c>
    </row>
    <row r="67" spans="1:31" x14ac:dyDescent="0.25">
      <c r="A67">
        <v>531</v>
      </c>
      <c r="B67">
        <v>401</v>
      </c>
      <c r="C67">
        <f t="shared" si="12"/>
        <v>11.73467453125</v>
      </c>
      <c r="D67">
        <f t="shared" si="13"/>
        <v>-8.6356534090909029E-2</v>
      </c>
      <c r="E67">
        <f t="shared" si="14"/>
        <v>15.025397187499999</v>
      </c>
      <c r="F67">
        <f t="shared" si="28"/>
        <v>-6.6381392045454485E-2</v>
      </c>
      <c r="G67">
        <f t="shared" si="15"/>
        <v>-2.0765052550365084</v>
      </c>
      <c r="I67">
        <v>572</v>
      </c>
      <c r="J67">
        <v>401</v>
      </c>
      <c r="K67">
        <f t="shared" si="16"/>
        <v>16.086920625000001</v>
      </c>
      <c r="L67">
        <f t="shared" si="17"/>
        <v>-8.6356534090909029E-2</v>
      </c>
      <c r="M67">
        <f t="shared" si="18"/>
        <v>15.609235078125</v>
      </c>
      <c r="N67">
        <f t="shared" si="29"/>
        <v>-6.6381392045454485E-2</v>
      </c>
      <c r="O67">
        <f t="shared" si="19"/>
        <v>-2.4158316259693473</v>
      </c>
      <c r="Q67">
        <v>308</v>
      </c>
      <c r="R67">
        <v>496</v>
      </c>
      <c r="S67">
        <f t="shared" si="20"/>
        <v>-11.937298124999998</v>
      </c>
      <c r="T67">
        <f t="shared" si="21"/>
        <v>0.33534090909090913</v>
      </c>
      <c r="U67">
        <f t="shared" si="22"/>
        <v>-15.918011015624998</v>
      </c>
      <c r="V67">
        <f t="shared" si="30"/>
        <v>-7.0820312499999927E-2</v>
      </c>
      <c r="W67">
        <f t="shared" si="23"/>
        <v>-4.4925571012806298</v>
      </c>
      <c r="Y67">
        <v>531</v>
      </c>
      <c r="Z67">
        <v>358</v>
      </c>
      <c r="AA67">
        <f t="shared" si="24"/>
        <v>11.73467453125</v>
      </c>
      <c r="AB67">
        <f t="shared" si="25"/>
        <v>-0.27723011363636357</v>
      </c>
      <c r="AC67">
        <f t="shared" si="26"/>
        <v>15.078473359375</v>
      </c>
      <c r="AD67">
        <f t="shared" si="31"/>
        <v>1.7958096590909134E-2</v>
      </c>
      <c r="AE67">
        <f t="shared" si="27"/>
        <v>-3.9694744641873427</v>
      </c>
    </row>
    <row r="68" spans="1:31" x14ac:dyDescent="0.25">
      <c r="A68">
        <v>593</v>
      </c>
      <c r="B68">
        <v>407</v>
      </c>
      <c r="C68">
        <f t="shared" si="12"/>
        <v>18.316119843749998</v>
      </c>
      <c r="D68">
        <f t="shared" si="13"/>
        <v>-5.9723011363636301E-2</v>
      </c>
      <c r="E68">
        <f t="shared" si="14"/>
        <v>12.053131562499999</v>
      </c>
      <c r="F68">
        <f t="shared" si="28"/>
        <v>-7.3039772727272662E-2</v>
      </c>
      <c r="G68">
        <f t="shared" si="15"/>
        <v>-2.0576545439075797</v>
      </c>
      <c r="I68">
        <v>563</v>
      </c>
      <c r="J68">
        <v>407</v>
      </c>
      <c r="K68">
        <f t="shared" si="16"/>
        <v>15.13154953125</v>
      </c>
      <c r="L68">
        <f t="shared" si="17"/>
        <v>-5.9723011363636301E-2</v>
      </c>
      <c r="M68">
        <f t="shared" si="18"/>
        <v>7.3824284375000007</v>
      </c>
      <c r="N68">
        <f t="shared" si="29"/>
        <v>-7.3039772727272662E-2</v>
      </c>
      <c r="O68">
        <f t="shared" si="19"/>
        <v>-1.5461057962380134</v>
      </c>
      <c r="Q68">
        <v>233</v>
      </c>
      <c r="R68">
        <v>566</v>
      </c>
      <c r="S68">
        <f t="shared" si="20"/>
        <v>-19.898723906249998</v>
      </c>
      <c r="T68">
        <f t="shared" si="21"/>
        <v>0.64606534090909096</v>
      </c>
      <c r="U68">
        <f t="shared" si="22"/>
        <v>-15.599553984374998</v>
      </c>
      <c r="V68">
        <f t="shared" si="30"/>
        <v>0.49070312500000002</v>
      </c>
      <c r="W68">
        <f t="shared" si="23"/>
        <v>-19.842697167254084</v>
      </c>
      <c r="Y68">
        <v>594</v>
      </c>
      <c r="Z68">
        <v>277</v>
      </c>
      <c r="AA68">
        <f t="shared" si="24"/>
        <v>18.422272187499999</v>
      </c>
      <c r="AB68">
        <f t="shared" si="25"/>
        <v>-0.6367826704545454</v>
      </c>
      <c r="AC68">
        <f t="shared" si="26"/>
        <v>12.106207734374999</v>
      </c>
      <c r="AD68">
        <f t="shared" si="31"/>
        <v>-0.45700639204545446</v>
      </c>
      <c r="AE68">
        <f t="shared" si="27"/>
        <v>-16.128119435861478</v>
      </c>
    </row>
    <row r="69" spans="1:31" x14ac:dyDescent="0.25">
      <c r="A69">
        <v>475</v>
      </c>
      <c r="B69">
        <v>424</v>
      </c>
      <c r="C69">
        <f t="shared" si="12"/>
        <v>5.7901432812500007</v>
      </c>
      <c r="D69">
        <f t="shared" si="13"/>
        <v>1.573863636363642E-2</v>
      </c>
      <c r="E69">
        <f t="shared" si="14"/>
        <v>-3.0735774218749987</v>
      </c>
      <c r="F69">
        <f t="shared" si="28"/>
        <v>-2.1992187499999941E-2</v>
      </c>
      <c r="G69">
        <f t="shared" si="15"/>
        <v>-0.17571183407148863</v>
      </c>
      <c r="I69">
        <v>417</v>
      </c>
      <c r="J69">
        <v>424</v>
      </c>
      <c r="K69">
        <f t="shared" si="16"/>
        <v>-0.36669265624999858</v>
      </c>
      <c r="L69">
        <f t="shared" si="17"/>
        <v>1.573863636363642E-2</v>
      </c>
      <c r="M69">
        <f t="shared" si="18"/>
        <v>-8.3281184374999988</v>
      </c>
      <c r="N69">
        <f t="shared" si="29"/>
        <v>-2.1992187499999941E-2</v>
      </c>
      <c r="O69">
        <f t="shared" si="19"/>
        <v>-0.12300885402998542</v>
      </c>
      <c r="Q69">
        <v>314</v>
      </c>
      <c r="R69">
        <v>491</v>
      </c>
      <c r="S69">
        <f t="shared" si="20"/>
        <v>-11.300384062499997</v>
      </c>
      <c r="T69">
        <f t="shared" si="21"/>
        <v>0.31314630681818184</v>
      </c>
      <c r="U69">
        <f t="shared" si="22"/>
        <v>-2.4897395312499984</v>
      </c>
      <c r="V69">
        <f t="shared" si="30"/>
        <v>0.47960582386363637</v>
      </c>
      <c r="W69">
        <f t="shared" si="23"/>
        <v>-6.1993827474209855</v>
      </c>
      <c r="Y69">
        <v>475</v>
      </c>
      <c r="Z69">
        <v>313</v>
      </c>
      <c r="AA69">
        <f t="shared" si="24"/>
        <v>5.7901432812500007</v>
      </c>
      <c r="AB69">
        <f t="shared" si="25"/>
        <v>-0.47698153409090899</v>
      </c>
      <c r="AC69">
        <f t="shared" si="26"/>
        <v>-3.0735774218749987</v>
      </c>
      <c r="AD69">
        <f t="shared" si="31"/>
        <v>-0.55688210227272716</v>
      </c>
      <c r="AE69">
        <f t="shared" si="27"/>
        <v>-1.7583874890896889</v>
      </c>
    </row>
    <row r="70" spans="1:31" x14ac:dyDescent="0.25">
      <c r="A70">
        <v>308</v>
      </c>
      <c r="B70">
        <v>439</v>
      </c>
      <c r="C70">
        <f t="shared" si="12"/>
        <v>-11.937298124999998</v>
      </c>
      <c r="D70">
        <f t="shared" si="13"/>
        <v>8.2322443181818236E-2</v>
      </c>
      <c r="E70">
        <f t="shared" si="14"/>
        <v>-15.918011015624998</v>
      </c>
      <c r="F70">
        <f t="shared" si="28"/>
        <v>4.9030539772727325E-2</v>
      </c>
      <c r="G70">
        <f t="shared" si="15"/>
        <v>-1.8957017278980612</v>
      </c>
      <c r="I70">
        <v>267</v>
      </c>
      <c r="J70">
        <v>439</v>
      </c>
      <c r="K70">
        <f t="shared" si="16"/>
        <v>-16.289544218749999</v>
      </c>
      <c r="L70">
        <f t="shared" si="17"/>
        <v>8.2322443181818236E-2</v>
      </c>
      <c r="M70">
        <f t="shared" si="18"/>
        <v>-17.510296171874998</v>
      </c>
      <c r="N70">
        <f t="shared" si="29"/>
        <v>4.9030539772727325E-2</v>
      </c>
      <c r="O70">
        <f t="shared" si="19"/>
        <v>-2.240175507403011</v>
      </c>
      <c r="Q70">
        <v>480</v>
      </c>
      <c r="R70">
        <v>358</v>
      </c>
      <c r="S70">
        <f t="shared" si="20"/>
        <v>6.3209050000000007</v>
      </c>
      <c r="T70">
        <f t="shared" si="21"/>
        <v>-0.27723011363636357</v>
      </c>
      <c r="U70">
        <f t="shared" si="22"/>
        <v>12.955426484375</v>
      </c>
      <c r="V70">
        <f t="shared" si="30"/>
        <v>1.7958096590909134E-2</v>
      </c>
      <c r="W70">
        <f t="shared" si="23"/>
        <v>-3.4781229339388751</v>
      </c>
      <c r="Y70">
        <v>308</v>
      </c>
      <c r="Z70">
        <v>497</v>
      </c>
      <c r="AA70">
        <f t="shared" si="24"/>
        <v>-11.937298124999998</v>
      </c>
      <c r="AB70">
        <f t="shared" si="25"/>
        <v>0.3397798295454546</v>
      </c>
      <c r="AC70">
        <f t="shared" si="26"/>
        <v>-15.864934843749998</v>
      </c>
      <c r="AD70">
        <f t="shared" si="31"/>
        <v>-6.8600852272727192E-2</v>
      </c>
      <c r="AE70">
        <f t="shared" si="27"/>
        <v>-4.5716760317504894</v>
      </c>
    </row>
    <row r="71" spans="1:31" x14ac:dyDescent="0.25">
      <c r="A71">
        <v>233</v>
      </c>
      <c r="B71">
        <v>427</v>
      </c>
      <c r="C71">
        <f t="shared" si="12"/>
        <v>-19.898723906249998</v>
      </c>
      <c r="D71">
        <f t="shared" si="13"/>
        <v>2.9055397727272784E-2</v>
      </c>
      <c r="E71">
        <f t="shared" si="14"/>
        <v>-15.652630156249998</v>
      </c>
      <c r="F71">
        <f t="shared" si="28"/>
        <v>5.5688920454545508E-2</v>
      </c>
      <c r="G71">
        <f t="shared" si="15"/>
        <v>-1.5629318474298668</v>
      </c>
      <c r="I71">
        <v>244</v>
      </c>
      <c r="J71">
        <v>427</v>
      </c>
      <c r="K71">
        <f t="shared" si="16"/>
        <v>-18.731048124999997</v>
      </c>
      <c r="L71">
        <f t="shared" si="17"/>
        <v>2.9055397727272784E-2</v>
      </c>
      <c r="M71">
        <f t="shared" si="18"/>
        <v>-12.308831328124999</v>
      </c>
      <c r="N71">
        <f t="shared" si="29"/>
        <v>5.5688920454545508E-2</v>
      </c>
      <c r="O71">
        <f t="shared" si="19"/>
        <v>-1.4007498388599757</v>
      </c>
      <c r="Q71">
        <v>605</v>
      </c>
      <c r="R71">
        <v>277</v>
      </c>
      <c r="S71">
        <f t="shared" si="20"/>
        <v>19.58994796875</v>
      </c>
      <c r="T71">
        <f t="shared" si="21"/>
        <v>-0.6367826704545454</v>
      </c>
      <c r="U71">
        <f t="shared" si="22"/>
        <v>12.690045625</v>
      </c>
      <c r="V71">
        <f t="shared" si="30"/>
        <v>-0.45700639204545446</v>
      </c>
      <c r="W71">
        <f t="shared" si="23"/>
        <v>-17.033532582834138</v>
      </c>
      <c r="Y71">
        <v>234</v>
      </c>
      <c r="Z71">
        <v>566</v>
      </c>
      <c r="AA71">
        <f t="shared" si="24"/>
        <v>-19.792571562499997</v>
      </c>
      <c r="AB71">
        <f t="shared" si="25"/>
        <v>0.64606534090909096</v>
      </c>
      <c r="AC71">
        <f t="shared" si="26"/>
        <v>-15.599553984374998</v>
      </c>
      <c r="AD71">
        <f t="shared" si="31"/>
        <v>0.49292258522727278</v>
      </c>
      <c r="AE71">
        <f t="shared" si="27"/>
        <v>-19.834536705828302</v>
      </c>
    </row>
    <row r="72" spans="1:31" x14ac:dyDescent="0.25">
      <c r="A72">
        <v>313</v>
      </c>
      <c r="B72">
        <v>410</v>
      </c>
      <c r="C72">
        <f t="shared" si="12"/>
        <v>-11.406536406249998</v>
      </c>
      <c r="D72">
        <f t="shared" si="13"/>
        <v>-4.6406249999999941E-2</v>
      </c>
      <c r="E72">
        <f t="shared" si="14"/>
        <v>-2.5428157031249987</v>
      </c>
      <c r="F72">
        <f t="shared" si="28"/>
        <v>-8.6754261363635784E-3</v>
      </c>
      <c r="G72">
        <f t="shared" si="15"/>
        <v>0.21695910528730825</v>
      </c>
      <c r="I72">
        <v>365</v>
      </c>
      <c r="J72">
        <v>410</v>
      </c>
      <c r="K72">
        <f t="shared" si="16"/>
        <v>-5.8866145312499984</v>
      </c>
      <c r="L72">
        <f t="shared" si="17"/>
        <v>-4.6406249999999941E-2</v>
      </c>
      <c r="M72">
        <f t="shared" si="18"/>
        <v>2.924030000000001</v>
      </c>
      <c r="N72">
        <f t="shared" si="29"/>
        <v>-8.6754261363635784E-3</v>
      </c>
      <c r="O72">
        <f t="shared" si="19"/>
        <v>-8.4624377628396003E-2</v>
      </c>
      <c r="Q72">
        <v>475</v>
      </c>
      <c r="R72">
        <v>313</v>
      </c>
      <c r="S72">
        <f t="shared" si="20"/>
        <v>5.7901432812500007</v>
      </c>
      <c r="T72">
        <f t="shared" si="21"/>
        <v>-0.47698153409090899</v>
      </c>
      <c r="U72">
        <f t="shared" si="22"/>
        <v>-3.0735774218749987</v>
      </c>
      <c r="V72">
        <f t="shared" si="30"/>
        <v>-0.55688210227272716</v>
      </c>
      <c r="W72">
        <f t="shared" si="23"/>
        <v>-1.7583874890896889</v>
      </c>
      <c r="Y72">
        <v>313</v>
      </c>
      <c r="Z72">
        <v>491</v>
      </c>
      <c r="AA72">
        <f t="shared" si="24"/>
        <v>-11.406536406249998</v>
      </c>
      <c r="AB72">
        <f t="shared" si="25"/>
        <v>0.31314630681818184</v>
      </c>
      <c r="AC72">
        <f t="shared" si="26"/>
        <v>-2.5428157031249987</v>
      </c>
      <c r="AD72">
        <f t="shared" si="31"/>
        <v>0.47960582386363637</v>
      </c>
      <c r="AE72">
        <f t="shared" si="27"/>
        <v>-6.266914636902964</v>
      </c>
    </row>
    <row r="73" spans="1:31" x14ac:dyDescent="0.25">
      <c r="A73">
        <v>480</v>
      </c>
      <c r="B73">
        <v>401</v>
      </c>
      <c r="C73">
        <f t="shared" si="12"/>
        <v>6.3209050000000007</v>
      </c>
      <c r="D73">
        <f t="shared" si="13"/>
        <v>-8.6356534090909029E-2</v>
      </c>
      <c r="E73">
        <f t="shared" si="14"/>
        <v>12.902350312499999</v>
      </c>
      <c r="F73">
        <f t="shared" si="28"/>
        <v>-6.6381392045454485E-2</v>
      </c>
      <c r="G73">
        <f t="shared" si="15"/>
        <v>-1.5337927275013303</v>
      </c>
      <c r="I73">
        <v>531</v>
      </c>
      <c r="J73">
        <v>401</v>
      </c>
      <c r="K73">
        <f t="shared" si="16"/>
        <v>11.73467453125</v>
      </c>
      <c r="L73">
        <f t="shared" si="17"/>
        <v>-8.6356534090909029E-2</v>
      </c>
      <c r="M73">
        <f t="shared" si="18"/>
        <v>15.025397187499999</v>
      </c>
      <c r="N73">
        <f t="shared" si="29"/>
        <v>-6.6381392045454485E-2</v>
      </c>
      <c r="O73">
        <f t="shared" si="19"/>
        <v>-2.0765052550365084</v>
      </c>
      <c r="Q73">
        <v>308</v>
      </c>
      <c r="R73">
        <v>497</v>
      </c>
      <c r="S73">
        <f t="shared" si="20"/>
        <v>-11.937298124999998</v>
      </c>
      <c r="T73">
        <f t="shared" si="21"/>
        <v>0.3397798295454546</v>
      </c>
      <c r="U73">
        <f t="shared" si="22"/>
        <v>-15.918011015624998</v>
      </c>
      <c r="V73">
        <f t="shared" si="30"/>
        <v>-6.8600852272727192E-2</v>
      </c>
      <c r="W73">
        <f t="shared" si="23"/>
        <v>-4.5897102443831024</v>
      </c>
      <c r="Y73">
        <v>480</v>
      </c>
      <c r="Z73">
        <v>358</v>
      </c>
      <c r="AA73">
        <f t="shared" si="24"/>
        <v>6.3209050000000007</v>
      </c>
      <c r="AB73">
        <f t="shared" si="25"/>
        <v>-0.27723011363636357</v>
      </c>
      <c r="AC73">
        <f t="shared" si="26"/>
        <v>12.955426484375</v>
      </c>
      <c r="AD73">
        <f t="shared" si="31"/>
        <v>1.7958096590909134E-2</v>
      </c>
      <c r="AE73">
        <f t="shared" si="27"/>
        <v>-3.4781229339388751</v>
      </c>
    </row>
    <row r="74" spans="1:31" x14ac:dyDescent="0.25">
      <c r="A74">
        <v>604</v>
      </c>
      <c r="B74">
        <v>407</v>
      </c>
      <c r="C74">
        <f t="shared" si="12"/>
        <v>19.483795624999999</v>
      </c>
      <c r="D74">
        <f t="shared" si="13"/>
        <v>-5.9723011363636301E-2</v>
      </c>
      <c r="E74">
        <f t="shared" si="14"/>
        <v>12.636969453124999</v>
      </c>
      <c r="F74">
        <f t="shared" si="28"/>
        <v>-7.3039772727272662E-2</v>
      </c>
      <c r="G74">
        <f t="shared" si="15"/>
        <v>-2.1778098745655385</v>
      </c>
      <c r="I74">
        <v>593</v>
      </c>
      <c r="J74">
        <v>407</v>
      </c>
      <c r="K74">
        <f t="shared" si="16"/>
        <v>18.316119843749998</v>
      </c>
      <c r="L74">
        <f t="shared" si="17"/>
        <v>-5.9723011363636301E-2</v>
      </c>
      <c r="M74">
        <f t="shared" si="18"/>
        <v>12.000055390625</v>
      </c>
      <c r="N74">
        <f t="shared" si="29"/>
        <v>-7.3039772727272662E-2</v>
      </c>
      <c r="O74">
        <f t="shared" si="19"/>
        <v>-2.0544846750915506</v>
      </c>
      <c r="Q74">
        <v>233</v>
      </c>
      <c r="R74">
        <v>566</v>
      </c>
      <c r="S74">
        <f t="shared" si="20"/>
        <v>-19.898723906249998</v>
      </c>
      <c r="T74">
        <f t="shared" si="21"/>
        <v>0.64606534090909096</v>
      </c>
      <c r="U74">
        <f t="shared" si="22"/>
        <v>-15.652630156249998</v>
      </c>
      <c r="V74">
        <f t="shared" si="30"/>
        <v>0.49292258522727278</v>
      </c>
      <c r="W74">
        <f t="shared" si="23"/>
        <v>-19.921152268614058</v>
      </c>
      <c r="Y74">
        <v>605</v>
      </c>
      <c r="Z74">
        <v>277</v>
      </c>
      <c r="AA74">
        <f t="shared" si="24"/>
        <v>19.58994796875</v>
      </c>
      <c r="AB74">
        <f t="shared" si="25"/>
        <v>-0.6367826704545454</v>
      </c>
      <c r="AC74">
        <f t="shared" si="26"/>
        <v>12.690045625</v>
      </c>
      <c r="AD74">
        <f t="shared" si="31"/>
        <v>-0.45700639204545446</v>
      </c>
      <c r="AE74">
        <f t="shared" si="27"/>
        <v>-17.033532582834138</v>
      </c>
    </row>
    <row r="75" spans="1:31" x14ac:dyDescent="0.25">
      <c r="A75">
        <v>475</v>
      </c>
      <c r="B75">
        <v>424</v>
      </c>
      <c r="C75">
        <f t="shared" si="12"/>
        <v>5.7901432812500007</v>
      </c>
      <c r="D75">
        <f t="shared" si="13"/>
        <v>1.573863636363642E-2</v>
      </c>
      <c r="E75">
        <f t="shared" si="14"/>
        <v>-3.0205012499999984</v>
      </c>
      <c r="F75">
        <f t="shared" si="28"/>
        <v>-2.1992187499999941E-2</v>
      </c>
      <c r="G75">
        <f t="shared" si="15"/>
        <v>-0.17487648750277413</v>
      </c>
      <c r="I75">
        <v>474</v>
      </c>
      <c r="J75">
        <v>424</v>
      </c>
      <c r="K75">
        <f t="shared" si="16"/>
        <v>5.6839909375000008</v>
      </c>
      <c r="L75">
        <f t="shared" si="17"/>
        <v>1.573863636363642E-2</v>
      </c>
      <c r="M75">
        <f t="shared" si="18"/>
        <v>-3.0735774218749983</v>
      </c>
      <c r="N75">
        <f t="shared" si="29"/>
        <v>-2.1992187499999941E-2</v>
      </c>
      <c r="O75">
        <f t="shared" si="19"/>
        <v>-0.17337731182417421</v>
      </c>
      <c r="Q75">
        <v>313</v>
      </c>
      <c r="R75">
        <v>491</v>
      </c>
      <c r="S75">
        <f t="shared" si="20"/>
        <v>-11.406536406249998</v>
      </c>
      <c r="T75">
        <f t="shared" si="21"/>
        <v>0.31314630681818184</v>
      </c>
      <c r="U75">
        <f t="shared" si="22"/>
        <v>-2.5428157031249987</v>
      </c>
      <c r="V75">
        <f t="shared" si="30"/>
        <v>0.47960582386363637</v>
      </c>
      <c r="W75">
        <f t="shared" si="23"/>
        <v>-6.266914636902964</v>
      </c>
      <c r="Y75">
        <v>475</v>
      </c>
      <c r="Z75">
        <v>313</v>
      </c>
      <c r="AA75">
        <f t="shared" si="24"/>
        <v>5.7901432812500007</v>
      </c>
      <c r="AB75">
        <f t="shared" si="25"/>
        <v>-0.47698153409090899</v>
      </c>
      <c r="AC75">
        <f t="shared" si="26"/>
        <v>-3.0735774218749987</v>
      </c>
      <c r="AD75">
        <f t="shared" si="31"/>
        <v>-0.55688210227272716</v>
      </c>
      <c r="AE75">
        <f t="shared" si="27"/>
        <v>-1.7583874890896889</v>
      </c>
    </row>
    <row r="76" spans="1:31" x14ac:dyDescent="0.25">
      <c r="A76">
        <v>309</v>
      </c>
      <c r="B76">
        <v>439</v>
      </c>
      <c r="C76">
        <f t="shared" si="12"/>
        <v>-11.831145781249997</v>
      </c>
      <c r="D76">
        <f t="shared" si="13"/>
        <v>8.2322443181818236E-2</v>
      </c>
      <c r="E76">
        <f t="shared" si="14"/>
        <v>-15.864934843749998</v>
      </c>
      <c r="F76">
        <f t="shared" si="28"/>
        <v>4.9030539772727325E-2</v>
      </c>
      <c r="G76">
        <f t="shared" si="15"/>
        <v>-1.8861276610423707</v>
      </c>
      <c r="I76">
        <v>309</v>
      </c>
      <c r="J76">
        <v>439</v>
      </c>
      <c r="K76">
        <f t="shared" si="16"/>
        <v>-11.831145781249997</v>
      </c>
      <c r="L76">
        <f t="shared" si="17"/>
        <v>8.2322443181818236E-2</v>
      </c>
      <c r="M76">
        <f t="shared" si="18"/>
        <v>-15.864934843749998</v>
      </c>
      <c r="N76">
        <f t="shared" si="29"/>
        <v>4.9030539772727325E-2</v>
      </c>
      <c r="O76">
        <f t="shared" si="19"/>
        <v>-1.8861276610423707</v>
      </c>
      <c r="Q76">
        <v>480</v>
      </c>
      <c r="R76">
        <v>358</v>
      </c>
      <c r="S76">
        <f t="shared" si="20"/>
        <v>6.3209050000000007</v>
      </c>
      <c r="T76">
        <f t="shared" si="21"/>
        <v>-0.27723011363636357</v>
      </c>
      <c r="U76">
        <f t="shared" si="22"/>
        <v>12.955426484375</v>
      </c>
      <c r="V76">
        <f t="shared" si="30"/>
        <v>1.7958096590909134E-2</v>
      </c>
      <c r="W76">
        <f t="shared" si="23"/>
        <v>-3.4781229339388751</v>
      </c>
      <c r="Y76">
        <v>308</v>
      </c>
      <c r="Z76">
        <v>496</v>
      </c>
      <c r="AA76">
        <f t="shared" si="24"/>
        <v>-11.937298124999998</v>
      </c>
      <c r="AB76">
        <f t="shared" si="25"/>
        <v>0.33534090909090913</v>
      </c>
      <c r="AC76">
        <f t="shared" si="26"/>
        <v>-15.918011015624998</v>
      </c>
      <c r="AD76">
        <f t="shared" si="31"/>
        <v>-7.0820312499999927E-2</v>
      </c>
      <c r="AE76">
        <f t="shared" si="27"/>
        <v>-4.4925571012806298</v>
      </c>
    </row>
    <row r="77" spans="1:31" x14ac:dyDescent="0.25">
      <c r="A77">
        <v>233</v>
      </c>
      <c r="B77">
        <v>427</v>
      </c>
      <c r="C77">
        <f t="shared" si="12"/>
        <v>-19.898723906249998</v>
      </c>
      <c r="D77">
        <f t="shared" si="13"/>
        <v>2.9055397727272784E-2</v>
      </c>
      <c r="E77">
        <f t="shared" si="14"/>
        <v>-15.652630156249998</v>
      </c>
      <c r="F77">
        <f t="shared" si="28"/>
        <v>5.5688920454545508E-2</v>
      </c>
      <c r="G77">
        <f t="shared" si="15"/>
        <v>-1.5629318474298668</v>
      </c>
      <c r="I77">
        <v>233</v>
      </c>
      <c r="J77">
        <v>427</v>
      </c>
      <c r="K77">
        <f t="shared" si="16"/>
        <v>-19.898723906249998</v>
      </c>
      <c r="L77">
        <f t="shared" si="17"/>
        <v>2.9055397727272784E-2</v>
      </c>
      <c r="M77">
        <f t="shared" si="18"/>
        <v>-15.652630156249998</v>
      </c>
      <c r="N77">
        <f t="shared" si="29"/>
        <v>5.5688920454545508E-2</v>
      </c>
      <c r="O77">
        <f t="shared" si="19"/>
        <v>-1.5629318474298668</v>
      </c>
      <c r="Q77">
        <v>605</v>
      </c>
      <c r="R77">
        <v>277</v>
      </c>
      <c r="S77">
        <f t="shared" si="20"/>
        <v>19.58994796875</v>
      </c>
      <c r="T77">
        <f t="shared" si="21"/>
        <v>-0.6367826704545454</v>
      </c>
      <c r="U77">
        <f t="shared" si="22"/>
        <v>12.690045625</v>
      </c>
      <c r="V77">
        <f t="shared" si="30"/>
        <v>-0.45700639204545446</v>
      </c>
      <c r="W77">
        <f t="shared" si="23"/>
        <v>-17.033532582834138</v>
      </c>
      <c r="Y77">
        <v>233</v>
      </c>
      <c r="Z77">
        <v>566</v>
      </c>
      <c r="AA77">
        <f t="shared" si="24"/>
        <v>-19.898723906249998</v>
      </c>
      <c r="AB77">
        <f t="shared" si="25"/>
        <v>0.64606534090909096</v>
      </c>
      <c r="AC77">
        <f t="shared" si="26"/>
        <v>-15.652630156249998</v>
      </c>
      <c r="AD77">
        <f t="shared" si="31"/>
        <v>0.49070312500000002</v>
      </c>
      <c r="AE77">
        <f t="shared" si="27"/>
        <v>-19.876987842330657</v>
      </c>
    </row>
    <row r="78" spans="1:31" x14ac:dyDescent="0.25">
      <c r="A78">
        <v>313</v>
      </c>
      <c r="B78">
        <v>410</v>
      </c>
      <c r="C78">
        <f t="shared" si="12"/>
        <v>-11.406536406249998</v>
      </c>
      <c r="D78">
        <f t="shared" si="13"/>
        <v>-4.6406249999999941E-2</v>
      </c>
      <c r="E78">
        <f t="shared" si="14"/>
        <v>-2.5428157031249987</v>
      </c>
      <c r="F78">
        <f t="shared" si="28"/>
        <v>-8.6754261363635784E-3</v>
      </c>
      <c r="G78">
        <f t="shared" si="15"/>
        <v>0.21695910528730825</v>
      </c>
      <c r="I78">
        <v>313</v>
      </c>
      <c r="J78">
        <v>410</v>
      </c>
      <c r="K78">
        <f t="shared" si="16"/>
        <v>-11.406536406249998</v>
      </c>
      <c r="L78">
        <f t="shared" si="17"/>
        <v>-4.6406249999999941E-2</v>
      </c>
      <c r="M78">
        <f t="shared" si="18"/>
        <v>-2.5428157031249987</v>
      </c>
      <c r="N78">
        <f t="shared" si="29"/>
        <v>-8.6754261363635784E-3</v>
      </c>
      <c r="O78">
        <f t="shared" si="19"/>
        <v>0.21695910528730825</v>
      </c>
      <c r="Q78">
        <v>475</v>
      </c>
      <c r="R78">
        <v>313</v>
      </c>
      <c r="S78">
        <f t="shared" si="20"/>
        <v>5.7901432812500007</v>
      </c>
      <c r="T78">
        <f t="shared" si="21"/>
        <v>-0.47698153409090899</v>
      </c>
      <c r="U78">
        <f t="shared" si="22"/>
        <v>-3.0735774218749987</v>
      </c>
      <c r="V78">
        <f t="shared" si="30"/>
        <v>-0.55688210227272716</v>
      </c>
      <c r="W78">
        <f t="shared" si="23"/>
        <v>-1.7583874890896889</v>
      </c>
      <c r="Y78">
        <v>313</v>
      </c>
      <c r="Z78">
        <v>491</v>
      </c>
      <c r="AA78">
        <f t="shared" si="24"/>
        <v>-11.406536406249998</v>
      </c>
      <c r="AB78">
        <f t="shared" si="25"/>
        <v>0.31314630681818184</v>
      </c>
      <c r="AC78">
        <f t="shared" si="26"/>
        <v>-2.5428157031249987</v>
      </c>
      <c r="AD78">
        <f t="shared" si="31"/>
        <v>0.47960582386363637</v>
      </c>
      <c r="AE78">
        <f t="shared" si="27"/>
        <v>-6.266914636902964</v>
      </c>
    </row>
    <row r="79" spans="1:31" x14ac:dyDescent="0.25">
      <c r="A79">
        <v>480</v>
      </c>
      <c r="B79">
        <v>401</v>
      </c>
      <c r="C79">
        <f t="shared" si="12"/>
        <v>6.3209050000000007</v>
      </c>
      <c r="D79">
        <f t="shared" si="13"/>
        <v>-8.6356534090909029E-2</v>
      </c>
      <c r="E79">
        <f t="shared" si="14"/>
        <v>12.902350312499999</v>
      </c>
      <c r="F79">
        <f t="shared" si="28"/>
        <v>-6.6381392045454485E-2</v>
      </c>
      <c r="G79">
        <f t="shared" si="15"/>
        <v>-1.5337927275013303</v>
      </c>
      <c r="I79">
        <v>480</v>
      </c>
      <c r="J79">
        <v>401</v>
      </c>
      <c r="K79">
        <f t="shared" si="16"/>
        <v>6.3209050000000007</v>
      </c>
      <c r="L79">
        <f t="shared" si="17"/>
        <v>-8.6356534090909029E-2</v>
      </c>
      <c r="M79">
        <f t="shared" si="18"/>
        <v>12.902350312499999</v>
      </c>
      <c r="N79">
        <f t="shared" si="29"/>
        <v>-6.6381392045454485E-2</v>
      </c>
      <c r="O79">
        <f t="shared" si="19"/>
        <v>-1.5337927275013303</v>
      </c>
      <c r="Q79">
        <v>308</v>
      </c>
      <c r="R79">
        <v>497</v>
      </c>
      <c r="S79">
        <f t="shared" si="20"/>
        <v>-11.937298124999998</v>
      </c>
      <c r="T79">
        <f t="shared" si="21"/>
        <v>0.3397798295454546</v>
      </c>
      <c r="U79">
        <f t="shared" si="22"/>
        <v>-15.864934843749998</v>
      </c>
      <c r="V79">
        <f t="shared" si="30"/>
        <v>-6.8600852272727192E-2</v>
      </c>
      <c r="W79">
        <f t="shared" si="23"/>
        <v>-4.5716760317504894</v>
      </c>
      <c r="Y79">
        <v>480</v>
      </c>
      <c r="Z79">
        <v>357</v>
      </c>
      <c r="AA79">
        <f t="shared" si="24"/>
        <v>6.3209050000000007</v>
      </c>
      <c r="AB79">
        <f t="shared" si="25"/>
        <v>-0.28166903409090899</v>
      </c>
      <c r="AC79">
        <f t="shared" si="26"/>
        <v>12.955426484375</v>
      </c>
      <c r="AD79">
        <f t="shared" si="31"/>
        <v>1.5738636363636427E-2</v>
      </c>
      <c r="AE79">
        <f t="shared" si="27"/>
        <v>-3.5496600388055959</v>
      </c>
    </row>
    <row r="80" spans="1:31" x14ac:dyDescent="0.25">
      <c r="A80">
        <v>604</v>
      </c>
      <c r="B80">
        <v>407</v>
      </c>
      <c r="C80">
        <f t="shared" si="12"/>
        <v>19.483795624999999</v>
      </c>
      <c r="D80">
        <f t="shared" si="13"/>
        <v>-5.9723011363636301E-2</v>
      </c>
      <c r="E80">
        <f t="shared" si="14"/>
        <v>12.636969453124999</v>
      </c>
      <c r="F80">
        <f t="shared" si="28"/>
        <v>-7.3039772727272662E-2</v>
      </c>
      <c r="G80">
        <f t="shared" si="15"/>
        <v>-2.1778098745655385</v>
      </c>
      <c r="I80">
        <v>604</v>
      </c>
      <c r="J80">
        <v>407</v>
      </c>
      <c r="K80">
        <f t="shared" si="16"/>
        <v>19.483795624999999</v>
      </c>
      <c r="L80">
        <f t="shared" si="17"/>
        <v>-5.9723011363636301E-2</v>
      </c>
      <c r="M80">
        <f t="shared" si="18"/>
        <v>12.636969453124999</v>
      </c>
      <c r="N80">
        <f t="shared" si="29"/>
        <v>-7.3039772727272662E-2</v>
      </c>
      <c r="O80">
        <f t="shared" si="19"/>
        <v>-2.1778098745655385</v>
      </c>
      <c r="Q80">
        <v>234</v>
      </c>
      <c r="R80">
        <v>566</v>
      </c>
      <c r="S80">
        <f t="shared" si="20"/>
        <v>-19.792571562499997</v>
      </c>
      <c r="T80">
        <f t="shared" si="21"/>
        <v>0.64606534090909096</v>
      </c>
      <c r="U80">
        <f t="shared" si="22"/>
        <v>-15.599553984374998</v>
      </c>
      <c r="V80">
        <f t="shared" si="30"/>
        <v>0.49292258522727278</v>
      </c>
      <c r="W80">
        <f t="shared" si="23"/>
        <v>-19.834536705828302</v>
      </c>
      <c r="Y80">
        <v>605</v>
      </c>
      <c r="Z80">
        <v>277</v>
      </c>
      <c r="AA80">
        <f t="shared" si="24"/>
        <v>19.58994796875</v>
      </c>
      <c r="AB80">
        <f t="shared" si="25"/>
        <v>-0.6367826704545454</v>
      </c>
      <c r="AC80">
        <f t="shared" si="26"/>
        <v>12.690045625</v>
      </c>
      <c r="AD80">
        <f t="shared" si="31"/>
        <v>-0.45922585227272716</v>
      </c>
      <c r="AE80">
        <f t="shared" si="27"/>
        <v>-17.077011693205119</v>
      </c>
    </row>
    <row r="81" spans="1:31" x14ac:dyDescent="0.25">
      <c r="A81">
        <v>475</v>
      </c>
      <c r="B81">
        <v>424</v>
      </c>
      <c r="C81">
        <f t="shared" si="12"/>
        <v>5.7901432812500007</v>
      </c>
      <c r="D81">
        <f t="shared" si="13"/>
        <v>1.573863636363642E-2</v>
      </c>
      <c r="E81">
        <f t="shared" si="14"/>
        <v>-3.0205012499999984</v>
      </c>
      <c r="F81">
        <f t="shared" si="28"/>
        <v>-2.1992187499999941E-2</v>
      </c>
      <c r="G81">
        <f t="shared" si="15"/>
        <v>-0.17487648750277413</v>
      </c>
      <c r="I81">
        <v>475</v>
      </c>
      <c r="J81">
        <v>424</v>
      </c>
      <c r="K81">
        <f t="shared" si="16"/>
        <v>5.7901432812500007</v>
      </c>
      <c r="L81">
        <f t="shared" si="17"/>
        <v>1.573863636363642E-2</v>
      </c>
      <c r="M81">
        <f t="shared" si="18"/>
        <v>-3.0205012499999984</v>
      </c>
      <c r="N81">
        <f t="shared" si="29"/>
        <v>-2.1992187499999941E-2</v>
      </c>
      <c r="O81">
        <f t="shared" si="19"/>
        <v>-0.17487648750277413</v>
      </c>
      <c r="Q81">
        <v>313</v>
      </c>
      <c r="R81">
        <v>491</v>
      </c>
      <c r="S81">
        <f t="shared" si="20"/>
        <v>-11.406536406249998</v>
      </c>
      <c r="T81">
        <f t="shared" si="21"/>
        <v>0.31314630681818184</v>
      </c>
      <c r="U81">
        <f t="shared" si="22"/>
        <v>-2.5428157031249987</v>
      </c>
      <c r="V81">
        <f t="shared" si="30"/>
        <v>0.47960582386363637</v>
      </c>
      <c r="W81">
        <f t="shared" si="23"/>
        <v>-6.266914636902964</v>
      </c>
      <c r="Y81">
        <v>475</v>
      </c>
      <c r="Z81">
        <v>314</v>
      </c>
      <c r="AA81">
        <f t="shared" si="24"/>
        <v>5.7901432812500007</v>
      </c>
      <c r="AB81">
        <f t="shared" si="25"/>
        <v>-0.47254261363636352</v>
      </c>
      <c r="AC81">
        <f t="shared" si="26"/>
        <v>-3.0735774218749987</v>
      </c>
      <c r="AD81">
        <f t="shared" si="31"/>
        <v>-0.55466264204545446</v>
      </c>
      <c r="AE81">
        <f t="shared" si="27"/>
        <v>-1.7591798620533343</v>
      </c>
    </row>
    <row r="82" spans="1:31" x14ac:dyDescent="0.25">
      <c r="A82">
        <v>309</v>
      </c>
      <c r="B82">
        <v>439</v>
      </c>
      <c r="C82">
        <f t="shared" si="12"/>
        <v>-11.831145781249997</v>
      </c>
      <c r="D82">
        <f t="shared" si="13"/>
        <v>8.2322443181818236E-2</v>
      </c>
      <c r="E82">
        <f t="shared" si="14"/>
        <v>-15.864934843749998</v>
      </c>
      <c r="F82">
        <f t="shared" si="28"/>
        <v>4.9030539772727325E-2</v>
      </c>
      <c r="G82">
        <f t="shared" si="15"/>
        <v>-1.8861276610423707</v>
      </c>
      <c r="I82">
        <v>309</v>
      </c>
      <c r="J82">
        <v>439</v>
      </c>
      <c r="K82">
        <f t="shared" si="16"/>
        <v>-11.831145781249997</v>
      </c>
      <c r="L82">
        <f t="shared" si="17"/>
        <v>8.2322443181818236E-2</v>
      </c>
      <c r="M82">
        <f t="shared" si="18"/>
        <v>-15.864934843749998</v>
      </c>
      <c r="N82">
        <f t="shared" si="29"/>
        <v>4.9030539772727325E-2</v>
      </c>
      <c r="O82">
        <f t="shared" si="19"/>
        <v>-1.8861276610423707</v>
      </c>
      <c r="Q82">
        <v>480</v>
      </c>
      <c r="R82">
        <v>358</v>
      </c>
      <c r="S82">
        <f t="shared" si="20"/>
        <v>6.3209050000000007</v>
      </c>
      <c r="T82">
        <f t="shared" si="21"/>
        <v>-0.27723011363636357</v>
      </c>
      <c r="U82">
        <f t="shared" si="22"/>
        <v>12.955426484375</v>
      </c>
      <c r="V82">
        <f t="shared" si="30"/>
        <v>1.7958096590909134E-2</v>
      </c>
      <c r="W82">
        <f t="shared" si="23"/>
        <v>-3.4781229339388751</v>
      </c>
      <c r="Y82">
        <v>308</v>
      </c>
      <c r="Z82">
        <v>497</v>
      </c>
      <c r="AA82">
        <f t="shared" si="24"/>
        <v>-11.937298124999998</v>
      </c>
      <c r="AB82">
        <f t="shared" si="25"/>
        <v>0.3397798295454546</v>
      </c>
      <c r="AC82">
        <f t="shared" si="26"/>
        <v>-15.918011015624998</v>
      </c>
      <c r="AD82">
        <f t="shared" si="31"/>
        <v>-6.6381392045454457E-2</v>
      </c>
      <c r="AE82">
        <f t="shared" si="27"/>
        <v>-4.6162046027926369</v>
      </c>
    </row>
    <row r="83" spans="1:31" x14ac:dyDescent="0.25">
      <c r="A83">
        <v>233</v>
      </c>
      <c r="B83">
        <v>427</v>
      </c>
      <c r="C83">
        <f t="shared" si="12"/>
        <v>-19.898723906249998</v>
      </c>
      <c r="D83">
        <f t="shared" si="13"/>
        <v>2.9055397727272784E-2</v>
      </c>
      <c r="E83">
        <f t="shared" si="14"/>
        <v>-15.652630156249998</v>
      </c>
      <c r="F83">
        <f t="shared" si="28"/>
        <v>5.5688920454545508E-2</v>
      </c>
      <c r="G83">
        <f t="shared" si="15"/>
        <v>-1.5629318474298668</v>
      </c>
      <c r="I83">
        <v>233</v>
      </c>
      <c r="J83">
        <v>427</v>
      </c>
      <c r="K83">
        <f t="shared" si="16"/>
        <v>-19.898723906249998</v>
      </c>
      <c r="L83">
        <f t="shared" si="17"/>
        <v>2.9055397727272784E-2</v>
      </c>
      <c r="M83">
        <f t="shared" si="18"/>
        <v>-15.652630156249998</v>
      </c>
      <c r="N83">
        <f t="shared" si="29"/>
        <v>5.5688920454545508E-2</v>
      </c>
      <c r="O83">
        <f t="shared" si="19"/>
        <v>-1.5629318474298668</v>
      </c>
      <c r="Q83">
        <v>605</v>
      </c>
      <c r="R83">
        <v>277</v>
      </c>
      <c r="S83">
        <f t="shared" si="20"/>
        <v>19.58994796875</v>
      </c>
      <c r="T83">
        <f t="shared" si="21"/>
        <v>-0.6367826704545454</v>
      </c>
      <c r="U83">
        <f t="shared" si="22"/>
        <v>12.690045625</v>
      </c>
      <c r="V83">
        <f t="shared" si="30"/>
        <v>-0.45700639204545446</v>
      </c>
      <c r="W83">
        <f t="shared" si="23"/>
        <v>-17.033532582834138</v>
      </c>
      <c r="Y83">
        <v>233</v>
      </c>
      <c r="Z83">
        <v>566</v>
      </c>
      <c r="AA83">
        <f t="shared" si="24"/>
        <v>-19.898723906249998</v>
      </c>
      <c r="AB83">
        <f t="shared" si="25"/>
        <v>0.64606534090909096</v>
      </c>
      <c r="AC83">
        <f t="shared" si="26"/>
        <v>-15.652630156249998</v>
      </c>
      <c r="AD83">
        <f t="shared" si="31"/>
        <v>0.49292258522727278</v>
      </c>
      <c r="AE83">
        <f t="shared" si="27"/>
        <v>-19.921152268614058</v>
      </c>
    </row>
    <row r="84" spans="1:31" x14ac:dyDescent="0.25">
      <c r="A84">
        <v>313</v>
      </c>
      <c r="B84">
        <v>410</v>
      </c>
      <c r="C84">
        <f t="shared" si="12"/>
        <v>-11.406536406249998</v>
      </c>
      <c r="D84">
        <f t="shared" si="13"/>
        <v>-4.6406249999999941E-2</v>
      </c>
      <c r="E84">
        <f t="shared" si="14"/>
        <v>-2.5428157031249987</v>
      </c>
      <c r="F84">
        <f t="shared" si="28"/>
        <v>-8.6754261363635784E-3</v>
      </c>
      <c r="G84">
        <f t="shared" si="15"/>
        <v>0.21695910528730825</v>
      </c>
      <c r="I84">
        <v>313</v>
      </c>
      <c r="J84">
        <v>410</v>
      </c>
      <c r="K84">
        <f t="shared" si="16"/>
        <v>-11.406536406249998</v>
      </c>
      <c r="L84">
        <f t="shared" si="17"/>
        <v>-4.6406249999999941E-2</v>
      </c>
      <c r="M84">
        <f t="shared" si="18"/>
        <v>-2.5428157031249987</v>
      </c>
      <c r="N84">
        <f t="shared" si="29"/>
        <v>-8.6754261363635784E-3</v>
      </c>
      <c r="O84">
        <f t="shared" si="19"/>
        <v>0.21695910528730825</v>
      </c>
      <c r="Q84">
        <v>475</v>
      </c>
      <c r="R84">
        <v>313</v>
      </c>
      <c r="S84">
        <f t="shared" si="20"/>
        <v>5.7901432812500007</v>
      </c>
      <c r="T84">
        <f t="shared" si="21"/>
        <v>-0.47698153409090899</v>
      </c>
      <c r="U84">
        <f t="shared" si="22"/>
        <v>-3.0735774218749987</v>
      </c>
      <c r="V84">
        <f t="shared" si="30"/>
        <v>-0.55688210227272716</v>
      </c>
      <c r="W84">
        <f t="shared" si="23"/>
        <v>-1.7583874890896889</v>
      </c>
      <c r="Y84">
        <v>313</v>
      </c>
      <c r="Z84">
        <v>491</v>
      </c>
      <c r="AA84">
        <f t="shared" si="24"/>
        <v>-11.406536406249998</v>
      </c>
      <c r="AB84">
        <f t="shared" si="25"/>
        <v>0.31314630681818184</v>
      </c>
      <c r="AC84">
        <f t="shared" si="26"/>
        <v>-2.5428157031249987</v>
      </c>
      <c r="AD84">
        <f t="shared" si="31"/>
        <v>0.47960582386363637</v>
      </c>
      <c r="AE84">
        <f t="shared" si="27"/>
        <v>-6.266914636902964</v>
      </c>
    </row>
    <row r="85" spans="1:31" x14ac:dyDescent="0.25">
      <c r="A85">
        <v>480</v>
      </c>
      <c r="B85">
        <v>401</v>
      </c>
      <c r="C85">
        <f t="shared" si="12"/>
        <v>6.3209050000000007</v>
      </c>
      <c r="D85">
        <f t="shared" si="13"/>
        <v>-8.6356534090909029E-2</v>
      </c>
      <c r="E85">
        <f t="shared" si="14"/>
        <v>12.902350312499999</v>
      </c>
      <c r="F85">
        <f t="shared" si="28"/>
        <v>-6.6381392045454485E-2</v>
      </c>
      <c r="G85">
        <f t="shared" si="15"/>
        <v>-1.5337927275013303</v>
      </c>
      <c r="I85">
        <v>480</v>
      </c>
      <c r="J85">
        <v>401</v>
      </c>
      <c r="K85">
        <f t="shared" si="16"/>
        <v>6.3209050000000007</v>
      </c>
      <c r="L85">
        <f t="shared" si="17"/>
        <v>-8.6356534090909029E-2</v>
      </c>
      <c r="M85">
        <f t="shared" si="18"/>
        <v>12.902350312499999</v>
      </c>
      <c r="N85">
        <f t="shared" si="29"/>
        <v>-6.6381392045454485E-2</v>
      </c>
      <c r="O85">
        <f t="shared" si="19"/>
        <v>-1.5337927275013303</v>
      </c>
      <c r="Q85">
        <v>308</v>
      </c>
      <c r="R85">
        <v>496</v>
      </c>
      <c r="S85">
        <f t="shared" si="20"/>
        <v>-11.937298124999998</v>
      </c>
      <c r="T85">
        <f t="shared" si="21"/>
        <v>0.33534090909090913</v>
      </c>
      <c r="U85">
        <f t="shared" si="22"/>
        <v>-15.918011015624998</v>
      </c>
      <c r="V85">
        <f t="shared" si="30"/>
        <v>-7.0820312499999927E-2</v>
      </c>
      <c r="W85">
        <f t="shared" si="23"/>
        <v>-4.4925571012806298</v>
      </c>
      <c r="Y85">
        <v>480</v>
      </c>
      <c r="Z85">
        <v>358</v>
      </c>
      <c r="AA85">
        <f t="shared" si="24"/>
        <v>6.3209050000000007</v>
      </c>
      <c r="AB85">
        <f t="shared" si="25"/>
        <v>-0.27723011363636357</v>
      </c>
      <c r="AC85">
        <f t="shared" si="26"/>
        <v>12.955426484375</v>
      </c>
      <c r="AD85">
        <f t="shared" si="31"/>
        <v>1.7958096590909134E-2</v>
      </c>
      <c r="AE85">
        <f t="shared" si="27"/>
        <v>-3.4781229339388751</v>
      </c>
    </row>
    <row r="86" spans="1:31" x14ac:dyDescent="0.25">
      <c r="A86">
        <v>604</v>
      </c>
      <c r="B86">
        <v>407</v>
      </c>
      <c r="C86">
        <f t="shared" si="12"/>
        <v>19.483795624999999</v>
      </c>
      <c r="D86">
        <f t="shared" si="13"/>
        <v>-5.9723011363636301E-2</v>
      </c>
      <c r="E86">
        <f t="shared" si="14"/>
        <v>12.636969453124999</v>
      </c>
      <c r="F86">
        <f t="shared" si="28"/>
        <v>-7.3039772727272662E-2</v>
      </c>
      <c r="G86">
        <f t="shared" si="15"/>
        <v>-2.1778098745655385</v>
      </c>
      <c r="I86">
        <v>604</v>
      </c>
      <c r="J86">
        <v>407</v>
      </c>
      <c r="K86">
        <f t="shared" si="16"/>
        <v>19.483795624999999</v>
      </c>
      <c r="L86">
        <f t="shared" si="17"/>
        <v>-5.9723011363636301E-2</v>
      </c>
      <c r="M86">
        <f t="shared" si="18"/>
        <v>12.636969453124999</v>
      </c>
      <c r="N86">
        <f t="shared" si="29"/>
        <v>-7.3039772727272662E-2</v>
      </c>
      <c r="O86">
        <f t="shared" si="19"/>
        <v>-2.1778098745655385</v>
      </c>
      <c r="Q86">
        <v>233</v>
      </c>
      <c r="R86">
        <v>566</v>
      </c>
      <c r="S86">
        <f t="shared" si="20"/>
        <v>-19.898723906249998</v>
      </c>
      <c r="T86">
        <f t="shared" si="21"/>
        <v>0.64606534090909096</v>
      </c>
      <c r="U86">
        <f t="shared" si="22"/>
        <v>-15.652630156249998</v>
      </c>
      <c r="V86">
        <f t="shared" si="30"/>
        <v>0.49070312500000002</v>
      </c>
      <c r="W86">
        <f t="shared" si="23"/>
        <v>-19.876987842330657</v>
      </c>
      <c r="Y86">
        <v>605</v>
      </c>
      <c r="Z86">
        <v>277</v>
      </c>
      <c r="AA86">
        <f t="shared" si="24"/>
        <v>19.58994796875</v>
      </c>
      <c r="AB86">
        <f t="shared" si="25"/>
        <v>-0.6367826704545454</v>
      </c>
      <c r="AC86">
        <f t="shared" si="26"/>
        <v>12.690045625</v>
      </c>
      <c r="AD86">
        <f t="shared" si="31"/>
        <v>-0.45700639204545446</v>
      </c>
      <c r="AE86">
        <f t="shared" si="27"/>
        <v>-17.033532582834138</v>
      </c>
    </row>
    <row r="87" spans="1:31" x14ac:dyDescent="0.25">
      <c r="A87">
        <v>475</v>
      </c>
      <c r="B87">
        <v>424</v>
      </c>
      <c r="C87">
        <f t="shared" si="12"/>
        <v>5.7901432812500007</v>
      </c>
      <c r="D87">
        <f t="shared" si="13"/>
        <v>1.573863636363642E-2</v>
      </c>
      <c r="E87">
        <f t="shared" si="14"/>
        <v>-3.0205012499999984</v>
      </c>
      <c r="F87">
        <f t="shared" si="28"/>
        <v>-2.1992187499999941E-2</v>
      </c>
      <c r="G87">
        <f t="shared" si="15"/>
        <v>-0.17487648750277413</v>
      </c>
      <c r="I87">
        <v>475</v>
      </c>
      <c r="J87">
        <v>424</v>
      </c>
      <c r="K87">
        <f t="shared" si="16"/>
        <v>5.7901432812500007</v>
      </c>
      <c r="L87">
        <f t="shared" si="17"/>
        <v>1.573863636363642E-2</v>
      </c>
      <c r="M87">
        <f t="shared" si="18"/>
        <v>-3.0205012499999984</v>
      </c>
      <c r="N87">
        <f t="shared" si="29"/>
        <v>-2.1992187499999941E-2</v>
      </c>
      <c r="O87">
        <f t="shared" si="19"/>
        <v>-0.17487648750277413</v>
      </c>
      <c r="Q87">
        <v>313</v>
      </c>
      <c r="R87">
        <v>491</v>
      </c>
      <c r="S87">
        <f t="shared" si="20"/>
        <v>-11.406536406249998</v>
      </c>
      <c r="T87">
        <f t="shared" si="21"/>
        <v>0.31314630681818184</v>
      </c>
      <c r="U87">
        <f t="shared" si="22"/>
        <v>-2.5958918749999986</v>
      </c>
      <c r="V87">
        <f t="shared" si="30"/>
        <v>0.47960582386363637</v>
      </c>
      <c r="W87">
        <f t="shared" si="23"/>
        <v>-6.2835352441056669</v>
      </c>
      <c r="Y87">
        <v>475</v>
      </c>
      <c r="Z87">
        <v>313</v>
      </c>
      <c r="AA87">
        <f t="shared" si="24"/>
        <v>5.7901432812500007</v>
      </c>
      <c r="AB87">
        <f t="shared" si="25"/>
        <v>-0.47698153409090899</v>
      </c>
      <c r="AC87">
        <f t="shared" si="26"/>
        <v>-3.0735774218749987</v>
      </c>
      <c r="AD87">
        <f t="shared" si="31"/>
        <v>-0.55688210227272716</v>
      </c>
      <c r="AE87">
        <f t="shared" si="27"/>
        <v>-1.7583874890896889</v>
      </c>
    </row>
    <row r="88" spans="1:31" x14ac:dyDescent="0.25">
      <c r="A88">
        <v>309</v>
      </c>
      <c r="B88">
        <v>439</v>
      </c>
      <c r="C88">
        <f t="shared" si="12"/>
        <v>-11.831145781249997</v>
      </c>
      <c r="D88">
        <f t="shared" si="13"/>
        <v>8.2322443181818236E-2</v>
      </c>
      <c r="E88">
        <f t="shared" si="14"/>
        <v>-15.864934843749998</v>
      </c>
      <c r="F88">
        <f t="shared" si="28"/>
        <v>4.9030539772727325E-2</v>
      </c>
      <c r="G88">
        <f t="shared" si="15"/>
        <v>-1.8861276610423707</v>
      </c>
      <c r="I88">
        <v>309</v>
      </c>
      <c r="J88">
        <v>439</v>
      </c>
      <c r="K88">
        <f t="shared" si="16"/>
        <v>-11.831145781249997</v>
      </c>
      <c r="L88">
        <f t="shared" si="17"/>
        <v>8.2322443181818236E-2</v>
      </c>
      <c r="M88">
        <f t="shared" si="18"/>
        <v>-15.864934843749998</v>
      </c>
      <c r="N88">
        <f t="shared" si="29"/>
        <v>4.9030539772727325E-2</v>
      </c>
      <c r="O88">
        <f t="shared" si="19"/>
        <v>-1.8861276610423707</v>
      </c>
      <c r="Q88">
        <v>479</v>
      </c>
      <c r="R88">
        <v>358</v>
      </c>
      <c r="S88">
        <f t="shared" si="20"/>
        <v>6.2147526562500008</v>
      </c>
      <c r="T88">
        <f t="shared" si="21"/>
        <v>-0.27723011363636357</v>
      </c>
      <c r="U88">
        <f t="shared" si="22"/>
        <v>12.902350312500001</v>
      </c>
      <c r="V88">
        <f t="shared" si="30"/>
        <v>1.7958096590909134E-2</v>
      </c>
      <c r="W88">
        <f t="shared" si="23"/>
        <v>-3.4653149148210001</v>
      </c>
      <c r="Y88">
        <v>308</v>
      </c>
      <c r="Z88">
        <v>496</v>
      </c>
      <c r="AA88">
        <f t="shared" si="24"/>
        <v>-11.937298124999998</v>
      </c>
      <c r="AB88">
        <f t="shared" si="25"/>
        <v>0.33534090909090913</v>
      </c>
      <c r="AC88">
        <f t="shared" si="26"/>
        <v>-15.864934843749998</v>
      </c>
      <c r="AD88">
        <f t="shared" si="31"/>
        <v>-7.0820312499999927E-2</v>
      </c>
      <c r="AE88">
        <f t="shared" si="27"/>
        <v>-4.4747584895530021</v>
      </c>
    </row>
    <row r="89" spans="1:31" x14ac:dyDescent="0.25">
      <c r="A89">
        <v>233</v>
      </c>
      <c r="B89">
        <v>427</v>
      </c>
      <c r="C89">
        <f t="shared" si="12"/>
        <v>-19.898723906249998</v>
      </c>
      <c r="D89">
        <f t="shared" si="13"/>
        <v>2.9055397727272784E-2</v>
      </c>
      <c r="E89">
        <f t="shared" si="14"/>
        <v>-15.652630156249998</v>
      </c>
      <c r="F89">
        <f t="shared" si="28"/>
        <v>5.5688920454545508E-2</v>
      </c>
      <c r="G89">
        <f t="shared" si="15"/>
        <v>-1.5629318474298668</v>
      </c>
      <c r="I89">
        <v>233</v>
      </c>
      <c r="J89">
        <v>427</v>
      </c>
      <c r="K89">
        <f t="shared" si="16"/>
        <v>-19.898723906249998</v>
      </c>
      <c r="L89">
        <f t="shared" si="17"/>
        <v>2.9055397727272784E-2</v>
      </c>
      <c r="M89">
        <f t="shared" si="18"/>
        <v>-15.652630156249998</v>
      </c>
      <c r="N89">
        <f t="shared" si="29"/>
        <v>5.5688920454545508E-2</v>
      </c>
      <c r="O89">
        <f t="shared" si="19"/>
        <v>-1.5629318474298668</v>
      </c>
      <c r="Q89">
        <v>605</v>
      </c>
      <c r="R89">
        <v>277</v>
      </c>
      <c r="S89">
        <f t="shared" si="20"/>
        <v>19.58994796875</v>
      </c>
      <c r="T89">
        <f t="shared" si="21"/>
        <v>-0.6367826704545454</v>
      </c>
      <c r="U89">
        <f t="shared" si="22"/>
        <v>12.690045625</v>
      </c>
      <c r="V89">
        <f t="shared" si="30"/>
        <v>-0.45700639204545446</v>
      </c>
      <c r="W89">
        <f t="shared" si="23"/>
        <v>-17.033532582834138</v>
      </c>
      <c r="Y89">
        <v>234</v>
      </c>
      <c r="Z89">
        <v>566</v>
      </c>
      <c r="AA89">
        <f t="shared" si="24"/>
        <v>-19.792571562499997</v>
      </c>
      <c r="AB89">
        <f t="shared" si="25"/>
        <v>0.64606534090909096</v>
      </c>
      <c r="AC89">
        <f t="shared" si="26"/>
        <v>-15.599553984374998</v>
      </c>
      <c r="AD89">
        <f t="shared" si="31"/>
        <v>0.49070312500000002</v>
      </c>
      <c r="AE89">
        <f t="shared" si="27"/>
        <v>-19.790607880449883</v>
      </c>
    </row>
    <row r="90" spans="1:31" x14ac:dyDescent="0.25">
      <c r="A90">
        <v>313</v>
      </c>
      <c r="B90">
        <v>410</v>
      </c>
      <c r="C90">
        <f t="shared" si="12"/>
        <v>-11.406536406249998</v>
      </c>
      <c r="D90">
        <f t="shared" si="13"/>
        <v>-4.6406249999999941E-2</v>
      </c>
      <c r="E90">
        <f t="shared" si="14"/>
        <v>-2.5428157031249987</v>
      </c>
      <c r="F90">
        <f t="shared" si="28"/>
        <v>-8.6754261363635784E-3</v>
      </c>
      <c r="G90">
        <f t="shared" si="15"/>
        <v>0.21695910528730825</v>
      </c>
      <c r="I90">
        <v>313</v>
      </c>
      <c r="J90">
        <v>410</v>
      </c>
      <c r="K90">
        <f t="shared" si="16"/>
        <v>-11.406536406249998</v>
      </c>
      <c r="L90">
        <f t="shared" si="17"/>
        <v>-4.6406249999999941E-2</v>
      </c>
      <c r="M90">
        <f t="shared" si="18"/>
        <v>-2.5428157031249987</v>
      </c>
      <c r="N90">
        <f t="shared" si="29"/>
        <v>-8.6754261363635784E-3</v>
      </c>
      <c r="O90">
        <f t="shared" si="19"/>
        <v>0.21695910528730825</v>
      </c>
      <c r="Q90">
        <v>475</v>
      </c>
      <c r="R90">
        <v>313</v>
      </c>
      <c r="S90">
        <f t="shared" si="20"/>
        <v>5.7901432812500007</v>
      </c>
      <c r="T90">
        <f t="shared" si="21"/>
        <v>-0.47698153409090899</v>
      </c>
      <c r="U90">
        <f t="shared" si="22"/>
        <v>-3.0735774218749987</v>
      </c>
      <c r="V90">
        <f t="shared" si="30"/>
        <v>-0.55688210227272716</v>
      </c>
      <c r="W90">
        <f t="shared" si="23"/>
        <v>-1.7583874890896889</v>
      </c>
      <c r="Y90">
        <v>313</v>
      </c>
      <c r="Z90">
        <v>491</v>
      </c>
      <c r="AA90">
        <f t="shared" si="24"/>
        <v>-11.406536406249998</v>
      </c>
      <c r="AB90">
        <f t="shared" si="25"/>
        <v>0.31314630681818184</v>
      </c>
      <c r="AC90">
        <f t="shared" si="26"/>
        <v>-2.5958918749999986</v>
      </c>
      <c r="AD90">
        <f t="shared" si="31"/>
        <v>0.47960582386363637</v>
      </c>
      <c r="AE90">
        <f t="shared" si="27"/>
        <v>-6.2835352441056669</v>
      </c>
    </row>
    <row r="91" spans="1:31" x14ac:dyDescent="0.25">
      <c r="A91">
        <v>480</v>
      </c>
      <c r="B91">
        <v>401</v>
      </c>
      <c r="C91">
        <f t="shared" si="12"/>
        <v>6.3209050000000007</v>
      </c>
      <c r="D91">
        <f t="shared" si="13"/>
        <v>-8.6356534090909029E-2</v>
      </c>
      <c r="E91">
        <f t="shared" si="14"/>
        <v>12.902350312499999</v>
      </c>
      <c r="F91">
        <f t="shared" si="28"/>
        <v>-6.6381392045454485E-2</v>
      </c>
      <c r="G91">
        <f t="shared" si="15"/>
        <v>-1.5337927275013303</v>
      </c>
      <c r="I91">
        <v>480</v>
      </c>
      <c r="J91">
        <v>401</v>
      </c>
      <c r="K91">
        <f t="shared" si="16"/>
        <v>6.3209050000000007</v>
      </c>
      <c r="L91">
        <f t="shared" si="17"/>
        <v>-8.6356534090909029E-2</v>
      </c>
      <c r="M91">
        <f t="shared" si="18"/>
        <v>12.902350312499999</v>
      </c>
      <c r="N91">
        <f t="shared" si="29"/>
        <v>-6.6381392045454485E-2</v>
      </c>
      <c r="O91">
        <f t="shared" si="19"/>
        <v>-1.5337927275013303</v>
      </c>
      <c r="Q91">
        <v>308</v>
      </c>
      <c r="R91">
        <v>496</v>
      </c>
      <c r="S91">
        <f t="shared" si="20"/>
        <v>-11.937298124999998</v>
      </c>
      <c r="T91">
        <f t="shared" si="21"/>
        <v>0.33534090909090913</v>
      </c>
      <c r="U91">
        <f t="shared" si="22"/>
        <v>-15.918011015624998</v>
      </c>
      <c r="V91">
        <f t="shared" si="30"/>
        <v>-7.0820312499999927E-2</v>
      </c>
      <c r="W91">
        <f t="shared" si="23"/>
        <v>-4.4925571012806298</v>
      </c>
      <c r="Y91">
        <v>479</v>
      </c>
      <c r="Z91">
        <v>358</v>
      </c>
      <c r="AA91">
        <f t="shared" si="24"/>
        <v>6.2147526562500008</v>
      </c>
      <c r="AB91">
        <f t="shared" si="25"/>
        <v>-0.27723011363636357</v>
      </c>
      <c r="AC91">
        <f t="shared" si="26"/>
        <v>12.902350312500001</v>
      </c>
      <c r="AD91">
        <f t="shared" si="31"/>
        <v>1.7958096590909134E-2</v>
      </c>
      <c r="AE91">
        <f t="shared" si="27"/>
        <v>-3.4653149148210001</v>
      </c>
    </row>
    <row r="92" spans="1:31" x14ac:dyDescent="0.25">
      <c r="A92">
        <v>604</v>
      </c>
      <c r="B92">
        <v>407</v>
      </c>
      <c r="C92">
        <f t="shared" si="12"/>
        <v>19.483795624999999</v>
      </c>
      <c r="D92">
        <f t="shared" si="13"/>
        <v>-5.9723011363636301E-2</v>
      </c>
      <c r="E92">
        <f t="shared" si="14"/>
        <v>12.636969453124999</v>
      </c>
      <c r="F92">
        <f t="shared" si="28"/>
        <v>-7.3039772727272662E-2</v>
      </c>
      <c r="G92">
        <f t="shared" si="15"/>
        <v>-2.1778098745655385</v>
      </c>
      <c r="I92">
        <v>604</v>
      </c>
      <c r="J92">
        <v>407</v>
      </c>
      <c r="K92">
        <f t="shared" si="16"/>
        <v>19.483795624999999</v>
      </c>
      <c r="L92">
        <f t="shared" si="17"/>
        <v>-5.9723011363636301E-2</v>
      </c>
      <c r="M92">
        <f t="shared" si="18"/>
        <v>12.636969453124999</v>
      </c>
      <c r="N92">
        <f t="shared" si="29"/>
        <v>-7.3039772727272662E-2</v>
      </c>
      <c r="O92">
        <f t="shared" si="19"/>
        <v>-2.1778098745655385</v>
      </c>
      <c r="Q92">
        <v>233</v>
      </c>
      <c r="R92">
        <v>566</v>
      </c>
      <c r="S92">
        <f t="shared" si="20"/>
        <v>-19.898723906249998</v>
      </c>
      <c r="T92">
        <f t="shared" si="21"/>
        <v>0.64606534090909096</v>
      </c>
      <c r="U92">
        <f t="shared" si="22"/>
        <v>-15.652630156249998</v>
      </c>
      <c r="V92">
        <f t="shared" si="30"/>
        <v>0.49070312500000002</v>
      </c>
      <c r="W92">
        <f t="shared" si="23"/>
        <v>-19.876987842330657</v>
      </c>
      <c r="Y92">
        <v>605</v>
      </c>
      <c r="Z92">
        <v>277</v>
      </c>
      <c r="AA92">
        <f t="shared" si="24"/>
        <v>19.58994796875</v>
      </c>
      <c r="AB92">
        <f t="shared" si="25"/>
        <v>-0.6367826704545454</v>
      </c>
      <c r="AC92">
        <f t="shared" si="26"/>
        <v>12.690045625</v>
      </c>
      <c r="AD92">
        <f t="shared" si="31"/>
        <v>-0.45700639204545446</v>
      </c>
      <c r="AE92">
        <f t="shared" si="27"/>
        <v>-17.033532582834138</v>
      </c>
    </row>
    <row r="93" spans="1:31" x14ac:dyDescent="0.25">
      <c r="A93">
        <v>475</v>
      </c>
      <c r="B93">
        <v>424</v>
      </c>
      <c r="C93">
        <f t="shared" si="12"/>
        <v>5.7901432812500007</v>
      </c>
      <c r="D93">
        <f t="shared" si="13"/>
        <v>1.573863636363642E-2</v>
      </c>
      <c r="E93">
        <f t="shared" si="14"/>
        <v>-3.0205012499999984</v>
      </c>
      <c r="F93">
        <f t="shared" si="28"/>
        <v>-2.1992187499999941E-2</v>
      </c>
      <c r="G93">
        <f t="shared" si="15"/>
        <v>-0.17487648750277413</v>
      </c>
      <c r="I93">
        <v>475</v>
      </c>
      <c r="J93">
        <v>424</v>
      </c>
      <c r="K93">
        <f t="shared" si="16"/>
        <v>5.7901432812500007</v>
      </c>
      <c r="L93">
        <f t="shared" si="17"/>
        <v>1.573863636363642E-2</v>
      </c>
      <c r="M93">
        <f t="shared" si="18"/>
        <v>-3.0205012499999984</v>
      </c>
      <c r="N93">
        <f t="shared" si="29"/>
        <v>-2.1992187499999941E-2</v>
      </c>
      <c r="O93">
        <f t="shared" si="19"/>
        <v>-0.17487648750277413</v>
      </c>
      <c r="Q93">
        <v>313</v>
      </c>
      <c r="R93">
        <v>491</v>
      </c>
      <c r="S93">
        <f t="shared" si="20"/>
        <v>-11.406536406249998</v>
      </c>
      <c r="T93">
        <f t="shared" si="21"/>
        <v>0.31314630681818184</v>
      </c>
      <c r="U93">
        <f t="shared" si="22"/>
        <v>-2.5428157031249987</v>
      </c>
      <c r="V93">
        <f t="shared" si="30"/>
        <v>0.47960582386363637</v>
      </c>
      <c r="W93">
        <f t="shared" si="23"/>
        <v>-6.266914636902964</v>
      </c>
      <c r="Y93">
        <v>475</v>
      </c>
      <c r="Z93">
        <v>313</v>
      </c>
      <c r="AA93">
        <f t="shared" si="24"/>
        <v>5.7901432812500007</v>
      </c>
      <c r="AB93">
        <f t="shared" si="25"/>
        <v>-0.47698153409090899</v>
      </c>
      <c r="AC93">
        <f t="shared" si="26"/>
        <v>-3.0735774218749987</v>
      </c>
      <c r="AD93">
        <f t="shared" si="31"/>
        <v>-0.55688210227272716</v>
      </c>
      <c r="AE93">
        <f t="shared" si="27"/>
        <v>-1.7583874890896889</v>
      </c>
    </row>
    <row r="94" spans="1:31" x14ac:dyDescent="0.25">
      <c r="A94">
        <v>309</v>
      </c>
      <c r="B94">
        <v>439</v>
      </c>
      <c r="C94">
        <f t="shared" si="12"/>
        <v>-11.831145781249997</v>
      </c>
      <c r="D94">
        <f t="shared" si="13"/>
        <v>8.2322443181818236E-2</v>
      </c>
      <c r="E94">
        <f t="shared" si="14"/>
        <v>-15.864934843749998</v>
      </c>
      <c r="F94">
        <f t="shared" si="28"/>
        <v>4.9030539772727325E-2</v>
      </c>
      <c r="G94">
        <f t="shared" si="15"/>
        <v>-1.8861276610423707</v>
      </c>
      <c r="I94">
        <v>309</v>
      </c>
      <c r="J94">
        <v>439</v>
      </c>
      <c r="K94">
        <f t="shared" si="16"/>
        <v>-11.831145781249997</v>
      </c>
      <c r="L94">
        <f t="shared" si="17"/>
        <v>8.2322443181818236E-2</v>
      </c>
      <c r="M94">
        <f t="shared" si="18"/>
        <v>-15.864934843749998</v>
      </c>
      <c r="N94">
        <f t="shared" si="29"/>
        <v>4.9030539772727325E-2</v>
      </c>
      <c r="O94">
        <f t="shared" si="19"/>
        <v>-1.8861276610423707</v>
      </c>
      <c r="Q94">
        <v>480</v>
      </c>
      <c r="R94">
        <v>358</v>
      </c>
      <c r="S94">
        <f t="shared" si="20"/>
        <v>6.3209050000000007</v>
      </c>
      <c r="T94">
        <f t="shared" si="21"/>
        <v>-0.27723011363636357</v>
      </c>
      <c r="U94">
        <f t="shared" si="22"/>
        <v>12.955426484375</v>
      </c>
      <c r="V94">
        <f t="shared" si="30"/>
        <v>1.7958096590909134E-2</v>
      </c>
      <c r="W94">
        <f t="shared" si="23"/>
        <v>-3.4781229339388751</v>
      </c>
      <c r="Y94">
        <v>308</v>
      </c>
      <c r="Z94">
        <v>497</v>
      </c>
      <c r="AA94">
        <f t="shared" si="24"/>
        <v>-11.937298124999998</v>
      </c>
      <c r="AB94">
        <f t="shared" si="25"/>
        <v>0.3397798295454546</v>
      </c>
      <c r="AC94">
        <f t="shared" si="26"/>
        <v>-15.918011015624998</v>
      </c>
      <c r="AD94">
        <f t="shared" si="31"/>
        <v>-6.8600852272727192E-2</v>
      </c>
      <c r="AE94">
        <f t="shared" si="27"/>
        <v>-4.5897102443831024</v>
      </c>
    </row>
    <row r="95" spans="1:31" x14ac:dyDescent="0.25">
      <c r="A95">
        <v>233</v>
      </c>
      <c r="B95">
        <v>427</v>
      </c>
      <c r="C95">
        <f t="shared" si="12"/>
        <v>-19.898723906249998</v>
      </c>
      <c r="D95">
        <f t="shared" si="13"/>
        <v>2.9055397727272784E-2</v>
      </c>
      <c r="E95">
        <f t="shared" si="14"/>
        <v>-15.652630156249998</v>
      </c>
      <c r="F95">
        <f t="shared" si="28"/>
        <v>5.5688920454545508E-2</v>
      </c>
      <c r="G95">
        <f t="shared" si="15"/>
        <v>-1.5629318474298668</v>
      </c>
      <c r="I95">
        <v>233</v>
      </c>
      <c r="J95">
        <v>427</v>
      </c>
      <c r="K95">
        <f t="shared" si="16"/>
        <v>-19.898723906249998</v>
      </c>
      <c r="L95">
        <f t="shared" si="17"/>
        <v>2.9055397727272784E-2</v>
      </c>
      <c r="M95">
        <f t="shared" si="18"/>
        <v>-15.652630156249998</v>
      </c>
      <c r="N95">
        <f t="shared" si="29"/>
        <v>5.5688920454545508E-2</v>
      </c>
      <c r="O95">
        <f t="shared" si="19"/>
        <v>-1.5629318474298668</v>
      </c>
      <c r="Q95">
        <v>605</v>
      </c>
      <c r="R95">
        <v>277</v>
      </c>
      <c r="S95">
        <f t="shared" si="20"/>
        <v>19.58994796875</v>
      </c>
      <c r="T95">
        <f t="shared" si="21"/>
        <v>-0.6367826704545454</v>
      </c>
      <c r="U95">
        <f t="shared" si="22"/>
        <v>12.690045625</v>
      </c>
      <c r="V95">
        <f t="shared" si="30"/>
        <v>-0.45700639204545446</v>
      </c>
      <c r="W95">
        <f t="shared" si="23"/>
        <v>-17.033532582834138</v>
      </c>
      <c r="Y95">
        <v>233</v>
      </c>
      <c r="Z95">
        <v>566</v>
      </c>
      <c r="AA95">
        <f t="shared" si="24"/>
        <v>-19.898723906249998</v>
      </c>
      <c r="AB95">
        <f t="shared" si="25"/>
        <v>0.64606534090909096</v>
      </c>
      <c r="AC95">
        <f t="shared" si="26"/>
        <v>-15.652630156249998</v>
      </c>
      <c r="AD95">
        <f t="shared" si="31"/>
        <v>0.49292258522727278</v>
      </c>
      <c r="AE95">
        <f t="shared" si="27"/>
        <v>-19.921152268614058</v>
      </c>
    </row>
    <row r="96" spans="1:31" x14ac:dyDescent="0.25">
      <c r="A96">
        <v>313</v>
      </c>
      <c r="B96">
        <v>410</v>
      </c>
      <c r="C96">
        <f t="shared" si="12"/>
        <v>-11.406536406249998</v>
      </c>
      <c r="D96">
        <f t="shared" si="13"/>
        <v>-4.6406249999999941E-2</v>
      </c>
      <c r="E96">
        <f t="shared" si="14"/>
        <v>-2.5428157031249987</v>
      </c>
      <c r="F96">
        <f t="shared" si="28"/>
        <v>-8.6754261363635784E-3</v>
      </c>
      <c r="G96">
        <f t="shared" si="15"/>
        <v>0.21695910528730825</v>
      </c>
      <c r="I96">
        <v>313</v>
      </c>
      <c r="J96">
        <v>410</v>
      </c>
      <c r="K96">
        <f t="shared" si="16"/>
        <v>-11.406536406249998</v>
      </c>
      <c r="L96">
        <f t="shared" si="17"/>
        <v>-4.6406249999999941E-2</v>
      </c>
      <c r="M96">
        <f t="shared" si="18"/>
        <v>-2.4897395312499988</v>
      </c>
      <c r="N96">
        <f t="shared" si="29"/>
        <v>-8.6754261363635784E-3</v>
      </c>
      <c r="O96">
        <f t="shared" si="19"/>
        <v>0.21449603918623403</v>
      </c>
      <c r="Q96">
        <v>475</v>
      </c>
      <c r="R96">
        <v>313</v>
      </c>
      <c r="S96">
        <f t="shared" si="20"/>
        <v>5.7901432812500007</v>
      </c>
      <c r="T96">
        <f t="shared" si="21"/>
        <v>-0.47698153409090899</v>
      </c>
      <c r="U96">
        <f t="shared" si="22"/>
        <v>-3.0735774218749987</v>
      </c>
      <c r="V96">
        <f t="shared" si="30"/>
        <v>-0.55688210227272716</v>
      </c>
      <c r="W96">
        <f t="shared" si="23"/>
        <v>-1.7583874890896889</v>
      </c>
      <c r="Y96">
        <v>313</v>
      </c>
      <c r="Z96">
        <v>491</v>
      </c>
      <c r="AA96">
        <f t="shared" si="24"/>
        <v>-11.406536406249998</v>
      </c>
      <c r="AB96">
        <f t="shared" si="25"/>
        <v>0.31314630681818184</v>
      </c>
      <c r="AC96">
        <f t="shared" si="26"/>
        <v>-2.5958918749999986</v>
      </c>
      <c r="AD96">
        <f t="shared" si="31"/>
        <v>0.47960582386363637</v>
      </c>
      <c r="AE96">
        <f t="shared" si="27"/>
        <v>-6.2835352441056669</v>
      </c>
    </row>
    <row r="97" spans="1:31" x14ac:dyDescent="0.25">
      <c r="A97">
        <v>480</v>
      </c>
      <c r="B97">
        <v>401</v>
      </c>
      <c r="C97">
        <f t="shared" si="12"/>
        <v>6.3209050000000007</v>
      </c>
      <c r="D97">
        <f t="shared" si="13"/>
        <v>-8.6356534090909029E-2</v>
      </c>
      <c r="E97">
        <f t="shared" si="14"/>
        <v>12.902350312499999</v>
      </c>
      <c r="F97">
        <f t="shared" si="28"/>
        <v>-6.6381392045454485E-2</v>
      </c>
      <c r="G97">
        <f t="shared" si="15"/>
        <v>-1.5337927275013303</v>
      </c>
      <c r="I97">
        <v>481</v>
      </c>
      <c r="J97">
        <v>401</v>
      </c>
      <c r="K97">
        <f t="shared" si="16"/>
        <v>6.4270573437500005</v>
      </c>
      <c r="L97">
        <f t="shared" si="17"/>
        <v>-8.6356534090909029E-2</v>
      </c>
      <c r="M97">
        <f t="shared" si="18"/>
        <v>12.955426484375</v>
      </c>
      <c r="N97">
        <f t="shared" si="29"/>
        <v>-6.6381392045454485E-2</v>
      </c>
      <c r="O97">
        <f t="shared" si="19"/>
        <v>-1.5454227420942814</v>
      </c>
      <c r="Q97">
        <v>308</v>
      </c>
      <c r="R97">
        <v>496</v>
      </c>
      <c r="S97">
        <f t="shared" si="20"/>
        <v>-11.937298124999998</v>
      </c>
      <c r="T97">
        <f t="shared" si="21"/>
        <v>0.33534090909090913</v>
      </c>
      <c r="U97">
        <f t="shared" si="22"/>
        <v>-15.918011015624998</v>
      </c>
      <c r="V97">
        <f t="shared" si="30"/>
        <v>-7.0820312499999927E-2</v>
      </c>
      <c r="W97">
        <f t="shared" si="23"/>
        <v>-4.4925571012806298</v>
      </c>
      <c r="Y97">
        <v>479</v>
      </c>
      <c r="Z97">
        <v>358</v>
      </c>
      <c r="AA97">
        <f t="shared" si="24"/>
        <v>6.2147526562500008</v>
      </c>
      <c r="AB97">
        <f t="shared" si="25"/>
        <v>-0.27723011363636357</v>
      </c>
      <c r="AC97">
        <f t="shared" si="26"/>
        <v>12.902350312500001</v>
      </c>
      <c r="AD97">
        <f t="shared" si="31"/>
        <v>1.7958096590909134E-2</v>
      </c>
      <c r="AE97">
        <f t="shared" si="27"/>
        <v>-3.4653149148210001</v>
      </c>
    </row>
    <row r="98" spans="1:31" x14ac:dyDescent="0.25">
      <c r="A98">
        <v>604</v>
      </c>
      <c r="B98">
        <v>407</v>
      </c>
      <c r="C98">
        <f t="shared" si="12"/>
        <v>19.483795624999999</v>
      </c>
      <c r="D98">
        <f t="shared" si="13"/>
        <v>-5.9723011363636301E-2</v>
      </c>
      <c r="E98">
        <f t="shared" si="14"/>
        <v>12.636969453124999</v>
      </c>
      <c r="F98">
        <f t="shared" si="28"/>
        <v>-7.3039772727272662E-2</v>
      </c>
      <c r="G98">
        <f t="shared" si="15"/>
        <v>-2.1778098745655385</v>
      </c>
      <c r="I98">
        <v>604</v>
      </c>
      <c r="J98">
        <v>407</v>
      </c>
      <c r="K98">
        <f t="shared" si="16"/>
        <v>19.483795624999999</v>
      </c>
      <c r="L98">
        <f t="shared" si="17"/>
        <v>-5.9723011363636301E-2</v>
      </c>
      <c r="M98">
        <f t="shared" si="18"/>
        <v>12.636969453124999</v>
      </c>
      <c r="N98">
        <f t="shared" si="29"/>
        <v>-7.3039772727272662E-2</v>
      </c>
      <c r="O98">
        <f t="shared" si="19"/>
        <v>-2.1778098745655385</v>
      </c>
      <c r="Q98">
        <v>233</v>
      </c>
      <c r="R98">
        <v>566</v>
      </c>
      <c r="S98">
        <f t="shared" si="20"/>
        <v>-19.898723906249998</v>
      </c>
      <c r="T98">
        <f t="shared" si="21"/>
        <v>0.64606534090909096</v>
      </c>
      <c r="U98">
        <f t="shared" si="22"/>
        <v>-15.652630156249998</v>
      </c>
      <c r="V98">
        <f t="shared" si="30"/>
        <v>0.49070312500000002</v>
      </c>
      <c r="W98">
        <f t="shared" si="23"/>
        <v>-19.876987842330657</v>
      </c>
      <c r="Y98">
        <v>605</v>
      </c>
      <c r="Z98">
        <v>277</v>
      </c>
      <c r="AA98">
        <f t="shared" si="24"/>
        <v>19.58994796875</v>
      </c>
      <c r="AB98">
        <f t="shared" si="25"/>
        <v>-0.6367826704545454</v>
      </c>
      <c r="AC98">
        <f t="shared" si="26"/>
        <v>12.690045625</v>
      </c>
      <c r="AD98">
        <f t="shared" si="31"/>
        <v>-0.45700639204545446</v>
      </c>
      <c r="AE98">
        <f t="shared" si="27"/>
        <v>-17.033532582834138</v>
      </c>
    </row>
    <row r="99" spans="1:31" x14ac:dyDescent="0.25">
      <c r="A99">
        <v>475</v>
      </c>
      <c r="B99">
        <v>424</v>
      </c>
      <c r="C99">
        <f t="shared" si="12"/>
        <v>5.7901432812500007</v>
      </c>
      <c r="D99">
        <f t="shared" si="13"/>
        <v>1.573863636363642E-2</v>
      </c>
      <c r="E99">
        <f t="shared" si="14"/>
        <v>-3.0205012499999984</v>
      </c>
      <c r="F99">
        <f t="shared" si="28"/>
        <v>-2.1992187499999941E-2</v>
      </c>
      <c r="G99">
        <f t="shared" si="15"/>
        <v>-0.17487648750277413</v>
      </c>
      <c r="I99">
        <v>475</v>
      </c>
      <c r="J99">
        <v>424</v>
      </c>
      <c r="K99">
        <f t="shared" si="16"/>
        <v>5.7901432812500007</v>
      </c>
      <c r="L99">
        <f t="shared" si="17"/>
        <v>1.573863636363642E-2</v>
      </c>
      <c r="M99">
        <f t="shared" si="18"/>
        <v>-3.0205012499999984</v>
      </c>
      <c r="N99">
        <f t="shared" si="29"/>
        <v>-2.1992187499999941E-2</v>
      </c>
      <c r="O99">
        <f t="shared" si="19"/>
        <v>-0.17487648750277413</v>
      </c>
      <c r="Q99">
        <v>313</v>
      </c>
      <c r="R99">
        <v>491</v>
      </c>
      <c r="S99">
        <f t="shared" si="20"/>
        <v>-11.406536406249998</v>
      </c>
      <c r="T99">
        <f t="shared" si="21"/>
        <v>0.31314630681818184</v>
      </c>
      <c r="U99">
        <f t="shared" si="22"/>
        <v>-2.5428157031249987</v>
      </c>
      <c r="V99">
        <f t="shared" si="30"/>
        <v>0.47960582386363637</v>
      </c>
      <c r="W99">
        <f t="shared" si="23"/>
        <v>-6.266914636902964</v>
      </c>
      <c r="Y99">
        <v>475</v>
      </c>
      <c r="Z99">
        <v>313</v>
      </c>
      <c r="AA99">
        <f t="shared" si="24"/>
        <v>5.7901432812500007</v>
      </c>
      <c r="AB99">
        <f t="shared" si="25"/>
        <v>-0.47698153409090899</v>
      </c>
      <c r="AC99">
        <f t="shared" si="26"/>
        <v>-3.0735774218749987</v>
      </c>
      <c r="AD99">
        <f t="shared" si="31"/>
        <v>-0.55688210227272716</v>
      </c>
      <c r="AE99">
        <f t="shared" si="27"/>
        <v>-1.7583874890896889</v>
      </c>
    </row>
    <row r="100" spans="1:31" x14ac:dyDescent="0.25">
      <c r="A100">
        <v>309</v>
      </c>
      <c r="B100">
        <v>439</v>
      </c>
      <c r="C100">
        <f t="shared" si="12"/>
        <v>-11.831145781249997</v>
      </c>
      <c r="D100">
        <f t="shared" si="13"/>
        <v>8.2322443181818236E-2</v>
      </c>
      <c r="E100">
        <f t="shared" si="14"/>
        <v>-15.864934843749998</v>
      </c>
      <c r="F100">
        <f t="shared" si="28"/>
        <v>4.9030539772727325E-2</v>
      </c>
      <c r="G100">
        <f t="shared" si="15"/>
        <v>-1.8861276610423707</v>
      </c>
      <c r="I100">
        <v>309</v>
      </c>
      <c r="J100">
        <v>439</v>
      </c>
      <c r="K100">
        <f t="shared" si="16"/>
        <v>-11.831145781249997</v>
      </c>
      <c r="L100">
        <f t="shared" si="17"/>
        <v>8.2322443181818236E-2</v>
      </c>
      <c r="M100">
        <f t="shared" si="18"/>
        <v>-15.864934843749998</v>
      </c>
      <c r="N100">
        <f t="shared" si="29"/>
        <v>4.9030539772727325E-2</v>
      </c>
      <c r="O100">
        <f t="shared" si="19"/>
        <v>-1.8861276610423707</v>
      </c>
      <c r="Q100">
        <v>480</v>
      </c>
      <c r="R100">
        <v>358</v>
      </c>
      <c r="S100">
        <f t="shared" si="20"/>
        <v>6.3209050000000007</v>
      </c>
      <c r="T100">
        <f t="shared" si="21"/>
        <v>-0.27723011363636357</v>
      </c>
      <c r="U100">
        <f t="shared" si="22"/>
        <v>12.955426484375</v>
      </c>
      <c r="V100">
        <f t="shared" si="30"/>
        <v>1.7958096590909134E-2</v>
      </c>
      <c r="W100">
        <f t="shared" si="23"/>
        <v>-3.4781229339388751</v>
      </c>
      <c r="Y100">
        <v>308</v>
      </c>
      <c r="Z100">
        <v>496</v>
      </c>
      <c r="AA100">
        <f t="shared" si="24"/>
        <v>-11.937298124999998</v>
      </c>
      <c r="AB100">
        <f t="shared" si="25"/>
        <v>0.33534090909090913</v>
      </c>
      <c r="AC100">
        <f t="shared" si="26"/>
        <v>-15.864934843749998</v>
      </c>
      <c r="AD100">
        <f t="shared" si="31"/>
        <v>-7.0820312499999927E-2</v>
      </c>
      <c r="AE100">
        <f t="shared" si="27"/>
        <v>-4.4747584895530021</v>
      </c>
    </row>
    <row r="101" spans="1:31" x14ac:dyDescent="0.25">
      <c r="A101">
        <v>233</v>
      </c>
      <c r="B101">
        <v>427</v>
      </c>
      <c r="C101">
        <f t="shared" si="12"/>
        <v>-19.898723906249998</v>
      </c>
      <c r="D101">
        <f t="shared" si="13"/>
        <v>2.9055397727272784E-2</v>
      </c>
      <c r="E101">
        <f t="shared" si="14"/>
        <v>-15.652630156249998</v>
      </c>
      <c r="F101">
        <f t="shared" si="28"/>
        <v>5.5688920454545508E-2</v>
      </c>
      <c r="G101">
        <f t="shared" si="15"/>
        <v>-1.5629318474298668</v>
      </c>
      <c r="I101">
        <v>233</v>
      </c>
      <c r="J101">
        <v>427</v>
      </c>
      <c r="K101">
        <f t="shared" si="16"/>
        <v>-19.898723906249998</v>
      </c>
      <c r="L101">
        <f t="shared" si="17"/>
        <v>2.9055397727272784E-2</v>
      </c>
      <c r="M101">
        <f t="shared" si="18"/>
        <v>-15.652630156249998</v>
      </c>
      <c r="N101">
        <f t="shared" si="29"/>
        <v>5.5688920454545508E-2</v>
      </c>
      <c r="O101">
        <f t="shared" si="19"/>
        <v>-1.5629318474298668</v>
      </c>
      <c r="Q101">
        <v>605</v>
      </c>
      <c r="R101">
        <v>277</v>
      </c>
      <c r="S101">
        <f t="shared" si="20"/>
        <v>19.58994796875</v>
      </c>
      <c r="T101">
        <f t="shared" si="21"/>
        <v>-0.6367826704545454</v>
      </c>
      <c r="U101">
        <f t="shared" si="22"/>
        <v>12.690045625</v>
      </c>
      <c r="V101">
        <f t="shared" si="30"/>
        <v>-0.45700639204545446</v>
      </c>
      <c r="W101">
        <f t="shared" si="23"/>
        <v>-17.033532582834138</v>
      </c>
      <c r="Y101">
        <v>234</v>
      </c>
      <c r="Z101">
        <v>566</v>
      </c>
      <c r="AA101">
        <f t="shared" si="24"/>
        <v>-19.792571562499997</v>
      </c>
      <c r="AB101">
        <f t="shared" si="25"/>
        <v>0.64606534090909096</v>
      </c>
      <c r="AC101">
        <f t="shared" si="26"/>
        <v>-15.599553984374998</v>
      </c>
      <c r="AD101">
        <f t="shared" si="31"/>
        <v>0.49070312500000002</v>
      </c>
      <c r="AE101">
        <f t="shared" si="27"/>
        <v>-19.790607880449883</v>
      </c>
    </row>
    <row r="102" spans="1:31" x14ac:dyDescent="0.25">
      <c r="A102">
        <v>313</v>
      </c>
      <c r="B102">
        <v>410</v>
      </c>
      <c r="C102">
        <f t="shared" si="12"/>
        <v>-11.406536406249998</v>
      </c>
      <c r="D102">
        <f t="shared" si="13"/>
        <v>-4.6406249999999941E-2</v>
      </c>
      <c r="E102">
        <f>(C102+C63)/2</f>
        <v>-6.4704524218749979</v>
      </c>
      <c r="F102">
        <f t="shared" si="28"/>
        <v>-8.6754261363635784E-3</v>
      </c>
      <c r="G102">
        <f t="shared" si="15"/>
        <v>0.39922599676680015</v>
      </c>
      <c r="I102">
        <v>313</v>
      </c>
      <c r="J102">
        <v>410</v>
      </c>
      <c r="K102">
        <f t="shared" si="16"/>
        <v>-11.406536406249998</v>
      </c>
      <c r="L102">
        <f t="shared" si="17"/>
        <v>-4.6406249999999941E-2</v>
      </c>
      <c r="M102">
        <f>(K102+K63)/2</f>
        <v>-8.9119563281249974</v>
      </c>
      <c r="N102">
        <f t="shared" si="29"/>
        <v>-8.6754261363635784E-3</v>
      </c>
      <c r="O102">
        <f t="shared" si="19"/>
        <v>0.51252703741621408</v>
      </c>
      <c r="Q102">
        <v>475</v>
      </c>
      <c r="R102">
        <v>313</v>
      </c>
      <c r="S102">
        <f t="shared" si="20"/>
        <v>5.7901432812500007</v>
      </c>
      <c r="T102">
        <f t="shared" si="21"/>
        <v>-0.47698153409090899</v>
      </c>
      <c r="U102">
        <f>(S102+S63)/2</f>
        <v>-4.8235624999998894E-2</v>
      </c>
      <c r="V102">
        <f t="shared" si="30"/>
        <v>-0.55688210227272716</v>
      </c>
      <c r="W102">
        <f t="shared" si="23"/>
        <v>-3.2014196605124736</v>
      </c>
      <c r="Y102">
        <v>313</v>
      </c>
      <c r="Z102">
        <v>491</v>
      </c>
      <c r="AA102">
        <f t="shared" si="24"/>
        <v>-11.406536406249998</v>
      </c>
      <c r="AB102">
        <f t="shared" si="25"/>
        <v>0.31314630681818184</v>
      </c>
      <c r="AC102">
        <f>(AA102+AA63)/2</f>
        <v>-6.4704524218749979</v>
      </c>
      <c r="AD102">
        <f t="shared" si="31"/>
        <v>0.47960582386363637</v>
      </c>
      <c r="AE102">
        <f t="shared" si="27"/>
        <v>-7.4968395699030079</v>
      </c>
    </row>
    <row r="103" spans="1:31" x14ac:dyDescent="0.25">
      <c r="A103" t="s">
        <v>14</v>
      </c>
      <c r="J103" t="s">
        <v>14</v>
      </c>
      <c r="T103" t="s">
        <v>18</v>
      </c>
    </row>
    <row r="104" spans="1:31" x14ac:dyDescent="0.25">
      <c r="A104" t="s">
        <v>15</v>
      </c>
      <c r="J104" t="s">
        <v>17</v>
      </c>
      <c r="T104" t="s">
        <v>19</v>
      </c>
    </row>
    <row r="105" spans="1:31" x14ac:dyDescent="0.25">
      <c r="A105" t="s">
        <v>16</v>
      </c>
      <c r="J105" t="s">
        <v>16</v>
      </c>
      <c r="T105" t="s">
        <v>20</v>
      </c>
    </row>
    <row r="203" spans="1:25" x14ac:dyDescent="0.25">
      <c r="A203" t="s">
        <v>6</v>
      </c>
      <c r="T203" t="s">
        <v>12</v>
      </c>
    </row>
    <row r="204" spans="1:25" x14ac:dyDescent="0.25">
      <c r="T204" t="s">
        <v>10</v>
      </c>
      <c r="W204" t="s">
        <v>11</v>
      </c>
    </row>
    <row r="205" spans="1:25" x14ac:dyDescent="0.25">
      <c r="A205" t="s">
        <v>0</v>
      </c>
      <c r="B205" t="s">
        <v>1</v>
      </c>
      <c r="C205" t="s">
        <v>2</v>
      </c>
      <c r="D205" t="s">
        <v>4</v>
      </c>
      <c r="E205" t="s">
        <v>3</v>
      </c>
      <c r="H205" t="s">
        <v>0</v>
      </c>
      <c r="I205" t="s">
        <v>1</v>
      </c>
      <c r="J205" t="s">
        <v>2</v>
      </c>
      <c r="T205" t="s">
        <v>7</v>
      </c>
      <c r="U205" t="s">
        <v>8</v>
      </c>
      <c r="V205" t="s">
        <v>9</v>
      </c>
      <c r="W205" t="s">
        <v>7</v>
      </c>
      <c r="X205" t="s">
        <v>8</v>
      </c>
      <c r="Y205" t="s">
        <v>9</v>
      </c>
    </row>
    <row r="206" spans="1:25" x14ac:dyDescent="0.25">
      <c r="A206">
        <v>495</v>
      </c>
      <c r="B206">
        <v>1261</v>
      </c>
      <c r="C206">
        <f>((A206*5/1024) - 2.053) * 2*1000</f>
        <v>727.98437500000011</v>
      </c>
      <c r="D206">
        <f>B206 * B206</f>
        <v>1590121</v>
      </c>
      <c r="E206">
        <f>((A206*5/1024)-2.053)*2</f>
        <v>0.72798437500000013</v>
      </c>
      <c r="F206">
        <f>E206*E206</f>
        <v>0.52996125024414076</v>
      </c>
      <c r="H206">
        <v>495</v>
      </c>
      <c r="I206">
        <v>1255</v>
      </c>
      <c r="J206">
        <f>(H206*5/1024-2.053) * 1000 * 2</f>
        <v>727.98437500000011</v>
      </c>
      <c r="T206">
        <v>1362</v>
      </c>
      <c r="U206">
        <v>1323</v>
      </c>
      <c r="V206">
        <f>(T245+T206)/2</f>
        <v>1323</v>
      </c>
      <c r="W206">
        <v>275</v>
      </c>
      <c r="X206">
        <v>241</v>
      </c>
      <c r="Y206">
        <f>(W206+W207)/2</f>
        <v>240.5</v>
      </c>
    </row>
    <row r="207" spans="1:25" x14ac:dyDescent="0.25">
      <c r="A207">
        <v>626</v>
      </c>
      <c r="B207">
        <v>2032</v>
      </c>
      <c r="C207">
        <f t="shared" ref="C207:C245" si="32">((A207*5/1024) - 2.053) * 2*1000</f>
        <v>2007.2812500000002</v>
      </c>
      <c r="D207">
        <f t="shared" ref="D207:D245" si="33">B207 * B207</f>
        <v>4129024</v>
      </c>
      <c r="E207">
        <f t="shared" ref="E207:E245" si="34">((A207*5/1024)-2.053)*2</f>
        <v>2.0072812500000001</v>
      </c>
      <c r="F207">
        <f t="shared" ref="F207:F245" si="35">E207*E207</f>
        <v>4.0291780166015627</v>
      </c>
      <c r="H207">
        <v>626</v>
      </c>
      <c r="I207">
        <v>2026</v>
      </c>
      <c r="J207">
        <f t="shared" ref="J207:J245" si="36">(H207*5/1024-2.053) * 1000 * 2</f>
        <v>2007.2812500000002</v>
      </c>
      <c r="T207">
        <v>2017</v>
      </c>
      <c r="U207">
        <v>1689</v>
      </c>
      <c r="V207">
        <f>(T206+T207)/2</f>
        <v>1689.5</v>
      </c>
      <c r="W207">
        <v>206</v>
      </c>
      <c r="X207">
        <v>105</v>
      </c>
      <c r="Y207">
        <f t="shared" ref="Y207:Y244" si="37">(W207+W208)/2</f>
        <v>105</v>
      </c>
    </row>
    <row r="208" spans="1:25" x14ac:dyDescent="0.25">
      <c r="A208">
        <v>609</v>
      </c>
      <c r="B208">
        <v>1378</v>
      </c>
      <c r="C208">
        <f t="shared" si="32"/>
        <v>1841.2656250000002</v>
      </c>
      <c r="D208">
        <f t="shared" si="33"/>
        <v>1898884</v>
      </c>
      <c r="E208">
        <f t="shared" si="34"/>
        <v>1.8412656250000001</v>
      </c>
      <c r="F208">
        <f t="shared" si="35"/>
        <v>3.3902591018066413</v>
      </c>
      <c r="H208">
        <v>609</v>
      </c>
      <c r="I208">
        <v>1372</v>
      </c>
      <c r="J208">
        <f t="shared" si="36"/>
        <v>1841.2656250000002</v>
      </c>
      <c r="T208">
        <v>1841</v>
      </c>
      <c r="U208">
        <v>1929</v>
      </c>
      <c r="V208">
        <f t="shared" ref="V208:V245" si="38">(T207+T208)/2</f>
        <v>1929</v>
      </c>
      <c r="W208">
        <v>4</v>
      </c>
      <c r="X208">
        <v>-56</v>
      </c>
      <c r="Y208">
        <f t="shared" si="37"/>
        <v>-56.5</v>
      </c>
    </row>
    <row r="209" spans="1:25" x14ac:dyDescent="0.25">
      <c r="A209">
        <v>447</v>
      </c>
      <c r="B209">
        <v>655</v>
      </c>
      <c r="C209">
        <f t="shared" si="32"/>
        <v>259.23437500000011</v>
      </c>
      <c r="D209">
        <f t="shared" si="33"/>
        <v>429025</v>
      </c>
      <c r="E209">
        <f t="shared" si="34"/>
        <v>0.25923437500000013</v>
      </c>
      <c r="F209">
        <f t="shared" si="35"/>
        <v>6.7202461181640694E-2</v>
      </c>
      <c r="H209">
        <v>447</v>
      </c>
      <c r="I209">
        <v>649</v>
      </c>
      <c r="J209">
        <f t="shared" si="36"/>
        <v>259.23437500000011</v>
      </c>
      <c r="T209">
        <v>649</v>
      </c>
      <c r="U209">
        <v>1245</v>
      </c>
      <c r="V209">
        <f t="shared" si="38"/>
        <v>1245</v>
      </c>
      <c r="W209">
        <v>-117</v>
      </c>
      <c r="X209">
        <v>-191</v>
      </c>
      <c r="Y209">
        <f t="shared" si="37"/>
        <v>-190.5</v>
      </c>
    </row>
    <row r="210" spans="1:25" x14ac:dyDescent="0.25">
      <c r="A210">
        <v>323</v>
      </c>
      <c r="B210">
        <v>-945</v>
      </c>
      <c r="C210">
        <f t="shared" si="32"/>
        <v>-951.70312499999989</v>
      </c>
      <c r="D210">
        <f t="shared" si="33"/>
        <v>893025</v>
      </c>
      <c r="E210">
        <f t="shared" si="34"/>
        <v>-0.95170312499999987</v>
      </c>
      <c r="F210">
        <f t="shared" si="35"/>
        <v>0.90573883813476541</v>
      </c>
      <c r="H210">
        <v>323</v>
      </c>
      <c r="I210">
        <v>-951</v>
      </c>
      <c r="J210">
        <f t="shared" si="36"/>
        <v>-951.70312499999989</v>
      </c>
      <c r="T210">
        <v>-951</v>
      </c>
      <c r="U210">
        <v>-150</v>
      </c>
      <c r="V210">
        <f t="shared" si="38"/>
        <v>-151</v>
      </c>
      <c r="W210">
        <v>-264</v>
      </c>
      <c r="X210">
        <v>-256</v>
      </c>
      <c r="Y210">
        <f t="shared" si="37"/>
        <v>-255.5</v>
      </c>
    </row>
    <row r="211" spans="1:25" x14ac:dyDescent="0.25">
      <c r="A211">
        <v>221</v>
      </c>
      <c r="B211">
        <v>-1941</v>
      </c>
      <c r="C211">
        <f t="shared" si="32"/>
        <v>-1947.7968749999998</v>
      </c>
      <c r="D211">
        <f t="shared" si="33"/>
        <v>3767481</v>
      </c>
      <c r="E211">
        <f t="shared" si="34"/>
        <v>-1.9477968749999999</v>
      </c>
      <c r="F211">
        <f t="shared" si="35"/>
        <v>3.7939126662597653</v>
      </c>
      <c r="H211">
        <v>221</v>
      </c>
      <c r="I211">
        <v>-1947</v>
      </c>
      <c r="J211">
        <f t="shared" si="36"/>
        <v>-1947.7968749999998</v>
      </c>
      <c r="T211">
        <v>-1947</v>
      </c>
      <c r="U211">
        <v>-1449</v>
      </c>
      <c r="V211">
        <f t="shared" si="38"/>
        <v>-1449</v>
      </c>
      <c r="W211">
        <v>-247</v>
      </c>
      <c r="X211">
        <v>-162</v>
      </c>
      <c r="Y211">
        <f t="shared" si="37"/>
        <v>-161.5</v>
      </c>
    </row>
    <row r="212" spans="1:25" x14ac:dyDescent="0.25">
      <c r="A212">
        <v>242</v>
      </c>
      <c r="B212">
        <v>-1736</v>
      </c>
      <c r="C212">
        <f t="shared" si="32"/>
        <v>-1742.7187499999998</v>
      </c>
      <c r="D212">
        <f t="shared" si="33"/>
        <v>3013696</v>
      </c>
      <c r="E212">
        <f t="shared" si="34"/>
        <v>-1.7427187499999999</v>
      </c>
      <c r="F212">
        <f t="shared" si="35"/>
        <v>3.0370686416015622</v>
      </c>
      <c r="H212">
        <v>242</v>
      </c>
      <c r="I212">
        <v>-1742</v>
      </c>
      <c r="J212">
        <f t="shared" si="36"/>
        <v>-1742.7187499999998</v>
      </c>
      <c r="T212">
        <v>-1742</v>
      </c>
      <c r="U212">
        <v>-1845</v>
      </c>
      <c r="V212">
        <f t="shared" si="38"/>
        <v>-1844.5</v>
      </c>
      <c r="W212">
        <v>-76</v>
      </c>
      <c r="X212">
        <v>32</v>
      </c>
      <c r="Y212">
        <f t="shared" si="37"/>
        <v>33</v>
      </c>
    </row>
    <row r="213" spans="1:25" x14ac:dyDescent="0.25">
      <c r="A213">
        <v>375</v>
      </c>
      <c r="B213">
        <v>-437</v>
      </c>
      <c r="C213">
        <f t="shared" si="32"/>
        <v>-443.89062499999989</v>
      </c>
      <c r="D213">
        <f t="shared" si="33"/>
        <v>190969</v>
      </c>
      <c r="E213">
        <f t="shared" si="34"/>
        <v>-0.44389062499999987</v>
      </c>
      <c r="F213">
        <f t="shared" si="35"/>
        <v>0.19703888696289051</v>
      </c>
      <c r="H213">
        <v>376</v>
      </c>
      <c r="I213">
        <v>-443</v>
      </c>
      <c r="J213">
        <f t="shared" si="36"/>
        <v>-434.12499999999989</v>
      </c>
      <c r="T213">
        <v>-434</v>
      </c>
      <c r="U213">
        <v>-1088</v>
      </c>
      <c r="V213">
        <f t="shared" si="38"/>
        <v>-1088</v>
      </c>
      <c r="W213">
        <v>142</v>
      </c>
      <c r="X213">
        <v>207</v>
      </c>
      <c r="Y213">
        <f t="shared" si="37"/>
        <v>206.5</v>
      </c>
    </row>
    <row r="214" spans="1:25" x14ac:dyDescent="0.25">
      <c r="A214">
        <v>537</v>
      </c>
      <c r="B214">
        <v>1144</v>
      </c>
      <c r="C214">
        <f t="shared" si="32"/>
        <v>1138.1406250000002</v>
      </c>
      <c r="D214">
        <f t="shared" si="33"/>
        <v>1308736</v>
      </c>
      <c r="E214">
        <f t="shared" si="34"/>
        <v>1.1381406250000001</v>
      </c>
      <c r="F214">
        <f t="shared" si="35"/>
        <v>1.2953640822753909</v>
      </c>
      <c r="H214">
        <v>537</v>
      </c>
      <c r="I214">
        <v>1138</v>
      </c>
      <c r="J214">
        <f t="shared" si="36"/>
        <v>1138.1406250000002</v>
      </c>
      <c r="T214">
        <v>1138</v>
      </c>
      <c r="U214">
        <v>352</v>
      </c>
      <c r="V214">
        <f t="shared" si="38"/>
        <v>352</v>
      </c>
      <c r="W214">
        <v>271</v>
      </c>
      <c r="X214">
        <v>250</v>
      </c>
      <c r="Y214">
        <f t="shared" si="37"/>
        <v>250</v>
      </c>
    </row>
    <row r="215" spans="1:25" x14ac:dyDescent="0.25">
      <c r="A215">
        <v>624</v>
      </c>
      <c r="B215">
        <v>1993</v>
      </c>
      <c r="C215">
        <f t="shared" si="32"/>
        <v>1987.7500000000002</v>
      </c>
      <c r="D215">
        <f t="shared" si="33"/>
        <v>3972049</v>
      </c>
      <c r="E215">
        <f t="shared" si="34"/>
        <v>1.9877500000000001</v>
      </c>
      <c r="F215">
        <f t="shared" si="35"/>
        <v>3.9511500625000004</v>
      </c>
      <c r="H215">
        <v>624</v>
      </c>
      <c r="I215">
        <v>1987</v>
      </c>
      <c r="J215">
        <f t="shared" si="36"/>
        <v>1987.7500000000002</v>
      </c>
      <c r="T215">
        <v>1987</v>
      </c>
      <c r="U215">
        <v>1562</v>
      </c>
      <c r="V215">
        <f t="shared" si="38"/>
        <v>1562.5</v>
      </c>
      <c r="W215">
        <v>229</v>
      </c>
      <c r="X215">
        <v>136</v>
      </c>
      <c r="Y215">
        <f t="shared" si="37"/>
        <v>136.5</v>
      </c>
    </row>
    <row r="216" spans="1:25" x14ac:dyDescent="0.25">
      <c r="A216">
        <v>584</v>
      </c>
      <c r="B216">
        <v>1603</v>
      </c>
      <c r="C216">
        <f t="shared" si="32"/>
        <v>1597.1250000000002</v>
      </c>
      <c r="D216">
        <f t="shared" si="33"/>
        <v>2569609</v>
      </c>
      <c r="E216">
        <f t="shared" si="34"/>
        <v>1.5971250000000001</v>
      </c>
      <c r="F216">
        <f t="shared" si="35"/>
        <v>2.5508082656250006</v>
      </c>
      <c r="H216">
        <v>584</v>
      </c>
      <c r="I216">
        <v>1597</v>
      </c>
      <c r="J216">
        <f t="shared" si="36"/>
        <v>1597.1250000000002</v>
      </c>
      <c r="T216">
        <v>1597</v>
      </c>
      <c r="U216">
        <v>1792</v>
      </c>
      <c r="V216">
        <f t="shared" si="38"/>
        <v>1792</v>
      </c>
      <c r="W216">
        <v>44</v>
      </c>
      <c r="X216">
        <v>-63</v>
      </c>
      <c r="Y216">
        <f t="shared" si="37"/>
        <v>-63</v>
      </c>
    </row>
    <row r="217" spans="1:25" x14ac:dyDescent="0.25">
      <c r="A217">
        <v>441</v>
      </c>
      <c r="B217">
        <v>206</v>
      </c>
      <c r="C217">
        <f t="shared" si="32"/>
        <v>200.64062500000011</v>
      </c>
      <c r="D217">
        <f t="shared" si="33"/>
        <v>42436</v>
      </c>
      <c r="E217">
        <f t="shared" si="34"/>
        <v>0.20064062500000013</v>
      </c>
      <c r="F217">
        <f t="shared" si="35"/>
        <v>4.0256660400390679E-2</v>
      </c>
      <c r="H217">
        <v>441</v>
      </c>
      <c r="I217">
        <v>200</v>
      </c>
      <c r="J217">
        <f t="shared" si="36"/>
        <v>200.64062500000011</v>
      </c>
      <c r="T217">
        <v>200</v>
      </c>
      <c r="U217">
        <v>898</v>
      </c>
      <c r="V217">
        <f t="shared" si="38"/>
        <v>898.5</v>
      </c>
      <c r="W217">
        <v>-170</v>
      </c>
      <c r="X217">
        <v>-224</v>
      </c>
      <c r="Y217">
        <f t="shared" si="37"/>
        <v>-224</v>
      </c>
    </row>
    <row r="218" spans="1:25" x14ac:dyDescent="0.25">
      <c r="A218">
        <v>285</v>
      </c>
      <c r="B218">
        <v>-1316</v>
      </c>
      <c r="C218">
        <f t="shared" si="32"/>
        <v>-1322.7968749999998</v>
      </c>
      <c r="D218">
        <f t="shared" si="33"/>
        <v>1731856</v>
      </c>
      <c r="E218">
        <f t="shared" si="34"/>
        <v>-1.3227968749999999</v>
      </c>
      <c r="F218">
        <f t="shared" si="35"/>
        <v>1.7497915725097652</v>
      </c>
      <c r="H218">
        <v>285</v>
      </c>
      <c r="I218">
        <v>-1322</v>
      </c>
      <c r="J218">
        <f t="shared" si="36"/>
        <v>-1322.7968749999998</v>
      </c>
      <c r="T218">
        <v>-1322</v>
      </c>
      <c r="U218">
        <v>-561</v>
      </c>
      <c r="V218">
        <f t="shared" si="38"/>
        <v>-561</v>
      </c>
      <c r="W218">
        <v>-278</v>
      </c>
      <c r="X218">
        <v>-217</v>
      </c>
      <c r="Y218">
        <f t="shared" si="37"/>
        <v>-217</v>
      </c>
    </row>
    <row r="219" spans="1:25" x14ac:dyDescent="0.25">
      <c r="A219">
        <v>213</v>
      </c>
      <c r="B219">
        <v>-2019</v>
      </c>
      <c r="C219">
        <f t="shared" si="32"/>
        <v>-2025.9218749999998</v>
      </c>
      <c r="D219">
        <f t="shared" si="33"/>
        <v>4076361</v>
      </c>
      <c r="E219">
        <f t="shared" si="34"/>
        <v>-2.0259218749999999</v>
      </c>
      <c r="F219">
        <f t="shared" si="35"/>
        <v>4.1043594436035153</v>
      </c>
      <c r="H219">
        <v>213</v>
      </c>
      <c r="I219">
        <v>-2025</v>
      </c>
      <c r="J219">
        <f t="shared" si="36"/>
        <v>-2025.9218749999998</v>
      </c>
      <c r="T219">
        <v>-1977</v>
      </c>
      <c r="U219">
        <v>-1649</v>
      </c>
      <c r="V219">
        <f t="shared" si="38"/>
        <v>-1649.5</v>
      </c>
      <c r="W219">
        <v>-156</v>
      </c>
      <c r="X219">
        <v>-48</v>
      </c>
      <c r="Y219">
        <f t="shared" si="37"/>
        <v>-48</v>
      </c>
    </row>
    <row r="220" spans="1:25" x14ac:dyDescent="0.25">
      <c r="A220">
        <v>270</v>
      </c>
      <c r="B220">
        <v>-984</v>
      </c>
      <c r="C220">
        <f t="shared" si="32"/>
        <v>-1469.2812499999998</v>
      </c>
      <c r="D220">
        <f t="shared" si="33"/>
        <v>968256</v>
      </c>
      <c r="E220">
        <f t="shared" si="34"/>
        <v>-1.4692812499999999</v>
      </c>
      <c r="F220">
        <f t="shared" si="35"/>
        <v>2.1587873916015621</v>
      </c>
      <c r="H220">
        <v>270</v>
      </c>
      <c r="I220">
        <v>-990</v>
      </c>
      <c r="J220">
        <f t="shared" si="36"/>
        <v>-1469.2812499999998</v>
      </c>
      <c r="T220">
        <v>-1029</v>
      </c>
      <c r="U220">
        <v>-1503</v>
      </c>
      <c r="V220">
        <f t="shared" si="38"/>
        <v>-1503</v>
      </c>
      <c r="W220">
        <v>60</v>
      </c>
      <c r="X220">
        <v>125</v>
      </c>
      <c r="Y220">
        <f t="shared" si="37"/>
        <v>125.5</v>
      </c>
    </row>
    <row r="221" spans="1:25" x14ac:dyDescent="0.25">
      <c r="A221">
        <v>422</v>
      </c>
      <c r="B221">
        <v>21</v>
      </c>
      <c r="C221">
        <f t="shared" si="32"/>
        <v>15.093750000000128</v>
      </c>
      <c r="D221">
        <f t="shared" si="33"/>
        <v>441</v>
      </c>
      <c r="E221">
        <f t="shared" si="34"/>
        <v>1.5093750000000128E-2</v>
      </c>
      <c r="F221">
        <f t="shared" si="35"/>
        <v>2.2782128906250387E-4</v>
      </c>
      <c r="H221">
        <v>422</v>
      </c>
      <c r="I221">
        <v>15</v>
      </c>
      <c r="J221">
        <f t="shared" si="36"/>
        <v>15.093750000000128</v>
      </c>
      <c r="T221">
        <v>15</v>
      </c>
      <c r="U221">
        <v>-507</v>
      </c>
      <c r="V221">
        <f t="shared" si="38"/>
        <v>-507</v>
      </c>
      <c r="W221">
        <v>191</v>
      </c>
      <c r="X221">
        <v>235</v>
      </c>
      <c r="Y221">
        <f t="shared" si="37"/>
        <v>235</v>
      </c>
    </row>
    <row r="222" spans="1:25" x14ac:dyDescent="0.25">
      <c r="A222">
        <v>572</v>
      </c>
      <c r="B222">
        <v>1485</v>
      </c>
      <c r="C222">
        <f t="shared" si="32"/>
        <v>1479.9375000000002</v>
      </c>
      <c r="D222">
        <f t="shared" si="33"/>
        <v>2205225</v>
      </c>
      <c r="E222">
        <f t="shared" si="34"/>
        <v>1.4799375000000001</v>
      </c>
      <c r="F222">
        <f t="shared" si="35"/>
        <v>2.1902150039062502</v>
      </c>
      <c r="H222">
        <v>572</v>
      </c>
      <c r="I222">
        <v>1479</v>
      </c>
      <c r="J222">
        <f t="shared" si="36"/>
        <v>1479.9375000000002</v>
      </c>
      <c r="T222">
        <v>1479</v>
      </c>
      <c r="U222">
        <v>747</v>
      </c>
      <c r="V222">
        <f t="shared" si="38"/>
        <v>747</v>
      </c>
      <c r="W222">
        <v>279</v>
      </c>
      <c r="X222">
        <v>234</v>
      </c>
      <c r="Y222">
        <f t="shared" si="37"/>
        <v>234</v>
      </c>
    </row>
    <row r="223" spans="1:25" x14ac:dyDescent="0.25">
      <c r="A223">
        <v>627</v>
      </c>
      <c r="B223">
        <v>2023</v>
      </c>
      <c r="C223">
        <f t="shared" si="32"/>
        <v>2017.0468750000002</v>
      </c>
      <c r="D223">
        <f t="shared" si="33"/>
        <v>4092529</v>
      </c>
      <c r="E223">
        <f t="shared" si="34"/>
        <v>2.0170468750000001</v>
      </c>
      <c r="F223">
        <f t="shared" si="35"/>
        <v>4.0684780959472659</v>
      </c>
      <c r="H223">
        <v>627</v>
      </c>
      <c r="I223">
        <v>2017</v>
      </c>
      <c r="J223">
        <f t="shared" si="36"/>
        <v>2017.0468750000002</v>
      </c>
      <c r="T223">
        <v>2017</v>
      </c>
      <c r="U223">
        <v>1748</v>
      </c>
      <c r="V223">
        <f t="shared" si="38"/>
        <v>1748</v>
      </c>
      <c r="W223">
        <v>189</v>
      </c>
      <c r="X223">
        <v>85</v>
      </c>
      <c r="Y223">
        <f t="shared" si="37"/>
        <v>85.5</v>
      </c>
    </row>
    <row r="224" spans="1:25" x14ac:dyDescent="0.25">
      <c r="A224">
        <v>552</v>
      </c>
      <c r="B224">
        <v>1290</v>
      </c>
      <c r="C224">
        <f t="shared" si="32"/>
        <v>1284.6250000000002</v>
      </c>
      <c r="D224">
        <f t="shared" si="33"/>
        <v>1664100</v>
      </c>
      <c r="E224">
        <f t="shared" si="34"/>
        <v>1.2846250000000001</v>
      </c>
      <c r="F224">
        <f t="shared" si="35"/>
        <v>1.6502613906250003</v>
      </c>
      <c r="H224">
        <v>552</v>
      </c>
      <c r="I224">
        <v>1284</v>
      </c>
      <c r="J224">
        <f t="shared" si="36"/>
        <v>1284.6250000000002</v>
      </c>
      <c r="T224">
        <v>1284</v>
      </c>
      <c r="U224">
        <v>1650</v>
      </c>
      <c r="V224">
        <f t="shared" si="38"/>
        <v>1650.5</v>
      </c>
      <c r="W224">
        <v>-18</v>
      </c>
      <c r="X224">
        <v>-117</v>
      </c>
      <c r="Y224">
        <f t="shared" si="37"/>
        <v>-116.5</v>
      </c>
    </row>
    <row r="225" spans="1:25" x14ac:dyDescent="0.25">
      <c r="A225">
        <v>394</v>
      </c>
      <c r="B225">
        <v>-252</v>
      </c>
      <c r="C225">
        <f t="shared" si="32"/>
        <v>-258.34374999999989</v>
      </c>
      <c r="D225">
        <f t="shared" si="33"/>
        <v>63504</v>
      </c>
      <c r="E225">
        <f t="shared" si="34"/>
        <v>-0.25834374999999987</v>
      </c>
      <c r="F225">
        <f t="shared" si="35"/>
        <v>6.6741493164062429E-2</v>
      </c>
      <c r="H225">
        <v>394</v>
      </c>
      <c r="I225">
        <v>-268</v>
      </c>
      <c r="J225">
        <f t="shared" si="36"/>
        <v>-258.34374999999989</v>
      </c>
      <c r="T225">
        <v>-258</v>
      </c>
      <c r="U225">
        <v>513</v>
      </c>
      <c r="V225">
        <f t="shared" si="38"/>
        <v>513</v>
      </c>
      <c r="W225">
        <v>-215</v>
      </c>
      <c r="X225">
        <v>-217</v>
      </c>
      <c r="Y225">
        <f t="shared" si="37"/>
        <v>-217</v>
      </c>
    </row>
    <row r="226" spans="1:25" x14ac:dyDescent="0.25">
      <c r="A226">
        <v>253</v>
      </c>
      <c r="B226">
        <v>-1629</v>
      </c>
      <c r="C226">
        <f t="shared" si="32"/>
        <v>-1635.2968749999998</v>
      </c>
      <c r="D226">
        <f t="shared" si="33"/>
        <v>2653641</v>
      </c>
      <c r="E226">
        <f t="shared" si="34"/>
        <v>-1.6352968749999999</v>
      </c>
      <c r="F226">
        <f t="shared" si="35"/>
        <v>2.6741958693847652</v>
      </c>
      <c r="H226">
        <v>253</v>
      </c>
      <c r="I226">
        <v>-1635</v>
      </c>
      <c r="J226">
        <f t="shared" si="36"/>
        <v>-1635.2968749999998</v>
      </c>
      <c r="T226">
        <v>-2016</v>
      </c>
      <c r="U226">
        <v>-1137</v>
      </c>
      <c r="V226">
        <f t="shared" si="38"/>
        <v>-1137</v>
      </c>
      <c r="W226">
        <v>-219</v>
      </c>
      <c r="X226">
        <v>-121</v>
      </c>
      <c r="Y226">
        <f t="shared" si="37"/>
        <v>-121</v>
      </c>
    </row>
    <row r="227" spans="1:25" x14ac:dyDescent="0.25">
      <c r="A227">
        <v>217</v>
      </c>
      <c r="B227">
        <v>-1365</v>
      </c>
      <c r="C227">
        <f t="shared" si="32"/>
        <v>-1986.8593749999998</v>
      </c>
      <c r="D227">
        <f t="shared" si="33"/>
        <v>1863225</v>
      </c>
      <c r="E227">
        <f t="shared" si="34"/>
        <v>-1.9868593749999999</v>
      </c>
      <c r="F227">
        <f t="shared" si="35"/>
        <v>3.9476101760253903</v>
      </c>
      <c r="H227">
        <v>216</v>
      </c>
      <c r="I227">
        <v>-1371</v>
      </c>
      <c r="J227">
        <f t="shared" si="36"/>
        <v>-1996.6249999999998</v>
      </c>
      <c r="T227">
        <v>-1518</v>
      </c>
      <c r="U227">
        <v>-1767</v>
      </c>
      <c r="V227">
        <f t="shared" si="38"/>
        <v>-1767</v>
      </c>
      <c r="W227">
        <v>-23</v>
      </c>
      <c r="X227">
        <v>12</v>
      </c>
      <c r="Y227">
        <f t="shared" si="37"/>
        <v>12.5</v>
      </c>
    </row>
    <row r="228" spans="1:25" x14ac:dyDescent="0.25">
      <c r="A228">
        <v>307</v>
      </c>
      <c r="B228">
        <v>-1101</v>
      </c>
      <c r="C228">
        <f t="shared" si="32"/>
        <v>-1107.9531249999998</v>
      </c>
      <c r="D228">
        <f t="shared" si="33"/>
        <v>1212201</v>
      </c>
      <c r="E228">
        <f t="shared" si="34"/>
        <v>-1.1079531249999999</v>
      </c>
      <c r="F228">
        <f t="shared" si="35"/>
        <v>1.2275601271972654</v>
      </c>
      <c r="H228">
        <v>307</v>
      </c>
      <c r="I228">
        <v>-1107</v>
      </c>
      <c r="J228">
        <f t="shared" si="36"/>
        <v>-1107.9531249999998</v>
      </c>
      <c r="T228">
        <v>-1117</v>
      </c>
      <c r="U228">
        <v>-1317</v>
      </c>
      <c r="V228">
        <f t="shared" si="38"/>
        <v>-1317.5</v>
      </c>
      <c r="W228">
        <v>48</v>
      </c>
      <c r="X228">
        <v>140</v>
      </c>
      <c r="Y228">
        <f t="shared" si="37"/>
        <v>140.5</v>
      </c>
    </row>
    <row r="229" spans="1:25" x14ac:dyDescent="0.25">
      <c r="A229">
        <v>486</v>
      </c>
      <c r="B229">
        <v>480</v>
      </c>
      <c r="C229">
        <f t="shared" si="32"/>
        <v>640.09375000000011</v>
      </c>
      <c r="D229">
        <f t="shared" si="33"/>
        <v>230400</v>
      </c>
      <c r="E229">
        <f t="shared" si="34"/>
        <v>0.64009375000000013</v>
      </c>
      <c r="F229">
        <f t="shared" si="35"/>
        <v>0.40972000878906267</v>
      </c>
      <c r="H229">
        <v>487</v>
      </c>
      <c r="I229">
        <v>474</v>
      </c>
      <c r="J229">
        <f t="shared" si="36"/>
        <v>649.85937500000011</v>
      </c>
      <c r="T229">
        <v>464</v>
      </c>
      <c r="U229">
        <v>-326</v>
      </c>
      <c r="V229">
        <f t="shared" si="38"/>
        <v>-326.5</v>
      </c>
      <c r="W229">
        <v>233</v>
      </c>
      <c r="X229">
        <v>252</v>
      </c>
      <c r="Y229">
        <f t="shared" si="37"/>
        <v>252</v>
      </c>
    </row>
    <row r="230" spans="1:25" x14ac:dyDescent="0.25">
      <c r="A230">
        <v>599</v>
      </c>
      <c r="B230">
        <v>1749</v>
      </c>
      <c r="C230">
        <f t="shared" si="32"/>
        <v>1743.6093750000002</v>
      </c>
      <c r="D230">
        <f t="shared" si="33"/>
        <v>3059001</v>
      </c>
      <c r="E230">
        <f t="shared" si="34"/>
        <v>1.7436093750000001</v>
      </c>
      <c r="F230">
        <f t="shared" si="35"/>
        <v>3.0401736525878911</v>
      </c>
      <c r="H230">
        <v>599</v>
      </c>
      <c r="I230">
        <v>1743</v>
      </c>
      <c r="J230">
        <f t="shared" si="36"/>
        <v>1743.6093750000002</v>
      </c>
      <c r="T230">
        <v>1743</v>
      </c>
      <c r="U230">
        <v>1103</v>
      </c>
      <c r="V230">
        <f t="shared" si="38"/>
        <v>1103.5</v>
      </c>
      <c r="W230">
        <v>271</v>
      </c>
      <c r="X230">
        <v>204</v>
      </c>
      <c r="Y230">
        <f t="shared" si="37"/>
        <v>204.5</v>
      </c>
    </row>
    <row r="231" spans="1:25" x14ac:dyDescent="0.25">
      <c r="A231">
        <v>618</v>
      </c>
      <c r="B231">
        <v>1935</v>
      </c>
      <c r="C231">
        <f t="shared" si="32"/>
        <v>1929.1562500000002</v>
      </c>
      <c r="D231">
        <f t="shared" si="33"/>
        <v>3744225</v>
      </c>
      <c r="E231">
        <f t="shared" si="34"/>
        <v>1.9291562500000001</v>
      </c>
      <c r="F231">
        <f t="shared" si="35"/>
        <v>3.7216438369140632</v>
      </c>
      <c r="H231">
        <v>618</v>
      </c>
      <c r="I231">
        <v>1938</v>
      </c>
      <c r="J231">
        <f t="shared" si="36"/>
        <v>1929.1562500000002</v>
      </c>
      <c r="T231">
        <v>1831</v>
      </c>
      <c r="U231">
        <v>1787</v>
      </c>
      <c r="V231">
        <f t="shared" si="38"/>
        <v>1787</v>
      </c>
      <c r="W231">
        <v>138</v>
      </c>
      <c r="X231">
        <v>10</v>
      </c>
      <c r="Y231">
        <f t="shared" si="37"/>
        <v>10.5</v>
      </c>
    </row>
    <row r="232" spans="1:25" x14ac:dyDescent="0.25">
      <c r="A232">
        <v>513</v>
      </c>
      <c r="B232">
        <v>646</v>
      </c>
      <c r="C232">
        <f t="shared" si="32"/>
        <v>903.76562500000011</v>
      </c>
      <c r="D232">
        <f t="shared" si="33"/>
        <v>417316</v>
      </c>
      <c r="E232">
        <f t="shared" si="34"/>
        <v>0.90376562500000013</v>
      </c>
      <c r="F232">
        <f t="shared" si="35"/>
        <v>0.8167923049316409</v>
      </c>
      <c r="H232">
        <v>513</v>
      </c>
      <c r="I232">
        <v>630</v>
      </c>
      <c r="J232">
        <f t="shared" si="36"/>
        <v>903.76562500000011</v>
      </c>
      <c r="T232">
        <v>630</v>
      </c>
      <c r="U232">
        <v>1230</v>
      </c>
      <c r="V232">
        <f t="shared" si="38"/>
        <v>1230.5</v>
      </c>
      <c r="W232">
        <v>-117</v>
      </c>
      <c r="X232">
        <v>-191</v>
      </c>
      <c r="Y232">
        <f t="shared" si="37"/>
        <v>-191</v>
      </c>
    </row>
    <row r="233" spans="1:25" x14ac:dyDescent="0.25">
      <c r="A233">
        <v>348</v>
      </c>
      <c r="B233">
        <v>-955</v>
      </c>
      <c r="C233">
        <f t="shared" si="32"/>
        <v>-707.56249999999989</v>
      </c>
      <c r="D233">
        <f t="shared" si="33"/>
        <v>912025</v>
      </c>
      <c r="E233">
        <f t="shared" si="34"/>
        <v>-0.70756249999999987</v>
      </c>
      <c r="F233">
        <f t="shared" si="35"/>
        <v>0.50064469140624979</v>
      </c>
      <c r="H233">
        <v>348</v>
      </c>
      <c r="I233">
        <v>-971</v>
      </c>
      <c r="J233">
        <f t="shared" si="36"/>
        <v>-707.56249999999989</v>
      </c>
      <c r="T233">
        <v>-707</v>
      </c>
      <c r="U233">
        <v>-38</v>
      </c>
      <c r="V233">
        <f t="shared" si="38"/>
        <v>-38.5</v>
      </c>
      <c r="W233">
        <v>-265</v>
      </c>
      <c r="X233">
        <v>-264</v>
      </c>
      <c r="Y233">
        <f t="shared" si="37"/>
        <v>-264</v>
      </c>
    </row>
    <row r="234" spans="1:25" x14ac:dyDescent="0.25">
      <c r="A234">
        <v>229</v>
      </c>
      <c r="B234">
        <v>-1863</v>
      </c>
      <c r="C234">
        <f t="shared" si="32"/>
        <v>-1869.6718749999998</v>
      </c>
      <c r="D234">
        <f t="shared" si="33"/>
        <v>3470769</v>
      </c>
      <c r="E234">
        <f t="shared" si="34"/>
        <v>-1.8696718749999999</v>
      </c>
      <c r="F234">
        <f t="shared" si="35"/>
        <v>3.4956729201660153</v>
      </c>
      <c r="H234">
        <v>229</v>
      </c>
      <c r="I234">
        <v>-1859</v>
      </c>
      <c r="J234">
        <f t="shared" si="36"/>
        <v>-1869.6718749999998</v>
      </c>
      <c r="T234">
        <v>-1869</v>
      </c>
      <c r="U234">
        <v>-1288</v>
      </c>
      <c r="V234">
        <f t="shared" si="38"/>
        <v>-1288</v>
      </c>
      <c r="W234">
        <v>-263</v>
      </c>
      <c r="X234">
        <v>-188</v>
      </c>
      <c r="Y234">
        <f t="shared" si="37"/>
        <v>-188</v>
      </c>
    </row>
    <row r="235" spans="1:25" x14ac:dyDescent="0.25">
      <c r="A235">
        <v>229</v>
      </c>
      <c r="B235">
        <v>-1863</v>
      </c>
      <c r="C235">
        <f t="shared" si="32"/>
        <v>-1869.6718749999998</v>
      </c>
      <c r="D235">
        <f t="shared" si="33"/>
        <v>3470769</v>
      </c>
      <c r="E235">
        <f t="shared" si="34"/>
        <v>-1.8696718749999999</v>
      </c>
      <c r="F235">
        <f t="shared" si="35"/>
        <v>3.4956729201660153</v>
      </c>
      <c r="H235">
        <v>229</v>
      </c>
      <c r="I235">
        <v>-1869</v>
      </c>
      <c r="J235">
        <f t="shared" si="36"/>
        <v>-1869.6718749999998</v>
      </c>
      <c r="T235">
        <v>-1869</v>
      </c>
      <c r="U235">
        <v>-1869</v>
      </c>
      <c r="V235">
        <f t="shared" si="38"/>
        <v>-1869</v>
      </c>
      <c r="W235">
        <v>-113</v>
      </c>
      <c r="X235">
        <v>-2</v>
      </c>
      <c r="Y235">
        <f t="shared" si="37"/>
        <v>-2.5</v>
      </c>
    </row>
    <row r="236" spans="1:25" x14ac:dyDescent="0.25">
      <c r="A236">
        <v>348</v>
      </c>
      <c r="B236">
        <v>-701</v>
      </c>
      <c r="C236">
        <f t="shared" si="32"/>
        <v>-707.56249999999989</v>
      </c>
      <c r="D236">
        <f t="shared" si="33"/>
        <v>491401</v>
      </c>
      <c r="E236">
        <f t="shared" si="34"/>
        <v>-0.70756249999999987</v>
      </c>
      <c r="F236">
        <f t="shared" si="35"/>
        <v>0.50064469140624979</v>
      </c>
      <c r="H236">
        <v>349</v>
      </c>
      <c r="I236">
        <v>-707</v>
      </c>
      <c r="J236">
        <f t="shared" si="36"/>
        <v>-697.79687499999989</v>
      </c>
      <c r="T236">
        <v>-697</v>
      </c>
      <c r="U236">
        <v>-1283</v>
      </c>
      <c r="V236">
        <f t="shared" si="38"/>
        <v>-1283</v>
      </c>
      <c r="W236">
        <v>108</v>
      </c>
      <c r="X236">
        <v>185</v>
      </c>
      <c r="Y236">
        <f t="shared" si="37"/>
        <v>184.5</v>
      </c>
    </row>
    <row r="237" spans="1:25" x14ac:dyDescent="0.25">
      <c r="A237">
        <v>513</v>
      </c>
      <c r="B237">
        <v>909</v>
      </c>
      <c r="C237">
        <f t="shared" si="32"/>
        <v>903.76562500000011</v>
      </c>
      <c r="D237">
        <f t="shared" si="33"/>
        <v>826281</v>
      </c>
      <c r="E237">
        <f t="shared" si="34"/>
        <v>0.90376562500000013</v>
      </c>
      <c r="F237">
        <f t="shared" si="35"/>
        <v>0.8167923049316409</v>
      </c>
      <c r="H237">
        <v>513</v>
      </c>
      <c r="I237">
        <v>903</v>
      </c>
      <c r="J237">
        <f t="shared" si="36"/>
        <v>903.76562500000011</v>
      </c>
      <c r="T237">
        <v>894</v>
      </c>
      <c r="U237">
        <v>98</v>
      </c>
      <c r="V237">
        <f t="shared" si="38"/>
        <v>98.5</v>
      </c>
      <c r="W237">
        <v>261</v>
      </c>
      <c r="X237">
        <v>255</v>
      </c>
      <c r="Y237">
        <f t="shared" si="37"/>
        <v>254.5</v>
      </c>
    </row>
    <row r="238" spans="1:25" x14ac:dyDescent="0.25">
      <c r="A238">
        <v>618</v>
      </c>
      <c r="B238">
        <v>1935</v>
      </c>
      <c r="C238">
        <f t="shared" si="32"/>
        <v>1929.1562500000002</v>
      </c>
      <c r="D238">
        <f t="shared" si="33"/>
        <v>3744225</v>
      </c>
      <c r="E238">
        <f t="shared" si="34"/>
        <v>1.9291562500000001</v>
      </c>
      <c r="F238">
        <f t="shared" si="35"/>
        <v>3.7216438369140632</v>
      </c>
      <c r="H238">
        <v>618</v>
      </c>
      <c r="I238">
        <v>1929</v>
      </c>
      <c r="J238">
        <f t="shared" si="36"/>
        <v>1929.1562500000002</v>
      </c>
      <c r="T238">
        <v>1968</v>
      </c>
      <c r="U238">
        <v>1431</v>
      </c>
      <c r="V238">
        <f t="shared" si="38"/>
        <v>1431</v>
      </c>
      <c r="W238">
        <v>248</v>
      </c>
      <c r="X238">
        <v>93</v>
      </c>
      <c r="Y238">
        <f t="shared" si="37"/>
        <v>93</v>
      </c>
    </row>
    <row r="239" spans="1:25" x14ac:dyDescent="0.25">
      <c r="A239">
        <v>600</v>
      </c>
      <c r="B239">
        <v>978</v>
      </c>
      <c r="C239">
        <f t="shared" si="32"/>
        <v>1753.3750000000002</v>
      </c>
      <c r="D239">
        <f t="shared" si="33"/>
        <v>956484</v>
      </c>
      <c r="E239">
        <f t="shared" si="34"/>
        <v>1.7533750000000001</v>
      </c>
      <c r="F239">
        <f t="shared" si="35"/>
        <v>3.0743238906250006</v>
      </c>
      <c r="H239">
        <v>600</v>
      </c>
      <c r="I239">
        <v>972</v>
      </c>
      <c r="J239">
        <f t="shared" si="36"/>
        <v>1753.3750000000002</v>
      </c>
      <c r="T239">
        <v>1020</v>
      </c>
      <c r="U239">
        <v>1494</v>
      </c>
      <c r="V239">
        <f t="shared" si="38"/>
        <v>1494</v>
      </c>
      <c r="W239">
        <v>-62</v>
      </c>
      <c r="X239">
        <v>-100</v>
      </c>
      <c r="Y239">
        <f t="shared" si="37"/>
        <v>-100</v>
      </c>
    </row>
    <row r="240" spans="1:25" x14ac:dyDescent="0.25">
      <c r="A240">
        <v>469</v>
      </c>
      <c r="B240">
        <v>-623</v>
      </c>
      <c r="C240">
        <f t="shared" si="32"/>
        <v>474.07812500000011</v>
      </c>
      <c r="D240">
        <f t="shared" si="33"/>
        <v>388129</v>
      </c>
      <c r="E240">
        <f t="shared" si="34"/>
        <v>0.47407812500000013</v>
      </c>
      <c r="F240">
        <f t="shared" si="35"/>
        <v>0.22475006860351573</v>
      </c>
      <c r="H240">
        <v>469</v>
      </c>
      <c r="I240">
        <v>-629</v>
      </c>
      <c r="J240">
        <f t="shared" si="36"/>
        <v>474.07812500000011</v>
      </c>
      <c r="T240">
        <v>474</v>
      </c>
      <c r="U240">
        <v>747</v>
      </c>
      <c r="V240">
        <f t="shared" si="38"/>
        <v>747</v>
      </c>
      <c r="W240">
        <v>-138</v>
      </c>
      <c r="X240">
        <v>-205</v>
      </c>
      <c r="Y240">
        <f t="shared" si="37"/>
        <v>-205</v>
      </c>
    </row>
    <row r="241" spans="1:25" x14ac:dyDescent="0.25">
      <c r="A241">
        <v>307</v>
      </c>
      <c r="B241">
        <v>-1101</v>
      </c>
      <c r="C241">
        <f t="shared" si="32"/>
        <v>-1107.9531249999998</v>
      </c>
      <c r="D241">
        <f t="shared" si="33"/>
        <v>1212201</v>
      </c>
      <c r="E241">
        <f t="shared" si="34"/>
        <v>-1.1079531249999999</v>
      </c>
      <c r="F241">
        <f t="shared" si="35"/>
        <v>1.2275601271972654</v>
      </c>
      <c r="H241">
        <v>307</v>
      </c>
      <c r="I241">
        <v>-1107</v>
      </c>
      <c r="J241">
        <f t="shared" si="36"/>
        <v>-1107.9531249999998</v>
      </c>
      <c r="T241">
        <v>-1107</v>
      </c>
      <c r="U241">
        <v>-316</v>
      </c>
      <c r="V241">
        <f t="shared" si="38"/>
        <v>-316.5</v>
      </c>
      <c r="W241">
        <v>-272</v>
      </c>
      <c r="X241">
        <v>-253</v>
      </c>
      <c r="Y241">
        <f t="shared" si="37"/>
        <v>-253.5</v>
      </c>
    </row>
    <row r="242" spans="1:25" x14ac:dyDescent="0.25">
      <c r="A242">
        <v>216</v>
      </c>
      <c r="B242">
        <v>-1990</v>
      </c>
      <c r="C242">
        <f t="shared" si="32"/>
        <v>-1996.6249999999998</v>
      </c>
      <c r="D242">
        <f t="shared" si="33"/>
        <v>3960100</v>
      </c>
      <c r="E242">
        <f t="shared" si="34"/>
        <v>-1.9966249999999999</v>
      </c>
      <c r="F242">
        <f t="shared" si="35"/>
        <v>3.9865113906249996</v>
      </c>
      <c r="H242">
        <v>217</v>
      </c>
      <c r="I242">
        <v>-1996</v>
      </c>
      <c r="J242">
        <f t="shared" si="36"/>
        <v>-1986.8593749999998</v>
      </c>
      <c r="T242">
        <v>-1996</v>
      </c>
      <c r="U242">
        <v>-1552</v>
      </c>
      <c r="V242">
        <f t="shared" si="38"/>
        <v>-1551.5</v>
      </c>
      <c r="W242">
        <v>-235</v>
      </c>
      <c r="X242">
        <v>-143</v>
      </c>
      <c r="Y242">
        <f t="shared" si="37"/>
        <v>-143.5</v>
      </c>
    </row>
    <row r="243" spans="1:25" x14ac:dyDescent="0.25">
      <c r="A243">
        <v>253</v>
      </c>
      <c r="B243">
        <v>-1629</v>
      </c>
      <c r="C243">
        <f t="shared" si="32"/>
        <v>-1635.2968749999998</v>
      </c>
      <c r="D243">
        <f t="shared" si="33"/>
        <v>2653641</v>
      </c>
      <c r="E243">
        <f t="shared" si="34"/>
        <v>-1.6352968749999999</v>
      </c>
      <c r="F243">
        <f t="shared" si="35"/>
        <v>2.6741958693847652</v>
      </c>
      <c r="H243">
        <v>253</v>
      </c>
      <c r="I243">
        <v>-1645</v>
      </c>
      <c r="J243">
        <f t="shared" si="36"/>
        <v>-1635.2968749999998</v>
      </c>
      <c r="T243">
        <v>-1557</v>
      </c>
      <c r="U243">
        <v>-1776</v>
      </c>
      <c r="V243">
        <f t="shared" si="38"/>
        <v>-1776.5</v>
      </c>
      <c r="W243">
        <v>-52</v>
      </c>
      <c r="X243">
        <v>62</v>
      </c>
      <c r="Y243">
        <f t="shared" si="37"/>
        <v>62.5</v>
      </c>
    </row>
    <row r="244" spans="1:25" x14ac:dyDescent="0.25">
      <c r="A244">
        <v>394</v>
      </c>
      <c r="B244">
        <v>-66</v>
      </c>
      <c r="C244">
        <f t="shared" si="32"/>
        <v>-258.34374999999989</v>
      </c>
      <c r="D244">
        <f t="shared" si="33"/>
        <v>4356</v>
      </c>
      <c r="E244">
        <f t="shared" si="34"/>
        <v>-0.25834374999999987</v>
      </c>
      <c r="F244">
        <f t="shared" si="35"/>
        <v>6.6741493164062429E-2</v>
      </c>
      <c r="H244">
        <v>393</v>
      </c>
      <c r="I244">
        <v>-72</v>
      </c>
      <c r="J244">
        <f t="shared" si="36"/>
        <v>-268.10937499999989</v>
      </c>
      <c r="T244">
        <v>-131</v>
      </c>
      <c r="U244">
        <v>-844</v>
      </c>
      <c r="V244">
        <f t="shared" si="38"/>
        <v>-844</v>
      </c>
      <c r="W244">
        <v>177</v>
      </c>
      <c r="X244">
        <v>227</v>
      </c>
      <c r="Y244">
        <f t="shared" si="37"/>
        <v>227</v>
      </c>
    </row>
    <row r="245" spans="1:25" x14ac:dyDescent="0.25">
      <c r="A245">
        <v>552</v>
      </c>
      <c r="B245">
        <v>1437</v>
      </c>
      <c r="C245">
        <f t="shared" si="32"/>
        <v>1284.6250000000002</v>
      </c>
      <c r="D245">
        <f t="shared" si="33"/>
        <v>2064969</v>
      </c>
      <c r="E245">
        <f t="shared" si="34"/>
        <v>1.2846250000000001</v>
      </c>
      <c r="F245">
        <f t="shared" si="35"/>
        <v>1.6502613906250003</v>
      </c>
      <c r="H245">
        <v>552</v>
      </c>
      <c r="I245">
        <v>1421</v>
      </c>
      <c r="J245">
        <f t="shared" si="36"/>
        <v>1284.6250000000002</v>
      </c>
      <c r="T245">
        <v>1284</v>
      </c>
      <c r="U245">
        <v>576</v>
      </c>
      <c r="V245">
        <f t="shared" si="38"/>
        <v>576.5</v>
      </c>
      <c r="W245">
        <v>277</v>
      </c>
      <c r="X245">
        <v>276</v>
      </c>
      <c r="Y245">
        <f>(W245+W206)/2</f>
        <v>276</v>
      </c>
    </row>
    <row r="246" spans="1:25" x14ac:dyDescent="0.25">
      <c r="A246" t="s">
        <v>5</v>
      </c>
      <c r="D246">
        <f>SQRT(SUM(D206:D245)/40)/1000</f>
        <v>1.3778850278597268</v>
      </c>
      <c r="E246">
        <f>SQRT(SUM(F206:F245)/40)</f>
        <v>1.4234633180844978</v>
      </c>
      <c r="H246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Huang</dc:creator>
  <cp:lastModifiedBy>Lojanan Sivanantharuban</cp:lastModifiedBy>
  <dcterms:created xsi:type="dcterms:W3CDTF">2023-10-15T01:45:35Z</dcterms:created>
  <dcterms:modified xsi:type="dcterms:W3CDTF">2023-10-17T00:31:35Z</dcterms:modified>
</cp:coreProperties>
</file>