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Config\"/>
    </mc:Choice>
  </mc:AlternateContent>
  <xr:revisionPtr revIDLastSave="0" documentId="13_ncr:1_{40BE1401-8B63-4994-83D9-1E76967A19DD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INFO" sheetId="2" r:id="rId1"/>
    <sheet name="CONFI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" l="1"/>
  <c r="L26" i="3"/>
  <c r="Z25" i="3"/>
  <c r="T25" i="3"/>
  <c r="S25" i="3"/>
  <c r="R25" i="3"/>
  <c r="Q25" i="3"/>
  <c r="P25" i="3"/>
  <c r="O25" i="3"/>
  <c r="N25" i="3"/>
  <c r="M25" i="3"/>
  <c r="L25" i="3"/>
  <c r="D22" i="3"/>
  <c r="Q12" i="3"/>
  <c r="P12" i="3"/>
  <c r="Y11" i="3"/>
  <c r="W11" i="3"/>
  <c r="T11" i="3"/>
  <c r="S11" i="3"/>
  <c r="R11" i="3"/>
  <c r="Z10" i="3"/>
  <c r="X10" i="3"/>
  <c r="U10" i="3"/>
  <c r="Q10" i="3"/>
  <c r="P10" i="3"/>
  <c r="O10" i="3"/>
  <c r="N10" i="3"/>
  <c r="M10" i="3"/>
  <c r="L10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4" i="3"/>
  <c r="W4" i="3" s="1"/>
  <c r="I4" i="3"/>
  <c r="U4" i="3" s="1"/>
  <c r="H4" i="3"/>
  <c r="N4" i="3" s="1"/>
  <c r="G4" i="3"/>
  <c r="K4" i="3" s="1"/>
  <c r="X4" i="3" l="1"/>
  <c r="Y4" i="3"/>
  <c r="Z4" i="3"/>
  <c r="S4" i="3"/>
  <c r="O4" i="3"/>
  <c r="L4" i="3"/>
  <c r="T4" i="3"/>
  <c r="R4" i="3"/>
  <c r="M4" i="3"/>
  <c r="P4" i="3"/>
  <c r="Q4" i="3"/>
  <c r="V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Ciemat</author>
  </authors>
  <commentList>
    <comment ref="D3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Icons available in .”\ dataSim\”:
• g_eolica.png
• g_conv.png
• g_ess.png
• g_hidro.png
• g_load.png
• g_rkcy.png
• g_solar.png
• p_red.png
• g_undi.png
• t_soltow.png
</t>
        </r>
      </text>
    </comment>
    <comment ref="M3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Ciemat:</t>
        </r>
        <r>
          <rPr>
            <sz val="9"/>
            <color indexed="81"/>
            <rFont val="Tahoma"/>
            <charset val="1"/>
          </rPr>
          <t xml:space="preserve">
In SCp models:
Several profiles can be selectec and activated at diferent times (tON). 
The output is the sum up of the complet set of profiles selected</t>
        </r>
      </text>
    </comment>
    <comment ref="E37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39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4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D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-&gt; battery model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-&gt; supercaps model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Ciemat</author>
  </authors>
  <commentList>
    <comment ref="N25" authorId="0" shapeId="0" xr:uid="{00000000-0006-0000-0100-000001000000}">
      <text>
        <r>
          <rPr>
            <sz val="9"/>
            <color indexed="81"/>
            <rFont val="Tahoma"/>
            <family val="2"/>
          </rPr>
          <t>The power profile is modified (multiplied) by P_nominal/P_base. i.e. to mantain the original power profile of the excel sheet, or select P_base=P_nom or select unit values (1,1)</t>
        </r>
      </text>
    </comment>
    <comment ref="O2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Vector of type of consumption:
</t>
        </r>
        <r>
          <rPr>
            <sz val="9"/>
            <color indexed="81"/>
            <rFont val="Tahoma"/>
            <family val="2"/>
          </rPr>
          <t xml:space="preserve">1 - Hospital ENEA summer [W]
2 - Hospital ENEA winter [W]
3 - Offices ENEA summer [W]
4 - Offices ENEA winter [W]
5 - Hotel ENEA summer [W]
6 - Hotel ENEA winter [W]
7 - Industries ENEA [W]
8 - Residential ENEA [W]
</t>
        </r>
      </text>
    </comment>
    <comment ref="P2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vector of EV: </t>
        </r>
        <r>
          <rPr>
            <sz val="9"/>
            <color indexed="81"/>
            <rFont val="Tahoma"/>
            <family val="2"/>
          </rPr>
          <t xml:space="preserve">
1-&gt; invited EV 
2-&gt; Kangoo EV
3-&gt; LEAF EV
4-&gt; Outlander 1 EV 
5-&gt; Outlander 2 EV </t>
        </r>
      </text>
    </comment>
    <comment ref="Q2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vector of type of event: 
</t>
        </r>
        <r>
          <rPr>
            <sz val="9"/>
            <color indexed="81"/>
            <rFont val="Tahoma"/>
            <family val="2"/>
          </rPr>
          <t>1-&gt; grinding mill (new) profile 1  
2-&gt; grinding mill (new) profile 2 
3-&gt; Small Pelletizer 
4-&gt; Pelletizer 
5-&gt; grinding mill (old)</t>
        </r>
      </text>
    </comment>
    <comment ref="W2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Vector of ESS tehcnology of the CSP:
</t>
        </r>
        <r>
          <rPr>
            <sz val="9"/>
            <color indexed="81"/>
            <rFont val="Tahoma"/>
            <family val="2"/>
          </rPr>
          <t xml:space="preserve">1 -  'oi': oil
2 - 'ms': molten salt
</t>
        </r>
      </text>
    </comment>
    <comment ref="Z2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Vector of type of consumption:
</t>
        </r>
        <r>
          <rPr>
            <sz val="9"/>
            <color indexed="81"/>
            <rFont val="Tahoma"/>
            <family val="2"/>
          </rPr>
          <t xml:space="preserve">1 - Hospital ENEA summer [W]
2 - Hospital ENEA winter [W]
3 - Offices ENEA summer [W]
4 - Offices ENEA winter [W]
5 - Hotel ENEA summer [W]
6 - Hotel ENEA winter [W]
7 - Industries ENEA [W]
8 - Residential ENEA [W]
</t>
        </r>
      </text>
    </comment>
    <comment ref="P2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 xml:space="preserve">vector of charge of each EV: 
</t>
        </r>
        <r>
          <rPr>
            <sz val="9"/>
            <color indexed="81"/>
            <rFont val="Tahoma"/>
            <family val="2"/>
          </rPr>
          <t>EV 1-&gt; 1 charge example
EV 2-&gt; 49 charge examples
EV 3-&gt; 22 charge examples
EV 4-&gt; 26 charge examples
EV 5-&gt; 11 charge examples</t>
        </r>
      </text>
    </comment>
    <comment ref="W2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Vector of Hours of storage (at rated power)
</t>
        </r>
        <r>
          <rPr>
            <sz val="9"/>
            <color indexed="81"/>
            <rFont val="Tahoma"/>
            <family val="2"/>
          </rPr>
          <t xml:space="preserve">1: h00
2: h04
3: h08
4: h012
5: h016
</t>
        </r>
      </text>
    </comment>
  </commentList>
</comments>
</file>

<file path=xl/sharedStrings.xml><?xml version="1.0" encoding="utf-8"?>
<sst xmlns="http://schemas.openxmlformats.org/spreadsheetml/2006/main" count="1507" uniqueCount="208">
  <si>
    <t>NAME</t>
  </si>
  <si>
    <t>DESCRIPTION</t>
  </si>
  <si>
    <t>LEVEL 1</t>
  </si>
  <si>
    <t>LEVEL 2</t>
  </si>
  <si>
    <t>LEVEL 3</t>
  </si>
  <si>
    <t>Class Name</t>
  </si>
  <si>
    <t>elNET</t>
  </si>
  <si>
    <t>thNET</t>
  </si>
  <si>
    <t>CT</t>
  </si>
  <si>
    <t>PPMp</t>
  </si>
  <si>
    <t>nSCp</t>
  </si>
  <si>
    <t>SCp</t>
  </si>
  <si>
    <t>SPMp</t>
  </si>
  <si>
    <t>ESSm</t>
  </si>
  <si>
    <t>SPMp_TH</t>
  </si>
  <si>
    <t>G</t>
  </si>
  <si>
    <t>STPwtRK</t>
  </si>
  <si>
    <t>STPnoRK</t>
  </si>
  <si>
    <t xml:space="preserve">PCM </t>
  </si>
  <si>
    <t>TCp</t>
  </si>
  <si>
    <t>TYPE</t>
  </si>
  <si>
    <t>Model file</t>
  </si>
  <si>
    <t>ElectricNetwork</t>
  </si>
  <si>
    <t>Thermal Network</t>
  </si>
  <si>
    <t xml:space="preserve">Power Transformer Station </t>
  </si>
  <si>
    <t>Power Park Module (power profile)</t>
  </si>
  <si>
    <t>Non-Shiftable Consumption (power profile)</t>
  </si>
  <si>
    <t>Shiftable Consumption (power profile)</t>
  </si>
  <si>
    <t>Synchronous Power-generation Module (power profile)</t>
  </si>
  <si>
    <t>Energy Storage System (model)</t>
  </si>
  <si>
    <t>Synchronous Power-generation Module (power profile) with thermal input from ThGrid.</t>
  </si>
  <si>
    <t>External Electrical Grid</t>
  </si>
  <si>
    <t>Solar Thermal Plant with Rankine Cycle (power profile)</t>
  </si>
  <si>
    <t>SolarThermal Power without Rankine cycle (power profile)</t>
  </si>
  <si>
    <t>Energy Storage System</t>
  </si>
  <si>
    <t>Thermal consumers (power profile)</t>
  </si>
  <si>
    <t>External Thermal Grid</t>
  </si>
  <si>
    <t>ID in SBD</t>
  </si>
  <si>
    <t>Level 1 (no.)</t>
  </si>
  <si>
    <t>Grid type</t>
  </si>
  <si>
    <t>N/A</t>
  </si>
  <si>
    <t>x</t>
  </si>
  <si>
    <t>Level 2 (no.)</t>
  </si>
  <si>
    <t>Container or agrupation</t>
  </si>
  <si>
    <t>Level 3 (no.)</t>
  </si>
  <si>
    <t>Model</t>
  </si>
  <si>
    <t>Type Simulink</t>
  </si>
  <si>
    <t>Subsys.</t>
  </si>
  <si>
    <t>Container (subsystem that contains models)</t>
  </si>
  <si>
    <t>In library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</si>
  <si>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</si>
  <si>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</si>
  <si>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</si>
  <si>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</si>
  <si>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</si>
  <si>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</si>
  <si>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</si>
  <si>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</si>
  <si>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</si>
  <si>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</si>
  <si>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</si>
  <si>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</si>
  <si>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</si>
  <si>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</si>
  <si>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</si>
  <si>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</si>
  <si>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</si>
  <si>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</si>
  <si>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</si>
  <si>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</si>
  <si>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</si>
  <si>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</si>
  <si>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</si>
  <si>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</si>
  <si>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</si>
  <si>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</si>
  <si>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</si>
  <si>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</si>
  <si>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</si>
  <si>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</si>
  <si>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</si>
  <si>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</si>
  <si>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</si>
  <si>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</si>
  <si>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</si>
  <si>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</si>
  <si>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</si>
  <si>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</si>
  <si>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</si>
  <si>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</si>
  <si>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</si>
  <si>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</si>
  <si>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</si>
  <si>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</si>
  <si>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</si>
  <si>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</si>
  <si>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</si>
  <si>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</si>
  <si>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</si>
  <si>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</si>
  <si>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</si>
  <si>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</si>
  <si>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</si>
  <si>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</si>
  <si>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</si>
  <si>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</si>
  <si>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P_base electric profile type</t>
  </si>
  <si>
    <t>type of profile (currently defined "annual", "diary" and "short" profiles)</t>
  </si>
  <si>
    <t>Restricted values</t>
  </si>
  <si>
    <t>P_base thermal profile</t>
  </si>
  <si>
    <t>P_base thermal profile type</t>
  </si>
  <si>
    <t>nu profile</t>
  </si>
  <si>
    <t>nu profile type</t>
  </si>
  <si>
    <t>Type of ESS</t>
  </si>
  <si>
    <t>Selection of the type of storage</t>
  </si>
  <si>
    <t>Number of stacks of storage</t>
  </si>
  <si>
    <t>Initial State of Charge of the simulation</t>
  </si>
  <si>
    <t>[] (p.u.)</t>
  </si>
  <si>
    <t>Level 1 (parent)</t>
  </si>
  <si>
    <t>Level 2 (parent)</t>
  </si>
  <si>
    <t>Level 3 (parent)</t>
  </si>
  <si>
    <t>CBD</t>
  </si>
  <si>
    <t>CT_grid</t>
  </si>
  <si>
    <t>CT_0_7</t>
  </si>
  <si>
    <t>CT_8</t>
  </si>
  <si>
    <t>elExGRID</t>
  </si>
  <si>
    <t>WG - PPMp</t>
  </si>
  <si>
    <t>PV - PPMp</t>
  </si>
  <si>
    <t>Cbu - nSCp</t>
  </si>
  <si>
    <t>Cbue - nSCp</t>
  </si>
  <si>
    <t>CEV - SCp</t>
  </si>
  <si>
    <t>BAT - ESSm</t>
  </si>
  <si>
    <t>SC - ESSm</t>
  </si>
  <si>
    <t>HP - ESSm</t>
  </si>
  <si>
    <t>RC_SPMp</t>
  </si>
  <si>
    <t>thExGrid</t>
  </si>
  <si>
    <t>CSP_MS - STPwtRK</t>
  </si>
  <si>
    <t>TPS_MS - STPnoRK</t>
  </si>
  <si>
    <t>PCM_ESS</t>
  </si>
  <si>
    <t>Ctbu - TCp</t>
  </si>
  <si>
    <t>Input 1</t>
  </si>
  <si>
    <t>Input 2</t>
  </si>
  <si>
    <t>Input 3</t>
  </si>
  <si>
    <t>Input 4</t>
  </si>
  <si>
    <t>other models</t>
  </si>
  <si>
    <t>Input 5</t>
  </si>
  <si>
    <t>Output 1</t>
  </si>
  <si>
    <t>Output 2</t>
  </si>
  <si>
    <t>Output 3</t>
  </si>
  <si>
    <t>SOH</t>
  </si>
  <si>
    <t>Output 4</t>
  </si>
  <si>
    <t>Phisical Characteristics</t>
  </si>
  <si>
    <t>Parameter 0</t>
  </si>
  <si>
    <t>Soria</t>
  </si>
  <si>
    <t>Parameter 1</t>
  </si>
  <si>
    <t>Parameter 2</t>
  </si>
  <si>
    <t>Parameter 3</t>
  </si>
  <si>
    <t>Parameter 4</t>
  </si>
  <si>
    <t>g_eolica.png</t>
  </si>
  <si>
    <t>g_solar.png</t>
  </si>
  <si>
    <t>g_load.png</t>
  </si>
  <si>
    <t>g_rkcy.bmp</t>
  </si>
  <si>
    <t>t_soltow.bmp</t>
  </si>
  <si>
    <t>g_ess.png</t>
  </si>
  <si>
    <t>Parameter 5</t>
  </si>
  <si>
    <t>Parameter 6</t>
  </si>
  <si>
    <t>Parameter 7</t>
  </si>
  <si>
    <t>Parameter 8</t>
  </si>
  <si>
    <t>Parameter 9</t>
  </si>
  <si>
    <t>WG_Pe</t>
  </si>
  <si>
    <t>PV_Pe</t>
  </si>
  <si>
    <t>Cbu_Pe</t>
  </si>
  <si>
    <t>CEV_Pe</t>
  </si>
  <si>
    <t>CSP_Pe</t>
  </si>
  <si>
    <t>Parameter 10</t>
  </si>
  <si>
    <t>Anual</t>
  </si>
  <si>
    <t>Diary</t>
  </si>
  <si>
    <t>Short profile</t>
  </si>
  <si>
    <t>Parameter 11</t>
  </si>
  <si>
    <t>CSP_Pt</t>
  </si>
  <si>
    <t>TSP_Pt</t>
  </si>
  <si>
    <t>Parameter 12</t>
  </si>
  <si>
    <t>Parameter 13</t>
  </si>
  <si>
    <t>RC_nu</t>
  </si>
  <si>
    <t>Parameter 14</t>
  </si>
  <si>
    <t>Parameter 15</t>
  </si>
  <si>
    <t>Parameter 16</t>
  </si>
  <si>
    <t>Ness</t>
  </si>
  <si>
    <t>Parameter 17</t>
  </si>
  <si>
    <t>SoCi</t>
  </si>
  <si>
    <t>CPl - SCp</t>
  </si>
  <si>
    <t>CPL_Pe</t>
  </si>
  <si>
    <t>CtBu_Pt</t>
  </si>
  <si>
    <t>CeBu_Pe</t>
  </si>
  <si>
    <t>Parameter 18</t>
  </si>
  <si>
    <t>epz</t>
  </si>
  <si>
    <t>elePrizes_2022</t>
  </si>
  <si>
    <t>CSV name where the electric power profile is located</t>
  </si>
  <si>
    <t>CSV name where the thermal power profile is located</t>
  </si>
  <si>
    <t>CSV name where the efficiency profile is located</t>
  </si>
  <si>
    <t>CSV name where the electricity prizes profile is located</t>
  </si>
  <si>
    <t>[] (€/kW.h)</t>
  </si>
  <si>
    <t>[2 2 3 3 4 4 5 5]</t>
  </si>
  <si>
    <t>[1 1 1 1 1 1 1 1]</t>
  </si>
  <si>
    <t>kET</t>
  </si>
  <si>
    <t>[1 4 2 3 1 4 2 3]</t>
  </si>
  <si>
    <t>[1 3 8 8 8 8 8 8 8 8 8 8]</t>
  </si>
  <si>
    <t>[1 1 1 1 1 1 1 1 1 1 1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</si>
</sst>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11"/>
      <color theme="1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2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7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0" fillId="2" borderId="1" xfId="0" applyFill="1" applyBorder="1"/>
    <xf numFmtId="0" fontId="3" fillId="0" borderId="0" xfId="0" quotePrefix="1" applyFont="1"/>
    <xf numFmtId="0" fontId="2" fillId="0" borderId="0" xfId="0" quotePrefix="1" applyFont="1"/>
    <xf numFmtId="0" fontId="3" fillId="0" borderId="1" xfId="0" quotePrefix="1" applyFont="1" applyBorder="1"/>
    <xf numFmtId="0" fontId="3" fillId="0" borderId="2" xfId="0" quotePrefix="1" applyFont="1" applyBorder="1"/>
    <xf numFmtId="0" fontId="3" fillId="0" borderId="6" xfId="0" quotePrefix="1" applyFont="1" applyBorder="1"/>
    <xf numFmtId="0" fontId="3" fillId="0" borderId="4" xfId="0" quotePrefix="1" applyFont="1" applyBorder="1"/>
    <xf numFmtId="0" fontId="3" fillId="0" borderId="5" xfId="0" quotePrefix="1" applyFont="1" applyBorder="1"/>
    <xf numFmtId="0" fontId="3" fillId="0" borderId="7" xfId="0" quotePrefix="1" applyFont="1" applyBorder="1"/>
    <xf numFmtId="0" fontId="5" fillId="2" borderId="0" xfId="0" applyFont="1" applyFill="1"/>
    <xf numFmtId="0" fontId="1" fillId="0" borderId="0" xfId="0" applyFont="1"/>
    <xf numFmtId="0" fontId="8" fillId="0" borderId="2" xfId="0" applyFont="1" applyBorder="1"/>
    <xf numFmtId="0" fontId="8" fillId="0" borderId="6" xfId="0" applyFont="1" applyBorder="1"/>
    <xf numFmtId="0" fontId="8" fillId="0" borderId="4" xfId="0" applyFont="1" applyBorder="1"/>
    <xf numFmtId="0" fontId="8" fillId="0" borderId="0" xfId="0" applyFont="1"/>
    <xf numFmtId="0" fontId="8" fillId="0" borderId="7" xfId="0" applyFont="1" applyBorder="1"/>
    <xf numFmtId="0" fontId="0" fillId="3" borderId="0" xfId="0" applyFill="1"/>
    <xf numFmtId="0" fontId="0" fillId="3" borderId="1" xfId="0" applyFill="1" applyBorder="1"/>
    <xf numFmtId="0" fontId="8" fillId="3" borderId="2" xfId="0" applyFont="1" applyFill="1" applyBorder="1"/>
    <xf numFmtId="0" fontId="8" fillId="3" borderId="6" xfId="0" applyFont="1" applyFill="1" applyBorder="1"/>
    <xf numFmtId="0" fontId="8" fillId="3" borderId="4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13" xfId="0" applyFont="1" applyBorder="1"/>
    <xf numFmtId="0" fontId="0" fillId="0" borderId="1" xfId="0" quotePrefix="1" applyBorder="1"/>
    <xf numFmtId="0" fontId="3" fillId="0" borderId="0" xfId="0" quotePrefix="1" applyFont="1" applyAlignment="1">
      <alignment horizontal="center" vertical="center" textRotation="90"/>
    </xf>
    <xf numFmtId="0" fontId="0" fillId="2" borderId="0" xfId="0" applyFill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7"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348429822687459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  <dxf>
      <font>
        <color theme="0" tint="-0.34998626667073579"/>
      </font>
      <fill>
        <patternFill>
          <bgColor theme="0" tint="-4.925687429425947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86F2-FEF4-48AA-8FCC-D0A56DE77FAD}">
  <dimension ref="A1:V46"/>
  <sheetViews>
    <sheetView workbookViewId="0">
      <selection activeCell="K50" sqref="K50"/>
    </sheetView>
  </sheetViews>
  <sheetFormatPr defaultColWidth="11.42578125" defaultRowHeight="15" x14ac:dyDescent="0.25"/>
  <cols>
    <col min="1" max="1" width="3.42578125" customWidth="1"/>
    <col min="2" max="2" width="28.140625" style="41" customWidth="1"/>
    <col min="3" max="3" width="40.42578125" customWidth="1"/>
    <col min="4" max="4" width="18.7109375" customWidth="1"/>
    <col min="6" max="8" width="8.42578125" customWidth="1"/>
    <col min="9" max="9" width="9.42578125" customWidth="1"/>
    <col min="10" max="22" width="8.42578125" customWidth="1"/>
  </cols>
  <sheetData>
    <row r="1" spans="1:22" x14ac:dyDescent="0.25">
      <c r="B1" s="1" t="s">
        <v>0</v>
      </c>
      <c r="C1" s="1" t="s">
        <v>1</v>
      </c>
      <c r="E1" s="2"/>
      <c r="F1" s="3"/>
      <c r="G1" s="64" t="s">
        <v>2</v>
      </c>
      <c r="H1" s="65"/>
      <c r="I1" s="4" t="s">
        <v>3</v>
      </c>
      <c r="J1" s="64" t="s">
        <v>4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s="5" customFormat="1" ht="15" customHeight="1" x14ac:dyDescent="0.25">
      <c r="A2" s="63" t="s">
        <v>5</v>
      </c>
      <c r="B2" s="63"/>
      <c r="F2" s="6"/>
      <c r="G2" s="7"/>
      <c r="H2" s="8"/>
      <c r="I2" s="9"/>
      <c r="Q2" s="10"/>
    </row>
    <row r="3" spans="1:22" s="11" customFormat="1" ht="12.75" x14ac:dyDescent="0.2">
      <c r="B3" s="11" t="s">
        <v>0</v>
      </c>
      <c r="E3" s="12"/>
      <c r="F3" s="13" t="s">
        <v>121</v>
      </c>
      <c r="G3" s="14" t="s">
        <v>6</v>
      </c>
      <c r="H3" s="15" t="s">
        <v>7</v>
      </c>
      <c r="I3" s="16" t="s">
        <v>8</v>
      </c>
      <c r="J3" s="11" t="s">
        <v>9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7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15</v>
      </c>
    </row>
    <row r="4" spans="1:22" s="18" customFormat="1" ht="12.75" x14ac:dyDescent="0.2">
      <c r="B4" s="11" t="s">
        <v>20</v>
      </c>
      <c r="E4" s="19"/>
      <c r="F4" s="20" t="s">
        <v>21</v>
      </c>
      <c r="G4" s="21" t="s">
        <v>22</v>
      </c>
      <c r="H4" s="22" t="s">
        <v>23</v>
      </c>
      <c r="I4" s="23" t="s">
        <v>24</v>
      </c>
      <c r="J4" s="24" t="s">
        <v>25</v>
      </c>
      <c r="K4" s="24" t="s">
        <v>25</v>
      </c>
      <c r="L4" s="24" t="s">
        <v>26</v>
      </c>
      <c r="M4" s="24" t="s">
        <v>27</v>
      </c>
      <c r="N4" s="24" t="s">
        <v>28</v>
      </c>
      <c r="O4" s="24" t="s">
        <v>29</v>
      </c>
      <c r="P4" s="24" t="s">
        <v>30</v>
      </c>
      <c r="Q4" s="25" t="s">
        <v>31</v>
      </c>
      <c r="R4" s="24" t="s">
        <v>32</v>
      </c>
      <c r="S4" s="24" t="s">
        <v>33</v>
      </c>
      <c r="T4" s="24" t="s">
        <v>34</v>
      </c>
      <c r="U4" s="24" t="s">
        <v>35</v>
      </c>
      <c r="V4" s="24" t="s">
        <v>36</v>
      </c>
    </row>
    <row r="5" spans="1:22" s="18" customFormat="1" ht="6" customHeight="1" x14ac:dyDescent="0.2">
      <c r="B5" s="11"/>
      <c r="E5" s="19"/>
      <c r="F5" s="26"/>
      <c r="G5" s="27"/>
      <c r="H5" s="28"/>
      <c r="I5" s="29"/>
      <c r="Q5" s="30"/>
    </row>
    <row r="6" spans="1:22" s="5" customFormat="1" x14ac:dyDescent="0.25">
      <c r="A6" s="63" t="s">
        <v>37</v>
      </c>
      <c r="B6" s="63"/>
      <c r="E6" s="31"/>
      <c r="F6" s="6"/>
      <c r="G6" s="7"/>
      <c r="H6" s="8"/>
      <c r="I6" s="9"/>
      <c r="Q6" s="10"/>
    </row>
    <row r="7" spans="1:22" s="32" customFormat="1" ht="12.75" x14ac:dyDescent="0.2">
      <c r="B7" s="33" t="s">
        <v>38</v>
      </c>
      <c r="C7" s="32" t="s">
        <v>39</v>
      </c>
      <c r="E7" s="34"/>
      <c r="F7" s="35" t="s">
        <v>40</v>
      </c>
      <c r="G7" s="36" t="s">
        <v>41</v>
      </c>
      <c r="H7" s="37" t="s">
        <v>41</v>
      </c>
      <c r="I7" s="29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  <c r="P7" s="18" t="s">
        <v>6</v>
      </c>
      <c r="Q7" s="30" t="s">
        <v>6</v>
      </c>
      <c r="R7" s="18" t="s">
        <v>7</v>
      </c>
      <c r="S7" s="18" t="s">
        <v>7</v>
      </c>
      <c r="T7" s="18" t="s">
        <v>7</v>
      </c>
      <c r="U7" s="18" t="s">
        <v>7</v>
      </c>
      <c r="V7" s="18" t="s">
        <v>7</v>
      </c>
    </row>
    <row r="8" spans="1:22" s="32" customFormat="1" ht="12.75" x14ac:dyDescent="0.2">
      <c r="B8" s="33" t="s">
        <v>42</v>
      </c>
      <c r="C8" s="32" t="s">
        <v>43</v>
      </c>
      <c r="E8" s="34"/>
      <c r="F8" s="35" t="s">
        <v>40</v>
      </c>
      <c r="G8" s="36" t="s">
        <v>40</v>
      </c>
      <c r="H8" s="37" t="s">
        <v>40</v>
      </c>
      <c r="I8" s="38" t="s">
        <v>41</v>
      </c>
      <c r="J8" s="32" t="s">
        <v>41</v>
      </c>
      <c r="K8" s="32" t="s">
        <v>41</v>
      </c>
      <c r="L8" s="32" t="s">
        <v>41</v>
      </c>
      <c r="M8" s="32" t="s">
        <v>41</v>
      </c>
      <c r="N8" s="32" t="s">
        <v>41</v>
      </c>
      <c r="O8" s="32" t="s">
        <v>41</v>
      </c>
      <c r="P8" s="32" t="s">
        <v>41</v>
      </c>
      <c r="Q8" s="39" t="s">
        <v>41</v>
      </c>
      <c r="R8" s="32" t="s">
        <v>41</v>
      </c>
      <c r="S8" s="32" t="s">
        <v>41</v>
      </c>
      <c r="T8" s="32" t="s">
        <v>41</v>
      </c>
      <c r="U8" s="32" t="s">
        <v>41</v>
      </c>
      <c r="V8" s="32" t="s">
        <v>41</v>
      </c>
    </row>
    <row r="9" spans="1:22" s="32" customFormat="1" ht="12.75" x14ac:dyDescent="0.2">
      <c r="B9" s="33" t="s">
        <v>44</v>
      </c>
      <c r="C9" s="32" t="s">
        <v>45</v>
      </c>
      <c r="E9" s="34"/>
      <c r="F9" s="35" t="s">
        <v>40</v>
      </c>
      <c r="G9" s="36" t="s">
        <v>40</v>
      </c>
      <c r="H9" s="37" t="s">
        <v>40</v>
      </c>
      <c r="I9" s="38" t="s">
        <v>40</v>
      </c>
      <c r="J9" s="32" t="s">
        <v>41</v>
      </c>
      <c r="K9" s="32" t="s">
        <v>41</v>
      </c>
      <c r="L9" s="32" t="s">
        <v>41</v>
      </c>
      <c r="M9" s="32" t="s">
        <v>41</v>
      </c>
      <c r="N9" s="32" t="s">
        <v>41</v>
      </c>
      <c r="O9" s="32" t="s">
        <v>41</v>
      </c>
      <c r="P9" s="32" t="s">
        <v>41</v>
      </c>
      <c r="Q9" s="39" t="s">
        <v>41</v>
      </c>
      <c r="R9" s="32" t="s">
        <v>41</v>
      </c>
      <c r="S9" s="32" t="s">
        <v>41</v>
      </c>
      <c r="T9" s="32" t="s">
        <v>41</v>
      </c>
      <c r="U9" s="32" t="s">
        <v>41</v>
      </c>
      <c r="V9" s="32" t="s">
        <v>41</v>
      </c>
    </row>
    <row r="10" spans="1:22" s="18" customFormat="1" ht="6" customHeight="1" x14ac:dyDescent="0.2">
      <c r="B10" s="11"/>
      <c r="E10" s="19"/>
      <c r="F10" s="26"/>
      <c r="G10" s="27"/>
      <c r="H10" s="28"/>
      <c r="I10" s="29"/>
      <c r="Q10" s="30"/>
    </row>
    <row r="11" spans="1:22" s="5" customFormat="1" x14ac:dyDescent="0.25">
      <c r="A11" s="63" t="s">
        <v>46</v>
      </c>
      <c r="B11" s="63"/>
      <c r="F11" s="6"/>
      <c r="G11" s="7"/>
      <c r="H11" s="8"/>
      <c r="I11" s="9"/>
      <c r="Q11" s="10"/>
    </row>
    <row r="12" spans="1:22" s="32" customFormat="1" ht="12.75" x14ac:dyDescent="0.2">
      <c r="B12" s="33" t="s">
        <v>47</v>
      </c>
      <c r="C12" s="32" t="s">
        <v>48</v>
      </c>
      <c r="E12" s="34"/>
      <c r="F12" s="35" t="s">
        <v>40</v>
      </c>
      <c r="G12" s="36" t="s">
        <v>41</v>
      </c>
      <c r="H12" s="37" t="s">
        <v>41</v>
      </c>
      <c r="I12" s="38" t="s">
        <v>41</v>
      </c>
      <c r="J12" s="32" t="s">
        <v>40</v>
      </c>
      <c r="K12" s="32" t="s">
        <v>40</v>
      </c>
      <c r="L12" s="32" t="s">
        <v>40</v>
      </c>
      <c r="M12" s="32" t="s">
        <v>40</v>
      </c>
      <c r="N12" s="32" t="s">
        <v>40</v>
      </c>
      <c r="O12" s="32" t="s">
        <v>40</v>
      </c>
      <c r="P12" s="32" t="s">
        <v>40</v>
      </c>
      <c r="Q12" s="39" t="s">
        <v>40</v>
      </c>
      <c r="R12" s="32" t="s">
        <v>40</v>
      </c>
      <c r="S12" s="32" t="s">
        <v>40</v>
      </c>
      <c r="T12" s="32" t="s">
        <v>40</v>
      </c>
      <c r="U12" s="32" t="s">
        <v>40</v>
      </c>
      <c r="V12" s="32" t="s">
        <v>40</v>
      </c>
    </row>
    <row r="13" spans="1:22" s="32" customFormat="1" ht="12.75" x14ac:dyDescent="0.2">
      <c r="B13" s="33" t="s">
        <v>45</v>
      </c>
      <c r="C13" s="32" t="s">
        <v>49</v>
      </c>
      <c r="E13" s="34"/>
      <c r="F13" s="35" t="s">
        <v>40</v>
      </c>
      <c r="G13" s="36" t="s">
        <v>40</v>
      </c>
      <c r="H13" s="37" t="s">
        <v>40</v>
      </c>
      <c r="I13" s="38" t="s">
        <v>40</v>
      </c>
      <c r="J13" s="32" t="s">
        <v>41</v>
      </c>
      <c r="K13" s="32" t="s">
        <v>41</v>
      </c>
      <c r="L13" s="32" t="s">
        <v>41</v>
      </c>
      <c r="M13" s="32" t="s">
        <v>41</v>
      </c>
      <c r="N13" s="32" t="s">
        <v>41</v>
      </c>
      <c r="O13" s="32" t="s">
        <v>41</v>
      </c>
      <c r="P13" s="32" t="s">
        <v>41</v>
      </c>
      <c r="Q13" s="39" t="s">
        <v>41</v>
      </c>
      <c r="R13" s="32" t="s">
        <v>41</v>
      </c>
      <c r="S13" s="32" t="s">
        <v>41</v>
      </c>
      <c r="T13" s="32" t="s">
        <v>41</v>
      </c>
      <c r="U13" s="32" t="s">
        <v>41</v>
      </c>
      <c r="V13" s="32" t="s">
        <v>41</v>
      </c>
    </row>
    <row r="14" spans="1:22" s="18" customFormat="1" ht="6" customHeight="1" x14ac:dyDescent="0.2">
      <c r="B14" s="11"/>
      <c r="E14" s="19"/>
      <c r="F14" s="26"/>
      <c r="G14" s="27"/>
      <c r="H14" s="28"/>
      <c r="I14" s="29"/>
      <c r="Q14" s="30"/>
    </row>
    <row r="15" spans="1:22" s="5" customFormat="1" x14ac:dyDescent="0.25">
      <c r="A15" s="63" t="s">
        <v>50</v>
      </c>
      <c r="B15" s="63"/>
      <c r="C15" s="40" t="s">
        <v>51</v>
      </c>
      <c r="F15" s="6"/>
      <c r="G15" s="7"/>
      <c r="H15" s="8"/>
      <c r="I15" s="9"/>
      <c r="Q15" s="10"/>
    </row>
    <row r="16" spans="1:22" s="32" customFormat="1" ht="12.75" x14ac:dyDescent="0.2">
      <c r="A16" s="62" t="s">
        <v>52</v>
      </c>
      <c r="B16" s="33" t="s">
        <v>53</v>
      </c>
      <c r="C16" s="32" t="s">
        <v>54</v>
      </c>
      <c r="D16" s="32" t="s">
        <v>55</v>
      </c>
      <c r="E16" s="34" t="s">
        <v>56</v>
      </c>
      <c r="F16" s="35" t="s">
        <v>40</v>
      </c>
      <c r="G16" s="36" t="s">
        <v>40</v>
      </c>
      <c r="H16" s="37" t="s">
        <v>40</v>
      </c>
      <c r="I16" s="38" t="s">
        <v>40</v>
      </c>
      <c r="J16" s="32" t="s">
        <v>41</v>
      </c>
      <c r="K16" s="32" t="s">
        <v>41</v>
      </c>
      <c r="L16" s="32" t="s">
        <v>41</v>
      </c>
      <c r="M16" s="32" t="s">
        <v>41</v>
      </c>
      <c r="N16" s="32" t="s">
        <v>41</v>
      </c>
      <c r="O16" s="32" t="s">
        <v>40</v>
      </c>
      <c r="P16" s="32" t="s">
        <v>41</v>
      </c>
      <c r="Q16" s="39" t="s">
        <v>40</v>
      </c>
      <c r="R16" s="32" t="s">
        <v>40</v>
      </c>
      <c r="S16" s="32" t="s">
        <v>41</v>
      </c>
      <c r="T16" s="32" t="s">
        <v>40</v>
      </c>
      <c r="U16" s="32" t="s">
        <v>41</v>
      </c>
      <c r="V16" s="32" t="s">
        <v>40</v>
      </c>
    </row>
    <row r="17" spans="1:22" s="32" customFormat="1" ht="12.75" x14ac:dyDescent="0.2">
      <c r="A17" s="62"/>
      <c r="B17" s="33" t="s">
        <v>57</v>
      </c>
      <c r="C17" s="32" t="s">
        <v>58</v>
      </c>
      <c r="D17" s="32" t="s">
        <v>55</v>
      </c>
      <c r="E17" s="34" t="s">
        <v>59</v>
      </c>
      <c r="F17" s="35" t="s">
        <v>40</v>
      </c>
      <c r="G17" s="36" t="s">
        <v>40</v>
      </c>
      <c r="H17" s="37" t="s">
        <v>40</v>
      </c>
      <c r="I17" s="38" t="s">
        <v>40</v>
      </c>
      <c r="J17" s="32" t="s">
        <v>40</v>
      </c>
      <c r="K17" s="32" t="s">
        <v>40</v>
      </c>
      <c r="L17" s="32" t="s">
        <v>40</v>
      </c>
      <c r="M17" s="32" t="s">
        <v>40</v>
      </c>
      <c r="N17" s="32" t="s">
        <v>40</v>
      </c>
      <c r="O17" s="32" t="s">
        <v>41</v>
      </c>
      <c r="P17" s="32" t="s">
        <v>40</v>
      </c>
      <c r="Q17" s="39" t="s">
        <v>40</v>
      </c>
      <c r="R17" s="32" t="s">
        <v>41</v>
      </c>
      <c r="S17" s="32" t="s">
        <v>40</v>
      </c>
      <c r="T17" s="32" t="s">
        <v>41</v>
      </c>
      <c r="U17" s="32" t="s">
        <v>40</v>
      </c>
      <c r="V17" s="32" t="s">
        <v>40</v>
      </c>
    </row>
    <row r="18" spans="1:22" s="32" customFormat="1" ht="12.75" x14ac:dyDescent="0.2">
      <c r="A18" s="62"/>
      <c r="B18" s="33" t="s">
        <v>60</v>
      </c>
      <c r="C18" s="32" t="s">
        <v>61</v>
      </c>
      <c r="D18" s="32" t="s">
        <v>55</v>
      </c>
      <c r="E18" s="34" t="s">
        <v>62</v>
      </c>
      <c r="F18" s="35" t="s">
        <v>40</v>
      </c>
      <c r="G18" s="36" t="s">
        <v>40</v>
      </c>
      <c r="H18" s="37" t="s">
        <v>40</v>
      </c>
      <c r="I18" s="38" t="s">
        <v>40</v>
      </c>
      <c r="J18" s="32" t="s">
        <v>40</v>
      </c>
      <c r="K18" s="32" t="s">
        <v>40</v>
      </c>
      <c r="L18" s="32" t="s">
        <v>40</v>
      </c>
      <c r="M18" s="32" t="s">
        <v>41</v>
      </c>
      <c r="N18" s="32" t="s">
        <v>40</v>
      </c>
      <c r="O18" s="32" t="s">
        <v>40</v>
      </c>
      <c r="P18" s="32" t="s">
        <v>40</v>
      </c>
      <c r="Q18" s="39" t="s">
        <v>40</v>
      </c>
      <c r="R18" s="32" t="s">
        <v>40</v>
      </c>
      <c r="S18" s="32" t="s">
        <v>40</v>
      </c>
      <c r="T18" s="32" t="s">
        <v>40</v>
      </c>
      <c r="U18" s="32" t="s">
        <v>40</v>
      </c>
      <c r="V18" s="32" t="s">
        <v>40</v>
      </c>
    </row>
    <row r="19" spans="1:22" s="32" customFormat="1" ht="12.75" x14ac:dyDescent="0.2">
      <c r="A19" s="62"/>
      <c r="B19" s="33" t="s">
        <v>63</v>
      </c>
      <c r="C19" s="32" t="s">
        <v>64</v>
      </c>
      <c r="E19" s="34" t="s">
        <v>59</v>
      </c>
      <c r="F19" s="35" t="s">
        <v>40</v>
      </c>
      <c r="G19" s="36" t="s">
        <v>40</v>
      </c>
      <c r="H19" s="37" t="s">
        <v>40</v>
      </c>
      <c r="I19" s="38" t="s">
        <v>40</v>
      </c>
      <c r="J19" s="32" t="s">
        <v>40</v>
      </c>
      <c r="K19" s="32" t="s">
        <v>40</v>
      </c>
      <c r="L19" s="32" t="s">
        <v>40</v>
      </c>
      <c r="M19" s="32" t="s">
        <v>40</v>
      </c>
      <c r="N19" s="32" t="s">
        <v>40</v>
      </c>
      <c r="O19" s="32" t="s">
        <v>40</v>
      </c>
      <c r="P19" s="32" t="s">
        <v>41</v>
      </c>
      <c r="Q19" s="39" t="s">
        <v>40</v>
      </c>
      <c r="R19" s="32" t="s">
        <v>40</v>
      </c>
      <c r="S19" s="32" t="s">
        <v>40</v>
      </c>
      <c r="T19" s="32" t="s">
        <v>40</v>
      </c>
      <c r="U19" s="32" t="s">
        <v>40</v>
      </c>
      <c r="V19" s="32" t="s">
        <v>41</v>
      </c>
    </row>
    <row r="20" spans="1:22" s="32" customFormat="1" ht="12.75" x14ac:dyDescent="0.2">
      <c r="A20" s="62"/>
      <c r="B20" s="33" t="s">
        <v>65</v>
      </c>
      <c r="C20" s="32" t="s">
        <v>66</v>
      </c>
      <c r="E20" s="34" t="s">
        <v>59</v>
      </c>
      <c r="F20" s="35" t="s">
        <v>40</v>
      </c>
      <c r="G20" s="36" t="s">
        <v>40</v>
      </c>
      <c r="H20" s="37" t="s">
        <v>40</v>
      </c>
      <c r="I20" s="38" t="s">
        <v>41</v>
      </c>
      <c r="J20" s="32" t="s">
        <v>40</v>
      </c>
      <c r="K20" s="32" t="s">
        <v>40</v>
      </c>
      <c r="L20" s="32" t="s">
        <v>40</v>
      </c>
      <c r="M20" s="32" t="s">
        <v>40</v>
      </c>
      <c r="N20" s="32" t="s">
        <v>40</v>
      </c>
      <c r="O20" s="32" t="s">
        <v>40</v>
      </c>
      <c r="P20" s="32" t="s">
        <v>40</v>
      </c>
      <c r="Q20" s="39" t="s">
        <v>41</v>
      </c>
      <c r="R20" s="32" t="s">
        <v>40</v>
      </c>
      <c r="S20" s="32" t="s">
        <v>40</v>
      </c>
      <c r="T20" s="32" t="s">
        <v>40</v>
      </c>
      <c r="U20" s="32" t="s">
        <v>40</v>
      </c>
      <c r="V20" s="32" t="s">
        <v>40</v>
      </c>
    </row>
    <row r="21" spans="1:22" s="32" customFormat="1" ht="12.75" x14ac:dyDescent="0.2">
      <c r="A21" s="62" t="s">
        <v>67</v>
      </c>
      <c r="B21" s="11" t="s">
        <v>68</v>
      </c>
      <c r="C21" s="32" t="s">
        <v>69</v>
      </c>
      <c r="D21" s="32" t="s">
        <v>70</v>
      </c>
      <c r="E21" s="34" t="s">
        <v>59</v>
      </c>
      <c r="F21" s="35" t="s">
        <v>40</v>
      </c>
      <c r="G21" s="36" t="s">
        <v>41</v>
      </c>
      <c r="H21" s="37" t="s">
        <v>41</v>
      </c>
      <c r="I21" s="38" t="s">
        <v>41</v>
      </c>
      <c r="J21" s="32" t="s">
        <v>41</v>
      </c>
      <c r="K21" s="32" t="s">
        <v>41</v>
      </c>
      <c r="L21" s="32" t="s">
        <v>41</v>
      </c>
      <c r="M21" s="32" t="s">
        <v>41</v>
      </c>
      <c r="N21" s="32" t="s">
        <v>41</v>
      </c>
      <c r="O21" s="32" t="s">
        <v>41</v>
      </c>
      <c r="P21" s="32" t="s">
        <v>41</v>
      </c>
      <c r="Q21" s="39" t="s">
        <v>41</v>
      </c>
      <c r="R21" s="32" t="s">
        <v>40</v>
      </c>
      <c r="S21" s="32" t="s">
        <v>40</v>
      </c>
      <c r="T21" s="32" t="s">
        <v>40</v>
      </c>
      <c r="U21" s="32" t="s">
        <v>40</v>
      </c>
      <c r="V21" s="32" t="s">
        <v>40</v>
      </c>
    </row>
    <row r="22" spans="1:22" s="32" customFormat="1" ht="12.75" x14ac:dyDescent="0.2">
      <c r="A22" s="62"/>
      <c r="B22" s="33" t="s">
        <v>71</v>
      </c>
      <c r="C22" s="32" t="s">
        <v>72</v>
      </c>
      <c r="D22" s="32" t="s">
        <v>70</v>
      </c>
      <c r="E22" s="34" t="s">
        <v>73</v>
      </c>
      <c r="F22" s="35" t="s">
        <v>40</v>
      </c>
      <c r="G22" s="36" t="s">
        <v>40</v>
      </c>
      <c r="H22" s="37" t="s">
        <v>40</v>
      </c>
      <c r="I22" s="38" t="s">
        <v>40</v>
      </c>
      <c r="J22" s="32" t="s">
        <v>40</v>
      </c>
      <c r="K22" s="32" t="s">
        <v>40</v>
      </c>
      <c r="L22" s="32" t="s">
        <v>40</v>
      </c>
      <c r="M22" s="32" t="s">
        <v>40</v>
      </c>
      <c r="N22" s="32" t="s">
        <v>40</v>
      </c>
      <c r="O22" s="32" t="s">
        <v>41</v>
      </c>
      <c r="P22" s="32" t="s">
        <v>40</v>
      </c>
      <c r="Q22" s="39" t="s">
        <v>40</v>
      </c>
      <c r="R22" s="32" t="s">
        <v>40</v>
      </c>
      <c r="S22" s="32" t="s">
        <v>40</v>
      </c>
      <c r="T22" s="32" t="s">
        <v>40</v>
      </c>
      <c r="U22" s="32" t="s">
        <v>40</v>
      </c>
      <c r="V22" s="32" t="s">
        <v>40</v>
      </c>
    </row>
    <row r="23" spans="1:22" s="32" customFormat="1" ht="12.75" x14ac:dyDescent="0.2">
      <c r="A23" s="62"/>
      <c r="B23" s="33" t="s">
        <v>74</v>
      </c>
      <c r="C23" s="32" t="s">
        <v>75</v>
      </c>
      <c r="D23" s="32" t="s">
        <v>70</v>
      </c>
      <c r="E23" s="34" t="s">
        <v>76</v>
      </c>
      <c r="F23" s="35" t="s">
        <v>40</v>
      </c>
      <c r="G23" s="36" t="s">
        <v>40</v>
      </c>
      <c r="H23" s="37" t="s">
        <v>40</v>
      </c>
      <c r="I23" s="38" t="s">
        <v>40</v>
      </c>
      <c r="J23" s="32" t="s">
        <v>40</v>
      </c>
      <c r="K23" s="32" t="s">
        <v>40</v>
      </c>
      <c r="L23" s="32" t="s">
        <v>40</v>
      </c>
      <c r="M23" s="32" t="s">
        <v>40</v>
      </c>
      <c r="N23" s="32" t="s">
        <v>40</v>
      </c>
      <c r="O23" s="32" t="s">
        <v>41</v>
      </c>
      <c r="P23" s="32" t="s">
        <v>40</v>
      </c>
      <c r="Q23" s="39" t="s">
        <v>40</v>
      </c>
      <c r="R23" s="32" t="s">
        <v>40</v>
      </c>
      <c r="S23" s="32" t="s">
        <v>40</v>
      </c>
      <c r="T23" s="32" t="s">
        <v>40</v>
      </c>
      <c r="U23" s="32" t="s">
        <v>40</v>
      </c>
      <c r="V23" s="32" t="s">
        <v>40</v>
      </c>
    </row>
    <row r="24" spans="1:22" s="32" customFormat="1" ht="12.75" x14ac:dyDescent="0.2">
      <c r="A24" s="62"/>
      <c r="B24" s="33" t="s">
        <v>77</v>
      </c>
      <c r="C24" s="32" t="s">
        <v>78</v>
      </c>
      <c r="D24" s="32" t="s">
        <v>70</v>
      </c>
      <c r="E24" s="34" t="s">
        <v>59</v>
      </c>
      <c r="F24" s="35" t="s">
        <v>40</v>
      </c>
      <c r="G24" s="36" t="s">
        <v>40</v>
      </c>
      <c r="H24" s="37" t="s">
        <v>40</v>
      </c>
      <c r="I24" s="38" t="s">
        <v>40</v>
      </c>
      <c r="J24" s="32" t="s">
        <v>40</v>
      </c>
      <c r="K24" s="32" t="s">
        <v>40</v>
      </c>
      <c r="L24" s="32" t="s">
        <v>40</v>
      </c>
      <c r="M24" s="32" t="s">
        <v>40</v>
      </c>
      <c r="N24" s="32" t="s">
        <v>40</v>
      </c>
      <c r="O24" s="32" t="s">
        <v>40</v>
      </c>
      <c r="P24" s="32" t="s">
        <v>40</v>
      </c>
      <c r="Q24" s="39" t="s">
        <v>40</v>
      </c>
      <c r="R24" s="32" t="s">
        <v>41</v>
      </c>
      <c r="S24" s="32" t="s">
        <v>41</v>
      </c>
      <c r="T24" s="32" t="s">
        <v>41</v>
      </c>
      <c r="U24" s="32" t="s">
        <v>41</v>
      </c>
      <c r="V24" s="32" t="s">
        <v>41</v>
      </c>
    </row>
    <row r="25" spans="1:22" s="32" customFormat="1" ht="12.75" x14ac:dyDescent="0.2">
      <c r="A25" s="62"/>
      <c r="B25" s="33" t="s">
        <v>79</v>
      </c>
      <c r="C25" s="32" t="s">
        <v>64</v>
      </c>
      <c r="D25" s="32" t="s">
        <v>70</v>
      </c>
      <c r="E25" s="34" t="s">
        <v>59</v>
      </c>
      <c r="F25" s="35" t="s">
        <v>40</v>
      </c>
      <c r="G25" s="36" t="s">
        <v>40</v>
      </c>
      <c r="H25" s="37" t="s">
        <v>40</v>
      </c>
      <c r="I25" s="38" t="s">
        <v>40</v>
      </c>
      <c r="J25" s="32" t="s">
        <v>40</v>
      </c>
      <c r="K25" s="32" t="s">
        <v>40</v>
      </c>
      <c r="L25" s="32" t="s">
        <v>40</v>
      </c>
      <c r="M25" s="32" t="s">
        <v>40</v>
      </c>
      <c r="N25" s="32" t="s">
        <v>40</v>
      </c>
      <c r="O25" s="32" t="s">
        <v>40</v>
      </c>
      <c r="P25" s="32" t="s">
        <v>40</v>
      </c>
      <c r="Q25" s="39" t="s">
        <v>40</v>
      </c>
      <c r="R25" s="32" t="s">
        <v>41</v>
      </c>
      <c r="S25" s="32" t="s">
        <v>40</v>
      </c>
      <c r="T25" s="32" t="s">
        <v>40</v>
      </c>
      <c r="U25" s="32" t="s">
        <v>40</v>
      </c>
      <c r="V25" s="32" t="s">
        <v>40</v>
      </c>
    </row>
    <row r="26" spans="1:22" s="18" customFormat="1" ht="6" customHeight="1" x14ac:dyDescent="0.2">
      <c r="B26" s="11"/>
      <c r="E26" s="19"/>
      <c r="F26" s="26"/>
      <c r="G26" s="27"/>
      <c r="H26" s="28"/>
      <c r="I26" s="29"/>
      <c r="Q26" s="30"/>
    </row>
    <row r="27" spans="1:22" s="5" customFormat="1" x14ac:dyDescent="0.25">
      <c r="A27" s="63" t="s">
        <v>80</v>
      </c>
      <c r="B27" s="63"/>
      <c r="C27" s="40" t="s">
        <v>81</v>
      </c>
      <c r="F27" s="6"/>
      <c r="G27" s="7"/>
      <c r="H27" s="8"/>
      <c r="I27" s="9"/>
      <c r="Q27" s="10"/>
    </row>
    <row r="28" spans="1:22" x14ac:dyDescent="0.25">
      <c r="A28">
        <v>0</v>
      </c>
      <c r="B28" s="11" t="s">
        <v>82</v>
      </c>
      <c r="D28" s="18" t="s">
        <v>83</v>
      </c>
      <c r="E28" s="19" t="s">
        <v>84</v>
      </c>
      <c r="F28" s="26" t="s">
        <v>41</v>
      </c>
      <c r="G28" s="36" t="s">
        <v>40</v>
      </c>
      <c r="H28" s="37" t="s">
        <v>40</v>
      </c>
      <c r="I28" s="38" t="s">
        <v>40</v>
      </c>
      <c r="J28" s="32" t="s">
        <v>40</v>
      </c>
      <c r="K28" s="32" t="s">
        <v>40</v>
      </c>
      <c r="L28" s="32" t="s">
        <v>40</v>
      </c>
      <c r="M28" s="32" t="s">
        <v>40</v>
      </c>
      <c r="N28" s="32" t="s">
        <v>40</v>
      </c>
      <c r="O28" s="32" t="s">
        <v>40</v>
      </c>
      <c r="P28" s="32" t="s">
        <v>40</v>
      </c>
      <c r="Q28" s="39" t="s">
        <v>40</v>
      </c>
      <c r="R28" s="32" t="s">
        <v>40</v>
      </c>
      <c r="S28" s="32" t="s">
        <v>40</v>
      </c>
      <c r="T28" s="32" t="s">
        <v>40</v>
      </c>
      <c r="U28" s="32" t="s">
        <v>40</v>
      </c>
      <c r="V28" s="32" t="s">
        <v>40</v>
      </c>
    </row>
    <row r="29" spans="1:22" s="32" customFormat="1" ht="12.75" x14ac:dyDescent="0.2">
      <c r="A29" s="32">
        <v>1</v>
      </c>
      <c r="B29" s="33" t="s">
        <v>85</v>
      </c>
      <c r="C29" s="32" t="s">
        <v>86</v>
      </c>
      <c r="D29" s="32" t="s">
        <v>87</v>
      </c>
      <c r="E29" s="34" t="s">
        <v>88</v>
      </c>
      <c r="F29" s="35" t="s">
        <v>41</v>
      </c>
      <c r="G29" s="36" t="s">
        <v>40</v>
      </c>
      <c r="H29" s="37" t="s">
        <v>40</v>
      </c>
      <c r="I29" s="38" t="s">
        <v>40</v>
      </c>
      <c r="J29" s="32" t="s">
        <v>40</v>
      </c>
      <c r="K29" s="32" t="s">
        <v>40</v>
      </c>
      <c r="L29" s="32" t="s">
        <v>40</v>
      </c>
      <c r="M29" s="32" t="s">
        <v>40</v>
      </c>
      <c r="N29" s="32" t="s">
        <v>40</v>
      </c>
      <c r="O29" s="32" t="s">
        <v>40</v>
      </c>
      <c r="P29" s="32" t="s">
        <v>40</v>
      </c>
      <c r="Q29" s="39" t="s">
        <v>40</v>
      </c>
      <c r="R29" s="32" t="s">
        <v>40</v>
      </c>
      <c r="S29" s="32" t="s">
        <v>40</v>
      </c>
      <c r="T29" s="32" t="s">
        <v>40</v>
      </c>
      <c r="U29" s="32" t="s">
        <v>40</v>
      </c>
      <c r="V29" s="32" t="s">
        <v>40</v>
      </c>
    </row>
    <row r="30" spans="1:22" s="32" customFormat="1" ht="12.75" x14ac:dyDescent="0.2">
      <c r="A30" s="32">
        <v>2</v>
      </c>
      <c r="B30" s="33" t="s">
        <v>89</v>
      </c>
      <c r="C30" s="32" t="s">
        <v>90</v>
      </c>
      <c r="D30" s="32" t="s">
        <v>87</v>
      </c>
      <c r="E30" s="34" t="s">
        <v>62</v>
      </c>
      <c r="F30" s="35" t="s">
        <v>41</v>
      </c>
      <c r="G30" s="36" t="s">
        <v>40</v>
      </c>
      <c r="H30" s="37" t="s">
        <v>40</v>
      </c>
      <c r="I30" s="38" t="s">
        <v>40</v>
      </c>
      <c r="J30" s="32" t="s">
        <v>40</v>
      </c>
      <c r="K30" s="32" t="s">
        <v>40</v>
      </c>
      <c r="L30" s="32" t="s">
        <v>40</v>
      </c>
      <c r="M30" s="32" t="s">
        <v>40</v>
      </c>
      <c r="N30" s="32" t="s">
        <v>40</v>
      </c>
      <c r="O30" s="32" t="s">
        <v>40</v>
      </c>
      <c r="P30" s="32" t="s">
        <v>40</v>
      </c>
      <c r="Q30" s="39" t="s">
        <v>40</v>
      </c>
      <c r="R30" s="32" t="s">
        <v>40</v>
      </c>
      <c r="S30" s="32" t="s">
        <v>40</v>
      </c>
      <c r="T30" s="32" t="s">
        <v>40</v>
      </c>
      <c r="U30" s="32" t="s">
        <v>40</v>
      </c>
      <c r="V30" s="32" t="s">
        <v>40</v>
      </c>
    </row>
    <row r="31" spans="1:22" s="32" customFormat="1" ht="12.75" x14ac:dyDescent="0.2">
      <c r="A31" s="32">
        <v>3</v>
      </c>
      <c r="B31" s="33" t="s">
        <v>91</v>
      </c>
      <c r="C31" s="32" t="s">
        <v>92</v>
      </c>
      <c r="D31" s="32" t="s">
        <v>87</v>
      </c>
      <c r="E31" s="34" t="s">
        <v>62</v>
      </c>
      <c r="F31" s="35" t="s">
        <v>41</v>
      </c>
      <c r="G31" s="36" t="s">
        <v>40</v>
      </c>
      <c r="H31" s="37" t="s">
        <v>40</v>
      </c>
      <c r="I31" s="38" t="s">
        <v>40</v>
      </c>
      <c r="J31" s="32" t="s">
        <v>40</v>
      </c>
      <c r="K31" s="32" t="s">
        <v>40</v>
      </c>
      <c r="L31" s="32" t="s">
        <v>40</v>
      </c>
      <c r="M31" s="32" t="s">
        <v>40</v>
      </c>
      <c r="N31" s="32" t="s">
        <v>40</v>
      </c>
      <c r="O31" s="32" t="s">
        <v>40</v>
      </c>
      <c r="P31" s="32" t="s">
        <v>40</v>
      </c>
      <c r="Q31" s="39" t="s">
        <v>40</v>
      </c>
      <c r="R31" s="32" t="s">
        <v>40</v>
      </c>
      <c r="S31" s="32" t="s">
        <v>40</v>
      </c>
      <c r="T31" s="32" t="s">
        <v>40</v>
      </c>
      <c r="U31" s="32" t="s">
        <v>40</v>
      </c>
      <c r="V31" s="32" t="s">
        <v>40</v>
      </c>
    </row>
    <row r="32" spans="1:22" s="32" customFormat="1" ht="12.75" x14ac:dyDescent="0.2">
      <c r="A32" s="32">
        <v>4</v>
      </c>
      <c r="B32" s="33" t="s">
        <v>93</v>
      </c>
      <c r="C32" s="32" t="s">
        <v>94</v>
      </c>
      <c r="D32" s="32" t="s">
        <v>83</v>
      </c>
      <c r="E32" s="34" t="s">
        <v>84</v>
      </c>
      <c r="F32" s="35" t="s">
        <v>40</v>
      </c>
      <c r="G32" s="36" t="s">
        <v>40</v>
      </c>
      <c r="H32" s="37" t="s">
        <v>40</v>
      </c>
      <c r="I32" s="38" t="s">
        <v>40</v>
      </c>
      <c r="J32" s="32" t="s">
        <v>41</v>
      </c>
      <c r="K32" s="32" t="s">
        <v>41</v>
      </c>
      <c r="L32" s="32" t="s">
        <v>41</v>
      </c>
      <c r="M32" s="32" t="s">
        <v>41</v>
      </c>
      <c r="N32" s="32" t="s">
        <v>41</v>
      </c>
      <c r="O32" s="32" t="s">
        <v>40</v>
      </c>
      <c r="P32" s="32" t="s">
        <v>40</v>
      </c>
      <c r="Q32" s="39" t="s">
        <v>40</v>
      </c>
      <c r="R32" s="32" t="s">
        <v>41</v>
      </c>
      <c r="S32" s="32" t="s">
        <v>41</v>
      </c>
      <c r="T32" s="32" t="s">
        <v>41</v>
      </c>
      <c r="U32" s="32" t="s">
        <v>41</v>
      </c>
      <c r="V32" s="32" t="s">
        <v>40</v>
      </c>
    </row>
    <row r="33" spans="1:22" s="32" customFormat="1" ht="12.75" x14ac:dyDescent="0.2">
      <c r="A33" s="32">
        <v>5</v>
      </c>
      <c r="B33" s="33" t="s">
        <v>95</v>
      </c>
      <c r="C33" s="32" t="s">
        <v>96</v>
      </c>
      <c r="D33" s="32" t="s">
        <v>87</v>
      </c>
      <c r="E33" s="34" t="s">
        <v>97</v>
      </c>
      <c r="F33" s="35" t="s">
        <v>40</v>
      </c>
      <c r="G33" s="36" t="s">
        <v>40</v>
      </c>
      <c r="H33" s="37" t="s">
        <v>40</v>
      </c>
      <c r="I33" s="38" t="s">
        <v>40</v>
      </c>
      <c r="J33" s="32" t="s">
        <v>41</v>
      </c>
      <c r="K33" s="32" t="s">
        <v>41</v>
      </c>
      <c r="L33" s="32" t="s">
        <v>41</v>
      </c>
      <c r="M33" s="32" t="s">
        <v>41</v>
      </c>
      <c r="N33" s="32" t="s">
        <v>41</v>
      </c>
      <c r="O33" s="32" t="s">
        <v>41</v>
      </c>
      <c r="P33" s="32" t="s">
        <v>41</v>
      </c>
      <c r="Q33" s="39" t="s">
        <v>40</v>
      </c>
      <c r="R33" s="32" t="s">
        <v>41</v>
      </c>
      <c r="S33" s="32" t="s">
        <v>41</v>
      </c>
      <c r="T33" s="32" t="s">
        <v>41</v>
      </c>
      <c r="U33" s="32" t="s">
        <v>41</v>
      </c>
      <c r="V33" s="32" t="s">
        <v>40</v>
      </c>
    </row>
    <row r="34" spans="1:22" s="32" customFormat="1" ht="12.75" x14ac:dyDescent="0.2">
      <c r="A34" s="32">
        <v>6</v>
      </c>
      <c r="B34" s="33" t="s">
        <v>98</v>
      </c>
      <c r="C34" s="32" t="s">
        <v>99</v>
      </c>
      <c r="D34" s="32" t="s">
        <v>87</v>
      </c>
      <c r="E34" s="34" t="s">
        <v>97</v>
      </c>
      <c r="F34" s="35" t="s">
        <v>40</v>
      </c>
      <c r="G34" s="36" t="s">
        <v>40</v>
      </c>
      <c r="H34" s="37" t="s">
        <v>40</v>
      </c>
      <c r="I34" s="38" t="s">
        <v>40</v>
      </c>
      <c r="J34" s="32" t="s">
        <v>41</v>
      </c>
      <c r="K34" s="32" t="s">
        <v>41</v>
      </c>
      <c r="L34" s="32" t="s">
        <v>41</v>
      </c>
      <c r="M34" s="32" t="s">
        <v>41</v>
      </c>
      <c r="N34" s="32" t="s">
        <v>41</v>
      </c>
      <c r="O34" s="32" t="s">
        <v>41</v>
      </c>
      <c r="P34" s="32" t="s">
        <v>41</v>
      </c>
      <c r="Q34" s="39" t="s">
        <v>40</v>
      </c>
      <c r="R34" s="32" t="s">
        <v>41</v>
      </c>
      <c r="S34" s="32" t="s">
        <v>41</v>
      </c>
      <c r="T34" s="32" t="s">
        <v>40</v>
      </c>
      <c r="U34" s="32" t="s">
        <v>41</v>
      </c>
      <c r="V34" s="32" t="s">
        <v>40</v>
      </c>
    </row>
    <row r="35" spans="1:22" s="32" customFormat="1" ht="12.75" x14ac:dyDescent="0.2">
      <c r="A35" s="32">
        <v>7</v>
      </c>
      <c r="B35" s="33" t="s">
        <v>100</v>
      </c>
      <c r="C35" s="32" t="s">
        <v>101</v>
      </c>
      <c r="D35" s="32" t="s">
        <v>102</v>
      </c>
      <c r="E35" s="34" t="s">
        <v>84</v>
      </c>
      <c r="F35" s="35" t="s">
        <v>40</v>
      </c>
      <c r="G35" s="36" t="s">
        <v>40</v>
      </c>
      <c r="H35" s="37" t="s">
        <v>40</v>
      </c>
      <c r="I35" s="38" t="s">
        <v>40</v>
      </c>
      <c r="J35" s="32" t="s">
        <v>41</v>
      </c>
      <c r="K35" s="32" t="s">
        <v>41</v>
      </c>
      <c r="L35" s="32" t="s">
        <v>41</v>
      </c>
      <c r="M35" s="32" t="s">
        <v>41</v>
      </c>
      <c r="N35" s="32" t="s">
        <v>40</v>
      </c>
      <c r="O35" s="32" t="s">
        <v>40</v>
      </c>
      <c r="P35" s="32" t="s">
        <v>40</v>
      </c>
      <c r="Q35" s="39" t="s">
        <v>40</v>
      </c>
      <c r="R35" s="32" t="s">
        <v>41</v>
      </c>
      <c r="S35" s="32" t="s">
        <v>41</v>
      </c>
      <c r="T35" s="32" t="s">
        <v>40</v>
      </c>
      <c r="U35" s="32" t="s">
        <v>41</v>
      </c>
      <c r="V35" s="32" t="s">
        <v>40</v>
      </c>
    </row>
    <row r="36" spans="1:22" s="32" customFormat="1" ht="12.75" x14ac:dyDescent="0.2">
      <c r="A36" s="32">
        <v>8</v>
      </c>
      <c r="B36" s="33" t="s">
        <v>103</v>
      </c>
      <c r="C36" s="32" t="s">
        <v>104</v>
      </c>
      <c r="D36" s="32" t="s">
        <v>102</v>
      </c>
      <c r="E36" s="34" t="s">
        <v>84</v>
      </c>
      <c r="F36" s="35" t="s">
        <v>40</v>
      </c>
      <c r="G36" s="36" t="s">
        <v>40</v>
      </c>
      <c r="H36" s="37" t="s">
        <v>40</v>
      </c>
      <c r="I36" s="38" t="s">
        <v>40</v>
      </c>
      <c r="J36" s="32" t="s">
        <v>41</v>
      </c>
      <c r="K36" s="32" t="s">
        <v>41</v>
      </c>
      <c r="L36" s="32" t="s">
        <v>41</v>
      </c>
      <c r="M36" s="32" t="s">
        <v>41</v>
      </c>
      <c r="N36" s="32" t="s">
        <v>40</v>
      </c>
      <c r="O36" s="32" t="s">
        <v>40</v>
      </c>
      <c r="P36" s="32" t="s">
        <v>40</v>
      </c>
      <c r="Q36" s="39" t="s">
        <v>40</v>
      </c>
      <c r="R36" s="32" t="s">
        <v>41</v>
      </c>
      <c r="S36" s="32" t="s">
        <v>41</v>
      </c>
      <c r="T36" s="32" t="s">
        <v>40</v>
      </c>
      <c r="U36" s="32" t="s">
        <v>41</v>
      </c>
      <c r="V36" s="32" t="s">
        <v>40</v>
      </c>
    </row>
    <row r="37" spans="1:22" s="32" customFormat="1" ht="12.75" x14ac:dyDescent="0.2">
      <c r="A37" s="32">
        <v>9</v>
      </c>
      <c r="B37" s="33" t="s">
        <v>105</v>
      </c>
      <c r="C37" s="32" t="s">
        <v>197</v>
      </c>
      <c r="D37" s="32" t="s">
        <v>83</v>
      </c>
      <c r="E37" s="34" t="s">
        <v>84</v>
      </c>
      <c r="F37" s="35" t="s">
        <v>40</v>
      </c>
      <c r="G37" s="36" t="s">
        <v>40</v>
      </c>
      <c r="H37" s="37" t="s">
        <v>40</v>
      </c>
      <c r="I37" s="38" t="s">
        <v>40</v>
      </c>
      <c r="J37" s="32" t="s">
        <v>41</v>
      </c>
      <c r="K37" s="32" t="s">
        <v>41</v>
      </c>
      <c r="L37" s="32" t="s">
        <v>41</v>
      </c>
      <c r="M37" s="32" t="s">
        <v>41</v>
      </c>
      <c r="N37" s="32" t="s">
        <v>40</v>
      </c>
      <c r="O37" s="32" t="s">
        <v>40</v>
      </c>
      <c r="P37" s="32" t="s">
        <v>40</v>
      </c>
      <c r="Q37" s="39" t="s">
        <v>40</v>
      </c>
      <c r="R37" s="32" t="s">
        <v>41</v>
      </c>
      <c r="S37" s="32" t="s">
        <v>40</v>
      </c>
      <c r="T37" s="32" t="s">
        <v>40</v>
      </c>
      <c r="U37" s="32" t="s">
        <v>40</v>
      </c>
      <c r="V37" s="32" t="s">
        <v>40</v>
      </c>
    </row>
    <row r="38" spans="1:22" s="32" customFormat="1" ht="12.75" x14ac:dyDescent="0.2">
      <c r="A38" s="32">
        <v>10</v>
      </c>
      <c r="B38" s="33" t="s">
        <v>106</v>
      </c>
      <c r="C38" s="32" t="s">
        <v>107</v>
      </c>
      <c r="D38" s="32" t="s">
        <v>108</v>
      </c>
      <c r="E38" s="34" t="s">
        <v>84</v>
      </c>
      <c r="F38" s="35" t="s">
        <v>40</v>
      </c>
      <c r="G38" s="36" t="s">
        <v>40</v>
      </c>
      <c r="H38" s="37" t="s">
        <v>40</v>
      </c>
      <c r="I38" s="38" t="s">
        <v>40</v>
      </c>
      <c r="J38" s="32" t="s">
        <v>41</v>
      </c>
      <c r="K38" s="32" t="s">
        <v>41</v>
      </c>
      <c r="L38" s="32" t="s">
        <v>41</v>
      </c>
      <c r="M38" s="32" t="s">
        <v>41</v>
      </c>
      <c r="N38" s="32" t="s">
        <v>40</v>
      </c>
      <c r="O38" s="32" t="s">
        <v>40</v>
      </c>
      <c r="P38" s="32" t="s">
        <v>40</v>
      </c>
      <c r="Q38" s="39" t="s">
        <v>40</v>
      </c>
      <c r="R38" s="32" t="s">
        <v>41</v>
      </c>
      <c r="S38" s="32" t="s">
        <v>40</v>
      </c>
      <c r="T38" s="32" t="s">
        <v>40</v>
      </c>
      <c r="U38" s="32" t="s">
        <v>40</v>
      </c>
      <c r="V38" s="32" t="s">
        <v>40</v>
      </c>
    </row>
    <row r="39" spans="1:22" s="32" customFormat="1" ht="12.75" x14ac:dyDescent="0.2">
      <c r="A39" s="32">
        <v>11</v>
      </c>
      <c r="B39" s="33" t="s">
        <v>109</v>
      </c>
      <c r="C39" s="32" t="s">
        <v>198</v>
      </c>
      <c r="D39" s="32" t="s">
        <v>83</v>
      </c>
      <c r="E39" s="34" t="s">
        <v>84</v>
      </c>
      <c r="F39" s="35" t="s">
        <v>40</v>
      </c>
      <c r="G39" s="36" t="s">
        <v>40</v>
      </c>
      <c r="H39" s="37" t="s">
        <v>40</v>
      </c>
      <c r="I39" s="38" t="s">
        <v>40</v>
      </c>
      <c r="J39" s="32" t="s">
        <v>40</v>
      </c>
      <c r="K39" s="32" t="s">
        <v>40</v>
      </c>
      <c r="L39" s="32" t="s">
        <v>40</v>
      </c>
      <c r="M39" s="32" t="s">
        <v>40</v>
      </c>
      <c r="N39" s="32" t="s">
        <v>40</v>
      </c>
      <c r="O39" s="32" t="s">
        <v>40</v>
      </c>
      <c r="P39" s="32" t="s">
        <v>40</v>
      </c>
      <c r="Q39" s="39" t="s">
        <v>40</v>
      </c>
      <c r="R39" s="32" t="s">
        <v>41</v>
      </c>
      <c r="S39" s="32" t="s">
        <v>41</v>
      </c>
      <c r="T39" s="32" t="s">
        <v>40</v>
      </c>
      <c r="U39" s="32" t="s">
        <v>41</v>
      </c>
      <c r="V39" s="32" t="s">
        <v>40</v>
      </c>
    </row>
    <row r="40" spans="1:22" s="32" customFormat="1" ht="12.75" x14ac:dyDescent="0.2">
      <c r="A40" s="32">
        <v>12</v>
      </c>
      <c r="B40" s="33" t="s">
        <v>110</v>
      </c>
      <c r="C40" s="32" t="s">
        <v>107</v>
      </c>
      <c r="D40" s="32" t="s">
        <v>108</v>
      </c>
      <c r="E40" s="34" t="s">
        <v>84</v>
      </c>
      <c r="F40" s="35" t="s">
        <v>40</v>
      </c>
      <c r="G40" s="36" t="s">
        <v>40</v>
      </c>
      <c r="H40" s="37" t="s">
        <v>40</v>
      </c>
      <c r="I40" s="38" t="s">
        <v>40</v>
      </c>
      <c r="J40" s="32" t="s">
        <v>40</v>
      </c>
      <c r="K40" s="32" t="s">
        <v>40</v>
      </c>
      <c r="L40" s="32" t="s">
        <v>40</v>
      </c>
      <c r="M40" s="32" t="s">
        <v>40</v>
      </c>
      <c r="N40" s="32" t="s">
        <v>40</v>
      </c>
      <c r="O40" s="32" t="s">
        <v>40</v>
      </c>
      <c r="P40" s="32" t="s">
        <v>40</v>
      </c>
      <c r="Q40" s="39" t="s">
        <v>40</v>
      </c>
      <c r="R40" s="32" t="s">
        <v>41</v>
      </c>
      <c r="S40" s="32" t="s">
        <v>41</v>
      </c>
      <c r="T40" s="32" t="s">
        <v>40</v>
      </c>
      <c r="U40" s="32" t="s">
        <v>41</v>
      </c>
      <c r="V40" s="32" t="s">
        <v>40</v>
      </c>
    </row>
    <row r="41" spans="1:22" s="32" customFormat="1" ht="12.75" x14ac:dyDescent="0.2">
      <c r="A41" s="32">
        <v>13</v>
      </c>
      <c r="B41" s="33" t="s">
        <v>111</v>
      </c>
      <c r="C41" s="32" t="s">
        <v>199</v>
      </c>
      <c r="D41" s="32" t="s">
        <v>83</v>
      </c>
      <c r="E41" s="34" t="s">
        <v>84</v>
      </c>
      <c r="F41" s="35" t="s">
        <v>40</v>
      </c>
      <c r="G41" s="36" t="s">
        <v>40</v>
      </c>
      <c r="H41" s="37" t="s">
        <v>40</v>
      </c>
      <c r="I41" s="38" t="s">
        <v>40</v>
      </c>
      <c r="J41" s="32" t="s">
        <v>40</v>
      </c>
      <c r="K41" s="32" t="s">
        <v>40</v>
      </c>
      <c r="L41" s="32" t="s">
        <v>40</v>
      </c>
      <c r="M41" s="32" t="s">
        <v>40</v>
      </c>
      <c r="N41" s="32" t="s">
        <v>40</v>
      </c>
      <c r="O41" s="32" t="s">
        <v>40</v>
      </c>
      <c r="P41" s="32" t="s">
        <v>41</v>
      </c>
      <c r="Q41" s="39" t="s">
        <v>40</v>
      </c>
      <c r="R41" s="32" t="s">
        <v>41</v>
      </c>
      <c r="S41" s="32" t="s">
        <v>40</v>
      </c>
      <c r="T41" s="32" t="s">
        <v>40</v>
      </c>
      <c r="U41" s="32" t="s">
        <v>40</v>
      </c>
      <c r="V41" s="32" t="s">
        <v>40</v>
      </c>
    </row>
    <row r="42" spans="1:22" s="32" customFormat="1" ht="12.75" x14ac:dyDescent="0.2">
      <c r="A42" s="32">
        <v>14</v>
      </c>
      <c r="B42" s="33" t="s">
        <v>112</v>
      </c>
      <c r="C42" s="32" t="s">
        <v>107</v>
      </c>
      <c r="D42" s="32" t="s">
        <v>108</v>
      </c>
      <c r="E42" s="34" t="s">
        <v>84</v>
      </c>
      <c r="F42" s="35" t="s">
        <v>40</v>
      </c>
      <c r="G42" s="36" t="s">
        <v>40</v>
      </c>
      <c r="H42" s="37" t="s">
        <v>40</v>
      </c>
      <c r="I42" s="38" t="s">
        <v>40</v>
      </c>
      <c r="J42" s="32" t="s">
        <v>40</v>
      </c>
      <c r="K42" s="32" t="s">
        <v>40</v>
      </c>
      <c r="L42" s="32" t="s">
        <v>40</v>
      </c>
      <c r="M42" s="32" t="s">
        <v>40</v>
      </c>
      <c r="N42" s="32" t="s">
        <v>40</v>
      </c>
      <c r="O42" s="32" t="s">
        <v>40</v>
      </c>
      <c r="P42" s="32" t="s">
        <v>41</v>
      </c>
      <c r="Q42" s="39" t="s">
        <v>40</v>
      </c>
      <c r="R42" s="32" t="s">
        <v>41</v>
      </c>
      <c r="S42" s="32" t="s">
        <v>40</v>
      </c>
      <c r="T42" s="32" t="s">
        <v>40</v>
      </c>
      <c r="U42" s="32" t="s">
        <v>40</v>
      </c>
      <c r="V42" s="32" t="s">
        <v>40</v>
      </c>
    </row>
    <row r="43" spans="1:22" s="32" customFormat="1" ht="12.75" x14ac:dyDescent="0.2">
      <c r="A43" s="32">
        <v>15</v>
      </c>
      <c r="B43" s="33" t="s">
        <v>113</v>
      </c>
      <c r="C43" s="32" t="s">
        <v>114</v>
      </c>
      <c r="D43" s="32" t="s">
        <v>108</v>
      </c>
      <c r="E43" s="34" t="s">
        <v>84</v>
      </c>
      <c r="F43" s="35" t="s">
        <v>40</v>
      </c>
      <c r="G43" s="36" t="s">
        <v>40</v>
      </c>
      <c r="H43" s="37" t="s">
        <v>40</v>
      </c>
      <c r="I43" s="38" t="s">
        <v>40</v>
      </c>
      <c r="J43" s="32" t="s">
        <v>40</v>
      </c>
      <c r="K43" s="32" t="s">
        <v>40</v>
      </c>
      <c r="L43" s="32" t="s">
        <v>40</v>
      </c>
      <c r="M43" s="32" t="s">
        <v>40</v>
      </c>
      <c r="N43" s="32" t="s">
        <v>40</v>
      </c>
      <c r="O43" s="32" t="s">
        <v>41</v>
      </c>
      <c r="P43" s="32" t="s">
        <v>40</v>
      </c>
      <c r="Q43" s="39" t="s">
        <v>40</v>
      </c>
      <c r="R43" s="32" t="s">
        <v>40</v>
      </c>
      <c r="S43" s="32" t="s">
        <v>40</v>
      </c>
      <c r="T43" s="32" t="s">
        <v>40</v>
      </c>
      <c r="U43" s="32" t="s">
        <v>40</v>
      </c>
      <c r="V43" s="32" t="s">
        <v>40</v>
      </c>
    </row>
    <row r="44" spans="1:22" s="32" customFormat="1" ht="12.75" x14ac:dyDescent="0.2">
      <c r="A44" s="32">
        <v>16</v>
      </c>
      <c r="B44" s="33" t="s">
        <v>187</v>
      </c>
      <c r="C44" s="32" t="s">
        <v>115</v>
      </c>
      <c r="E44" s="34" t="s">
        <v>88</v>
      </c>
      <c r="F44" s="35" t="s">
        <v>40</v>
      </c>
      <c r="G44" s="36" t="s">
        <v>40</v>
      </c>
      <c r="H44" s="37" t="s">
        <v>40</v>
      </c>
      <c r="I44" s="38" t="s">
        <v>40</v>
      </c>
      <c r="J44" s="32" t="s">
        <v>40</v>
      </c>
      <c r="K44" s="32" t="s">
        <v>40</v>
      </c>
      <c r="L44" s="32" t="s">
        <v>40</v>
      </c>
      <c r="M44" s="32" t="s">
        <v>40</v>
      </c>
      <c r="N44" s="32" t="s">
        <v>40</v>
      </c>
      <c r="O44" s="32" t="s">
        <v>41</v>
      </c>
      <c r="P44" s="32" t="s">
        <v>40</v>
      </c>
      <c r="Q44" s="39" t="s">
        <v>40</v>
      </c>
      <c r="R44" s="32" t="s">
        <v>40</v>
      </c>
      <c r="S44" s="32" t="s">
        <v>40</v>
      </c>
      <c r="T44" s="32" t="s">
        <v>41</v>
      </c>
      <c r="U44" s="32" t="s">
        <v>40</v>
      </c>
      <c r="V44" s="32" t="s">
        <v>40</v>
      </c>
    </row>
    <row r="45" spans="1:22" s="18" customFormat="1" ht="12.75" x14ac:dyDescent="0.2">
      <c r="A45" s="18">
        <v>17</v>
      </c>
      <c r="B45" s="33" t="s">
        <v>189</v>
      </c>
      <c r="C45" s="32" t="s">
        <v>116</v>
      </c>
      <c r="D45" s="32"/>
      <c r="E45" s="34" t="s">
        <v>117</v>
      </c>
      <c r="F45" s="35" t="s">
        <v>40</v>
      </c>
      <c r="G45" s="36" t="s">
        <v>40</v>
      </c>
      <c r="H45" s="37" t="s">
        <v>40</v>
      </c>
      <c r="I45" s="38" t="s">
        <v>40</v>
      </c>
      <c r="J45" s="32" t="s">
        <v>40</v>
      </c>
      <c r="K45" s="32" t="s">
        <v>40</v>
      </c>
      <c r="L45" s="32" t="s">
        <v>40</v>
      </c>
      <c r="M45" s="32" t="s">
        <v>40</v>
      </c>
      <c r="N45" s="32" t="s">
        <v>40</v>
      </c>
      <c r="O45" s="32" t="s">
        <v>41</v>
      </c>
      <c r="P45" s="32" t="s">
        <v>40</v>
      </c>
      <c r="Q45" s="39" t="s">
        <v>40</v>
      </c>
      <c r="R45" s="32" t="s">
        <v>40</v>
      </c>
      <c r="S45" s="32" t="s">
        <v>40</v>
      </c>
      <c r="T45" s="18" t="s">
        <v>41</v>
      </c>
      <c r="U45" s="32" t="s">
        <v>40</v>
      </c>
      <c r="V45" s="32" t="s">
        <v>40</v>
      </c>
    </row>
    <row r="46" spans="1:22" x14ac:dyDescent="0.25">
      <c r="A46" s="18">
        <v>18</v>
      </c>
      <c r="B46" s="33" t="s">
        <v>195</v>
      </c>
      <c r="C46" s="18" t="s">
        <v>200</v>
      </c>
      <c r="D46" s="32" t="s">
        <v>83</v>
      </c>
      <c r="E46" s="34" t="s">
        <v>201</v>
      </c>
      <c r="F46" s="35" t="s">
        <v>40</v>
      </c>
      <c r="G46" s="36" t="s">
        <v>40</v>
      </c>
      <c r="H46" s="37" t="s">
        <v>40</v>
      </c>
      <c r="I46" s="38" t="s">
        <v>40</v>
      </c>
      <c r="J46" s="32" t="s">
        <v>40</v>
      </c>
      <c r="K46" s="32" t="s">
        <v>40</v>
      </c>
      <c r="L46" s="32" t="s">
        <v>40</v>
      </c>
      <c r="M46" s="32" t="s">
        <v>40</v>
      </c>
      <c r="N46" s="32" t="s">
        <v>40</v>
      </c>
      <c r="O46" s="32" t="s">
        <v>40</v>
      </c>
      <c r="P46" s="32" t="s">
        <v>40</v>
      </c>
      <c r="Q46" s="39" t="s">
        <v>41</v>
      </c>
      <c r="R46" s="32" t="s">
        <v>40</v>
      </c>
      <c r="S46" s="32" t="s">
        <v>40</v>
      </c>
      <c r="T46" s="32" t="s">
        <v>40</v>
      </c>
      <c r="U46" s="32" t="s">
        <v>40</v>
      </c>
      <c r="V46" s="32" t="s">
        <v>40</v>
      </c>
    </row>
  </sheetData>
  <mergeCells count="9">
    <mergeCell ref="A16:A20"/>
    <mergeCell ref="A21:A25"/>
    <mergeCell ref="A27:B27"/>
    <mergeCell ref="G1:H1"/>
    <mergeCell ref="J1:V1"/>
    <mergeCell ref="A2:B2"/>
    <mergeCell ref="A6:B6"/>
    <mergeCell ref="A11:B11"/>
    <mergeCell ref="A15:B15"/>
  </mergeCells>
  <conditionalFormatting sqref="A7:H9">
    <cfRule type="cellIs" dxfId="56" priority="23" operator="equal">
      <formula>"N/A"</formula>
    </cfRule>
  </conditionalFormatting>
  <conditionalFormatting sqref="A37:P40">
    <cfRule type="cellIs" dxfId="55" priority="18" operator="equal">
      <formula>"N/A"</formula>
    </cfRule>
  </conditionalFormatting>
  <conditionalFormatting sqref="A46:P46">
    <cfRule type="cellIs" dxfId="54" priority="1" operator="equal">
      <formula>"N/A"</formula>
    </cfRule>
  </conditionalFormatting>
  <conditionalFormatting sqref="A21:S21">
    <cfRule type="cellIs" dxfId="53" priority="10" operator="equal">
      <formula>"N/A"</formula>
    </cfRule>
  </conditionalFormatting>
  <conditionalFormatting sqref="A12:XFD13 A29:XFD29 A30:P34 W30:XFD34 A35:Q36 V35:XFD36 W37:XFD44 E39:E42 A41:A44 B43:P45">
    <cfRule type="cellIs" dxfId="52" priority="25" operator="equal">
      <formula>"N/A"</formula>
    </cfRule>
  </conditionalFormatting>
  <conditionalFormatting sqref="A16:XFD16 B17:XFD17 B18:S20 B22:S23 B24:XFD25 B28">
    <cfRule type="cellIs" dxfId="51" priority="26" operator="equal">
      <formula>"N/A"</formula>
    </cfRule>
  </conditionalFormatting>
  <conditionalFormatting sqref="B41:D42">
    <cfRule type="cellIs" dxfId="50" priority="11" operator="equal">
      <formula>"N/A"</formula>
    </cfRule>
  </conditionalFormatting>
  <conditionalFormatting sqref="D28:V28">
    <cfRule type="cellIs" dxfId="49" priority="12" operator="equal">
      <formula>"N/A"</formula>
    </cfRule>
  </conditionalFormatting>
  <conditionalFormatting sqref="F41:P42">
    <cfRule type="cellIs" dxfId="48" priority="17" operator="equal">
      <formula>"N/A"</formula>
    </cfRule>
  </conditionalFormatting>
  <conditionalFormatting sqref="G32">
    <cfRule type="cellIs" dxfId="47" priority="28" operator="equal">
      <formula>"N/A"</formula>
    </cfRule>
  </conditionalFormatting>
  <conditionalFormatting sqref="I32">
    <cfRule type="cellIs" dxfId="46" priority="27" operator="equal">
      <formula>"N/A"</formula>
    </cfRule>
  </conditionalFormatting>
  <conditionalFormatting sqref="I8:XFD9">
    <cfRule type="cellIs" dxfId="45" priority="22" operator="equal">
      <formula>"N/A"</formula>
    </cfRule>
  </conditionalFormatting>
  <conditionalFormatting sqref="Q30:Q46">
    <cfRule type="cellIs" dxfId="44" priority="7" operator="equal">
      <formula>"N/A"</formula>
    </cfRule>
  </conditionalFormatting>
  <conditionalFormatting sqref="R34:S46">
    <cfRule type="cellIs" dxfId="43" priority="6" operator="equal">
      <formula>"N/A"</formula>
    </cfRule>
  </conditionalFormatting>
  <conditionalFormatting sqref="R30:U33">
    <cfRule type="cellIs" dxfId="42" priority="20" operator="equal">
      <formula>"N/A"</formula>
    </cfRule>
  </conditionalFormatting>
  <conditionalFormatting sqref="T34:T44">
    <cfRule type="cellIs" dxfId="41" priority="16" operator="equal">
      <formula>"N/A"</formula>
    </cfRule>
  </conditionalFormatting>
  <conditionalFormatting sqref="T46">
    <cfRule type="cellIs" dxfId="40" priority="3" operator="equal">
      <formula>"N/A"</formula>
    </cfRule>
  </conditionalFormatting>
  <conditionalFormatting sqref="T18:XFD23">
    <cfRule type="cellIs" dxfId="39" priority="21" operator="equal">
      <formula>"N/A"</formula>
    </cfRule>
  </conditionalFormatting>
  <conditionalFormatting sqref="U34:U46">
    <cfRule type="cellIs" dxfId="38" priority="5" operator="equal">
      <formula>"N/A"</formula>
    </cfRule>
  </conditionalFormatting>
  <conditionalFormatting sqref="V30:V46">
    <cfRule type="cellIs" dxfId="37" priority="4" operator="equal">
      <formula>"N/A"</formula>
    </cfRule>
  </conditionalFormatting>
  <conditionalFormatting sqref="W7:XFD7">
    <cfRule type="cellIs" dxfId="36" priority="24" operator="equal">
      <formula>"N/A"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022-C918-44FB-8C3F-4B114C528020}">
  <dimension ref="A1:AB40"/>
  <sheetViews>
    <sheetView tabSelected="1" topLeftCell="A7" workbookViewId="0">
      <selection activeCell="D21" sqref="D21"/>
    </sheetView>
  </sheetViews>
  <sheetFormatPr defaultColWidth="11.42578125" defaultRowHeight="15" x14ac:dyDescent="0.25"/>
  <cols>
    <col min="2" max="2" width="14.85546875" customWidth="1"/>
    <col min="3" max="3" width="12.5703125" customWidth="1"/>
    <col min="4" max="4" width="5.28515625" style="45" customWidth="1"/>
    <col min="5" max="6" width="5.42578125" style="45" customWidth="1"/>
    <col min="7" max="10" width="6.140625" style="45" customWidth="1"/>
    <col min="11" max="17" width="12.7109375" style="45" customWidth="1"/>
    <col min="18" max="18" width="15.28515625" style="45" customWidth="1"/>
    <col min="19" max="19" width="12.7109375" style="45" customWidth="1"/>
    <col min="20" max="20" width="14.7109375" style="45" customWidth="1"/>
    <col min="21" max="24" width="12.7109375" style="45" customWidth="1"/>
    <col min="25" max="25" width="11.85546875" style="45" customWidth="1"/>
    <col min="26" max="26" width="12.7109375" style="45" customWidth="1"/>
  </cols>
  <sheetData>
    <row r="1" spans="1:26" x14ac:dyDescent="0.25">
      <c r="A1" t="s">
        <v>37</v>
      </c>
      <c r="B1" t="s">
        <v>38</v>
      </c>
      <c r="C1" s="2"/>
      <c r="D1" s="42" t="s">
        <v>40</v>
      </c>
      <c r="E1" s="43">
        <v>1</v>
      </c>
      <c r="F1" s="44">
        <v>2</v>
      </c>
      <c r="G1" s="45">
        <v>1</v>
      </c>
      <c r="H1" s="45">
        <v>1</v>
      </c>
      <c r="I1" s="45">
        <v>1</v>
      </c>
      <c r="J1" s="44">
        <v>2</v>
      </c>
      <c r="K1" s="45">
        <v>1</v>
      </c>
      <c r="L1" s="45">
        <v>1</v>
      </c>
      <c r="M1" s="45">
        <v>1</v>
      </c>
      <c r="N1" s="45">
        <v>1</v>
      </c>
      <c r="O1" s="45">
        <v>1</v>
      </c>
      <c r="P1" s="45">
        <v>1</v>
      </c>
      <c r="Q1" s="45">
        <v>1</v>
      </c>
      <c r="R1" s="45">
        <v>1</v>
      </c>
      <c r="S1" s="45">
        <v>1</v>
      </c>
      <c r="T1" s="45">
        <v>1</v>
      </c>
      <c r="U1" s="46">
        <v>1</v>
      </c>
      <c r="V1" s="45">
        <v>2</v>
      </c>
      <c r="W1" s="45">
        <v>2</v>
      </c>
      <c r="X1" s="45">
        <v>2</v>
      </c>
      <c r="Y1" s="45">
        <v>2</v>
      </c>
      <c r="Z1" s="45">
        <v>2</v>
      </c>
    </row>
    <row r="2" spans="1:26" x14ac:dyDescent="0.25">
      <c r="B2" t="s">
        <v>42</v>
      </c>
      <c r="C2" s="2"/>
      <c r="D2" s="42" t="s">
        <v>40</v>
      </c>
      <c r="E2" s="43" t="s">
        <v>40</v>
      </c>
      <c r="F2" s="44" t="s">
        <v>40</v>
      </c>
      <c r="G2" s="45">
        <v>1</v>
      </c>
      <c r="H2" s="45">
        <v>2</v>
      </c>
      <c r="I2" s="45">
        <v>3</v>
      </c>
      <c r="J2" s="44">
        <v>1</v>
      </c>
      <c r="K2" s="45">
        <v>1</v>
      </c>
      <c r="L2" s="45">
        <v>2</v>
      </c>
      <c r="M2" s="45">
        <v>2</v>
      </c>
      <c r="N2" s="45">
        <v>2</v>
      </c>
      <c r="O2" s="45">
        <v>2</v>
      </c>
      <c r="P2" s="45">
        <v>2</v>
      </c>
      <c r="Q2" s="45">
        <v>2</v>
      </c>
      <c r="R2" s="45">
        <v>2</v>
      </c>
      <c r="S2" s="45">
        <v>2</v>
      </c>
      <c r="T2" s="45">
        <v>2</v>
      </c>
      <c r="U2" s="46">
        <v>3</v>
      </c>
      <c r="V2" s="45">
        <v>1</v>
      </c>
      <c r="W2" s="45">
        <v>1</v>
      </c>
      <c r="X2" s="45">
        <v>1</v>
      </c>
      <c r="Y2" s="45">
        <v>1</v>
      </c>
      <c r="Z2" s="45">
        <v>1</v>
      </c>
    </row>
    <row r="3" spans="1:26" x14ac:dyDescent="0.25">
      <c r="B3" t="s">
        <v>44</v>
      </c>
      <c r="C3" s="2"/>
      <c r="D3" s="42" t="s">
        <v>40</v>
      </c>
      <c r="E3" s="43" t="s">
        <v>40</v>
      </c>
      <c r="F3" s="44" t="s">
        <v>40</v>
      </c>
      <c r="G3" s="45" t="s">
        <v>40</v>
      </c>
      <c r="H3" s="45" t="s">
        <v>40</v>
      </c>
      <c r="I3" s="45" t="s">
        <v>40</v>
      </c>
      <c r="J3" s="44" t="s">
        <v>40</v>
      </c>
      <c r="K3" s="45">
        <v>1</v>
      </c>
      <c r="L3" s="45">
        <v>1</v>
      </c>
      <c r="M3" s="45">
        <v>2</v>
      </c>
      <c r="N3" s="45">
        <v>3</v>
      </c>
      <c r="O3" s="45">
        <v>4</v>
      </c>
      <c r="P3" s="45">
        <v>5</v>
      </c>
      <c r="Q3" s="45">
        <v>6</v>
      </c>
      <c r="R3" s="45">
        <v>7</v>
      </c>
      <c r="S3" s="45">
        <v>8</v>
      </c>
      <c r="T3" s="45">
        <v>9</v>
      </c>
      <c r="U3" s="46">
        <v>1</v>
      </c>
      <c r="V3" s="45">
        <v>1</v>
      </c>
      <c r="W3" s="45">
        <v>2</v>
      </c>
      <c r="X3" s="45">
        <v>3</v>
      </c>
      <c r="Y3" s="45">
        <v>4</v>
      </c>
      <c r="Z3" s="45">
        <v>5</v>
      </c>
    </row>
    <row r="4" spans="1:26" x14ac:dyDescent="0.25">
      <c r="B4" t="s">
        <v>118</v>
      </c>
      <c r="C4" s="2"/>
      <c r="D4" s="42" t="s">
        <v>40</v>
      </c>
      <c r="E4" s="43" t="s">
        <v>40</v>
      </c>
      <c r="F4" s="44" t="s">
        <v>40</v>
      </c>
      <c r="G4" s="45" t="str">
        <f>HLOOKUP(L1,$E$1:$F$7,7)</f>
        <v>elNET</v>
      </c>
      <c r="H4" s="45" t="str">
        <f t="shared" ref="H4:I4" si="0">HLOOKUP(M1,$E$1:$F$7,7)</f>
        <v>elNET</v>
      </c>
      <c r="I4" s="45" t="str">
        <f t="shared" si="0"/>
        <v>elNET</v>
      </c>
      <c r="J4" s="44" t="str">
        <f>HLOOKUP(J1,$E$1:$F$7,7)</f>
        <v>thNET</v>
      </c>
      <c r="K4" s="45" t="str">
        <f>HLOOKUP(K2,$G$2:$I$7,3)</f>
        <v>elNET</v>
      </c>
      <c r="L4" s="45" t="str">
        <f>HLOOKUP(L2,$G$2:$I$7,3)</f>
        <v>elNET</v>
      </c>
      <c r="M4" s="45" t="str">
        <f t="shared" ref="M4:U4" si="1">HLOOKUP(M2,$G$2:$I$7,3)</f>
        <v>elNET</v>
      </c>
      <c r="N4" s="45" t="str">
        <f t="shared" si="1"/>
        <v>elNET</v>
      </c>
      <c r="O4" s="45" t="str">
        <f t="shared" si="1"/>
        <v>elNET</v>
      </c>
      <c r="P4" s="45" t="str">
        <f t="shared" si="1"/>
        <v>elNET</v>
      </c>
      <c r="Q4" s="45" t="str">
        <f t="shared" si="1"/>
        <v>elNET</v>
      </c>
      <c r="R4" s="45" t="str">
        <f t="shared" si="1"/>
        <v>elNET</v>
      </c>
      <c r="S4" s="45" t="str">
        <f t="shared" si="1"/>
        <v>elNET</v>
      </c>
      <c r="T4" s="45" t="str">
        <f t="shared" si="1"/>
        <v>elNET</v>
      </c>
      <c r="U4" s="46" t="str">
        <f t="shared" si="1"/>
        <v>elNET</v>
      </c>
      <c r="V4" s="45" t="str">
        <f>HLOOKUP(V2,$J$2:$J$7,3)</f>
        <v>thNET</v>
      </c>
      <c r="W4" s="45" t="str">
        <f>HLOOKUP(W2,$J$2:$J$7,3)</f>
        <v>thNET</v>
      </c>
      <c r="X4" s="45" t="str">
        <f t="shared" ref="X4:Z4" si="2">HLOOKUP(X2,$J$2:$J$7,3)</f>
        <v>thNET</v>
      </c>
      <c r="Y4" s="45" t="str">
        <f t="shared" si="2"/>
        <v>thNET</v>
      </c>
      <c r="Z4" s="45" t="str">
        <f t="shared" si="2"/>
        <v>thNET</v>
      </c>
    </row>
    <row r="5" spans="1:26" x14ac:dyDescent="0.25">
      <c r="B5" t="s">
        <v>119</v>
      </c>
      <c r="C5" s="2"/>
      <c r="D5" s="42" t="s">
        <v>40</v>
      </c>
      <c r="E5" s="43" t="s">
        <v>40</v>
      </c>
      <c r="F5" s="44" t="s">
        <v>40</v>
      </c>
      <c r="G5" s="45" t="s">
        <v>40</v>
      </c>
      <c r="H5" s="45" t="s">
        <v>40</v>
      </c>
      <c r="I5" s="45" t="s">
        <v>40</v>
      </c>
      <c r="J5" s="44" t="s">
        <v>40</v>
      </c>
      <c r="K5" s="45" t="str">
        <f>HLOOKUP(K2,$G$2:$I$7,6)</f>
        <v>CT_grid</v>
      </c>
      <c r="L5" s="45" t="str">
        <f>HLOOKUP(L2,$G$2:$I$7,6)</f>
        <v>CT_0_7</v>
      </c>
      <c r="M5" s="45" t="str">
        <f t="shared" ref="M5:U5" si="3">HLOOKUP(M2,$G$2:$I$7,6)</f>
        <v>CT_0_7</v>
      </c>
      <c r="N5" s="45" t="str">
        <f t="shared" si="3"/>
        <v>CT_0_7</v>
      </c>
      <c r="O5" s="45" t="str">
        <f t="shared" si="3"/>
        <v>CT_0_7</v>
      </c>
      <c r="P5" s="45" t="str">
        <f t="shared" si="3"/>
        <v>CT_0_7</v>
      </c>
      <c r="Q5" s="45" t="str">
        <f t="shared" si="3"/>
        <v>CT_0_7</v>
      </c>
      <c r="R5" s="45" t="str">
        <f t="shared" si="3"/>
        <v>CT_0_7</v>
      </c>
      <c r="S5" s="45" t="str">
        <f t="shared" si="3"/>
        <v>CT_0_7</v>
      </c>
      <c r="T5" s="45" t="str">
        <f t="shared" si="3"/>
        <v>CT_0_7</v>
      </c>
      <c r="U5" s="46" t="str">
        <f t="shared" si="3"/>
        <v>CT_8</v>
      </c>
      <c r="V5" s="45" t="str">
        <f>HLOOKUP(V2,$J$2:$J$7,6)</f>
        <v>CT_8</v>
      </c>
      <c r="W5" s="45" t="str">
        <f>HLOOKUP(W2,$J$2:$J$7,6)</f>
        <v>CT_8</v>
      </c>
      <c r="X5" s="45" t="str">
        <f t="shared" ref="X5:Z5" si="4">HLOOKUP(X2,$J$2:$J$7,6)</f>
        <v>CT_8</v>
      </c>
      <c r="Y5" s="45" t="str">
        <f t="shared" si="4"/>
        <v>CT_8</v>
      </c>
      <c r="Z5" s="45" t="str">
        <f t="shared" si="4"/>
        <v>CT_8</v>
      </c>
    </row>
    <row r="6" spans="1:26" x14ac:dyDescent="0.25">
      <c r="B6" t="s">
        <v>120</v>
      </c>
      <c r="C6" s="2"/>
      <c r="D6" s="42" t="s">
        <v>40</v>
      </c>
      <c r="E6" s="43" t="s">
        <v>40</v>
      </c>
      <c r="F6" s="44" t="s">
        <v>40</v>
      </c>
      <c r="G6" s="45" t="s">
        <v>40</v>
      </c>
      <c r="H6" s="45" t="s">
        <v>40</v>
      </c>
      <c r="I6" s="45" t="s">
        <v>40</v>
      </c>
      <c r="J6" s="44" t="s">
        <v>40</v>
      </c>
      <c r="K6" s="45" t="s">
        <v>40</v>
      </c>
      <c r="L6" s="45" t="s">
        <v>40</v>
      </c>
      <c r="M6" s="45" t="s">
        <v>40</v>
      </c>
      <c r="N6" s="45" t="s">
        <v>40</v>
      </c>
      <c r="O6" s="45" t="s">
        <v>40</v>
      </c>
      <c r="P6" s="45" t="s">
        <v>40</v>
      </c>
      <c r="Q6" s="45" t="s">
        <v>40</v>
      </c>
      <c r="R6" s="45" t="s">
        <v>40</v>
      </c>
      <c r="S6" s="45" t="s">
        <v>40</v>
      </c>
      <c r="T6" s="45" t="s">
        <v>40</v>
      </c>
      <c r="U6" s="46" t="s">
        <v>40</v>
      </c>
      <c r="V6" s="45" t="s">
        <v>40</v>
      </c>
      <c r="W6" s="45" t="s">
        <v>40</v>
      </c>
      <c r="X6" s="45" t="s">
        <v>40</v>
      </c>
      <c r="Y6" s="45" t="s">
        <v>40</v>
      </c>
      <c r="Z6" s="45" t="s">
        <v>40</v>
      </c>
    </row>
    <row r="7" spans="1:26" s="47" customFormat="1" x14ac:dyDescent="0.25">
      <c r="A7" s="47" t="s">
        <v>0</v>
      </c>
      <c r="C7" s="48"/>
      <c r="D7" s="49" t="s">
        <v>121</v>
      </c>
      <c r="E7" s="50" t="s">
        <v>6</v>
      </c>
      <c r="F7" s="51" t="s">
        <v>7</v>
      </c>
      <c r="G7" s="52" t="s">
        <v>122</v>
      </c>
      <c r="H7" s="52" t="s">
        <v>123</v>
      </c>
      <c r="I7" s="52" t="s">
        <v>124</v>
      </c>
      <c r="J7" s="51" t="s">
        <v>124</v>
      </c>
      <c r="K7" s="52" t="s">
        <v>125</v>
      </c>
      <c r="L7" s="52" t="s">
        <v>126</v>
      </c>
      <c r="M7" s="52" t="s">
        <v>127</v>
      </c>
      <c r="N7" s="52" t="s">
        <v>128</v>
      </c>
      <c r="O7" s="52" t="s">
        <v>129</v>
      </c>
      <c r="P7" s="52" t="s">
        <v>130</v>
      </c>
      <c r="Q7" s="52" t="s">
        <v>190</v>
      </c>
      <c r="R7" s="52" t="s">
        <v>131</v>
      </c>
      <c r="S7" s="52" t="s">
        <v>132</v>
      </c>
      <c r="T7" s="52" t="s">
        <v>133</v>
      </c>
      <c r="U7" s="53" t="s">
        <v>134</v>
      </c>
      <c r="V7" s="52" t="s">
        <v>135</v>
      </c>
      <c r="W7" s="52" t="s">
        <v>136</v>
      </c>
      <c r="X7" s="52" t="s">
        <v>137</v>
      </c>
      <c r="Y7" s="52" t="s">
        <v>138</v>
      </c>
      <c r="Z7" s="52" t="s">
        <v>139</v>
      </c>
    </row>
    <row r="8" spans="1:26" x14ac:dyDescent="0.25">
      <c r="A8" t="s">
        <v>5</v>
      </c>
      <c r="C8" s="2"/>
      <c r="D8" s="42" t="s">
        <v>40</v>
      </c>
      <c r="E8" s="43" t="s">
        <v>22</v>
      </c>
      <c r="F8" s="44" t="s">
        <v>23</v>
      </c>
      <c r="G8" s="45" t="s">
        <v>8</v>
      </c>
      <c r="H8" s="45" t="s">
        <v>8</v>
      </c>
      <c r="I8" s="45" t="s">
        <v>8</v>
      </c>
      <c r="J8" s="44" t="s">
        <v>8</v>
      </c>
      <c r="K8" s="45" t="s">
        <v>15</v>
      </c>
      <c r="L8" s="45" t="s">
        <v>9</v>
      </c>
      <c r="M8" s="45" t="s">
        <v>9</v>
      </c>
      <c r="N8" s="45" t="s">
        <v>10</v>
      </c>
      <c r="O8" s="45" t="s">
        <v>10</v>
      </c>
      <c r="P8" s="45" t="s">
        <v>11</v>
      </c>
      <c r="Q8" s="45" t="s">
        <v>11</v>
      </c>
      <c r="R8" s="45" t="s">
        <v>13</v>
      </c>
      <c r="S8" s="45" t="s">
        <v>13</v>
      </c>
      <c r="T8" s="45" t="s">
        <v>13</v>
      </c>
      <c r="U8" s="46" t="s">
        <v>14</v>
      </c>
      <c r="V8" s="45" t="s">
        <v>15</v>
      </c>
      <c r="W8" s="45" t="s">
        <v>16</v>
      </c>
      <c r="X8" s="45" t="s">
        <v>17</v>
      </c>
      <c r="Y8" s="45" t="s">
        <v>18</v>
      </c>
      <c r="Z8" s="45" t="s">
        <v>19</v>
      </c>
    </row>
    <row r="9" spans="1:26" ht="15.75" thickBot="1" x14ac:dyDescent="0.3">
      <c r="A9" s="54" t="s">
        <v>46</v>
      </c>
      <c r="B9" s="54"/>
      <c r="C9" s="55"/>
      <c r="D9" s="56" t="s">
        <v>40</v>
      </c>
      <c r="E9" s="57" t="s">
        <v>47</v>
      </c>
      <c r="F9" s="58" t="s">
        <v>47</v>
      </c>
      <c r="G9" s="59" t="s">
        <v>47</v>
      </c>
      <c r="H9" s="59" t="s">
        <v>47</v>
      </c>
      <c r="I9" s="59" t="s">
        <v>47</v>
      </c>
      <c r="J9" s="58" t="s">
        <v>47</v>
      </c>
      <c r="K9" s="59" t="s">
        <v>45</v>
      </c>
      <c r="L9" s="59" t="s">
        <v>45</v>
      </c>
      <c r="M9" s="59" t="s">
        <v>45</v>
      </c>
      <c r="N9" s="59" t="s">
        <v>45</v>
      </c>
      <c r="O9" s="59" t="s">
        <v>45</v>
      </c>
      <c r="P9" s="59" t="s">
        <v>45</v>
      </c>
      <c r="Q9" s="59" t="s">
        <v>45</v>
      </c>
      <c r="R9" s="59" t="s">
        <v>45</v>
      </c>
      <c r="S9" s="59" t="s">
        <v>45</v>
      </c>
      <c r="T9" s="59" t="s">
        <v>45</v>
      </c>
      <c r="U9" s="60" t="s">
        <v>45</v>
      </c>
      <c r="V9" s="59" t="s">
        <v>45</v>
      </c>
      <c r="W9" s="59" t="s">
        <v>45</v>
      </c>
      <c r="X9" s="59" t="s">
        <v>45</v>
      </c>
      <c r="Y9" s="59" t="s">
        <v>45</v>
      </c>
      <c r="Z9" s="59" t="s">
        <v>45</v>
      </c>
    </row>
    <row r="10" spans="1:26" ht="15.75" thickTop="1" x14ac:dyDescent="0.25">
      <c r="A10" t="s">
        <v>50</v>
      </c>
      <c r="B10" t="s">
        <v>140</v>
      </c>
      <c r="C10" s="2" t="s">
        <v>53</v>
      </c>
      <c r="D10" s="42" t="s">
        <v>40</v>
      </c>
      <c r="E10" s="43" t="s">
        <v>40</v>
      </c>
      <c r="F10" s="44" t="s">
        <v>40</v>
      </c>
      <c r="G10" s="45" t="s">
        <v>40</v>
      </c>
      <c r="H10" s="45" t="s">
        <v>40</v>
      </c>
      <c r="I10" s="45" t="s">
        <v>40</v>
      </c>
      <c r="J10" s="44" t="s">
        <v>40</v>
      </c>
      <c r="K10" s="45" t="s">
        <v>40</v>
      </c>
      <c r="L10" s="45" t="str">
        <f>"ctrlSYS/"&amp;$C10&amp;"_"&amp;L$7</f>
        <v>ctrlSYS/swPP_WG - PPMp</v>
      </c>
      <c r="M10" s="45" t="str">
        <f t="shared" ref="M10:T12" si="5">"ctrlSYS/"&amp;$C10&amp;"_"&amp;M$7</f>
        <v>ctrlSYS/swPP_PV - PPMp</v>
      </c>
      <c r="N10" s="45" t="str">
        <f t="shared" si="5"/>
        <v>ctrlSYS/swPP_Cbu - nSCp</v>
      </c>
      <c r="O10" s="45" t="str">
        <f t="shared" si="5"/>
        <v>ctrlSYS/swPP_Cbue - nSCp</v>
      </c>
      <c r="P10" s="45" t="str">
        <f t="shared" si="5"/>
        <v>ctrlSYS/swPP_CEV - SCp</v>
      </c>
      <c r="Q10" s="45" t="str">
        <f t="shared" si="5"/>
        <v>ctrlSYS/swPP_CPl - SCp</v>
      </c>
      <c r="R10" s="45" t="s">
        <v>40</v>
      </c>
      <c r="S10" s="45" t="s">
        <v>40</v>
      </c>
      <c r="T10" s="45" t="s">
        <v>40</v>
      </c>
      <c r="U10" s="45" t="str">
        <f t="shared" ref="U10" si="6">"ctrlSYS/"&amp;$C10&amp;"_"&amp;U$7</f>
        <v>ctrlSYS/swPP_RC_SPMp</v>
      </c>
      <c r="V10" s="45" t="s">
        <v>40</v>
      </c>
      <c r="W10" s="45" t="s">
        <v>40</v>
      </c>
      <c r="X10" s="45" t="str">
        <f t="shared" ref="W10:Z11" si="7">"ctrlSYS/"&amp;X$7</f>
        <v>ctrlSYS/TPS_MS - STPnoRK</v>
      </c>
      <c r="Y10" s="45" t="s">
        <v>40</v>
      </c>
      <c r="Z10" s="45" t="str">
        <f t="shared" si="7"/>
        <v>ctrlSYS/Ctbu - TCp</v>
      </c>
    </row>
    <row r="11" spans="1:26" x14ac:dyDescent="0.25">
      <c r="B11" t="s">
        <v>141</v>
      </c>
      <c r="C11" s="2" t="s">
        <v>57</v>
      </c>
      <c r="D11" s="42" t="s">
        <v>40</v>
      </c>
      <c r="E11" s="43" t="s">
        <v>40</v>
      </c>
      <c r="F11" s="44" t="s">
        <v>40</v>
      </c>
      <c r="G11" s="45" t="s">
        <v>40</v>
      </c>
      <c r="H11" s="45" t="s">
        <v>40</v>
      </c>
      <c r="I11" s="45" t="s">
        <v>40</v>
      </c>
      <c r="J11" s="44" t="s">
        <v>40</v>
      </c>
      <c r="K11" s="45" t="s">
        <v>40</v>
      </c>
      <c r="L11" s="45" t="s">
        <v>40</v>
      </c>
      <c r="M11" s="45" t="s">
        <v>40</v>
      </c>
      <c r="N11" s="45" t="s">
        <v>40</v>
      </c>
      <c r="O11" s="45" t="s">
        <v>40</v>
      </c>
      <c r="P11" s="45" t="s">
        <v>40</v>
      </c>
      <c r="Q11" s="45" t="s">
        <v>40</v>
      </c>
      <c r="R11" s="45" t="str">
        <f t="shared" si="5"/>
        <v>ctrlSYS/PP_BAT - ESSm</v>
      </c>
      <c r="S11" s="45" t="str">
        <f t="shared" si="5"/>
        <v>ctrlSYS/PP_SC - ESSm</v>
      </c>
      <c r="T11" s="45" t="str">
        <f t="shared" si="5"/>
        <v>ctrlSYS/PP_HP - ESSm</v>
      </c>
      <c r="U11" s="46" t="s">
        <v>40</v>
      </c>
      <c r="V11" s="45" t="s">
        <v>40</v>
      </c>
      <c r="W11" s="45" t="str">
        <f t="shared" si="7"/>
        <v>ctrlSYS/CSP_MS - STPwtRK</v>
      </c>
      <c r="X11" s="45" t="s">
        <v>40</v>
      </c>
      <c r="Y11" s="45" t="str">
        <f t="shared" si="7"/>
        <v>ctrlSYS/PCM_ESS</v>
      </c>
      <c r="Z11" s="45" t="s">
        <v>40</v>
      </c>
    </row>
    <row r="12" spans="1:26" x14ac:dyDescent="0.25">
      <c r="B12" t="s">
        <v>142</v>
      </c>
      <c r="C12" s="2" t="s">
        <v>60</v>
      </c>
      <c r="D12" s="42" t="s">
        <v>40</v>
      </c>
      <c r="E12" s="43" t="s">
        <v>40</v>
      </c>
      <c r="F12" s="44" t="s">
        <v>40</v>
      </c>
      <c r="G12" s="45" t="s">
        <v>40</v>
      </c>
      <c r="H12" s="45" t="s">
        <v>40</v>
      </c>
      <c r="I12" s="45" t="s">
        <v>40</v>
      </c>
      <c r="J12" s="44" t="s">
        <v>40</v>
      </c>
      <c r="K12" s="45" t="s">
        <v>40</v>
      </c>
      <c r="L12" s="45" t="s">
        <v>40</v>
      </c>
      <c r="M12" s="45" t="s">
        <v>40</v>
      </c>
      <c r="N12" s="45" t="s">
        <v>40</v>
      </c>
      <c r="O12" s="45" t="s">
        <v>40</v>
      </c>
      <c r="P12" s="45" t="str">
        <f t="shared" si="5"/>
        <v>ctrlSYS/tON_CEV - SCp</v>
      </c>
      <c r="Q12" s="45" t="str">
        <f t="shared" si="5"/>
        <v>ctrlSYS/tON_CPl - SCp</v>
      </c>
      <c r="R12" s="45" t="s">
        <v>40</v>
      </c>
      <c r="S12" s="45" t="s">
        <v>40</v>
      </c>
      <c r="T12" s="45" t="s">
        <v>40</v>
      </c>
      <c r="U12" s="46" t="s">
        <v>40</v>
      </c>
      <c r="V12" s="45" t="s">
        <v>40</v>
      </c>
      <c r="W12" s="45" t="s">
        <v>40</v>
      </c>
      <c r="X12" s="45" t="s">
        <v>40</v>
      </c>
      <c r="Y12" s="45" t="s">
        <v>40</v>
      </c>
      <c r="Z12" s="45" t="s">
        <v>40</v>
      </c>
    </row>
    <row r="13" spans="1:26" x14ac:dyDescent="0.25">
      <c r="B13" t="s">
        <v>143</v>
      </c>
      <c r="C13" s="61" t="s">
        <v>63</v>
      </c>
      <c r="D13" s="42" t="s">
        <v>40</v>
      </c>
      <c r="E13" s="43" t="s">
        <v>40</v>
      </c>
      <c r="F13" s="44" t="s">
        <v>40</v>
      </c>
      <c r="G13" s="45" t="s">
        <v>40</v>
      </c>
      <c r="H13" s="45" t="s">
        <v>40</v>
      </c>
      <c r="I13" s="45" t="s">
        <v>40</v>
      </c>
      <c r="J13" s="44" t="s">
        <v>40</v>
      </c>
      <c r="K13" s="45" t="s">
        <v>40</v>
      </c>
      <c r="L13" s="45" t="s">
        <v>40</v>
      </c>
      <c r="M13" s="45" t="s">
        <v>40</v>
      </c>
      <c r="N13" s="45" t="s">
        <v>40</v>
      </c>
      <c r="O13" s="45" t="s">
        <v>40</v>
      </c>
      <c r="P13" s="45" t="s">
        <v>40</v>
      </c>
      <c r="Q13" s="45" t="s">
        <v>40</v>
      </c>
      <c r="R13" s="45" t="s">
        <v>40</v>
      </c>
      <c r="S13" s="45" t="s">
        <v>40</v>
      </c>
      <c r="T13" s="45" t="s">
        <v>40</v>
      </c>
      <c r="U13" s="46" t="s">
        <v>144</v>
      </c>
      <c r="V13" s="45" t="s">
        <v>144</v>
      </c>
      <c r="W13" s="45" t="s">
        <v>40</v>
      </c>
      <c r="X13" s="45" t="s">
        <v>40</v>
      </c>
      <c r="Y13" s="45" t="s">
        <v>40</v>
      </c>
      <c r="Z13" s="45" t="s">
        <v>40</v>
      </c>
    </row>
    <row r="14" spans="1:26" x14ac:dyDescent="0.25">
      <c r="B14" t="s">
        <v>145</v>
      </c>
      <c r="C14" s="61" t="s">
        <v>65</v>
      </c>
      <c r="D14" s="42" t="s">
        <v>40</v>
      </c>
      <c r="E14" s="43" t="s">
        <v>144</v>
      </c>
      <c r="F14" s="44" t="s">
        <v>144</v>
      </c>
      <c r="G14" s="45" t="s">
        <v>144</v>
      </c>
      <c r="H14" s="45" t="s">
        <v>144</v>
      </c>
      <c r="I14" s="45" t="s">
        <v>144</v>
      </c>
      <c r="J14" s="44" t="s">
        <v>144</v>
      </c>
      <c r="K14" s="45" t="s">
        <v>144</v>
      </c>
      <c r="L14" s="45" t="s">
        <v>40</v>
      </c>
      <c r="M14" s="45" t="s">
        <v>40</v>
      </c>
      <c r="N14" s="45" t="s">
        <v>40</v>
      </c>
      <c r="O14" s="45" t="s">
        <v>40</v>
      </c>
      <c r="P14" s="45" t="s">
        <v>40</v>
      </c>
      <c r="Q14" s="45" t="s">
        <v>40</v>
      </c>
      <c r="R14" s="45" t="s">
        <v>40</v>
      </c>
      <c r="S14" s="45" t="s">
        <v>40</v>
      </c>
      <c r="T14" s="45" t="s">
        <v>40</v>
      </c>
      <c r="U14" s="46" t="s">
        <v>144</v>
      </c>
      <c r="V14" s="45" t="s">
        <v>40</v>
      </c>
      <c r="W14" s="45" t="s">
        <v>40</v>
      </c>
      <c r="X14" s="45" t="s">
        <v>40</v>
      </c>
      <c r="Y14" s="45" t="s">
        <v>40</v>
      </c>
      <c r="Z14" s="45" t="s">
        <v>40</v>
      </c>
    </row>
    <row r="15" spans="1:26" x14ac:dyDescent="0.25">
      <c r="B15" t="s">
        <v>146</v>
      </c>
      <c r="C15" s="2" t="s">
        <v>68</v>
      </c>
      <c r="D15" s="42" t="s">
        <v>40</v>
      </c>
      <c r="E15" s="43" t="s">
        <v>40</v>
      </c>
      <c r="F15" s="44" t="s">
        <v>40</v>
      </c>
      <c r="G15" s="45" t="s">
        <v>40</v>
      </c>
      <c r="H15" s="45" t="s">
        <v>40</v>
      </c>
      <c r="I15" s="45" t="s">
        <v>40</v>
      </c>
      <c r="J15" s="44" t="s">
        <v>40</v>
      </c>
      <c r="U15" s="46"/>
      <c r="V15" s="45" t="s">
        <v>40</v>
      </c>
      <c r="W15" s="45" t="s">
        <v>40</v>
      </c>
      <c r="X15" s="45" t="s">
        <v>40</v>
      </c>
      <c r="Y15" s="45" t="s">
        <v>40</v>
      </c>
      <c r="Z15" s="45" t="s">
        <v>40</v>
      </c>
    </row>
    <row r="16" spans="1:26" x14ac:dyDescent="0.25">
      <c r="B16" t="s">
        <v>147</v>
      </c>
      <c r="C16" s="2" t="s">
        <v>71</v>
      </c>
      <c r="D16" s="42" t="s">
        <v>40</v>
      </c>
      <c r="E16" s="43" t="s">
        <v>40</v>
      </c>
      <c r="F16" s="44" t="s">
        <v>40</v>
      </c>
      <c r="G16" s="45" t="s">
        <v>40</v>
      </c>
      <c r="H16" s="45" t="s">
        <v>40</v>
      </c>
      <c r="I16" s="45" t="s">
        <v>40</v>
      </c>
      <c r="J16" s="44" t="s">
        <v>40</v>
      </c>
      <c r="K16" s="45" t="s">
        <v>40</v>
      </c>
      <c r="L16" s="45" t="s">
        <v>40</v>
      </c>
      <c r="M16" s="45" t="s">
        <v>40</v>
      </c>
      <c r="N16" s="45" t="s">
        <v>40</v>
      </c>
      <c r="O16" s="45" t="s">
        <v>40</v>
      </c>
      <c r="P16" s="45" t="s">
        <v>40</v>
      </c>
      <c r="Q16" s="45" t="s">
        <v>40</v>
      </c>
      <c r="U16" s="46" t="s">
        <v>40</v>
      </c>
      <c r="V16" s="45" t="s">
        <v>40</v>
      </c>
      <c r="W16" s="45" t="s">
        <v>40</v>
      </c>
      <c r="X16" s="45" t="s">
        <v>40</v>
      </c>
      <c r="Y16" s="45" t="s">
        <v>40</v>
      </c>
      <c r="Z16" s="45" t="s">
        <v>40</v>
      </c>
    </row>
    <row r="17" spans="1:28" x14ac:dyDescent="0.25">
      <c r="B17" t="s">
        <v>148</v>
      </c>
      <c r="C17" s="2" t="s">
        <v>149</v>
      </c>
      <c r="D17" s="42" t="s">
        <v>40</v>
      </c>
      <c r="E17" s="43" t="s">
        <v>40</v>
      </c>
      <c r="F17" s="44" t="s">
        <v>40</v>
      </c>
      <c r="G17" s="45" t="s">
        <v>40</v>
      </c>
      <c r="H17" s="45" t="s">
        <v>40</v>
      </c>
      <c r="I17" s="45" t="s">
        <v>40</v>
      </c>
      <c r="J17" s="44" t="s">
        <v>40</v>
      </c>
      <c r="K17" s="45" t="s">
        <v>40</v>
      </c>
      <c r="L17" s="45" t="s">
        <v>40</v>
      </c>
      <c r="M17" s="45" t="s">
        <v>40</v>
      </c>
      <c r="N17" s="45" t="s">
        <v>40</v>
      </c>
      <c r="O17" s="45" t="s">
        <v>40</v>
      </c>
      <c r="P17" s="45" t="s">
        <v>40</v>
      </c>
      <c r="Q17" s="45" t="s">
        <v>40</v>
      </c>
      <c r="U17" s="46" t="s">
        <v>40</v>
      </c>
      <c r="V17" s="45" t="s">
        <v>40</v>
      </c>
      <c r="W17" s="45" t="s">
        <v>40</v>
      </c>
      <c r="X17" s="45" t="s">
        <v>40</v>
      </c>
      <c r="Y17" s="45" t="s">
        <v>40</v>
      </c>
      <c r="Z17" s="45" t="s">
        <v>40</v>
      </c>
    </row>
    <row r="18" spans="1:28" x14ac:dyDescent="0.25">
      <c r="B18" t="s">
        <v>148</v>
      </c>
      <c r="C18" s="2" t="s">
        <v>77</v>
      </c>
      <c r="D18" s="42" t="s">
        <v>40</v>
      </c>
      <c r="E18" s="43" t="s">
        <v>40</v>
      </c>
      <c r="F18" s="44" t="s">
        <v>40</v>
      </c>
      <c r="G18" s="45" t="s">
        <v>40</v>
      </c>
      <c r="H18" s="45" t="s">
        <v>40</v>
      </c>
      <c r="I18" s="45" t="s">
        <v>40</v>
      </c>
      <c r="J18" s="44" t="s">
        <v>40</v>
      </c>
      <c r="K18" s="45" t="s">
        <v>40</v>
      </c>
      <c r="L18" s="45" t="s">
        <v>40</v>
      </c>
      <c r="M18" s="45" t="s">
        <v>40</v>
      </c>
      <c r="N18" s="45" t="s">
        <v>40</v>
      </c>
      <c r="O18" s="45" t="s">
        <v>40</v>
      </c>
      <c r="P18" s="45" t="s">
        <v>40</v>
      </c>
      <c r="Q18" s="45" t="s">
        <v>40</v>
      </c>
      <c r="R18" s="45" t="s">
        <v>40</v>
      </c>
      <c r="S18" s="45" t="s">
        <v>40</v>
      </c>
      <c r="T18" s="45" t="s">
        <v>40</v>
      </c>
      <c r="U18" s="46" t="s">
        <v>40</v>
      </c>
    </row>
    <row r="19" spans="1:28" ht="15.75" thickBot="1" x14ac:dyDescent="0.3">
      <c r="A19" s="54"/>
      <c r="B19" s="54" t="s">
        <v>150</v>
      </c>
      <c r="C19" s="55" t="s">
        <v>79</v>
      </c>
      <c r="D19" s="56" t="s">
        <v>40</v>
      </c>
      <c r="E19" s="57" t="s">
        <v>40</v>
      </c>
      <c r="F19" s="58" t="s">
        <v>40</v>
      </c>
      <c r="G19" s="59" t="s">
        <v>40</v>
      </c>
      <c r="H19" s="59" t="s">
        <v>40</v>
      </c>
      <c r="I19" s="59" t="s">
        <v>40</v>
      </c>
      <c r="J19" s="58" t="s">
        <v>40</v>
      </c>
      <c r="K19" s="59" t="s">
        <v>40</v>
      </c>
      <c r="L19" s="59" t="s">
        <v>40</v>
      </c>
      <c r="M19" s="59" t="s">
        <v>40</v>
      </c>
      <c r="N19" s="59" t="s">
        <v>40</v>
      </c>
      <c r="O19" s="59" t="s">
        <v>40</v>
      </c>
      <c r="P19" s="59" t="s">
        <v>40</v>
      </c>
      <c r="Q19" s="59" t="s">
        <v>40</v>
      </c>
      <c r="R19" s="59" t="s">
        <v>40</v>
      </c>
      <c r="S19" s="59" t="s">
        <v>40</v>
      </c>
      <c r="T19" s="59" t="s">
        <v>40</v>
      </c>
      <c r="U19" s="60" t="s">
        <v>40</v>
      </c>
      <c r="V19" s="59" t="s">
        <v>40</v>
      </c>
      <c r="W19" s="59"/>
      <c r="X19" s="59" t="s">
        <v>40</v>
      </c>
      <c r="Y19" s="59" t="s">
        <v>40</v>
      </c>
      <c r="Z19" s="59" t="s">
        <v>40</v>
      </c>
    </row>
    <row r="20" spans="1:28" ht="15.75" thickTop="1" x14ac:dyDescent="0.25">
      <c r="A20" t="s">
        <v>151</v>
      </c>
      <c r="B20" t="s">
        <v>152</v>
      </c>
      <c r="C20" s="2" t="s">
        <v>82</v>
      </c>
      <c r="D20" s="42" t="s">
        <v>153</v>
      </c>
      <c r="E20" s="43" t="s">
        <v>40</v>
      </c>
      <c r="F20" s="44" t="s">
        <v>40</v>
      </c>
      <c r="G20" s="45" t="s">
        <v>40</v>
      </c>
      <c r="H20" s="45" t="s">
        <v>40</v>
      </c>
      <c r="I20" s="45" t="s">
        <v>40</v>
      </c>
      <c r="J20" s="44" t="s">
        <v>40</v>
      </c>
      <c r="K20" s="45" t="s">
        <v>40</v>
      </c>
      <c r="L20" s="45" t="s">
        <v>40</v>
      </c>
      <c r="M20" s="45" t="s">
        <v>40</v>
      </c>
      <c r="N20" s="45" t="s">
        <v>40</v>
      </c>
      <c r="O20" s="45" t="s">
        <v>40</v>
      </c>
      <c r="P20" s="45" t="s">
        <v>40</v>
      </c>
      <c r="Q20" s="45" t="s">
        <v>40</v>
      </c>
      <c r="R20" s="45" t="s">
        <v>40</v>
      </c>
      <c r="S20" s="45" t="s">
        <v>40</v>
      </c>
      <c r="T20" s="45" t="s">
        <v>40</v>
      </c>
      <c r="U20" s="46" t="s">
        <v>40</v>
      </c>
      <c r="V20" s="45" t="s">
        <v>40</v>
      </c>
      <c r="W20" s="45" t="s">
        <v>40</v>
      </c>
      <c r="X20" s="45" t="s">
        <v>40</v>
      </c>
      <c r="Y20" s="45" t="s">
        <v>40</v>
      </c>
      <c r="Z20" s="45" t="s">
        <v>40</v>
      </c>
      <c r="AB20" s="45"/>
    </row>
    <row r="21" spans="1:28" x14ac:dyDescent="0.25">
      <c r="B21" t="s">
        <v>154</v>
      </c>
      <c r="C21" s="2" t="s">
        <v>85</v>
      </c>
      <c r="D21" s="42">
        <v>350</v>
      </c>
      <c r="E21" s="43" t="s">
        <v>40</v>
      </c>
      <c r="F21" s="44" t="s">
        <v>40</v>
      </c>
      <c r="G21" s="45" t="s">
        <v>40</v>
      </c>
      <c r="H21" s="45" t="s">
        <v>40</v>
      </c>
      <c r="I21" s="45" t="s">
        <v>40</v>
      </c>
      <c r="J21" s="44" t="s">
        <v>40</v>
      </c>
      <c r="K21" s="45" t="s">
        <v>40</v>
      </c>
      <c r="L21" s="45" t="s">
        <v>40</v>
      </c>
      <c r="M21" s="45" t="s">
        <v>40</v>
      </c>
      <c r="N21" s="45" t="s">
        <v>40</v>
      </c>
      <c r="O21" s="45" t="s">
        <v>40</v>
      </c>
      <c r="P21" s="45" t="s">
        <v>40</v>
      </c>
      <c r="Q21" s="45" t="s">
        <v>40</v>
      </c>
      <c r="R21" s="45" t="s">
        <v>40</v>
      </c>
      <c r="S21" s="45" t="s">
        <v>40</v>
      </c>
      <c r="T21" s="45" t="s">
        <v>40</v>
      </c>
      <c r="U21" s="46" t="s">
        <v>40</v>
      </c>
      <c r="V21" s="45" t="s">
        <v>40</v>
      </c>
      <c r="W21" s="45" t="s">
        <v>40</v>
      </c>
      <c r="X21" s="45" t="s">
        <v>40</v>
      </c>
      <c r="Y21" s="45" t="s">
        <v>40</v>
      </c>
      <c r="Z21" s="45" t="s">
        <v>40</v>
      </c>
    </row>
    <row r="22" spans="1:28" x14ac:dyDescent="0.25">
      <c r="B22" t="s">
        <v>155</v>
      </c>
      <c r="C22" s="2" t="s">
        <v>89</v>
      </c>
      <c r="D22" s="42">
        <f>60*60</f>
        <v>3600</v>
      </c>
      <c r="E22" s="43" t="s">
        <v>40</v>
      </c>
      <c r="F22" s="44" t="s">
        <v>40</v>
      </c>
      <c r="G22" s="45" t="s">
        <v>40</v>
      </c>
      <c r="H22" s="45" t="s">
        <v>40</v>
      </c>
      <c r="I22" s="45" t="s">
        <v>40</v>
      </c>
      <c r="J22" s="44" t="s">
        <v>40</v>
      </c>
      <c r="K22" s="45" t="s">
        <v>40</v>
      </c>
      <c r="L22" s="45" t="s">
        <v>40</v>
      </c>
      <c r="M22" s="45" t="s">
        <v>40</v>
      </c>
      <c r="N22" s="45" t="s">
        <v>40</v>
      </c>
      <c r="O22" s="45" t="s">
        <v>40</v>
      </c>
      <c r="P22" s="45" t="s">
        <v>40</v>
      </c>
      <c r="Q22" s="45" t="s">
        <v>40</v>
      </c>
      <c r="R22" s="45" t="s">
        <v>40</v>
      </c>
      <c r="S22" s="45" t="s">
        <v>40</v>
      </c>
      <c r="T22" s="45" t="s">
        <v>40</v>
      </c>
      <c r="U22" s="46" t="s">
        <v>40</v>
      </c>
      <c r="V22" s="45" t="s">
        <v>40</v>
      </c>
      <c r="W22" s="45" t="s">
        <v>40</v>
      </c>
      <c r="X22" s="45" t="s">
        <v>40</v>
      </c>
      <c r="Y22" s="45" t="s">
        <v>40</v>
      </c>
      <c r="Z22" s="45" t="s">
        <v>40</v>
      </c>
    </row>
    <row r="23" spans="1:28" x14ac:dyDescent="0.25">
      <c r="B23" t="s">
        <v>156</v>
      </c>
      <c r="C23" s="2" t="s">
        <v>91</v>
      </c>
      <c r="D23" s="42">
        <v>86400</v>
      </c>
      <c r="E23" s="43" t="s">
        <v>40</v>
      </c>
      <c r="F23" s="44" t="s">
        <v>40</v>
      </c>
      <c r="G23" s="45" t="s">
        <v>40</v>
      </c>
      <c r="H23" s="45" t="s">
        <v>40</v>
      </c>
      <c r="I23" s="45" t="s">
        <v>40</v>
      </c>
      <c r="J23" s="44" t="s">
        <v>40</v>
      </c>
      <c r="K23" s="45" t="s">
        <v>40</v>
      </c>
      <c r="L23" s="45" t="s">
        <v>40</v>
      </c>
      <c r="M23" s="45" t="s">
        <v>40</v>
      </c>
      <c r="N23" s="45" t="s">
        <v>40</v>
      </c>
      <c r="O23" s="45" t="s">
        <v>40</v>
      </c>
      <c r="P23" s="45" t="s">
        <v>40</v>
      </c>
      <c r="Q23" s="45" t="s">
        <v>40</v>
      </c>
      <c r="R23" s="45" t="s">
        <v>40</v>
      </c>
      <c r="S23" s="45" t="s">
        <v>40</v>
      </c>
      <c r="T23" s="45" t="s">
        <v>40</v>
      </c>
      <c r="U23" s="46" t="s">
        <v>40</v>
      </c>
      <c r="V23" s="45" t="s">
        <v>40</v>
      </c>
      <c r="W23" s="45" t="s">
        <v>40</v>
      </c>
      <c r="X23" s="45" t="s">
        <v>40</v>
      </c>
      <c r="Y23" s="45" t="s">
        <v>40</v>
      </c>
      <c r="Z23" s="45" t="s">
        <v>40</v>
      </c>
    </row>
    <row r="24" spans="1:28" x14ac:dyDescent="0.25">
      <c r="B24" t="s">
        <v>157</v>
      </c>
      <c r="C24" s="2" t="s">
        <v>93</v>
      </c>
      <c r="D24" s="42" t="s">
        <v>40</v>
      </c>
      <c r="E24" s="43" t="s">
        <v>40</v>
      </c>
      <c r="F24" s="44" t="s">
        <v>40</v>
      </c>
      <c r="G24" s="45" t="s">
        <v>40</v>
      </c>
      <c r="H24" s="45" t="s">
        <v>40</v>
      </c>
      <c r="I24" s="45" t="s">
        <v>40</v>
      </c>
      <c r="J24" s="44" t="s">
        <v>40</v>
      </c>
      <c r="K24" s="45" t="s">
        <v>40</v>
      </c>
      <c r="L24" s="45" t="s">
        <v>158</v>
      </c>
      <c r="M24" s="45" t="s">
        <v>159</v>
      </c>
      <c r="N24" s="45" t="s">
        <v>160</v>
      </c>
      <c r="O24" s="45" t="s">
        <v>160</v>
      </c>
      <c r="P24" s="45" t="s">
        <v>160</v>
      </c>
      <c r="Q24" s="45" t="s">
        <v>160</v>
      </c>
      <c r="R24" s="45" t="s">
        <v>40</v>
      </c>
      <c r="S24" s="45" t="s">
        <v>40</v>
      </c>
      <c r="T24" s="45" t="s">
        <v>40</v>
      </c>
      <c r="U24" s="46" t="s">
        <v>161</v>
      </c>
      <c r="V24" s="45" t="s">
        <v>40</v>
      </c>
      <c r="W24" s="45" t="s">
        <v>159</v>
      </c>
      <c r="X24" s="45" t="s">
        <v>162</v>
      </c>
      <c r="Y24" s="45" t="s">
        <v>163</v>
      </c>
      <c r="Z24" s="45" t="s">
        <v>160</v>
      </c>
    </row>
    <row r="25" spans="1:28" x14ac:dyDescent="0.25">
      <c r="B25" t="s">
        <v>164</v>
      </c>
      <c r="C25" s="2" t="s">
        <v>95</v>
      </c>
      <c r="D25" s="42" t="s">
        <v>40</v>
      </c>
      <c r="E25" s="43" t="s">
        <v>40</v>
      </c>
      <c r="F25" s="44" t="s">
        <v>40</v>
      </c>
      <c r="G25" s="45" t="s">
        <v>40</v>
      </c>
      <c r="H25" s="45" t="s">
        <v>40</v>
      </c>
      <c r="I25" s="45" t="s">
        <v>40</v>
      </c>
      <c r="J25" s="44" t="s">
        <v>40</v>
      </c>
      <c r="K25" s="45" t="s">
        <v>40</v>
      </c>
      <c r="L25" s="45">
        <f t="shared" ref="L25:M25" si="8">L26*$B$40</f>
        <v>4029.9999999999995</v>
      </c>
      <c r="M25" s="45">
        <f t="shared" si="8"/>
        <v>4100</v>
      </c>
      <c r="N25" s="45">
        <f>N26*$B$40/4</f>
        <v>6.25</v>
      </c>
      <c r="O25" s="45">
        <f>O26/4</f>
        <v>0.25</v>
      </c>
      <c r="P25" s="45">
        <f t="shared" ref="P25" si="9">P26*$B$40</f>
        <v>25</v>
      </c>
      <c r="Q25" s="45">
        <f>Q26*$B$40</f>
        <v>25</v>
      </c>
      <c r="R25" s="45">
        <f>R26*R36</f>
        <v>9265</v>
      </c>
      <c r="S25" s="45">
        <f t="shared" ref="S25:T25" si="10">S26*S36</f>
        <v>115</v>
      </c>
      <c r="T25" s="45">
        <f t="shared" si="10"/>
        <v>650</v>
      </c>
      <c r="U25" s="46">
        <v>1</v>
      </c>
      <c r="V25" s="45" t="s">
        <v>40</v>
      </c>
      <c r="W25" s="45">
        <v>500</v>
      </c>
      <c r="X25" s="45">
        <v>375</v>
      </c>
      <c r="Y25" s="45">
        <v>50</v>
      </c>
      <c r="Z25" s="45">
        <f>$B$40/3*Z26</f>
        <v>8.3333333333333339</v>
      </c>
    </row>
    <row r="26" spans="1:28" x14ac:dyDescent="0.25">
      <c r="B26" t="s">
        <v>165</v>
      </c>
      <c r="C26" s="2" t="s">
        <v>98</v>
      </c>
      <c r="D26" s="42" t="s">
        <v>40</v>
      </c>
      <c r="E26" s="43" t="s">
        <v>40</v>
      </c>
      <c r="F26" s="44" t="s">
        <v>40</v>
      </c>
      <c r="G26" s="45" t="s">
        <v>40</v>
      </c>
      <c r="H26" s="45" t="s">
        <v>40</v>
      </c>
      <c r="I26" s="45" t="s">
        <v>40</v>
      </c>
      <c r="J26" s="44" t="s">
        <v>40</v>
      </c>
      <c r="K26" s="45" t="s">
        <v>40</v>
      </c>
      <c r="L26" s="45">
        <f>100+50+3.5+4.2+3.5</f>
        <v>161.19999999999999</v>
      </c>
      <c r="M26" s="45">
        <f>12+30+5+12+20+5+20+20+5+15+20</f>
        <v>164</v>
      </c>
      <c r="N26" s="45">
        <v>1</v>
      </c>
      <c r="O26" s="45">
        <v>1</v>
      </c>
      <c r="P26" s="45">
        <v>1</v>
      </c>
      <c r="Q26" s="45">
        <v>1</v>
      </c>
      <c r="R26" s="45">
        <v>85</v>
      </c>
      <c r="S26" s="45">
        <v>115</v>
      </c>
      <c r="T26" s="45">
        <v>50</v>
      </c>
      <c r="U26" s="46">
        <v>1</v>
      </c>
      <c r="V26" s="45" t="s">
        <v>40</v>
      </c>
      <c r="W26" s="45">
        <v>500</v>
      </c>
      <c r="X26" s="45">
        <v>375</v>
      </c>
      <c r="Y26" s="45">
        <v>50</v>
      </c>
      <c r="Z26" s="45">
        <v>1</v>
      </c>
    </row>
    <row r="27" spans="1:28" x14ac:dyDescent="0.25">
      <c r="B27" t="s">
        <v>166</v>
      </c>
      <c r="C27" s="2" t="s">
        <v>100</v>
      </c>
      <c r="D27" s="42" t="s">
        <v>40</v>
      </c>
      <c r="E27" s="43" t="s">
        <v>40</v>
      </c>
      <c r="F27" s="44" t="s">
        <v>40</v>
      </c>
      <c r="G27" s="45" t="s">
        <v>40</v>
      </c>
      <c r="H27" s="45" t="s">
        <v>40</v>
      </c>
      <c r="I27" s="45" t="s">
        <v>40</v>
      </c>
      <c r="J27" s="44" t="s">
        <v>40</v>
      </c>
      <c r="K27" s="45" t="s">
        <v>40</v>
      </c>
      <c r="L27" s="45">
        <v>1</v>
      </c>
      <c r="M27" s="45">
        <v>1</v>
      </c>
      <c r="N27" s="45">
        <v>1</v>
      </c>
      <c r="O27" s="45" t="s">
        <v>206</v>
      </c>
      <c r="P27" s="45" t="s">
        <v>202</v>
      </c>
      <c r="Q27" s="45" t="s">
        <v>205</v>
      </c>
      <c r="R27" s="45" t="s">
        <v>40</v>
      </c>
      <c r="S27" s="45" t="s">
        <v>40</v>
      </c>
      <c r="T27" s="45" t="s">
        <v>40</v>
      </c>
      <c r="U27" s="46">
        <v>1</v>
      </c>
      <c r="V27" s="45" t="s">
        <v>40</v>
      </c>
      <c r="W27" s="45">
        <v>1</v>
      </c>
      <c r="X27" s="45">
        <v>1</v>
      </c>
      <c r="Y27" s="45" t="s">
        <v>40</v>
      </c>
      <c r="Z27" s="45" t="s">
        <v>206</v>
      </c>
    </row>
    <row r="28" spans="1:28" x14ac:dyDescent="0.25">
      <c r="B28" t="s">
        <v>167</v>
      </c>
      <c r="C28" s="2" t="s">
        <v>103</v>
      </c>
      <c r="D28" s="42" t="s">
        <v>40</v>
      </c>
      <c r="E28" s="43" t="s">
        <v>40</v>
      </c>
      <c r="F28" s="44" t="s">
        <v>40</v>
      </c>
      <c r="G28" s="45" t="s">
        <v>40</v>
      </c>
      <c r="H28" s="45" t="s">
        <v>40</v>
      </c>
      <c r="I28" s="45" t="s">
        <v>40</v>
      </c>
      <c r="J28" s="44" t="s">
        <v>40</v>
      </c>
      <c r="K28" s="45" t="s">
        <v>40</v>
      </c>
      <c r="L28" s="45">
        <v>1</v>
      </c>
      <c r="M28" s="45">
        <v>1</v>
      </c>
      <c r="N28" s="45">
        <v>1</v>
      </c>
      <c r="O28" s="45" t="s">
        <v>207</v>
      </c>
      <c r="P28" s="45" t="s">
        <v>203</v>
      </c>
      <c r="Q28" s="45" t="s">
        <v>203</v>
      </c>
      <c r="R28" s="45" t="s">
        <v>40</v>
      </c>
      <c r="S28" s="45" t="s">
        <v>40</v>
      </c>
      <c r="T28" s="45" t="s">
        <v>40</v>
      </c>
      <c r="U28" s="46">
        <v>1</v>
      </c>
      <c r="V28" s="45" t="s">
        <v>40</v>
      </c>
      <c r="W28" s="45">
        <v>2</v>
      </c>
      <c r="X28" s="45">
        <v>1</v>
      </c>
      <c r="Y28" s="45" t="s">
        <v>40</v>
      </c>
      <c r="Z28" s="45" t="s">
        <v>207</v>
      </c>
    </row>
    <row r="29" spans="1:28" x14ac:dyDescent="0.25">
      <c r="B29" t="s">
        <v>168</v>
      </c>
      <c r="C29" s="2" t="s">
        <v>105</v>
      </c>
      <c r="D29" s="42" t="s">
        <v>40</v>
      </c>
      <c r="E29" s="43" t="s">
        <v>40</v>
      </c>
      <c r="F29" s="44" t="s">
        <v>40</v>
      </c>
      <c r="G29" s="45" t="s">
        <v>40</v>
      </c>
      <c r="H29" s="45" t="s">
        <v>40</v>
      </c>
      <c r="I29" s="45" t="s">
        <v>40</v>
      </c>
      <c r="J29" s="44" t="s">
        <v>40</v>
      </c>
      <c r="K29" s="45" t="s">
        <v>40</v>
      </c>
      <c r="L29" s="45" t="s">
        <v>169</v>
      </c>
      <c r="M29" s="45" t="s">
        <v>170</v>
      </c>
      <c r="N29" s="45" t="s">
        <v>171</v>
      </c>
      <c r="O29" s="45" t="s">
        <v>193</v>
      </c>
      <c r="P29" s="45" t="s">
        <v>172</v>
      </c>
      <c r="Q29" s="45" t="s">
        <v>191</v>
      </c>
      <c r="R29" s="45" t="s">
        <v>40</v>
      </c>
      <c r="S29" s="45" t="s">
        <v>40</v>
      </c>
      <c r="T29" s="45" t="s">
        <v>40</v>
      </c>
      <c r="U29" s="46" t="s">
        <v>40</v>
      </c>
      <c r="V29" s="45" t="s">
        <v>40</v>
      </c>
      <c r="W29" s="45" t="s">
        <v>173</v>
      </c>
      <c r="X29" s="45" t="s">
        <v>40</v>
      </c>
      <c r="Y29" s="45" t="s">
        <v>40</v>
      </c>
      <c r="Z29" s="45" t="s">
        <v>40</v>
      </c>
    </row>
    <row r="30" spans="1:28" x14ac:dyDescent="0.25">
      <c r="B30" t="s">
        <v>174</v>
      </c>
      <c r="C30" s="2" t="s">
        <v>106</v>
      </c>
      <c r="D30" s="42" t="s">
        <v>40</v>
      </c>
      <c r="E30" s="43" t="s">
        <v>40</v>
      </c>
      <c r="F30" s="44" t="s">
        <v>40</v>
      </c>
      <c r="G30" s="45" t="s">
        <v>40</v>
      </c>
      <c r="H30" s="45" t="s">
        <v>40</v>
      </c>
      <c r="I30" s="45" t="s">
        <v>40</v>
      </c>
      <c r="J30" s="44" t="s">
        <v>40</v>
      </c>
      <c r="K30" s="45" t="s">
        <v>40</v>
      </c>
      <c r="L30" s="45" t="s">
        <v>175</v>
      </c>
      <c r="M30" s="45" t="s">
        <v>175</v>
      </c>
      <c r="N30" s="45" t="s">
        <v>175</v>
      </c>
      <c r="O30" s="45" t="s">
        <v>176</v>
      </c>
      <c r="P30" s="45" t="s">
        <v>177</v>
      </c>
      <c r="Q30" s="45" t="s">
        <v>177</v>
      </c>
      <c r="R30" s="45" t="s">
        <v>40</v>
      </c>
      <c r="S30" s="45" t="s">
        <v>40</v>
      </c>
      <c r="T30" s="45" t="s">
        <v>40</v>
      </c>
      <c r="U30" s="46" t="s">
        <v>40</v>
      </c>
      <c r="V30" s="45" t="s">
        <v>40</v>
      </c>
      <c r="W30" s="45" t="s">
        <v>175</v>
      </c>
      <c r="X30" s="45" t="s">
        <v>40</v>
      </c>
      <c r="Y30" s="45" t="s">
        <v>40</v>
      </c>
      <c r="Z30" s="45" t="s">
        <v>40</v>
      </c>
    </row>
    <row r="31" spans="1:28" x14ac:dyDescent="0.25">
      <c r="B31" t="s">
        <v>178</v>
      </c>
      <c r="C31" s="2" t="s">
        <v>109</v>
      </c>
      <c r="D31" s="42" t="s">
        <v>40</v>
      </c>
      <c r="E31" s="43" t="s">
        <v>40</v>
      </c>
      <c r="F31" s="44" t="s">
        <v>40</v>
      </c>
      <c r="G31" s="45" t="s">
        <v>40</v>
      </c>
      <c r="H31" s="45" t="s">
        <v>40</v>
      </c>
      <c r="I31" s="45" t="s">
        <v>40</v>
      </c>
      <c r="J31" s="44" t="s">
        <v>40</v>
      </c>
      <c r="K31" s="45" t="s">
        <v>40</v>
      </c>
      <c r="L31" s="45" t="s">
        <v>40</v>
      </c>
      <c r="M31" s="45" t="s">
        <v>40</v>
      </c>
      <c r="N31" s="45" t="s">
        <v>40</v>
      </c>
      <c r="O31" s="45" t="s">
        <v>40</v>
      </c>
      <c r="P31" s="45" t="s">
        <v>40</v>
      </c>
      <c r="Q31" s="45" t="s">
        <v>40</v>
      </c>
      <c r="R31" s="45" t="s">
        <v>40</v>
      </c>
      <c r="S31" s="45" t="s">
        <v>40</v>
      </c>
      <c r="T31" s="45" t="s">
        <v>40</v>
      </c>
      <c r="U31" s="46" t="s">
        <v>40</v>
      </c>
      <c r="V31" s="45" t="s">
        <v>40</v>
      </c>
      <c r="W31" s="45" t="s">
        <v>179</v>
      </c>
      <c r="X31" s="45" t="s">
        <v>180</v>
      </c>
      <c r="Y31" s="45" t="s">
        <v>40</v>
      </c>
      <c r="Z31" s="45" t="s">
        <v>192</v>
      </c>
    </row>
    <row r="32" spans="1:28" x14ac:dyDescent="0.25">
      <c r="B32" t="s">
        <v>181</v>
      </c>
      <c r="C32" s="2" t="s">
        <v>110</v>
      </c>
      <c r="D32" s="42" t="s">
        <v>40</v>
      </c>
      <c r="E32" s="43" t="s">
        <v>40</v>
      </c>
      <c r="F32" s="44" t="s">
        <v>40</v>
      </c>
      <c r="G32" s="45" t="s">
        <v>40</v>
      </c>
      <c r="H32" s="45" t="s">
        <v>40</v>
      </c>
      <c r="I32" s="45" t="s">
        <v>40</v>
      </c>
      <c r="J32" s="44" t="s">
        <v>40</v>
      </c>
      <c r="K32" s="45" t="s">
        <v>40</v>
      </c>
      <c r="L32" s="45" t="s">
        <v>40</v>
      </c>
      <c r="M32" s="45" t="s">
        <v>40</v>
      </c>
      <c r="N32" s="45" t="s">
        <v>40</v>
      </c>
      <c r="O32" s="45" t="s">
        <v>40</v>
      </c>
      <c r="P32" s="45" t="s">
        <v>40</v>
      </c>
      <c r="Q32" s="45" t="s">
        <v>40</v>
      </c>
      <c r="R32" s="45" t="s">
        <v>40</v>
      </c>
      <c r="S32" s="45" t="s">
        <v>40</v>
      </c>
      <c r="T32" s="45" t="s">
        <v>40</v>
      </c>
      <c r="U32" s="46" t="s">
        <v>40</v>
      </c>
      <c r="V32" s="45" t="s">
        <v>40</v>
      </c>
      <c r="W32" s="45" t="s">
        <v>175</v>
      </c>
      <c r="X32" s="45" t="s">
        <v>175</v>
      </c>
      <c r="Y32" s="45" t="s">
        <v>40</v>
      </c>
      <c r="Z32" s="45" t="s">
        <v>176</v>
      </c>
    </row>
    <row r="33" spans="1:26" x14ac:dyDescent="0.25">
      <c r="B33" t="s">
        <v>182</v>
      </c>
      <c r="C33" s="2" t="s">
        <v>111</v>
      </c>
      <c r="D33" s="42" t="s">
        <v>40</v>
      </c>
      <c r="E33" s="43" t="s">
        <v>40</v>
      </c>
      <c r="F33" s="44" t="s">
        <v>40</v>
      </c>
      <c r="G33" s="45" t="s">
        <v>40</v>
      </c>
      <c r="H33" s="45" t="s">
        <v>40</v>
      </c>
      <c r="I33" s="45" t="s">
        <v>40</v>
      </c>
      <c r="J33" s="44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45" t="s">
        <v>40</v>
      </c>
      <c r="R33" s="45" t="s">
        <v>40</v>
      </c>
      <c r="S33" s="45" t="s">
        <v>40</v>
      </c>
      <c r="T33" s="45" t="s">
        <v>40</v>
      </c>
      <c r="U33" s="46" t="s">
        <v>183</v>
      </c>
      <c r="V33" s="45" t="s">
        <v>40</v>
      </c>
      <c r="W33" s="45" t="s">
        <v>183</v>
      </c>
      <c r="X33" s="45" t="s">
        <v>40</v>
      </c>
      <c r="Y33" s="45" t="s">
        <v>40</v>
      </c>
      <c r="Z33" s="45" t="s">
        <v>40</v>
      </c>
    </row>
    <row r="34" spans="1:26" x14ac:dyDescent="0.25">
      <c r="B34" t="s">
        <v>184</v>
      </c>
      <c r="C34" s="2" t="s">
        <v>112</v>
      </c>
      <c r="D34" s="42" t="s">
        <v>40</v>
      </c>
      <c r="E34" s="43" t="s">
        <v>40</v>
      </c>
      <c r="F34" s="44" t="s">
        <v>40</v>
      </c>
      <c r="G34" s="45" t="s">
        <v>40</v>
      </c>
      <c r="H34" s="45" t="s">
        <v>40</v>
      </c>
      <c r="I34" s="45" t="s">
        <v>40</v>
      </c>
      <c r="J34" s="44" t="s">
        <v>40</v>
      </c>
      <c r="K34" s="45" t="s">
        <v>40</v>
      </c>
      <c r="L34" s="45" t="s">
        <v>40</v>
      </c>
      <c r="M34" s="45" t="s">
        <v>40</v>
      </c>
      <c r="N34" s="45" t="s">
        <v>40</v>
      </c>
      <c r="O34" s="45" t="s">
        <v>40</v>
      </c>
      <c r="P34" s="45" t="s">
        <v>40</v>
      </c>
      <c r="Q34" s="45" t="s">
        <v>40</v>
      </c>
      <c r="R34" s="45" t="s">
        <v>40</v>
      </c>
      <c r="S34" s="45" t="s">
        <v>40</v>
      </c>
      <c r="T34" s="45" t="s">
        <v>40</v>
      </c>
      <c r="U34" s="46" t="s">
        <v>175</v>
      </c>
      <c r="V34" s="45" t="s">
        <v>40</v>
      </c>
      <c r="W34" s="45" t="s">
        <v>175</v>
      </c>
      <c r="X34" s="45" t="s">
        <v>40</v>
      </c>
      <c r="Y34" s="45" t="s">
        <v>40</v>
      </c>
      <c r="Z34" s="45" t="s">
        <v>40</v>
      </c>
    </row>
    <row r="35" spans="1:26" x14ac:dyDescent="0.25">
      <c r="B35" t="s">
        <v>185</v>
      </c>
      <c r="C35" s="2" t="s">
        <v>113</v>
      </c>
      <c r="D35" s="42" t="s">
        <v>40</v>
      </c>
      <c r="E35" s="43" t="s">
        <v>40</v>
      </c>
      <c r="F35" s="44" t="s">
        <v>40</v>
      </c>
      <c r="G35" s="45" t="s">
        <v>40</v>
      </c>
      <c r="H35" s="45" t="s">
        <v>40</v>
      </c>
      <c r="I35" s="45" t="s">
        <v>40</v>
      </c>
      <c r="J35" s="44" t="s">
        <v>40</v>
      </c>
      <c r="K35" s="45" t="s">
        <v>40</v>
      </c>
      <c r="L35" s="45" t="s">
        <v>40</v>
      </c>
      <c r="M35" s="45" t="s">
        <v>40</v>
      </c>
      <c r="N35" s="45" t="s">
        <v>40</v>
      </c>
      <c r="O35" s="45" t="s">
        <v>40</v>
      </c>
      <c r="P35" s="45" t="s">
        <v>40</v>
      </c>
      <c r="Q35" s="45" t="s">
        <v>40</v>
      </c>
      <c r="R35" s="45">
        <v>1</v>
      </c>
      <c r="S35" s="45">
        <v>2</v>
      </c>
      <c r="T35" s="45">
        <v>3</v>
      </c>
      <c r="U35" s="46" t="s">
        <v>40</v>
      </c>
      <c r="V35" s="45" t="s">
        <v>40</v>
      </c>
      <c r="W35" s="45" t="s">
        <v>40</v>
      </c>
      <c r="X35" s="45" t="s">
        <v>40</v>
      </c>
      <c r="Y35" s="45" t="s">
        <v>40</v>
      </c>
      <c r="Z35" s="45" t="s">
        <v>40</v>
      </c>
    </row>
    <row r="36" spans="1:26" x14ac:dyDescent="0.25">
      <c r="B36" t="s">
        <v>186</v>
      </c>
      <c r="C36" s="2" t="s">
        <v>187</v>
      </c>
      <c r="D36" s="42" t="s">
        <v>40</v>
      </c>
      <c r="E36" s="43" t="s">
        <v>40</v>
      </c>
      <c r="F36" s="44" t="s">
        <v>40</v>
      </c>
      <c r="G36" s="45" t="s">
        <v>40</v>
      </c>
      <c r="H36" s="45" t="s">
        <v>40</v>
      </c>
      <c r="I36" s="45" t="s">
        <v>40</v>
      </c>
      <c r="J36" s="44" t="s">
        <v>40</v>
      </c>
      <c r="K36" s="45" t="s">
        <v>40</v>
      </c>
      <c r="L36" s="45" t="s">
        <v>40</v>
      </c>
      <c r="M36" s="45" t="s">
        <v>40</v>
      </c>
      <c r="N36" s="45" t="s">
        <v>40</v>
      </c>
      <c r="O36" s="45" t="s">
        <v>40</v>
      </c>
      <c r="P36" s="45" t="s">
        <v>40</v>
      </c>
      <c r="Q36" s="45" t="s">
        <v>40</v>
      </c>
      <c r="R36" s="45">
        <v>109</v>
      </c>
      <c r="S36" s="45">
        <v>1</v>
      </c>
      <c r="T36" s="45">
        <v>13</v>
      </c>
      <c r="U36" s="46" t="s">
        <v>40</v>
      </c>
      <c r="V36" s="45" t="s">
        <v>40</v>
      </c>
      <c r="W36" s="45" t="s">
        <v>40</v>
      </c>
      <c r="X36" s="45" t="s">
        <v>40</v>
      </c>
      <c r="Y36" s="45">
        <v>33</v>
      </c>
      <c r="Z36" s="45" t="s">
        <v>40</v>
      </c>
    </row>
    <row r="37" spans="1:26" x14ac:dyDescent="0.25">
      <c r="B37" t="s">
        <v>188</v>
      </c>
      <c r="C37" s="2" t="s">
        <v>189</v>
      </c>
      <c r="D37" s="42" t="s">
        <v>40</v>
      </c>
      <c r="E37" s="43" t="s">
        <v>40</v>
      </c>
      <c r="F37" s="44" t="s">
        <v>40</v>
      </c>
      <c r="G37" s="45" t="s">
        <v>40</v>
      </c>
      <c r="H37" s="45" t="s">
        <v>40</v>
      </c>
      <c r="I37" s="45" t="s">
        <v>40</v>
      </c>
      <c r="J37" s="44" t="s">
        <v>40</v>
      </c>
      <c r="K37" s="45" t="s">
        <v>40</v>
      </c>
      <c r="L37" s="45" t="s">
        <v>40</v>
      </c>
      <c r="M37" s="45" t="s">
        <v>40</v>
      </c>
      <c r="N37" s="45" t="s">
        <v>40</v>
      </c>
      <c r="O37" s="45" t="s">
        <v>40</v>
      </c>
      <c r="P37" s="45" t="s">
        <v>40</v>
      </c>
      <c r="Q37" s="45" t="s">
        <v>40</v>
      </c>
      <c r="R37" s="45">
        <v>0.5</v>
      </c>
      <c r="S37" s="45">
        <v>0.5</v>
      </c>
      <c r="T37" s="45">
        <v>0.5</v>
      </c>
      <c r="U37" s="46" t="s">
        <v>40</v>
      </c>
      <c r="V37" s="45" t="s">
        <v>40</v>
      </c>
      <c r="W37" s="45" t="s">
        <v>40</v>
      </c>
      <c r="X37" s="45" t="s">
        <v>40</v>
      </c>
      <c r="Y37" s="45">
        <v>0.5</v>
      </c>
      <c r="Z37" s="45" t="s">
        <v>40</v>
      </c>
    </row>
    <row r="38" spans="1:26" x14ac:dyDescent="0.25">
      <c r="B38" t="s">
        <v>194</v>
      </c>
      <c r="C38" s="2" t="s">
        <v>195</v>
      </c>
      <c r="D38" s="42" t="s">
        <v>40</v>
      </c>
      <c r="E38" s="43" t="s">
        <v>40</v>
      </c>
      <c r="F38" s="44" t="s">
        <v>40</v>
      </c>
      <c r="G38" s="45" t="s">
        <v>40</v>
      </c>
      <c r="H38" s="45" t="s">
        <v>40</v>
      </c>
      <c r="I38" s="45" t="s">
        <v>40</v>
      </c>
      <c r="J38" s="44" t="s">
        <v>40</v>
      </c>
      <c r="K38" s="45" t="s">
        <v>196</v>
      </c>
      <c r="L38" s="45" t="s">
        <v>40</v>
      </c>
      <c r="M38" s="45" t="s">
        <v>40</v>
      </c>
      <c r="N38" s="45" t="s">
        <v>40</v>
      </c>
      <c r="O38" s="45" t="s">
        <v>40</v>
      </c>
      <c r="P38" s="45" t="s">
        <v>40</v>
      </c>
      <c r="Q38" s="45" t="s">
        <v>40</v>
      </c>
      <c r="R38" s="45" t="s">
        <v>40</v>
      </c>
      <c r="S38" s="45" t="s">
        <v>40</v>
      </c>
      <c r="T38" s="45" t="s">
        <v>40</v>
      </c>
      <c r="U38" s="46" t="s">
        <v>40</v>
      </c>
      <c r="V38" s="45" t="s">
        <v>40</v>
      </c>
      <c r="W38" s="45" t="s">
        <v>40</v>
      </c>
      <c r="X38" s="45" t="s">
        <v>40</v>
      </c>
      <c r="Y38" s="45" t="s">
        <v>40</v>
      </c>
      <c r="Z38" s="45" t="s">
        <v>40</v>
      </c>
    </row>
    <row r="40" spans="1:26" x14ac:dyDescent="0.25">
      <c r="A40" t="s">
        <v>204</v>
      </c>
      <c r="B40">
        <v>25</v>
      </c>
    </row>
  </sheetData>
  <conditionalFormatting sqref="A13:C15">
    <cfRule type="cellIs" dxfId="35" priority="30" operator="equal">
      <formula>"N/A"</formula>
    </cfRule>
  </conditionalFormatting>
  <conditionalFormatting sqref="A18:C20">
    <cfRule type="cellIs" dxfId="34" priority="25" operator="equal">
      <formula>"N/A"</formula>
    </cfRule>
  </conditionalFormatting>
  <conditionalFormatting sqref="A22:S22 A23:C23 E23:S23 A24:S24">
    <cfRule type="cellIs" dxfId="33" priority="32" operator="equal">
      <formula>"N/A"</formula>
    </cfRule>
  </conditionalFormatting>
  <conditionalFormatting sqref="A1:Z10 AB1:XFD19 P11:Z11 A11:O12 P12:Y12 D15:N15 P15:V15 X15:Y15 O15:O17 A16:N17 P16:Y17 E20:N20 O20:S21 B21:N21 A25:Z37 B38 A43:Z1048576 AB43:XFD1048576">
    <cfRule type="cellIs" dxfId="32" priority="41" operator="equal">
      <formula>"N/A"</formula>
    </cfRule>
  </conditionalFormatting>
  <conditionalFormatting sqref="C28:C38">
    <cfRule type="cellIs" dxfId="31" priority="39" operator="equal">
      <formula>"N/A"</formula>
    </cfRule>
  </conditionalFormatting>
  <conditionalFormatting sqref="D23">
    <cfRule type="cellIs" dxfId="30" priority="2" operator="equal">
      <formula>"N/A"</formula>
    </cfRule>
  </conditionalFormatting>
  <conditionalFormatting sqref="D10:K19">
    <cfRule type="cellIs" dxfId="29" priority="29" operator="equal">
      <formula>"N/A"</formula>
    </cfRule>
  </conditionalFormatting>
  <conditionalFormatting sqref="D27:O28">
    <cfRule type="cellIs" dxfId="28" priority="38" operator="equal">
      <formula>"N/A"</formula>
    </cfRule>
  </conditionalFormatting>
  <conditionalFormatting sqref="D18:S19">
    <cfRule type="cellIs" dxfId="27" priority="26" operator="equal">
      <formula>"N/A"</formula>
    </cfRule>
  </conditionalFormatting>
  <conditionalFormatting sqref="D13:Y14">
    <cfRule type="cellIs" dxfId="26" priority="14" operator="equal">
      <formula>"N/A"</formula>
    </cfRule>
  </conditionalFormatting>
  <conditionalFormatting sqref="D38:Z38">
    <cfRule type="cellIs" dxfId="25" priority="3" operator="equal">
      <formula>"N/A"</formula>
    </cfRule>
  </conditionalFormatting>
  <conditionalFormatting sqref="E22:Q23">
    <cfRule type="cellIs" dxfId="24" priority="40" operator="equal">
      <formula>"N/A"</formula>
    </cfRule>
  </conditionalFormatting>
  <conditionalFormatting sqref="L16:Q19">
    <cfRule type="cellIs" dxfId="23" priority="28" operator="equal">
      <formula>"N/A"</formula>
    </cfRule>
  </conditionalFormatting>
  <conditionalFormatting sqref="L10:T14">
    <cfRule type="cellIs" dxfId="22" priority="10" operator="equal">
      <formula>"N/A"</formula>
    </cfRule>
  </conditionalFormatting>
  <conditionalFormatting sqref="Q28">
    <cfRule type="cellIs" dxfId="21" priority="37" operator="equal">
      <formula>"N/A"</formula>
    </cfRule>
  </conditionalFormatting>
  <conditionalFormatting sqref="R22:R38">
    <cfRule type="cellIs" dxfId="20" priority="7" operator="equal">
      <formula>"N/A"</formula>
    </cfRule>
  </conditionalFormatting>
  <conditionalFormatting sqref="S14">
    <cfRule type="cellIs" dxfId="19" priority="13" operator="equal">
      <formula>"N/A"</formula>
    </cfRule>
  </conditionalFormatting>
  <conditionalFormatting sqref="S25:T28">
    <cfRule type="cellIs" dxfId="18" priority="33" operator="equal">
      <formula>"N/A"</formula>
    </cfRule>
  </conditionalFormatting>
  <conditionalFormatting sqref="S29:U29">
    <cfRule type="cellIs" dxfId="17" priority="35" operator="equal">
      <formula>"N/A"</formula>
    </cfRule>
  </conditionalFormatting>
  <conditionalFormatting sqref="T11:T14">
    <cfRule type="cellIs" dxfId="16" priority="11" operator="equal">
      <formula>"N/A"</formula>
    </cfRule>
  </conditionalFormatting>
  <conditionalFormatting sqref="T29:T37 U30:U32 S30:S37">
    <cfRule type="cellIs" dxfId="15" priority="34" operator="equal">
      <formula>"N/A"</formula>
    </cfRule>
  </conditionalFormatting>
  <conditionalFormatting sqref="T18:Z24">
    <cfRule type="cellIs" dxfId="14" priority="15" operator="equal">
      <formula>"N/A"</formula>
    </cfRule>
  </conditionalFormatting>
  <conditionalFormatting sqref="U10">
    <cfRule type="cellIs" dxfId="13" priority="12" operator="equal">
      <formula>"N/A"</formula>
    </cfRule>
  </conditionalFormatting>
  <conditionalFormatting sqref="U11:V12">
    <cfRule type="cellIs" dxfId="12" priority="31" operator="equal">
      <formula>"N/A"</formula>
    </cfRule>
  </conditionalFormatting>
  <conditionalFormatting sqref="U16:V19">
    <cfRule type="cellIs" dxfId="11" priority="27" operator="equal">
      <formula>"N/A"</formula>
    </cfRule>
  </conditionalFormatting>
  <conditionalFormatting sqref="V10:V19">
    <cfRule type="cellIs" dxfId="10" priority="22" operator="equal">
      <formula>"N/A"</formula>
    </cfRule>
  </conditionalFormatting>
  <conditionalFormatting sqref="V22:V24">
    <cfRule type="cellIs" dxfId="9" priority="21" operator="equal">
      <formula>"N/A"</formula>
    </cfRule>
  </conditionalFormatting>
  <conditionalFormatting sqref="W10:Z17">
    <cfRule type="cellIs" dxfId="8" priority="16" operator="equal">
      <formula>"N/A"</formula>
    </cfRule>
  </conditionalFormatting>
  <conditionalFormatting sqref="X29:X30">
    <cfRule type="cellIs" dxfId="7" priority="20" operator="equal">
      <formula>"N/A"</formula>
    </cfRule>
  </conditionalFormatting>
  <conditionalFormatting sqref="X33:X34">
    <cfRule type="cellIs" dxfId="6" priority="19" operator="equal">
      <formula>"N/A"</formula>
    </cfRule>
  </conditionalFormatting>
  <conditionalFormatting sqref="X19:Z19">
    <cfRule type="cellIs" dxfId="5" priority="23" operator="equal">
      <formula>"N/A"</formula>
    </cfRule>
  </conditionalFormatting>
  <conditionalFormatting sqref="Y27:Y38">
    <cfRule type="cellIs" dxfId="4" priority="5" operator="equal">
      <formula>"N/A"</formula>
    </cfRule>
  </conditionalFormatting>
  <conditionalFormatting sqref="Z28:Z30">
    <cfRule type="cellIs" dxfId="3" priority="1" operator="equal">
      <formula>"N/A"</formula>
    </cfRule>
  </conditionalFormatting>
  <conditionalFormatting sqref="Z33:Z34">
    <cfRule type="cellIs" dxfId="2" priority="17" operator="equal">
      <formula>"N/A"</formula>
    </cfRule>
  </conditionalFormatting>
  <conditionalFormatting sqref="AB20">
    <cfRule type="cellIs" dxfId="1" priority="9" operator="equal">
      <formula>"N/A"</formula>
    </cfRule>
  </conditionalFormatting>
  <conditionalFormatting sqref="AB21:XFD38"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Seyede Zahra Tajalli</cp:lastModifiedBy>
  <dcterms:created xsi:type="dcterms:W3CDTF">2015-06-05T18:19:34Z</dcterms:created>
  <dcterms:modified xsi:type="dcterms:W3CDTF">2025-05-05T09:15:18Z</dcterms:modified>
</cp:coreProperties>
</file>