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ousuke Nakagawa\Desktop\Team07\タスク\"/>
    </mc:Choice>
  </mc:AlternateContent>
  <bookViews>
    <workbookView xWindow="4815" yWindow="3045" windowWidth="19230" windowHeight="12120" tabRatio="658" activeTab="4"/>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N4" i="13" l="1"/>
  <c r="M4" i="13" l="1"/>
  <c r="I75" i="13" l="1"/>
  <c r="D75" i="13" s="1"/>
  <c r="I90" i="13"/>
  <c r="D90" i="13" s="1"/>
  <c r="I92" i="13"/>
  <c r="D92" i="13" s="1"/>
  <c r="I131" i="13"/>
  <c r="D131" i="13" s="1"/>
  <c r="D117" i="13"/>
  <c r="I117" i="13"/>
  <c r="D116" i="13" s="1"/>
  <c r="I116" i="13"/>
  <c r="I32" i="13"/>
  <c r="D32" i="13" s="1"/>
  <c r="I33" i="13"/>
  <c r="D33" i="13" s="1"/>
  <c r="I34" i="13"/>
  <c r="D34" i="13" s="1"/>
  <c r="I35" i="13"/>
  <c r="I36" i="13"/>
  <c r="I37" i="13"/>
  <c r="I105" i="13"/>
  <c r="I106" i="13"/>
  <c r="I107" i="13"/>
  <c r="I108" i="13"/>
  <c r="D105" i="13"/>
  <c r="D106" i="13"/>
  <c r="D107" i="13"/>
  <c r="D108" i="13"/>
  <c r="U117" i="13"/>
  <c r="U118" i="13"/>
  <c r="U120" i="13"/>
  <c r="U121" i="13"/>
  <c r="U122" i="13"/>
  <c r="U123" i="13"/>
  <c r="U124" i="13"/>
  <c r="U115"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D133" i="13" s="1"/>
  <c r="I134" i="13"/>
  <c r="I135" i="13"/>
  <c r="I136" i="13"/>
  <c r="I137" i="13"/>
  <c r="I138" i="13"/>
  <c r="I139" i="13"/>
  <c r="I140" i="13"/>
  <c r="I141" i="13"/>
  <c r="I142" i="13"/>
  <c r="I143" i="13"/>
  <c r="I113" i="13"/>
  <c r="D113" i="13"/>
  <c r="D104" i="13"/>
  <c r="D109" i="13"/>
  <c r="D118" i="13"/>
  <c r="D119" i="13"/>
  <c r="D120" i="13"/>
  <c r="D121" i="13"/>
  <c r="D122" i="13"/>
  <c r="D123" i="13"/>
  <c r="D124" i="13"/>
  <c r="D125" i="13"/>
  <c r="D126" i="13"/>
  <c r="D127"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D112" i="13" s="1"/>
  <c r="I114" i="13"/>
  <c r="D114" i="13" s="1"/>
  <c r="I115" i="13"/>
  <c r="D115" i="13" s="1"/>
  <c r="I101" i="13"/>
  <c r="I102" i="13"/>
  <c r="D99" i="13"/>
  <c r="D101" i="13"/>
  <c r="D102" i="13"/>
  <c r="D103" i="13"/>
  <c r="D5" i="13"/>
  <c r="I5" i="13"/>
  <c r="I6" i="13"/>
  <c r="D6" i="13" s="1"/>
  <c r="I7" i="13"/>
  <c r="D7" i="13" s="1"/>
  <c r="I8" i="13"/>
  <c r="D8" i="13" s="1"/>
  <c r="I9" i="13"/>
  <c r="D9" i="13" s="1"/>
  <c r="I10" i="13"/>
  <c r="D10" i="13" s="1"/>
  <c r="I11" i="13"/>
  <c r="D11" i="13" s="1"/>
  <c r="I12" i="13"/>
  <c r="D12" i="13" s="1"/>
  <c r="I13" i="13"/>
  <c r="D13" i="13" s="1"/>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I28" i="13"/>
  <c r="D28" i="13" s="1"/>
  <c r="I29" i="13"/>
  <c r="D29" i="13" s="1"/>
  <c r="I30" i="13"/>
  <c r="D30" i="13" s="1"/>
  <c r="I31" i="13"/>
  <c r="D31" i="13" s="1"/>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I66" i="13"/>
  <c r="D66" i="13" s="1"/>
  <c r="D67" i="13"/>
  <c r="I67" i="13"/>
  <c r="D69" i="13"/>
  <c r="I69" i="13"/>
  <c r="D70" i="13"/>
  <c r="I70" i="13"/>
  <c r="D71" i="13"/>
  <c r="I71" i="13"/>
  <c r="D72" i="13"/>
  <c r="I72" i="13"/>
  <c r="I73" i="13"/>
  <c r="D73" i="13" s="1"/>
  <c r="D74" i="13"/>
  <c r="I74" i="13"/>
  <c r="D76" i="13"/>
  <c r="I76" i="13"/>
  <c r="D77" i="13"/>
  <c r="I77" i="13"/>
  <c r="D78" i="13"/>
  <c r="I78" i="13"/>
  <c r="D79" i="13"/>
  <c r="I79" i="13"/>
  <c r="D80" i="13"/>
  <c r="I80" i="13"/>
  <c r="I81" i="13"/>
  <c r="D81" i="13" s="1"/>
  <c r="I82" i="13"/>
  <c r="D82" i="13" s="1"/>
  <c r="I83" i="13"/>
  <c r="D83" i="13" s="1"/>
  <c r="I84" i="13"/>
  <c r="D84" i="13" s="1"/>
  <c r="D85" i="13"/>
  <c r="I85" i="13"/>
  <c r="I86" i="13"/>
  <c r="D86" i="13" s="1"/>
  <c r="I87" i="13"/>
  <c r="D87" i="13" s="1"/>
  <c r="I88" i="13"/>
  <c r="D88" i="13" s="1"/>
  <c r="D89" i="13"/>
  <c r="I89" i="13"/>
  <c r="I91" i="13"/>
  <c r="D91" i="13" s="1"/>
  <c r="D93" i="13"/>
  <c r="I93" i="13"/>
  <c r="D94" i="13"/>
  <c r="I94" i="13"/>
  <c r="D95" i="13"/>
  <c r="I95" i="13"/>
  <c r="D96" i="13"/>
  <c r="I96" i="13"/>
  <c r="D97" i="13"/>
  <c r="I97" i="13"/>
  <c r="D98" i="13"/>
  <c r="I98" i="13"/>
  <c r="I99" i="13"/>
  <c r="I100" i="13"/>
  <c r="D100" i="13" s="1"/>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T120" i="13" l="1"/>
  <c r="L4" i="13"/>
  <c r="I68" i="13"/>
  <c r="D68" i="13" s="1"/>
  <c r="K4" i="13"/>
  <c r="J4" i="13"/>
  <c r="I130" i="13"/>
  <c r="D130" i="13" s="1"/>
  <c r="T117" i="13"/>
  <c r="T118" i="13"/>
  <c r="T115" i="13"/>
  <c r="T116" i="13" l="1"/>
  <c r="J3" i="13"/>
  <c r="O3" i="13"/>
  <c r="N3" i="13"/>
  <c r="L3" i="13"/>
  <c r="P3" i="13"/>
  <c r="M3" i="13"/>
  <c r="V121" i="13"/>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K4" i="11"/>
  <c r="L4" i="11"/>
  <c r="AE105" i="11" s="1"/>
  <c r="M4" i="11"/>
  <c r="N4" i="11"/>
  <c r="O4" i="11"/>
  <c r="P4" i="11"/>
  <c r="Q4" i="11"/>
  <c r="R4" i="11"/>
  <c r="S4" i="11"/>
  <c r="T4" i="11"/>
  <c r="U4" i="11"/>
  <c r="X106" i="10"/>
  <c r="AD105" i="11"/>
  <c r="K3" i="11"/>
  <c r="J3"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W116" i="13" l="1"/>
  <c r="D100" i="1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AF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U3" i="11" l="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J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<sst xmlns="http://schemas.openxmlformats.org/spreadsheetml/2006/main" count="981" uniqueCount="443">
  <si>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</si>
  <si>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</si>
  <si>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</si>
  <si>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</si>
  <si>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</si>
  <si>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</si>
  <si>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</si>
  <si>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</si>
  <si>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</si>
  <si>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</si>
  <si>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</si>
  <si>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</si>
  <si>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</si>
  <si>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</si>
  <si>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</si>
  <si>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</si>
  <si>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</si>
  <si>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</si>
  <si>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</si>
  <si>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</si>
  <si>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</si>
  <si>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</si>
  <si>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</si>
  <si>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</si>
  <si>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</si>
  <si>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</si>
  <si>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</si>
  <si>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</si>
  <si>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</si>
  <si>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</si>
  <si>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</si>
  <si>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</si>
  <si>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</si>
  <si>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</si>
  <si>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</si>
  <si>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</si>
  <si>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</si>
  <si>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</si>
  <si>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</si>
  <si>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</si>
  <si>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</si>
  <si>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</si>
  <si>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</si>
  <si>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</si>
  <si>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</si>
  <si>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</si>
  <si>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</si>
  <si>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</si>
  <si>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</si>
  <si>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</si>
  <si>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</si>
  <si>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</si>
  <si>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</si>
  <si>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</si>
  <si>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</si>
  <si>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</si>
  <si>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</si>
  <si>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</si>
  <si>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</si>
  <si>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</si>
  <si>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</si>
  <si>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</si>
  <si>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</si>
  <si>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</si>
  <si>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</si>
  <si>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</si>
  <si>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</si>
  <si>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</si>
  <si>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</si>
  <si>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</si>
  <si>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</si>
  <si>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</si>
  <si>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</si>
  <si>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</si>
  <si>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</si>
  <si>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</si>
  <si>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</si>
  <si>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</si>
  <si>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</si>
  <si>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</si>
  <si>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</si>
  <si>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</si>
  <si>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</si>
  <si>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</si>
  <si>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</si>
  <si>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</si>
  <si>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</si>
  <si>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</si>
  <si>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</si>
  <si>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</si>
  <si>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</si>
  <si>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</si>
  <si>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</si>
  <si>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</si>
  <si>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</si>
  <si>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</si>
  <si>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</si>
  <si>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</si>
  <si>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</si>
  <si>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</si>
  <si>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</si>
  <si>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</si>
  <si>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</si>
  <si>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</si>
  <si>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</si>
  <si>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</si>
  <si>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</si>
  <si>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</si>
  <si>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</si>
  <si>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</si>
  <si>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</si>
  <si>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</si>
  <si>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</si>
  <si>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</si>
  <si>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</si>
  <si>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</si>
  <si>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</si>
  <si>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</si>
  <si>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</si>
  <si>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</si>
  <si>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</si>
  <si>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</si>
  <si>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</si>
  <si>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</si>
  <si>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</si>
  <si>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</si>
  <si>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</si>
  <si>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</si>
  <si>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</si>
  <si>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</si>
  <si>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</si>
  <si>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</si>
  <si>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</si>
  <si>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</si>
  <si>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</si>
  <si>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</si>
  <si>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</si>
  <si>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</si>
  <si>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</si>
  <si>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</si>
  <si>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</si>
  <si>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</si>
  <si>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</si>
  <si>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</si>
  <si>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</si>
  <si>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</si>
  <si>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</si>
  <si>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</si>
  <si>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</si>
  <si>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</si>
  <si>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</si>
  <si>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</si>
  <si>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</si>
  <si>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</si>
  <si>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</si>
  <si>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</si>
  <si>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</si>
  <si>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</si>
  <si>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</si>
  <si>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</si>
  <si>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</si>
  <si>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</si>
  <si>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</si>
  <si>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</si>
  <si>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</si>
  <si>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</si>
  <si>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</si>
  <si>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</si>
  <si>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</si>
  <si>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</si>
  <si>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</si>
  <si>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</si>
  <si>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</si>
  <si>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</si>
  <si>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</si>
  <si>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</si>
  <si>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</si>
  <si>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</si>
  <si>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</si>
  <si>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</si>
  <si>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</si>
  <si>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</si>
  <si>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</si>
  <si>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</si>
  <si>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</si>
  <si>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</si>
  <si>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</si>
  <si>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</si>
  <si>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</si>
  <si>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</si>
  <si>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</si>
  <si>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</si>
  <si>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</si>
  <si>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</si>
  <si>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</si>
  <si>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</si>
  <si>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</si>
  <si>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</si>
  <si>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</si>
  <si>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</si>
  <si>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</si>
  <si>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</si>
  <si>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</si>
  <si>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</si>
  <si>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</si>
  <si>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</si>
  <si>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</si>
  <si>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</si>
  <si>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</si>
  <si>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</si>
  <si>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</si>
  <si>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</si>
  <si>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</si>
  <si>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</si>
  <si>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</si>
  <si>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</si>
  <si>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</si>
  <si>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</si>
  <si>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</si>
  <si>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</si>
  <si>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</si>
  <si>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</si>
  <si>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</si>
  <si>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</si>
  <si>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</si>
  <si>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</si>
  <si>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</si>
  <si>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</si>
  <si>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</si>
  <si>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</si>
  <si>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</si>
  <si>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</si>
  <si>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</si>
  <si>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</si>
  <si>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</si>
  <si>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</si>
  <si>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</si>
  <si>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</si>
  <si>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</si>
  <si>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</si>
  <si>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</si>
  <si>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</si>
  <si>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</si>
  <si>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</si>
  <si>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</si>
  <si>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</si>
  <si>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</si>
  <si>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</si>
  <si>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</si>
  <si>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</si>
  <si>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</si>
  <si>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</si>
  <si>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</si>
  <si>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</si>
  <si>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</si>
  <si>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</si>
  <si>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</si>
  <si>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</si>
  <si>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</si>
  <si>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</si>
  <si>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</si>
  <si>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</si>
  <si>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</si>
  <si>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</si>
  <si>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</si>
  <si>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</si>
  <si>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</si>
  <si>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</si>
  <si>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</si>
  <si>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</si>
  <si>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</si>
  <si>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</si>
  <si>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</si>
  <si>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</si>
  <si>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</si>
  <si>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</si>
  <si>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</si>
  <si>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</si>
  <si>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</si>
  <si>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</si>
  <si>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</si>
  <si>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</si>
  <si>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</si>
  <si>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</si>
  <si>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</si>
  <si>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</si>
  <si>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</si>
  <si>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</si>
  <si>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</si>
  <si>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</si>
  <si>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</si>
  <si>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</si>
  <si>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</si>
  <si>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</si>
  <si>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</si>
  <si>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</si>
  <si>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</si>
  <si>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</si>
  <si>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</si>
  <si>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</si>
  <si>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</si>
  <si>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</si>
  <si>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</si>
  <si>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</si>
  <si>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</si>
  <si>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</si>
  <si>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</si>
  <si>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</si>
  <si>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</si>
  <si>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</si>
  <si>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</si>
  <si>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</si>
  <si>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</si>
  <si>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</si>
  <si>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</si>
  <si>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</si>
  <si>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</si>
  <si>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</si>
  <si>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</si>
  <si>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</si>
  <si>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</si>
  <si>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</si>
  <si>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</si>
  <si>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</si>
  <si>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</si>
  <si>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</si>
  <si>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</si>
  <si>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</si>
  <si>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</si>
  <si>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</si>
  <si>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</si>
  <si>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</si>
  <si>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</si>
  <si>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</si>
  <si>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</si>
  <si>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</si>
  <si>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</si>
  <si>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</si>
  <si>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</si>
  <si>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</si>
  <si>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</si>
  <si>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</si>
  <si>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</si>
  <si>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</si>
  <si>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</si>
  <si>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</si>
  <si>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</si>
  <si>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</si>
  <si>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</si>
  <si>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</si>
  <si>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</si>
  <si>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</si>
  <si>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</si>
  <si>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</si>
  <si>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</si>
  <si>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</si>
  <si>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</si>
  <si>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</si>
  <si>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</si>
  <si>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</si>
  <si>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</si>
  <si>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</si>
  <si>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</si>
  <si>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</si>
  <si>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</si>
  <si>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</si>
  <si>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</si>
  <si>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</si>
  <si>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</si>
  <si>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</si>
  <si>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</si>
  <si>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</si>
  <si>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</si>
  <si>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</si>
  <si>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</si>
  <si>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</si>
  <si>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</si>
  <si>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</si>
  <si>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</si>
  <si>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</si>
  <si>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</si>
  <si>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</si>
  <si>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</si>
  <si>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</si>
  <si>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</si>
  <si>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</si>
  <si>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</si>
  <si>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</si>
  <si>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</si>
  <si>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</si>
  <si>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</si>
  <si>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</si>
  <si>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</si>
  <si>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</si>
  <si>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</si>
  <si>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</si>
  <si>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</si>
  <si>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</si>
  <si>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</si>
  <si>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</si>
  <si>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</si>
  <si>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</si>
  <si>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</si>
  <si>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</si>
  <si>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</si>
  <si>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</si>
  <si>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</si>
  <si>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</si>
  <si>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</si>
  <si>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</si>
  <si>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</si>
  <si>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</si>
  <si>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</si>
  <si>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</si>
  <si>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</si>
  <si>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</si>
  <si>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</si>
  <si>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</si>
  <si>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</si>
  <si>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</si>
  <si>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</si>
  <si>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</si>
  <si>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</si>
  <si>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</si>
  <si>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</si>
  <si>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</si>
  <si>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</si>
  <si>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</si>
  <si>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</si>
  <si>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</si>
  <si>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</si>
  <si>
    <t>ステージ1のライティング</t>
    <phoneticPr fontId="4"/>
  </si>
  <si>
    <t>ステージ2のライティング</t>
  </si>
  <si>
    <t>ステージ3のライティング</t>
  </si>
  <si>
    <t>ステージ4のライティング</t>
  </si>
  <si>
    <t>ステージ5のライティング</t>
  </si>
  <si>
    <t>ステージ6のライティング</t>
  </si>
  <si>
    <t>ステージ7のライティング</t>
  </si>
  <si>
    <t>ステージ8のライティング</t>
  </si>
  <si>
    <t>ステージ選択画面の演出</t>
    <rPh sb="4" eb="6">
      <t>センタク</t>
    </rPh>
    <rPh sb="6" eb="8">
      <t>ガメン</t>
    </rPh>
    <rPh sb="9" eb="11">
      <t>エンシュツ</t>
    </rPh>
    <phoneticPr fontId="4"/>
  </si>
  <si>
    <t>スコア取得時の演出</t>
    <rPh sb="3" eb="5">
      <t>シュトク</t>
    </rPh>
    <rPh sb="5" eb="6">
      <t>ジ</t>
    </rPh>
    <rPh sb="7" eb="9">
      <t>エンシュツ</t>
    </rPh>
    <phoneticPr fontId="4"/>
  </si>
  <si>
    <t>本山さん</t>
    <rPh sb="0" eb="2">
      <t>モトヤマ</t>
    </rPh>
    <phoneticPr fontId="4"/>
  </si>
  <si>
    <t>本山さん</t>
    <rPh sb="0" eb="2">
      <t>モトヤマ</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</si>
</sst>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cellXfs>
  <cellStyles count="6">
    <cellStyle name="標準" xfId="0" builtinId="0"/>
    <cellStyle name="標準 2" xfId="4"/>
    <cellStyle name="標準_2009卒業制作スケジュール表" xfId="1"/>
    <cellStyle name="標準_チーム編成" xfId="2"/>
    <cellStyle name="標準_チーム編成 2" xfId="5"/>
    <cellStyle name="標準_バグシート" xfId="3"/>
  </cellStyles>
  <dxfs count="267">
    <dxf>
      <font>
        <condense val="0"/>
        <extend val="0"/>
        <color indexed="22"/>
      </font>
    </dxf>
    <dxf>
      <font>
        <condense val="0"/>
        <extend val="0"/>
        <color indexed="12"/>
      </font>
    </dxf>
    <dxf>
      <font>
        <condense val="0"/>
        <extend val="0"/>
        <color indexed="10"/>
      </font>
    </dxf>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pt idx="2">
                  <c:v>213.5</c:v>
                </c:pt>
                <c:pt idx="3">
                  <c:v>170.5</c:v>
                </c:pt>
                <c:pt idx="4">
                  <c:v>137.5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'スプリントバックログ(第３）'!$T$115:$T$124</c:f>
              <c:numCache>
                <c:formatCode>General</c:formatCode>
                <c:ptCount val="10"/>
                <c:pt idx="0">
                  <c:v>31</c:v>
                </c:pt>
                <c:pt idx="1">
                  <c:v>45.5</c:v>
                </c:pt>
                <c:pt idx="2">
                  <c:v>29</c:v>
                </c:pt>
                <c:pt idx="3">
                  <c:v>10</c:v>
                </c:pt>
                <c:pt idx="4">
                  <c:v>2</c:v>
                </c:pt>
                <c:pt idx="5">
                  <c:v>19</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'スプリントバックログ(第３）'!$U$115:$U$124</c:f>
              <c:numCache>
                <c:formatCode>General</c:formatCode>
                <c:ptCount val="10"/>
                <c:pt idx="0">
                  <c:v>3.5</c:v>
                </c:pt>
                <c:pt idx="1">
                  <c:v>9.5</c:v>
                </c:pt>
                <c:pt idx="2">
                  <c:v>3.5</c:v>
                </c:pt>
                <c:pt idx="3">
                  <c:v>21</c:v>
                </c:pt>
                <c:pt idx="4">
                  <c:v>1</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'スプリントバックログ(第３）'!$S$115:$S$124</c:f>
              <c:numCache>
                <c:formatCode>General</c:formatCode>
                <c:ptCount val="10"/>
                <c:pt idx="0">
                  <c:v>46.5</c:v>
                </c:pt>
                <c:pt idx="1">
                  <c:v>61</c:v>
                </c:pt>
                <c:pt idx="2">
                  <c:v>60</c:v>
                </c:pt>
                <c:pt idx="3">
                  <c:v>31</c:v>
                </c:pt>
                <c:pt idx="4">
                  <c:v>12</c:v>
                </c:pt>
                <c:pt idx="5">
                  <c:v>19</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30" t="s">
        <v>67</v>
      </c>
      <c r="B1" s="230"/>
      <c r="C1" s="230"/>
      <c r="D1" s="230"/>
      <c r="E1" s="230"/>
    </row>
    <row r="2" spans="1:5" ht="27" customHeight="1">
      <c r="D2" s="231" t="s">
        <v>37</v>
      </c>
      <c r="E2" s="231"/>
    </row>
    <row r="3" spans="1:5" ht="7.5" customHeight="1" thickBot="1"/>
    <row r="4" spans="1:5" s="46" customFormat="1" ht="14.25" thickBot="1">
      <c r="A4" s="42"/>
      <c r="B4" s="43" t="s">
        <v>38</v>
      </c>
      <c r="C4" s="44" t="s">
        <v>39</v>
      </c>
      <c r="D4" s="44" t="s">
        <v>14</v>
      </c>
      <c r="E4" s="45" t="s">
        <v>15</v>
      </c>
    </row>
    <row r="5" spans="1:5" ht="20.100000000000001" customHeight="1">
      <c r="A5" s="232" t="s">
        <v>44</v>
      </c>
      <c r="B5" s="76"/>
      <c r="C5" s="47"/>
      <c r="D5" s="48"/>
      <c r="E5" s="49"/>
    </row>
    <row r="6" spans="1:5" ht="20.100000000000001" customHeight="1">
      <c r="A6" s="233"/>
      <c r="B6" s="70"/>
      <c r="C6" s="50"/>
      <c r="D6" s="51"/>
      <c r="E6" s="52"/>
    </row>
    <row r="7" spans="1:5" ht="20.100000000000001" customHeight="1">
      <c r="A7" s="233"/>
      <c r="B7" s="70"/>
      <c r="C7" s="50"/>
      <c r="D7" s="51"/>
      <c r="E7" s="52"/>
    </row>
    <row r="8" spans="1:5" ht="20.100000000000001" customHeight="1">
      <c r="A8" s="233"/>
      <c r="B8" s="71">
        <v>43025</v>
      </c>
      <c r="C8" s="50"/>
      <c r="D8" s="51"/>
      <c r="E8" s="52"/>
    </row>
    <row r="9" spans="1:5" ht="20.100000000000001" customHeight="1">
      <c r="A9" s="233"/>
      <c r="B9" s="72">
        <f>B8</f>
        <v>43025</v>
      </c>
      <c r="C9" s="50"/>
      <c r="D9" s="51"/>
      <c r="E9" s="52"/>
    </row>
    <row r="10" spans="1:5" ht="20.100000000000001" customHeight="1">
      <c r="A10" s="233"/>
      <c r="B10" s="72"/>
      <c r="C10" s="50"/>
      <c r="D10" s="51"/>
      <c r="E10" s="52"/>
    </row>
    <row r="11" spans="1:5" ht="20.100000000000001" customHeight="1">
      <c r="A11" s="233"/>
      <c r="B11" s="71"/>
      <c r="C11" s="50"/>
      <c r="D11" s="51"/>
      <c r="E11" s="52"/>
    </row>
    <row r="12" spans="1:5" ht="20.100000000000001" customHeight="1">
      <c r="A12" s="233"/>
      <c r="B12" s="69"/>
      <c r="C12" s="55"/>
      <c r="D12" s="51"/>
      <c r="E12" s="52"/>
    </row>
    <row r="13" spans="1:5" ht="20.100000000000001" customHeight="1">
      <c r="A13" s="233"/>
      <c r="B13" s="68"/>
      <c r="C13" s="53"/>
      <c r="D13" s="51"/>
      <c r="E13" s="52"/>
    </row>
    <row r="14" spans="1:5" ht="20.100000000000001" customHeight="1">
      <c r="A14" s="233"/>
      <c r="B14" s="70"/>
      <c r="C14" s="50"/>
      <c r="D14" s="51"/>
      <c r="E14" s="52"/>
    </row>
    <row r="15" spans="1:5" ht="20.100000000000001" customHeight="1">
      <c r="A15" s="233"/>
      <c r="B15" s="71"/>
      <c r="C15" s="50"/>
      <c r="D15" s="51"/>
      <c r="E15" s="52"/>
    </row>
    <row r="16" spans="1:5" ht="20.100000000000001" customHeight="1">
      <c r="A16" s="233"/>
      <c r="B16" s="71">
        <v>43028</v>
      </c>
      <c r="C16" s="50"/>
      <c r="D16" s="51"/>
      <c r="E16" s="52"/>
    </row>
    <row r="17" spans="1:5" ht="20.100000000000001" customHeight="1">
      <c r="A17" s="233"/>
      <c r="B17" s="72">
        <f>B16</f>
        <v>43028</v>
      </c>
      <c r="C17" s="50"/>
      <c r="D17" s="51"/>
      <c r="E17" s="52"/>
    </row>
    <row r="18" spans="1:5" ht="20.100000000000001" customHeight="1">
      <c r="A18" s="233"/>
      <c r="B18" s="72"/>
      <c r="C18" s="50"/>
      <c r="D18" s="51"/>
      <c r="E18" s="52"/>
    </row>
    <row r="19" spans="1:5" ht="20.100000000000001" customHeight="1">
      <c r="A19" s="233"/>
      <c r="B19" s="71"/>
      <c r="C19" s="50"/>
      <c r="D19" s="51"/>
      <c r="E19" s="52"/>
    </row>
    <row r="20" spans="1:5" ht="20.100000000000001" customHeight="1">
      <c r="A20" s="233"/>
      <c r="B20" s="69"/>
      <c r="C20" s="55"/>
      <c r="D20" s="51"/>
      <c r="E20" s="52"/>
    </row>
    <row r="21" spans="1:5" ht="20.100000000000001" customHeight="1">
      <c r="A21" s="233"/>
      <c r="B21" s="68"/>
      <c r="C21" s="53"/>
      <c r="D21" s="51"/>
      <c r="E21" s="52"/>
    </row>
    <row r="22" spans="1:5" ht="20.100000000000001" customHeight="1">
      <c r="A22" s="233"/>
      <c r="B22" s="70"/>
      <c r="C22" s="50"/>
      <c r="D22" s="51"/>
      <c r="E22" s="52"/>
    </row>
    <row r="23" spans="1:5" ht="20.100000000000001" customHeight="1">
      <c r="A23" s="233"/>
      <c r="B23" s="70"/>
      <c r="C23" s="50"/>
      <c r="D23" s="51"/>
      <c r="E23" s="52"/>
    </row>
    <row r="24" spans="1:5" ht="20.100000000000001" customHeight="1">
      <c r="A24" s="233"/>
      <c r="B24" s="71">
        <v>43032</v>
      </c>
      <c r="C24" s="50"/>
      <c r="D24" s="51"/>
      <c r="E24" s="52"/>
    </row>
    <row r="25" spans="1:5" ht="20.100000000000001" customHeight="1">
      <c r="A25" s="233"/>
      <c r="B25" s="72">
        <f>B24</f>
        <v>43032</v>
      </c>
      <c r="C25" s="50"/>
      <c r="D25" s="51"/>
      <c r="E25" s="52"/>
    </row>
    <row r="26" spans="1:5" ht="20.100000000000001" customHeight="1">
      <c r="A26" s="233"/>
      <c r="B26" s="72"/>
      <c r="C26" s="50"/>
      <c r="D26" s="51"/>
      <c r="E26" s="52"/>
    </row>
    <row r="27" spans="1:5" ht="20.100000000000001" customHeight="1">
      <c r="A27" s="233"/>
      <c r="B27" s="71"/>
      <c r="C27" s="50"/>
      <c r="D27" s="51"/>
      <c r="E27" s="52"/>
    </row>
    <row r="28" spans="1:5" ht="20.100000000000001" customHeight="1">
      <c r="A28" s="233"/>
      <c r="B28" s="70"/>
      <c r="C28" s="55"/>
      <c r="D28" s="51"/>
      <c r="E28" s="52"/>
    </row>
    <row r="29" spans="1:5" ht="20.100000000000001" customHeight="1">
      <c r="A29" s="233"/>
      <c r="B29" s="68"/>
      <c r="C29" s="78"/>
      <c r="D29" s="51"/>
      <c r="E29" s="54"/>
    </row>
    <row r="30" spans="1:5" ht="20.100000000000001" customHeight="1">
      <c r="A30" s="233"/>
      <c r="B30" s="70"/>
      <c r="C30" s="75"/>
      <c r="D30" s="51"/>
      <c r="E30" s="54"/>
    </row>
    <row r="31" spans="1:5" ht="20.100000000000001" customHeight="1">
      <c r="A31" s="233"/>
      <c r="B31" s="70"/>
      <c r="C31" s="50"/>
      <c r="D31" s="51"/>
      <c r="E31" s="54"/>
    </row>
    <row r="32" spans="1:5" ht="20.100000000000001" customHeight="1">
      <c r="A32" s="233"/>
      <c r="B32" s="71">
        <v>43035</v>
      </c>
      <c r="C32" s="50"/>
      <c r="D32" s="51"/>
      <c r="E32" s="52"/>
    </row>
    <row r="33" spans="1:5" ht="20.100000000000001" customHeight="1">
      <c r="A33" s="233"/>
      <c r="B33" s="72">
        <f>B32</f>
        <v>43035</v>
      </c>
      <c r="C33" s="50"/>
      <c r="D33" s="51"/>
      <c r="E33" s="52"/>
    </row>
    <row r="34" spans="1:5" ht="20.100000000000001" customHeight="1">
      <c r="A34" s="233"/>
      <c r="B34" s="72"/>
      <c r="C34" s="50"/>
      <c r="D34" s="51"/>
      <c r="E34" s="52"/>
    </row>
    <row r="35" spans="1:5" ht="20.100000000000001" customHeight="1">
      <c r="A35" s="233"/>
      <c r="B35" s="71"/>
      <c r="C35" s="50"/>
      <c r="D35" s="51"/>
      <c r="E35" s="52"/>
    </row>
    <row r="36" spans="1:5" ht="20.100000000000001" customHeight="1">
      <c r="A36" s="233"/>
      <c r="B36" s="69"/>
      <c r="C36" s="55"/>
      <c r="D36" s="51"/>
      <c r="E36" s="52"/>
    </row>
    <row r="37" spans="1:5" ht="20.100000000000001" customHeight="1">
      <c r="A37" s="233"/>
      <c r="B37" s="68"/>
      <c r="C37" s="50"/>
      <c r="D37" s="51"/>
      <c r="E37" s="52"/>
    </row>
    <row r="38" spans="1:5" ht="20.100000000000001" customHeight="1">
      <c r="A38" s="233"/>
      <c r="B38" s="70"/>
      <c r="C38" s="50"/>
      <c r="D38" s="51"/>
      <c r="E38" s="52"/>
    </row>
    <row r="39" spans="1:5" ht="20.100000000000001" customHeight="1">
      <c r="A39" s="233"/>
      <c r="B39" s="70"/>
      <c r="C39" s="50"/>
      <c r="D39" s="51"/>
      <c r="E39" s="52"/>
    </row>
    <row r="40" spans="1:5" ht="20.100000000000001" customHeight="1">
      <c r="A40" s="233"/>
      <c r="B40" s="71">
        <v>43039</v>
      </c>
      <c r="C40" s="50"/>
      <c r="D40" s="51"/>
      <c r="E40" s="52"/>
    </row>
    <row r="41" spans="1:5" ht="20.100000000000001" customHeight="1">
      <c r="A41" s="233"/>
      <c r="B41" s="72">
        <f>B40</f>
        <v>43039</v>
      </c>
      <c r="C41" s="50"/>
      <c r="D41" s="51"/>
      <c r="E41" s="52"/>
    </row>
    <row r="42" spans="1:5" ht="20.100000000000001" customHeight="1">
      <c r="A42" s="233"/>
      <c r="B42" s="72"/>
      <c r="C42" s="50"/>
      <c r="D42" s="51"/>
      <c r="E42" s="52"/>
    </row>
    <row r="43" spans="1:5" ht="20.100000000000001" customHeight="1">
      <c r="A43" s="233"/>
      <c r="B43" s="71"/>
      <c r="C43" s="50"/>
      <c r="D43" s="51"/>
      <c r="E43" s="52"/>
    </row>
    <row r="44" spans="1:5" ht="20.100000000000001" customHeight="1">
      <c r="A44" s="233"/>
      <c r="B44" s="69"/>
      <c r="C44" s="50"/>
      <c r="D44" s="51"/>
      <c r="E44" s="52"/>
    </row>
    <row r="45" spans="1:5" ht="20.100000000000001" customHeight="1">
      <c r="A45" s="233"/>
      <c r="B45" s="87" t="s">
        <v>43</v>
      </c>
      <c r="C45" s="74"/>
      <c r="D45" s="51"/>
      <c r="E45" s="52"/>
    </row>
    <row r="46" spans="1:5" ht="20.100000000000001" customHeight="1">
      <c r="A46" s="233"/>
      <c r="B46" s="70"/>
      <c r="C46" s="50"/>
      <c r="D46" s="51"/>
      <c r="E46" s="54"/>
    </row>
    <row r="47" spans="1:5" ht="20.100000000000001" customHeight="1">
      <c r="A47" s="233"/>
      <c r="B47" s="70"/>
      <c r="C47" s="50"/>
      <c r="D47" s="51"/>
      <c r="E47" s="54"/>
    </row>
    <row r="48" spans="1:5" ht="20.100000000000001" customHeight="1">
      <c r="A48" s="233"/>
      <c r="B48" s="71">
        <v>43042</v>
      </c>
      <c r="C48" s="50"/>
      <c r="D48" s="51"/>
      <c r="E48" s="54"/>
    </row>
    <row r="49" spans="1:5" ht="20.100000000000001" customHeight="1">
      <c r="A49" s="233"/>
      <c r="B49" s="72">
        <f>B48</f>
        <v>43042</v>
      </c>
      <c r="C49" s="50"/>
      <c r="D49" s="56"/>
      <c r="E49" s="52"/>
    </row>
    <row r="50" spans="1:5" ht="20.100000000000001" customHeight="1">
      <c r="A50" s="233"/>
      <c r="B50" s="72"/>
      <c r="C50" s="50"/>
      <c r="D50" s="56"/>
      <c r="E50" s="52"/>
    </row>
    <row r="51" spans="1:5" ht="20.100000000000001" customHeight="1">
      <c r="A51" s="233"/>
      <c r="B51" s="71"/>
      <c r="C51" s="50"/>
      <c r="D51" s="56"/>
      <c r="E51" s="63"/>
    </row>
    <row r="52" spans="1:5" ht="20.100000000000001" customHeight="1">
      <c r="A52" s="233"/>
      <c r="B52" s="69"/>
      <c r="C52" s="55"/>
      <c r="D52" s="56"/>
      <c r="E52" s="57"/>
    </row>
    <row r="53" spans="1:5" ht="20.100000000000001" customHeight="1">
      <c r="A53" s="233"/>
      <c r="B53" s="80"/>
      <c r="C53" s="78" t="s">
        <v>41</v>
      </c>
      <c r="D53" s="56"/>
      <c r="E53" s="57"/>
    </row>
    <row r="54" spans="1:5" ht="20.100000000000001" customHeight="1">
      <c r="A54" s="233"/>
      <c r="B54" s="81"/>
      <c r="C54" s="75" t="s">
        <v>40</v>
      </c>
      <c r="D54" s="56"/>
      <c r="E54" s="57"/>
    </row>
    <row r="55" spans="1:5" ht="20.100000000000001" customHeight="1">
      <c r="A55" s="233"/>
      <c r="B55" s="81"/>
      <c r="C55" s="50"/>
      <c r="D55" s="56"/>
      <c r="E55" s="57"/>
    </row>
    <row r="56" spans="1:5" ht="20.100000000000001" customHeight="1">
      <c r="A56" s="233"/>
      <c r="B56" s="82">
        <v>43046</v>
      </c>
      <c r="C56" s="50"/>
      <c r="D56" s="56"/>
      <c r="E56" s="57"/>
    </row>
    <row r="57" spans="1:5" ht="20.100000000000001" customHeight="1">
      <c r="A57" s="233"/>
      <c r="B57" s="83">
        <f>B56</f>
        <v>43046</v>
      </c>
      <c r="C57" s="50"/>
      <c r="D57" s="56"/>
      <c r="E57" s="57"/>
    </row>
    <row r="58" spans="1:5" ht="20.100000000000001" customHeight="1">
      <c r="A58" s="233"/>
      <c r="B58" s="83"/>
      <c r="C58" s="50"/>
      <c r="D58" s="56"/>
      <c r="E58" s="57"/>
    </row>
    <row r="59" spans="1:5" ht="20.100000000000001" customHeight="1">
      <c r="A59" s="233"/>
      <c r="B59" s="82"/>
      <c r="C59" s="50"/>
      <c r="D59" s="56"/>
      <c r="E59" s="57"/>
    </row>
    <row r="60" spans="1:5" ht="20.100000000000001" customHeight="1">
      <c r="A60" s="233"/>
      <c r="B60" s="84"/>
      <c r="C60" s="55"/>
      <c r="D60" s="56"/>
      <c r="E60" s="57"/>
    </row>
    <row r="61" spans="1:5" ht="20.100000000000001" customHeight="1">
      <c r="A61" s="233"/>
      <c r="B61" s="80"/>
      <c r="C61" s="78" t="s">
        <v>41</v>
      </c>
      <c r="D61" s="56"/>
      <c r="E61" s="57"/>
    </row>
    <row r="62" spans="1:5" ht="20.100000000000001" customHeight="1">
      <c r="A62" s="233"/>
      <c r="B62" s="81"/>
      <c r="C62" s="75" t="s">
        <v>40</v>
      </c>
      <c r="D62" s="56"/>
      <c r="E62" s="57"/>
    </row>
    <row r="63" spans="1:5" ht="20.100000000000001" customHeight="1">
      <c r="A63" s="233"/>
      <c r="B63" s="81"/>
      <c r="C63" s="50"/>
      <c r="D63" s="56"/>
      <c r="E63" s="57"/>
    </row>
    <row r="64" spans="1:5" ht="20.100000000000001" customHeight="1">
      <c r="A64" s="233"/>
      <c r="B64" s="82">
        <v>43049</v>
      </c>
      <c r="C64" s="50"/>
      <c r="D64" s="56"/>
      <c r="E64" s="57"/>
    </row>
    <row r="65" spans="1:5" ht="20.100000000000001" customHeight="1">
      <c r="A65" s="233"/>
      <c r="B65" s="83">
        <f>B64</f>
        <v>43049</v>
      </c>
      <c r="C65" s="50"/>
      <c r="D65" s="56"/>
      <c r="E65" s="57"/>
    </row>
    <row r="66" spans="1:5" ht="20.100000000000001" customHeight="1">
      <c r="A66" s="233"/>
      <c r="B66" s="83"/>
      <c r="C66" s="50"/>
      <c r="D66" s="56"/>
      <c r="E66" s="57"/>
    </row>
    <row r="67" spans="1:5" ht="20.100000000000001" customHeight="1">
      <c r="A67" s="233"/>
      <c r="B67" s="82"/>
      <c r="C67" s="50"/>
      <c r="D67" s="56"/>
      <c r="E67" s="57"/>
    </row>
    <row r="68" spans="1:5" ht="20.100000000000001" customHeight="1" thickBot="1">
      <c r="A68" s="233"/>
      <c r="B68" s="84"/>
      <c r="C68" s="55"/>
      <c r="D68" s="56"/>
      <c r="E68" s="57"/>
    </row>
    <row r="69" spans="1:5" ht="20.100000000000001" customHeight="1">
      <c r="A69" s="234" t="s">
        <v>45</v>
      </c>
      <c r="B69" s="76"/>
      <c r="C69" s="47"/>
      <c r="D69" s="88"/>
      <c r="E69" s="49"/>
    </row>
    <row r="70" spans="1:5" ht="20.100000000000001" customHeight="1">
      <c r="A70" s="235"/>
      <c r="B70" s="70"/>
      <c r="C70" s="50"/>
      <c r="D70" s="89"/>
      <c r="E70" s="52"/>
    </row>
    <row r="71" spans="1:5" ht="20.100000000000001" customHeight="1">
      <c r="A71" s="235"/>
      <c r="B71" s="70"/>
      <c r="C71" s="50"/>
      <c r="D71" s="89"/>
      <c r="E71" s="52"/>
    </row>
    <row r="72" spans="1:5" ht="20.100000000000001" customHeight="1">
      <c r="A72" s="235"/>
      <c r="B72" s="71">
        <v>43053</v>
      </c>
      <c r="C72" s="50"/>
      <c r="D72" s="89"/>
      <c r="E72" s="52"/>
    </row>
    <row r="73" spans="1:5" ht="20.100000000000001" customHeight="1">
      <c r="A73" s="235"/>
      <c r="B73" s="72">
        <f>B72</f>
        <v>43053</v>
      </c>
      <c r="C73" s="50"/>
      <c r="D73" s="90"/>
      <c r="E73" s="57"/>
    </row>
    <row r="74" spans="1:5" ht="20.100000000000001" customHeight="1">
      <c r="A74" s="235"/>
      <c r="B74" s="72"/>
      <c r="C74" s="50"/>
      <c r="D74" s="90"/>
      <c r="E74" s="57"/>
    </row>
    <row r="75" spans="1:5" ht="20.100000000000001" customHeight="1">
      <c r="A75" s="235"/>
      <c r="B75" s="71"/>
      <c r="C75" s="50"/>
      <c r="D75" s="90"/>
      <c r="E75" s="57"/>
    </row>
    <row r="76" spans="1:5" ht="20.100000000000001" customHeight="1">
      <c r="A76" s="235"/>
      <c r="B76" s="69"/>
      <c r="C76" s="55"/>
      <c r="D76" s="90"/>
      <c r="E76" s="57"/>
    </row>
    <row r="77" spans="1:5" ht="20.100000000000001" customHeight="1">
      <c r="A77" s="235"/>
      <c r="B77" s="70"/>
      <c r="C77" s="78"/>
      <c r="D77" s="89"/>
      <c r="E77" s="52"/>
    </row>
    <row r="78" spans="1:5" ht="20.100000000000001" customHeight="1">
      <c r="A78" s="235"/>
      <c r="B78" s="70"/>
      <c r="C78" s="75"/>
      <c r="D78" s="91"/>
      <c r="E78" s="54"/>
    </row>
    <row r="79" spans="1:5" ht="20.100000000000001" customHeight="1">
      <c r="A79" s="235"/>
      <c r="B79" s="70"/>
      <c r="C79" s="73"/>
      <c r="D79" s="91"/>
      <c r="E79" s="54"/>
    </row>
    <row r="80" spans="1:5" ht="20.100000000000001" customHeight="1">
      <c r="A80" s="235"/>
      <c r="B80" s="71">
        <v>43056</v>
      </c>
      <c r="C80" s="50"/>
      <c r="D80" s="89"/>
      <c r="E80" s="52"/>
    </row>
    <row r="81" spans="1:5" ht="20.100000000000001" customHeight="1">
      <c r="A81" s="235"/>
      <c r="B81" s="72">
        <f>B80</f>
        <v>43056</v>
      </c>
      <c r="C81" s="50"/>
      <c r="D81" s="89"/>
      <c r="E81" s="52"/>
    </row>
    <row r="82" spans="1:5" ht="20.100000000000001" customHeight="1">
      <c r="A82" s="235"/>
      <c r="B82" s="72"/>
      <c r="C82" s="50"/>
      <c r="D82" s="89"/>
      <c r="E82" s="52"/>
    </row>
    <row r="83" spans="1:5" ht="20.100000000000001" customHeight="1">
      <c r="A83" s="235"/>
      <c r="B83" s="71"/>
      <c r="C83" s="50"/>
      <c r="D83" s="89"/>
      <c r="E83" s="52"/>
    </row>
    <row r="84" spans="1:5" ht="20.100000000000001" customHeight="1">
      <c r="A84" s="235"/>
      <c r="B84" s="70"/>
      <c r="C84" s="55"/>
      <c r="D84" s="90"/>
      <c r="E84" s="57"/>
    </row>
    <row r="85" spans="1:5" ht="20.100000000000001" customHeight="1">
      <c r="A85" s="235"/>
      <c r="B85" s="68"/>
      <c r="C85" s="73"/>
      <c r="D85" s="89"/>
      <c r="E85" s="52"/>
    </row>
    <row r="86" spans="1:5" ht="20.100000000000001" customHeight="1">
      <c r="A86" s="235"/>
      <c r="B86" s="70"/>
      <c r="C86" s="73"/>
      <c r="D86" s="91"/>
      <c r="E86" s="54"/>
    </row>
    <row r="87" spans="1:5" ht="20.100000000000001" customHeight="1">
      <c r="A87" s="235"/>
      <c r="B87" s="70"/>
      <c r="C87" s="73"/>
      <c r="D87" s="91"/>
      <c r="E87" s="54"/>
    </row>
    <row r="88" spans="1:5" ht="20.100000000000001" customHeight="1">
      <c r="A88" s="235"/>
      <c r="B88" s="71">
        <v>43060</v>
      </c>
      <c r="C88" s="73"/>
      <c r="D88" s="89"/>
      <c r="E88" s="52"/>
    </row>
    <row r="89" spans="1:5" ht="20.100000000000001" customHeight="1">
      <c r="A89" s="235"/>
      <c r="B89" s="72">
        <f>B88</f>
        <v>43060</v>
      </c>
      <c r="C89" s="50"/>
      <c r="D89" s="89"/>
      <c r="E89" s="52"/>
    </row>
    <row r="90" spans="1:5" ht="20.100000000000001" customHeight="1">
      <c r="A90" s="235"/>
      <c r="B90" s="72"/>
      <c r="C90" s="50"/>
      <c r="D90" s="89"/>
      <c r="E90" s="52"/>
    </row>
    <row r="91" spans="1:5" ht="20.100000000000001" customHeight="1">
      <c r="A91" s="235"/>
      <c r="B91" s="71"/>
      <c r="C91" s="50"/>
      <c r="D91" s="89"/>
      <c r="E91" s="52"/>
    </row>
    <row r="92" spans="1:5" ht="20.100000000000001" customHeight="1">
      <c r="A92" s="235"/>
      <c r="B92" s="69"/>
      <c r="C92" s="55"/>
      <c r="D92" s="89"/>
      <c r="E92" s="52"/>
    </row>
    <row r="93" spans="1:5" ht="20.100000000000001" customHeight="1">
      <c r="A93" s="235"/>
      <c r="B93" s="70"/>
      <c r="C93" s="73"/>
      <c r="D93" s="89"/>
      <c r="E93" s="54"/>
    </row>
    <row r="94" spans="1:5" ht="20.100000000000001" customHeight="1">
      <c r="A94" s="235"/>
      <c r="B94" s="70"/>
      <c r="C94" s="75"/>
      <c r="D94" s="89"/>
      <c r="E94" s="54"/>
    </row>
    <row r="95" spans="1:5" ht="20.100000000000001" customHeight="1">
      <c r="A95" s="235"/>
      <c r="B95" s="70"/>
      <c r="C95" s="75"/>
      <c r="D95" s="89"/>
      <c r="E95" s="54"/>
    </row>
    <row r="96" spans="1:5" ht="20.100000000000001" customHeight="1">
      <c r="A96" s="235"/>
      <c r="B96" s="71">
        <v>43063</v>
      </c>
      <c r="C96" s="75"/>
      <c r="D96" s="89"/>
      <c r="E96" s="52"/>
    </row>
    <row r="97" spans="1:5" ht="20.100000000000001" customHeight="1">
      <c r="A97" s="235"/>
      <c r="B97" s="72">
        <f>B96</f>
        <v>43063</v>
      </c>
      <c r="C97" s="50"/>
      <c r="D97" s="89"/>
      <c r="E97" s="52"/>
    </row>
    <row r="98" spans="1:5" ht="20.100000000000001" customHeight="1">
      <c r="A98" s="235"/>
      <c r="B98" s="72"/>
      <c r="C98" s="50"/>
      <c r="D98" s="89"/>
      <c r="E98" s="52"/>
    </row>
    <row r="99" spans="1:5" ht="20.100000000000001" customHeight="1">
      <c r="A99" s="235"/>
      <c r="B99" s="71"/>
      <c r="C99" s="50"/>
      <c r="D99" s="89"/>
      <c r="E99" s="52"/>
    </row>
    <row r="100" spans="1:5" ht="20.100000000000001" customHeight="1">
      <c r="A100" s="235"/>
      <c r="B100" s="69"/>
      <c r="C100" s="55"/>
      <c r="D100" s="89"/>
      <c r="E100" s="52"/>
    </row>
    <row r="101" spans="1:5" ht="20.100000000000001" customHeight="1">
      <c r="A101" s="235"/>
      <c r="B101" s="70"/>
      <c r="C101" s="78"/>
      <c r="D101" s="89"/>
      <c r="E101" s="54"/>
    </row>
    <row r="102" spans="1:5" ht="20.100000000000001" customHeight="1">
      <c r="A102" s="235"/>
      <c r="B102" s="70"/>
      <c r="C102" s="75"/>
      <c r="D102" s="89"/>
      <c r="E102" s="52"/>
    </row>
    <row r="103" spans="1:5" ht="20.100000000000001" customHeight="1">
      <c r="A103" s="235"/>
      <c r="B103" s="70"/>
      <c r="C103" s="75"/>
      <c r="D103" s="89"/>
      <c r="E103" s="52"/>
    </row>
    <row r="104" spans="1:5" ht="20.100000000000001" customHeight="1">
      <c r="A104" s="235"/>
      <c r="B104" s="71">
        <v>43067</v>
      </c>
      <c r="C104" s="50"/>
      <c r="D104" s="89"/>
      <c r="E104" s="52"/>
    </row>
    <row r="105" spans="1:5" ht="20.100000000000001" customHeight="1">
      <c r="A105" s="235"/>
      <c r="B105" s="72">
        <f>B104</f>
        <v>43067</v>
      </c>
      <c r="C105" s="50"/>
      <c r="D105" s="89"/>
      <c r="E105" s="52"/>
    </row>
    <row r="106" spans="1:5" ht="20.100000000000001" customHeight="1">
      <c r="A106" s="235"/>
      <c r="B106" s="72"/>
      <c r="C106" s="50"/>
      <c r="D106" s="89"/>
      <c r="E106" s="52"/>
    </row>
    <row r="107" spans="1:5" ht="20.100000000000001" customHeight="1">
      <c r="A107" s="235"/>
      <c r="B107" s="71"/>
      <c r="C107" s="50"/>
      <c r="D107" s="89"/>
      <c r="E107" s="52"/>
    </row>
    <row r="108" spans="1:5" ht="20.100000000000001" customHeight="1">
      <c r="A108" s="235"/>
      <c r="B108" s="69"/>
      <c r="C108" s="55"/>
      <c r="D108" s="51"/>
      <c r="E108" s="52"/>
    </row>
    <row r="109" spans="1:5" ht="20.100000000000001" customHeight="1">
      <c r="A109" s="235"/>
      <c r="B109" s="70"/>
      <c r="C109" s="73"/>
      <c r="D109" s="91"/>
      <c r="E109" s="54"/>
    </row>
    <row r="110" spans="1:5" ht="20.100000000000001" customHeight="1">
      <c r="A110" s="235"/>
      <c r="B110" s="70"/>
      <c r="C110" s="75"/>
      <c r="D110" s="89"/>
      <c r="E110" s="54"/>
    </row>
    <row r="111" spans="1:5" ht="20.100000000000001" customHeight="1">
      <c r="A111" s="235"/>
      <c r="B111" s="70"/>
      <c r="C111" s="75"/>
      <c r="D111" s="89"/>
      <c r="E111" s="54"/>
    </row>
    <row r="112" spans="1:5" ht="20.100000000000001" customHeight="1">
      <c r="A112" s="235"/>
      <c r="B112" s="71">
        <v>43070</v>
      </c>
      <c r="C112" s="75"/>
      <c r="D112" s="89"/>
      <c r="E112" s="52"/>
    </row>
    <row r="113" spans="1:5" ht="20.100000000000001" customHeight="1">
      <c r="A113" s="235"/>
      <c r="B113" s="72">
        <f>B112</f>
        <v>43070</v>
      </c>
      <c r="C113" s="50"/>
      <c r="D113" s="89"/>
      <c r="E113" s="52"/>
    </row>
    <row r="114" spans="1:5" ht="20.100000000000001" customHeight="1">
      <c r="A114" s="235"/>
      <c r="B114" s="72"/>
      <c r="C114" s="50"/>
      <c r="D114" s="89"/>
      <c r="E114" s="52"/>
    </row>
    <row r="115" spans="1:5" ht="20.100000000000001" customHeight="1">
      <c r="A115" s="235"/>
      <c r="B115" s="71"/>
      <c r="C115" s="50"/>
      <c r="D115" s="89"/>
      <c r="E115" s="52"/>
    </row>
    <row r="116" spans="1:5" ht="20.100000000000001" customHeight="1">
      <c r="A116" s="235"/>
      <c r="B116" s="69"/>
      <c r="C116" s="55"/>
      <c r="D116" s="89"/>
      <c r="E116" s="52"/>
    </row>
    <row r="117" spans="1:5" ht="20.100000000000001" customHeight="1">
      <c r="A117" s="235"/>
      <c r="B117" s="70"/>
      <c r="C117" s="73"/>
      <c r="D117" s="89"/>
      <c r="E117" s="52"/>
    </row>
    <row r="118" spans="1:5" ht="20.100000000000001" customHeight="1">
      <c r="A118" s="235"/>
      <c r="B118" s="70"/>
      <c r="C118" s="75"/>
      <c r="D118" s="89"/>
      <c r="E118" s="52"/>
    </row>
    <row r="119" spans="1:5" ht="20.100000000000001" customHeight="1">
      <c r="A119" s="235"/>
      <c r="B119" s="70"/>
      <c r="C119" s="75"/>
      <c r="D119" s="89"/>
      <c r="E119" s="52"/>
    </row>
    <row r="120" spans="1:5" ht="20.100000000000001" customHeight="1">
      <c r="A120" s="235"/>
      <c r="B120" s="71">
        <v>43074</v>
      </c>
      <c r="C120" s="75"/>
      <c r="D120" s="89"/>
      <c r="E120" s="52"/>
    </row>
    <row r="121" spans="1:5" ht="20.100000000000001" customHeight="1">
      <c r="A121" s="235"/>
      <c r="B121" s="72">
        <f>B120</f>
        <v>43074</v>
      </c>
      <c r="C121" s="50"/>
      <c r="D121" s="89"/>
      <c r="E121" s="52"/>
    </row>
    <row r="122" spans="1:5" ht="20.100000000000001" customHeight="1">
      <c r="A122" s="235"/>
      <c r="B122" s="72"/>
      <c r="C122" s="50"/>
      <c r="D122" s="89"/>
      <c r="E122" s="52"/>
    </row>
    <row r="123" spans="1:5" ht="20.100000000000001" customHeight="1">
      <c r="A123" s="235"/>
      <c r="B123" s="71"/>
      <c r="C123" s="50"/>
      <c r="D123" s="89"/>
      <c r="E123" s="52"/>
    </row>
    <row r="124" spans="1:5" ht="20.100000000000001" customHeight="1">
      <c r="A124" s="235"/>
      <c r="B124" s="69"/>
      <c r="C124" s="55"/>
      <c r="D124" s="89"/>
      <c r="E124" s="52"/>
    </row>
    <row r="125" spans="1:5" ht="20.100000000000001" customHeight="1">
      <c r="A125" s="235"/>
      <c r="B125" s="70"/>
      <c r="C125" s="73"/>
      <c r="D125" s="89"/>
      <c r="E125" s="52"/>
    </row>
    <row r="126" spans="1:5" ht="20.100000000000001" customHeight="1">
      <c r="A126" s="235"/>
      <c r="B126" s="70"/>
      <c r="C126" s="75"/>
      <c r="D126" s="89"/>
      <c r="E126" s="52"/>
    </row>
    <row r="127" spans="1:5" ht="20.100000000000001" customHeight="1">
      <c r="A127" s="235"/>
      <c r="B127" s="70"/>
      <c r="C127" s="75"/>
      <c r="D127" s="89"/>
      <c r="E127" s="52"/>
    </row>
    <row r="128" spans="1:5" ht="20.100000000000001" customHeight="1">
      <c r="A128" s="235"/>
      <c r="B128" s="71">
        <v>43077</v>
      </c>
      <c r="C128" s="75"/>
      <c r="D128" s="89"/>
      <c r="E128" s="52"/>
    </row>
    <row r="129" spans="1:5" ht="20.100000000000001" customHeight="1">
      <c r="A129" s="235"/>
      <c r="B129" s="72">
        <f>B128</f>
        <v>43077</v>
      </c>
      <c r="C129" s="50"/>
      <c r="D129" s="89"/>
      <c r="E129" s="52"/>
    </row>
    <row r="130" spans="1:5" ht="20.100000000000001" customHeight="1">
      <c r="A130" s="235"/>
      <c r="B130" s="72"/>
      <c r="C130" s="50"/>
      <c r="D130" s="89"/>
      <c r="E130" s="52"/>
    </row>
    <row r="131" spans="1:5" ht="20.100000000000001" customHeight="1">
      <c r="A131" s="235"/>
      <c r="B131" s="71"/>
      <c r="C131" s="50"/>
      <c r="D131" s="89"/>
      <c r="E131" s="52"/>
    </row>
    <row r="132" spans="1:5" ht="20.100000000000001" customHeight="1">
      <c r="A132" s="235"/>
      <c r="B132" s="69"/>
      <c r="C132" s="55"/>
      <c r="D132" s="89"/>
      <c r="E132" s="52"/>
    </row>
    <row r="133" spans="1:5" ht="20.100000000000001" customHeight="1">
      <c r="A133" s="235"/>
      <c r="B133" s="81"/>
      <c r="C133" s="78" t="s">
        <v>42</v>
      </c>
      <c r="D133" s="89"/>
      <c r="E133" s="52"/>
    </row>
    <row r="134" spans="1:5" ht="20.100000000000001" customHeight="1">
      <c r="A134" s="235"/>
      <c r="B134" s="81"/>
      <c r="C134" s="75" t="s">
        <v>40</v>
      </c>
      <c r="D134" s="89"/>
      <c r="E134" s="52"/>
    </row>
    <row r="135" spans="1:5" ht="20.100000000000001" customHeight="1">
      <c r="A135" s="235"/>
      <c r="B135" s="81"/>
      <c r="C135" s="75"/>
      <c r="D135" s="89"/>
      <c r="E135" s="52"/>
    </row>
    <row r="136" spans="1:5" ht="20.100000000000001" customHeight="1">
      <c r="A136" s="235"/>
      <c r="B136" s="82">
        <v>43081</v>
      </c>
      <c r="C136" s="75"/>
      <c r="D136" s="89"/>
      <c r="E136" s="52"/>
    </row>
    <row r="137" spans="1:5" ht="20.100000000000001" customHeight="1">
      <c r="A137" s="235"/>
      <c r="B137" s="83">
        <f>B136</f>
        <v>43081</v>
      </c>
      <c r="C137" s="50"/>
      <c r="D137" s="89"/>
      <c r="E137" s="52"/>
    </row>
    <row r="138" spans="1:5" ht="20.100000000000001" customHeight="1">
      <c r="A138" s="235"/>
      <c r="B138" s="83"/>
      <c r="C138" s="50"/>
      <c r="D138" s="89"/>
      <c r="E138" s="52"/>
    </row>
    <row r="139" spans="1:5" ht="20.100000000000001" customHeight="1">
      <c r="A139" s="235"/>
      <c r="B139" s="82"/>
      <c r="C139" s="50"/>
      <c r="D139" s="89"/>
      <c r="E139" s="52"/>
    </row>
    <row r="140" spans="1:5" ht="20.100000000000001" customHeight="1">
      <c r="A140" s="235"/>
      <c r="B140" s="84"/>
      <c r="C140" s="55"/>
      <c r="D140" s="89"/>
      <c r="E140" s="52"/>
    </row>
    <row r="141" spans="1:5" ht="20.100000000000001" customHeight="1">
      <c r="A141" s="235"/>
      <c r="B141" s="81"/>
      <c r="C141" s="78" t="s">
        <v>42</v>
      </c>
      <c r="D141" s="89"/>
      <c r="E141" s="52"/>
    </row>
    <row r="142" spans="1:5" ht="20.100000000000001" customHeight="1">
      <c r="A142" s="235"/>
      <c r="B142" s="81"/>
      <c r="C142" s="75" t="s">
        <v>40</v>
      </c>
      <c r="D142" s="89"/>
      <c r="E142" s="52"/>
    </row>
    <row r="143" spans="1:5" ht="20.100000000000001" customHeight="1">
      <c r="A143" s="235"/>
      <c r="B143" s="81"/>
      <c r="C143" s="75"/>
      <c r="D143" s="89"/>
      <c r="E143" s="52"/>
    </row>
    <row r="144" spans="1:5" ht="20.100000000000001" customHeight="1">
      <c r="A144" s="235"/>
      <c r="B144" s="82">
        <v>43084</v>
      </c>
      <c r="C144" s="75"/>
      <c r="D144" s="89"/>
      <c r="E144" s="52"/>
    </row>
    <row r="145" spans="1:5" ht="20.100000000000001" customHeight="1">
      <c r="A145" s="235"/>
      <c r="B145" s="83">
        <f>B144</f>
        <v>43084</v>
      </c>
      <c r="C145" s="50"/>
      <c r="D145" s="89"/>
      <c r="E145" s="52"/>
    </row>
    <row r="146" spans="1:5" ht="20.100000000000001" customHeight="1">
      <c r="A146" s="235"/>
      <c r="B146" s="83"/>
      <c r="C146" s="50"/>
      <c r="D146" s="89"/>
      <c r="E146" s="52"/>
    </row>
    <row r="147" spans="1:5" ht="20.100000000000001" customHeight="1">
      <c r="A147" s="235"/>
      <c r="B147" s="82"/>
      <c r="C147" s="50"/>
      <c r="D147" s="89"/>
      <c r="E147" s="52"/>
    </row>
    <row r="148" spans="1:5" ht="20.100000000000001" customHeight="1" thickBot="1">
      <c r="A148" s="236"/>
      <c r="B148" s="94"/>
      <c r="C148" s="58"/>
      <c r="D148" s="92"/>
      <c r="E148" s="59"/>
    </row>
    <row r="149" spans="1:5" ht="20.100000000000001" customHeight="1">
      <c r="A149" s="237" t="s">
        <v>47</v>
      </c>
      <c r="B149" s="76"/>
      <c r="C149" s="79"/>
      <c r="D149" s="88"/>
      <c r="E149" s="49"/>
    </row>
    <row r="150" spans="1:5" ht="20.100000000000001" customHeight="1">
      <c r="A150" s="238"/>
      <c r="B150" s="70"/>
      <c r="C150" s="75"/>
      <c r="D150" s="89"/>
      <c r="E150" s="52"/>
    </row>
    <row r="151" spans="1:5" ht="20.100000000000001" customHeight="1">
      <c r="A151" s="238"/>
      <c r="B151" s="70"/>
      <c r="C151" s="75"/>
      <c r="D151" s="89"/>
      <c r="E151" s="52"/>
    </row>
    <row r="152" spans="1:5" ht="20.100000000000001" customHeight="1">
      <c r="A152" s="238"/>
      <c r="B152" s="71">
        <v>43088</v>
      </c>
      <c r="C152" s="75"/>
      <c r="D152" s="89"/>
      <c r="E152" s="52"/>
    </row>
    <row r="153" spans="1:5" ht="20.100000000000001" customHeight="1">
      <c r="A153" s="238"/>
      <c r="B153" s="72">
        <f>B152</f>
        <v>43088</v>
      </c>
      <c r="C153" s="50"/>
      <c r="D153" s="89"/>
      <c r="E153" s="52"/>
    </row>
    <row r="154" spans="1:5" ht="20.100000000000001" customHeight="1">
      <c r="A154" s="238"/>
      <c r="B154" s="72"/>
      <c r="C154" s="50"/>
      <c r="D154" s="89"/>
      <c r="E154" s="52"/>
    </row>
    <row r="155" spans="1:5" ht="20.100000000000001" customHeight="1">
      <c r="A155" s="238"/>
      <c r="B155" s="71"/>
      <c r="C155" s="50"/>
      <c r="D155" s="89"/>
      <c r="E155" s="52"/>
    </row>
    <row r="156" spans="1:5" ht="20.100000000000001" customHeight="1">
      <c r="A156" s="238"/>
      <c r="B156" s="69"/>
      <c r="C156" s="60"/>
      <c r="D156" s="89"/>
      <c r="E156" s="52"/>
    </row>
    <row r="157" spans="1:5" ht="20.100000000000001" customHeight="1">
      <c r="A157" s="238"/>
      <c r="B157" s="70"/>
      <c r="C157" s="75"/>
      <c r="D157" s="91"/>
      <c r="E157" s="54"/>
    </row>
    <row r="158" spans="1:5" ht="20.100000000000001" customHeight="1">
      <c r="A158" s="238"/>
      <c r="B158" s="65"/>
      <c r="C158" s="75"/>
      <c r="D158" s="91"/>
      <c r="E158" s="54"/>
    </row>
    <row r="159" spans="1:5" ht="20.100000000000001" customHeight="1">
      <c r="A159" s="238"/>
      <c r="B159" s="65"/>
      <c r="C159" s="50"/>
      <c r="D159" s="91"/>
      <c r="E159" s="54"/>
    </row>
    <row r="160" spans="1:5" ht="20.100000000000001" customHeight="1">
      <c r="A160" s="238"/>
      <c r="B160" s="71">
        <v>43091</v>
      </c>
      <c r="C160" s="50"/>
      <c r="D160" s="89"/>
      <c r="E160" s="52"/>
    </row>
    <row r="161" spans="1:5" ht="20.100000000000001" customHeight="1">
      <c r="A161" s="238"/>
      <c r="B161" s="77">
        <f>B160</f>
        <v>43091</v>
      </c>
      <c r="C161" s="50"/>
      <c r="D161" s="89"/>
      <c r="E161" s="52"/>
    </row>
    <row r="162" spans="1:5" ht="20.100000000000001" customHeight="1">
      <c r="A162" s="238"/>
      <c r="B162" s="77"/>
      <c r="C162" s="50"/>
      <c r="D162" s="89"/>
      <c r="E162" s="52"/>
    </row>
    <row r="163" spans="1:5" ht="20.100000000000001" customHeight="1">
      <c r="A163" s="238"/>
      <c r="B163" s="66"/>
      <c r="C163" s="50"/>
      <c r="D163" s="89"/>
      <c r="E163" s="52"/>
    </row>
    <row r="164" spans="1:5" ht="20.100000000000001" customHeight="1">
      <c r="A164" s="238"/>
      <c r="B164" s="67"/>
      <c r="C164" s="55"/>
      <c r="D164" s="89"/>
      <c r="E164" s="52"/>
    </row>
    <row r="165" spans="1:5" ht="20.100000000000001" customHeight="1">
      <c r="A165" s="238"/>
      <c r="B165" s="70"/>
      <c r="C165" s="75"/>
      <c r="D165" s="89"/>
      <c r="E165" s="54"/>
    </row>
    <row r="166" spans="1:5" ht="20.100000000000001" customHeight="1">
      <c r="A166" s="238"/>
      <c r="B166" s="70"/>
      <c r="C166" s="75"/>
      <c r="D166" s="89"/>
      <c r="E166" s="54"/>
    </row>
    <row r="167" spans="1:5" ht="20.100000000000001" customHeight="1">
      <c r="A167" s="238"/>
      <c r="B167" s="70"/>
      <c r="C167" s="75"/>
      <c r="D167" s="89"/>
      <c r="E167" s="54"/>
    </row>
    <row r="168" spans="1:5" ht="20.100000000000001" customHeight="1">
      <c r="A168" s="238"/>
      <c r="B168" s="71">
        <v>43105</v>
      </c>
      <c r="C168" s="75"/>
      <c r="D168" s="89"/>
      <c r="E168" s="54"/>
    </row>
    <row r="169" spans="1:5" ht="20.100000000000001" customHeight="1">
      <c r="A169" s="238"/>
      <c r="B169" s="72">
        <f>B168</f>
        <v>43105</v>
      </c>
      <c r="C169" s="50"/>
      <c r="D169" s="89"/>
      <c r="E169" s="54"/>
    </row>
    <row r="170" spans="1:5" ht="20.100000000000001" customHeight="1">
      <c r="A170" s="238"/>
      <c r="B170" s="72"/>
      <c r="C170" s="50"/>
      <c r="D170" s="89"/>
      <c r="E170" s="54"/>
    </row>
    <row r="171" spans="1:5" ht="20.100000000000001" customHeight="1">
      <c r="A171" s="238"/>
      <c r="B171" s="71"/>
      <c r="C171" s="50"/>
      <c r="D171" s="89"/>
      <c r="E171" s="54"/>
    </row>
    <row r="172" spans="1:5" ht="20.100000000000001" customHeight="1">
      <c r="A172" s="238"/>
      <c r="B172" s="69"/>
      <c r="C172" s="55"/>
      <c r="D172" s="89"/>
      <c r="E172" s="54"/>
    </row>
    <row r="173" spans="1:5" ht="20.100000000000001" customHeight="1">
      <c r="A173" s="238"/>
      <c r="B173" s="70"/>
      <c r="C173" s="73"/>
      <c r="D173" s="89"/>
      <c r="E173" s="54"/>
    </row>
    <row r="174" spans="1:5" ht="20.100000000000001" customHeight="1">
      <c r="A174" s="238"/>
      <c r="B174" s="70"/>
      <c r="C174" s="75"/>
      <c r="D174" s="89"/>
      <c r="E174" s="54"/>
    </row>
    <row r="175" spans="1:5" ht="20.100000000000001" customHeight="1">
      <c r="A175" s="238"/>
      <c r="B175" s="70"/>
      <c r="C175" s="75"/>
      <c r="D175" s="89"/>
      <c r="E175" s="54"/>
    </row>
    <row r="176" spans="1:5" ht="20.100000000000001" customHeight="1">
      <c r="A176" s="238"/>
      <c r="B176" s="71">
        <v>43109</v>
      </c>
      <c r="C176" s="75"/>
      <c r="D176" s="89"/>
      <c r="E176" s="54"/>
    </row>
    <row r="177" spans="1:5" ht="20.100000000000001" customHeight="1">
      <c r="A177" s="238"/>
      <c r="B177" s="72">
        <f>B176</f>
        <v>43109</v>
      </c>
      <c r="C177" s="50"/>
      <c r="D177" s="89"/>
      <c r="E177" s="54"/>
    </row>
    <row r="178" spans="1:5" ht="20.100000000000001" customHeight="1">
      <c r="A178" s="238"/>
      <c r="B178" s="72"/>
      <c r="C178" s="50"/>
      <c r="D178" s="89"/>
      <c r="E178" s="54"/>
    </row>
    <row r="179" spans="1:5" ht="20.100000000000001" customHeight="1">
      <c r="A179" s="238"/>
      <c r="B179" s="71"/>
      <c r="C179" s="50"/>
      <c r="D179" s="89"/>
      <c r="E179" s="54"/>
    </row>
    <row r="180" spans="1:5" ht="20.100000000000001" customHeight="1">
      <c r="A180" s="238"/>
      <c r="B180" s="69"/>
      <c r="C180" s="55"/>
      <c r="D180" s="89"/>
      <c r="E180" s="54"/>
    </row>
    <row r="181" spans="1:5" ht="20.100000000000001" customHeight="1">
      <c r="A181" s="238"/>
      <c r="B181" s="70"/>
      <c r="C181" s="75"/>
      <c r="D181" s="89"/>
      <c r="E181" s="54"/>
    </row>
    <row r="182" spans="1:5" ht="20.100000000000001" customHeight="1">
      <c r="A182" s="238"/>
      <c r="B182" s="70"/>
      <c r="C182" s="75"/>
      <c r="D182" s="89"/>
      <c r="E182" s="54"/>
    </row>
    <row r="183" spans="1:5" ht="20.100000000000001" customHeight="1">
      <c r="A183" s="238"/>
      <c r="B183" s="70"/>
      <c r="C183" s="75"/>
      <c r="D183" s="89"/>
      <c r="E183" s="54"/>
    </row>
    <row r="184" spans="1:5" ht="20.100000000000001" customHeight="1">
      <c r="A184" s="238"/>
      <c r="B184" s="71">
        <v>43112</v>
      </c>
      <c r="C184" s="75"/>
      <c r="D184" s="89"/>
      <c r="E184" s="54"/>
    </row>
    <row r="185" spans="1:5" ht="20.100000000000001" customHeight="1">
      <c r="A185" s="238"/>
      <c r="B185" s="72">
        <f>B184</f>
        <v>43112</v>
      </c>
      <c r="C185" s="50"/>
      <c r="D185" s="89"/>
      <c r="E185" s="54"/>
    </row>
    <row r="186" spans="1:5" ht="20.100000000000001" customHeight="1">
      <c r="A186" s="238"/>
      <c r="B186" s="72"/>
      <c r="C186" s="50"/>
      <c r="D186" s="89"/>
      <c r="E186" s="54"/>
    </row>
    <row r="187" spans="1:5" ht="20.100000000000001" customHeight="1">
      <c r="A187" s="238"/>
      <c r="B187" s="71"/>
      <c r="C187" s="50"/>
      <c r="D187" s="89"/>
      <c r="E187" s="54"/>
    </row>
    <row r="188" spans="1:5" ht="20.100000000000001" customHeight="1">
      <c r="A188" s="238"/>
      <c r="B188" s="69"/>
      <c r="C188" s="55"/>
      <c r="D188" s="89"/>
      <c r="E188" s="54"/>
    </row>
    <row r="189" spans="1:5" ht="20.100000000000001" customHeight="1">
      <c r="A189" s="238"/>
      <c r="B189" s="95"/>
      <c r="C189" s="75" t="s">
        <v>48</v>
      </c>
      <c r="D189" s="89"/>
      <c r="E189" s="54"/>
    </row>
    <row r="190" spans="1:5" ht="20.100000000000001" customHeight="1">
      <c r="A190" s="238"/>
      <c r="B190" s="96"/>
      <c r="C190" s="75" t="s">
        <v>40</v>
      </c>
      <c r="D190" s="89"/>
      <c r="E190" s="54"/>
    </row>
    <row r="191" spans="1:5" ht="20.100000000000001" customHeight="1">
      <c r="A191" s="238"/>
      <c r="B191" s="96"/>
      <c r="C191" s="75"/>
      <c r="D191" s="89"/>
      <c r="E191" s="54"/>
    </row>
    <row r="192" spans="1:5" ht="20.100000000000001" customHeight="1">
      <c r="A192" s="238"/>
      <c r="B192" s="82">
        <v>43116</v>
      </c>
      <c r="C192" s="75"/>
      <c r="D192" s="89"/>
      <c r="E192" s="52"/>
    </row>
    <row r="193" spans="1:5" ht="20.100000000000001" customHeight="1">
      <c r="A193" s="238"/>
      <c r="B193" s="97">
        <f>B192</f>
        <v>43116</v>
      </c>
      <c r="C193" s="50"/>
      <c r="D193" s="89"/>
      <c r="E193" s="52"/>
    </row>
    <row r="194" spans="1:5" ht="20.100000000000001" customHeight="1">
      <c r="A194" s="238"/>
      <c r="B194" s="97"/>
      <c r="C194" s="50"/>
      <c r="D194" s="89"/>
      <c r="E194" s="52"/>
    </row>
    <row r="195" spans="1:5" ht="20.100000000000001" customHeight="1">
      <c r="A195" s="238"/>
      <c r="B195" s="98"/>
      <c r="C195" s="50"/>
      <c r="D195" s="89"/>
      <c r="E195" s="52"/>
    </row>
    <row r="196" spans="1:5" ht="20.100000000000001" customHeight="1">
      <c r="A196" s="238"/>
      <c r="B196" s="84"/>
      <c r="C196" s="55"/>
      <c r="D196" s="89"/>
      <c r="E196" s="52"/>
    </row>
    <row r="197" spans="1:5" ht="20.100000000000001" customHeight="1">
      <c r="A197" s="238"/>
      <c r="B197" s="95"/>
      <c r="C197" s="75" t="s">
        <v>48</v>
      </c>
      <c r="D197" s="89"/>
      <c r="E197" s="54"/>
    </row>
    <row r="198" spans="1:5" ht="20.100000000000001" customHeight="1">
      <c r="A198" s="238"/>
      <c r="B198" s="96"/>
      <c r="C198" s="75" t="s">
        <v>40</v>
      </c>
      <c r="D198" s="89"/>
      <c r="E198" s="54"/>
    </row>
    <row r="199" spans="1:5" ht="20.100000000000001" customHeight="1">
      <c r="A199" s="238"/>
      <c r="B199" s="96"/>
      <c r="C199" s="50"/>
      <c r="D199" s="89"/>
      <c r="E199" s="54"/>
    </row>
    <row r="200" spans="1:5" ht="20.100000000000001" customHeight="1">
      <c r="A200" s="238"/>
      <c r="B200" s="82">
        <v>43119</v>
      </c>
      <c r="C200" s="50"/>
      <c r="D200" s="89"/>
      <c r="E200" s="54"/>
    </row>
    <row r="201" spans="1:5" ht="20.100000000000001" customHeight="1">
      <c r="A201" s="238"/>
      <c r="B201" s="97">
        <f>B200</f>
        <v>43119</v>
      </c>
      <c r="C201" s="50"/>
      <c r="D201" s="89"/>
      <c r="E201" s="54"/>
    </row>
    <row r="202" spans="1:5" ht="20.100000000000001" customHeight="1">
      <c r="A202" s="238"/>
      <c r="B202" s="97"/>
      <c r="C202" s="50"/>
      <c r="D202" s="89"/>
      <c r="E202" s="54"/>
    </row>
    <row r="203" spans="1:5" ht="20.100000000000001" customHeight="1">
      <c r="A203" s="238"/>
      <c r="B203" s="98"/>
      <c r="C203" s="50"/>
      <c r="D203" s="89"/>
      <c r="E203" s="54"/>
    </row>
    <row r="204" spans="1:5" ht="20.100000000000001" customHeight="1" thickBot="1">
      <c r="A204" s="239"/>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43" t="s">
        <v>10</v>
      </c>
      <c r="B1" s="243" t="s">
        <v>2</v>
      </c>
      <c r="C1" s="243" t="s">
        <v>0</v>
      </c>
      <c r="D1" s="243" t="s">
        <v>1</v>
      </c>
      <c r="E1" s="246" t="s">
        <v>3</v>
      </c>
      <c r="F1" s="246" t="s">
        <v>4</v>
      </c>
      <c r="G1" s="247" t="s">
        <v>7</v>
      </c>
      <c r="H1" s="247" t="s">
        <v>6</v>
      </c>
      <c r="I1" s="243" t="s">
        <v>8</v>
      </c>
      <c r="J1" s="240" t="s">
        <v>5</v>
      </c>
      <c r="K1" s="241"/>
      <c r="L1" s="241"/>
      <c r="M1" s="241"/>
      <c r="N1" s="242"/>
      <c r="O1" s="242"/>
      <c r="P1" s="242"/>
    </row>
    <row r="2" spans="1:31" s="100" customFormat="1">
      <c r="A2" s="243"/>
      <c r="B2" s="244"/>
      <c r="C2" s="244"/>
      <c r="D2" s="243"/>
      <c r="E2" s="246"/>
      <c r="F2" s="246"/>
      <c r="G2" s="248"/>
      <c r="H2" s="248"/>
      <c r="I2" s="243"/>
      <c r="J2" s="101" t="s">
        <v>49</v>
      </c>
      <c r="K2" s="101" t="s">
        <v>50</v>
      </c>
      <c r="L2" s="101" t="s">
        <v>51</v>
      </c>
      <c r="M2" s="101" t="s">
        <v>52</v>
      </c>
      <c r="N2" s="101" t="s">
        <v>53</v>
      </c>
      <c r="O2" s="99" t="s">
        <v>55</v>
      </c>
      <c r="P2" s="102" t="s">
        <v>54</v>
      </c>
    </row>
    <row r="3" spans="1:31" s="100" customFormat="1">
      <c r="A3" s="243"/>
      <c r="B3" s="244"/>
      <c r="C3" s="244"/>
      <c r="D3" s="243"/>
      <c r="E3" s="246"/>
      <c r="F3" s="246"/>
      <c r="G3" s="248"/>
      <c r="H3" s="248"/>
      <c r="I3" s="243"/>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43"/>
      <c r="B4" s="244"/>
      <c r="C4" s="245"/>
      <c r="D4" s="243"/>
      <c r="E4" s="246"/>
      <c r="F4" s="246"/>
      <c r="G4" s="248"/>
      <c r="H4" s="248"/>
      <c r="I4" s="243"/>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6" priority="16" stopIfTrue="1">
      <formula>D158="未着手"</formula>
    </cfRule>
    <cfRule type="expression" dxfId="265" priority="17" stopIfTrue="1">
      <formula>D158="作業中"</formula>
    </cfRule>
    <cfRule type="expression" dxfId="264"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3" priority="19" stopIfTrue="1">
      <formula>$D5="未着手"</formula>
    </cfRule>
    <cfRule type="expression" dxfId="262" priority="20" stopIfTrue="1">
      <formula>$D5="作業中"</formula>
    </cfRule>
    <cfRule type="expression" dxfId="261" priority="21" stopIfTrue="1">
      <formula>OR($D5="終了",$D5="完了")</formula>
    </cfRule>
  </conditionalFormatting>
  <conditionalFormatting sqref="B158:B65536">
    <cfRule type="expression" dxfId="260" priority="22" stopIfTrue="1">
      <formula>D158="未着手"</formula>
    </cfRule>
    <cfRule type="expression" dxfId="259" priority="23" stopIfTrue="1">
      <formula>D158="作業中"</formula>
    </cfRule>
    <cfRule type="expression" dxfId="258" priority="24" stopIfTrue="1">
      <formula>OR(D158="終了",D158="完了")</formula>
    </cfRule>
  </conditionalFormatting>
  <conditionalFormatting sqref="C158:C65536">
    <cfRule type="expression" dxfId="257" priority="25" stopIfTrue="1">
      <formula>D158="未着手"</formula>
    </cfRule>
    <cfRule type="expression" dxfId="256" priority="26" stopIfTrue="1">
      <formula>D158="作業中"</formula>
    </cfRule>
    <cfRule type="expression" dxfId="255" priority="27" stopIfTrue="1">
      <formula>OR(D158="終了",D158="完了")</formula>
    </cfRule>
  </conditionalFormatting>
  <conditionalFormatting sqref="E158:P65536">
    <cfRule type="expression" dxfId="254" priority="28" stopIfTrue="1">
      <formula>$D158="未着手"</formula>
    </cfRule>
    <cfRule type="expression" dxfId="253" priority="29" stopIfTrue="1">
      <formula>$D158="作業中"</formula>
    </cfRule>
    <cfRule type="expression" dxfId="252" priority="30" stopIfTrue="1">
      <formula>OR($D158="終了",$D158="完了")</formula>
    </cfRule>
  </conditionalFormatting>
  <conditionalFormatting sqref="B5:B8 B15:B101">
    <cfRule type="expression" dxfId="251" priority="13" stopIfTrue="1">
      <formula>$D5="未着手"</formula>
    </cfRule>
    <cfRule type="expression" dxfId="250" priority="14" stopIfTrue="1">
      <formula>$D5="作業中"</formula>
    </cfRule>
    <cfRule type="expression" dxfId="249" priority="15" stopIfTrue="1">
      <formula>OR($D5="終了",$D5="完了")</formula>
    </cfRule>
  </conditionalFormatting>
  <conditionalFormatting sqref="D5:D91">
    <cfRule type="expression" dxfId="248" priority="10" stopIfTrue="1">
      <formula>$D5="未着手"</formula>
    </cfRule>
    <cfRule type="expression" dxfId="247" priority="11" stopIfTrue="1">
      <formula>$D5="作業中"</formula>
    </cfRule>
    <cfRule type="expression" dxfId="246" priority="12" stopIfTrue="1">
      <formula>OR($D5="終了",$D5="完了")</formula>
    </cfRule>
  </conditionalFormatting>
  <conditionalFormatting sqref="C5:C100">
    <cfRule type="expression" dxfId="245" priority="7" stopIfTrue="1">
      <formula>$D5="未着手"</formula>
    </cfRule>
    <cfRule type="expression" dxfId="244" priority="8" stopIfTrue="1">
      <formula>$D5="作業中"</formula>
    </cfRule>
    <cfRule type="expression" dxfId="243" priority="9" stopIfTrue="1">
      <formula>OR($D5="終了",$D5="完了")</formula>
    </cfRule>
  </conditionalFormatting>
  <conditionalFormatting sqref="B9:B14">
    <cfRule type="expression" dxfId="242" priority="4" stopIfTrue="1">
      <formula>$D9="未着手"</formula>
    </cfRule>
    <cfRule type="expression" dxfId="241" priority="5" stopIfTrue="1">
      <formula>$D9="作業中"</formula>
    </cfRule>
    <cfRule type="expression" dxfId="240" priority="6" stopIfTrue="1">
      <formula>OR($D9="終了",$D9="完了")</formula>
    </cfRule>
  </conditionalFormatting>
  <conditionalFormatting sqref="B112">
    <cfRule type="expression" dxfId="239" priority="1" stopIfTrue="1">
      <formula>$D112="未着手"</formula>
    </cfRule>
    <cfRule type="expression" dxfId="238" priority="2" stopIfTrue="1">
      <formula>$D112="作業中"</formula>
    </cfRule>
    <cfRule type="expression" dxfId="237" priority="3" stopIfTrue="1">
      <formula>OR($D112="終了",$D112="完了")</formula>
    </cfRule>
  </conditionalFormatting>
  <conditionalFormatting sqref="S87">
    <cfRule type="expression" dxfId="236" priority="34" stopIfTrue="1">
      <formula>$D86="未着手"</formula>
    </cfRule>
    <cfRule type="expression" dxfId="235" priority="35" stopIfTrue="1">
      <formula>$D86="作業中"</formula>
    </cfRule>
    <cfRule type="expression" dxfId="234"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51" t="s">
        <v>10</v>
      </c>
      <c r="B1" s="251" t="s">
        <v>2</v>
      </c>
      <c r="C1" s="251" t="s">
        <v>0</v>
      </c>
      <c r="D1" s="251" t="s">
        <v>1</v>
      </c>
      <c r="E1" s="257" t="s">
        <v>3</v>
      </c>
      <c r="F1" s="257" t="s">
        <v>4</v>
      </c>
      <c r="G1" s="249" t="s">
        <v>7</v>
      </c>
      <c r="H1" s="249" t="s">
        <v>6</v>
      </c>
      <c r="I1" s="251" t="s">
        <v>8</v>
      </c>
      <c r="J1" s="252" t="s">
        <v>5</v>
      </c>
      <c r="K1" s="253"/>
      <c r="L1" s="253"/>
      <c r="M1" s="253"/>
      <c r="N1" s="254"/>
      <c r="O1" s="254"/>
      <c r="P1" s="254"/>
      <c r="Q1" s="254"/>
      <c r="R1" s="254"/>
      <c r="S1" s="254"/>
    </row>
    <row r="2" spans="1:19" s="8" customFormat="1">
      <c r="A2" s="251"/>
      <c r="B2" s="255"/>
      <c r="C2" s="255"/>
      <c r="D2" s="251"/>
      <c r="E2" s="257"/>
      <c r="F2" s="257"/>
      <c r="G2" s="250"/>
      <c r="H2" s="250"/>
      <c r="I2" s="251"/>
      <c r="J2" s="23" t="s">
        <v>56</v>
      </c>
      <c r="K2" s="23" t="s">
        <v>57</v>
      </c>
      <c r="L2" s="23" t="s">
        <v>58</v>
      </c>
      <c r="M2" s="23" t="s">
        <v>59</v>
      </c>
      <c r="N2" s="23" t="s">
        <v>60</v>
      </c>
      <c r="O2" s="23" t="s">
        <v>61</v>
      </c>
      <c r="P2" s="23" t="s">
        <v>62</v>
      </c>
      <c r="Q2" s="23" t="s">
        <v>63</v>
      </c>
      <c r="R2" s="99" t="s">
        <v>294</v>
      </c>
      <c r="S2" s="99"/>
    </row>
    <row r="3" spans="1:19" s="8" customFormat="1">
      <c r="A3" s="251"/>
      <c r="B3" s="255"/>
      <c r="C3" s="255"/>
      <c r="D3" s="251"/>
      <c r="E3" s="257"/>
      <c r="F3" s="257"/>
      <c r="G3" s="250"/>
      <c r="H3" s="250"/>
      <c r="I3" s="251"/>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51"/>
      <c r="B4" s="255"/>
      <c r="C4" s="256"/>
      <c r="D4" s="251"/>
      <c r="E4" s="257"/>
      <c r="F4" s="257"/>
      <c r="G4" s="250"/>
      <c r="H4" s="250"/>
      <c r="I4" s="251"/>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3" priority="25" stopIfTrue="1">
      <formula>D187="未着手"</formula>
    </cfRule>
    <cfRule type="expression" dxfId="232" priority="26" stopIfTrue="1">
      <formula>D187="作業中"</formula>
    </cfRule>
    <cfRule type="expression" dxfId="231"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0" priority="28" stopIfTrue="1">
      <formula>$D5="未着手"</formula>
    </cfRule>
    <cfRule type="expression" dxfId="229" priority="29" stopIfTrue="1">
      <formula>$D5="作業中"</formula>
    </cfRule>
    <cfRule type="expression" dxfId="228" priority="30" stopIfTrue="1">
      <formula>OR($D5="終了",$D5="完了")</formula>
    </cfRule>
  </conditionalFormatting>
  <conditionalFormatting sqref="B105:B65535">
    <cfRule type="expression" dxfId="227" priority="31" stopIfTrue="1">
      <formula>D105="未着手"</formula>
    </cfRule>
    <cfRule type="expression" dxfId="226" priority="32" stopIfTrue="1">
      <formula>D105="作業中"</formula>
    </cfRule>
    <cfRule type="expression" dxfId="225" priority="33" stopIfTrue="1">
      <formula>OR(D105="終了",D105="完了")</formula>
    </cfRule>
  </conditionalFormatting>
  <conditionalFormatting sqref="C138:C65535">
    <cfRule type="expression" dxfId="224" priority="34" stopIfTrue="1">
      <formula>D138="未着手"</formula>
    </cfRule>
    <cfRule type="expression" dxfId="223" priority="35" stopIfTrue="1">
      <formula>D138="作業中"</formula>
    </cfRule>
    <cfRule type="expression" dxfId="222"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1" priority="37" stopIfTrue="1">
      <formula>$D98="未着手"</formula>
    </cfRule>
    <cfRule type="expression" dxfId="220" priority="38" stopIfTrue="1">
      <formula>$D98="作業中"</formula>
    </cfRule>
    <cfRule type="expression" dxfId="219" priority="39" stopIfTrue="1">
      <formula>OR($D98="終了",$D98="完了")</formula>
    </cfRule>
  </conditionalFormatting>
  <conditionalFormatting sqref="E119:H119 J119:S119 C96:C137">
    <cfRule type="expression" dxfId="218" priority="22" stopIfTrue="1">
      <formula>$D96="未着手"</formula>
    </cfRule>
    <cfRule type="expression" dxfId="217" priority="23" stopIfTrue="1">
      <formula>$D96="作業中"</formula>
    </cfRule>
    <cfRule type="expression" dxfId="216" priority="24" stopIfTrue="1">
      <formula>OR($D96="終了",$D96="完了")</formula>
    </cfRule>
  </conditionalFormatting>
  <conditionalFormatting sqref="B109:B110">
    <cfRule type="expression" dxfId="215" priority="19" stopIfTrue="1">
      <formula>D109="未着手"</formula>
    </cfRule>
    <cfRule type="expression" dxfId="214" priority="20" stopIfTrue="1">
      <formula>D109="作業中"</formula>
    </cfRule>
    <cfRule type="expression" dxfId="213" priority="21" stopIfTrue="1">
      <formula>OR(D109="終了",D109="完了")</formula>
    </cfRule>
  </conditionalFormatting>
  <conditionalFormatting sqref="B120:B121">
    <cfRule type="expression" dxfId="212" priority="16" stopIfTrue="1">
      <formula>D120="未着手"</formula>
    </cfRule>
    <cfRule type="expression" dxfId="211" priority="17" stopIfTrue="1">
      <formula>D120="作業中"</formula>
    </cfRule>
    <cfRule type="expression" dxfId="210" priority="18" stopIfTrue="1">
      <formula>OR(D120="終了",D120="完了")</formula>
    </cfRule>
  </conditionalFormatting>
  <conditionalFormatting sqref="B103:B104">
    <cfRule type="expression" dxfId="209" priority="13" stopIfTrue="1">
      <formula>D103="未着手"</formula>
    </cfRule>
    <cfRule type="expression" dxfId="208" priority="14" stopIfTrue="1">
      <formula>D103="作業中"</formula>
    </cfRule>
    <cfRule type="expression" dxfId="207" priority="15" stopIfTrue="1">
      <formula>OR(D103="終了",D103="完了")</formula>
    </cfRule>
  </conditionalFormatting>
  <conditionalFormatting sqref="B114:B115">
    <cfRule type="expression" dxfId="206" priority="10" stopIfTrue="1">
      <formula>D114="未着手"</formula>
    </cfRule>
    <cfRule type="expression" dxfId="205" priority="11" stopIfTrue="1">
      <formula>D114="作業中"</formula>
    </cfRule>
    <cfRule type="expression" dxfId="204" priority="12" stopIfTrue="1">
      <formula>OR(D114="終了",D114="完了")</formula>
    </cfRule>
  </conditionalFormatting>
  <conditionalFormatting sqref="K50:K52 K57 K62 K68:K80 K109:L110 K6:N10 K111:M111 K12 N11 K19:P41 K114:M114 Q19:R35 O6:R11 K82">
    <cfRule type="expression" dxfId="203" priority="4" stopIfTrue="1">
      <formula>$D6="未着手"</formula>
    </cfRule>
    <cfRule type="expression" dxfId="202" priority="5" stopIfTrue="1">
      <formula>$D6="作業中"</formula>
    </cfRule>
    <cfRule type="expression" dxfId="201" priority="6" stopIfTrue="1">
      <formula>OR($D6="終了",$D6="完了")</formula>
    </cfRule>
  </conditionalFormatting>
  <conditionalFormatting sqref="J98:K98 K100 K109:L110 K111:M111 K127:N130 J131:N131 J121:J130 K121:P124 K101:P104 O127:P131 K114:M115 Q101:R102 Q104:R104">
    <cfRule type="expression" dxfId="200" priority="7" stopIfTrue="1">
      <formula>$D98="未着手"</formula>
    </cfRule>
    <cfRule type="expression" dxfId="199" priority="8" stopIfTrue="1">
      <formula>$D98="作業中"</formula>
    </cfRule>
    <cfRule type="expression" dxfId="198" priority="9" stopIfTrue="1">
      <formula>OR($D98="終了",$D98="完了")</formula>
    </cfRule>
  </conditionalFormatting>
  <conditionalFormatting sqref="E120:F124 G120:H120">
    <cfRule type="expression" dxfId="197" priority="1" stopIfTrue="1">
      <formula>$D120="未着手"</formula>
    </cfRule>
    <cfRule type="expression" dxfId="196" priority="2" stopIfTrue="1">
      <formula>$D120="作業中"</formula>
    </cfRule>
    <cfRule type="expression" dxfId="195"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51" t="s">
        <v>10</v>
      </c>
      <c r="B1" s="251" t="s">
        <v>2</v>
      </c>
      <c r="C1" s="251" t="s">
        <v>0</v>
      </c>
      <c r="D1" s="251" t="s">
        <v>1</v>
      </c>
      <c r="E1" s="257" t="s">
        <v>3</v>
      </c>
      <c r="F1" s="257" t="s">
        <v>4</v>
      </c>
      <c r="G1" s="249" t="s">
        <v>7</v>
      </c>
      <c r="H1" s="249" t="s">
        <v>6</v>
      </c>
      <c r="I1" s="251" t="s">
        <v>8</v>
      </c>
      <c r="J1" s="199" t="s">
        <v>5</v>
      </c>
      <c r="K1" s="200"/>
      <c r="L1" s="200"/>
      <c r="M1" s="200"/>
      <c r="N1" s="200"/>
      <c r="O1" s="200"/>
      <c r="P1" s="200"/>
      <c r="Q1" s="200"/>
      <c r="R1" s="200"/>
      <c r="S1" s="200"/>
      <c r="T1" s="200"/>
      <c r="U1" s="200"/>
    </row>
    <row r="2" spans="1:21" s="8" customFormat="1">
      <c r="A2" s="251"/>
      <c r="B2" s="255"/>
      <c r="C2" s="255"/>
      <c r="D2" s="251"/>
      <c r="E2" s="257"/>
      <c r="F2" s="257"/>
      <c r="G2" s="250"/>
      <c r="H2" s="250"/>
      <c r="I2" s="251"/>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51"/>
      <c r="B3" s="255"/>
      <c r="C3" s="255"/>
      <c r="D3" s="251"/>
      <c r="E3" s="257"/>
      <c r="F3" s="257"/>
      <c r="G3" s="250"/>
      <c r="H3" s="250"/>
      <c r="I3" s="251"/>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51"/>
      <c r="B4" s="255"/>
      <c r="C4" s="256"/>
      <c r="D4" s="251"/>
      <c r="E4" s="257"/>
      <c r="F4" s="257"/>
      <c r="G4" s="250"/>
      <c r="H4" s="250"/>
      <c r="I4" s="251"/>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4" priority="19" stopIfTrue="1">
      <formula>D105="未着手"</formula>
    </cfRule>
    <cfRule type="expression" dxfId="193" priority="20" stopIfTrue="1">
      <formula>D105="作業中"</formula>
    </cfRule>
    <cfRule type="expression" dxfId="192" priority="21" stopIfTrue="1">
      <formula>OR(D105="終了",D105="完了")</formula>
    </cfRule>
  </conditionalFormatting>
  <conditionalFormatting sqref="E101:H104 B6:D6 B86:C97 B101:C104 H21:H100 B84:B85 C81:C87 E21:F100 C98:C102 D7:D104 B7:C80 K21:XFD104">
    <cfRule type="expression" dxfId="191" priority="22" stopIfTrue="1">
      <formula>$D6="未着手"</formula>
    </cfRule>
    <cfRule type="expression" dxfId="190" priority="23" stopIfTrue="1">
      <formula>$D6="作業中"</formula>
    </cfRule>
    <cfRule type="expression" dxfId="189" priority="24" stopIfTrue="1">
      <formula>OR($D6="終了",$D6="完了")</formula>
    </cfRule>
  </conditionalFormatting>
  <conditionalFormatting sqref="B105:B65536">
    <cfRule type="expression" dxfId="188" priority="25" stopIfTrue="1">
      <formula>D105="未着手"</formula>
    </cfRule>
    <cfRule type="expression" dxfId="187" priority="26" stopIfTrue="1">
      <formula>D105="作業中"</formula>
    </cfRule>
    <cfRule type="expression" dxfId="186" priority="27" stopIfTrue="1">
      <formula>OR(D105="終了",D105="完了")</formula>
    </cfRule>
  </conditionalFormatting>
  <conditionalFormatting sqref="C105:C65536">
    <cfRule type="expression" dxfId="185" priority="28" stopIfTrue="1">
      <formula>D105="未着手"</formula>
    </cfRule>
    <cfRule type="expression" dxfId="184" priority="29" stopIfTrue="1">
      <formula>D105="作業中"</formula>
    </cfRule>
    <cfRule type="expression" dxfId="183" priority="30" stopIfTrue="1">
      <formula>OR(D105="終了",D105="完了")</formula>
    </cfRule>
  </conditionalFormatting>
  <conditionalFormatting sqref="E105:U65536">
    <cfRule type="expression" dxfId="182" priority="31" stopIfTrue="1">
      <formula>$D105="未着手"</formula>
    </cfRule>
    <cfRule type="expression" dxfId="181" priority="32" stopIfTrue="1">
      <formula>$D105="作業中"</formula>
    </cfRule>
    <cfRule type="expression" dxfId="180" priority="33" stopIfTrue="1">
      <formula>OR($D105="終了",$D105="完了")</formula>
    </cfRule>
  </conditionalFormatting>
  <conditionalFormatting sqref="E5:H5 E6:F11 H6:H11 G13:G100 J5:XFD5 K6:XFD11">
    <cfRule type="expression" dxfId="179" priority="58" stopIfTrue="1">
      <formula>$D6="未着手"</formula>
    </cfRule>
    <cfRule type="expression" dxfId="178" priority="59" stopIfTrue="1">
      <formula>$D6="作業中"</formula>
    </cfRule>
    <cfRule type="expression" dxfId="177" priority="60" stopIfTrue="1">
      <formula>OR($D6="終了",$D6="完了")</formula>
    </cfRule>
  </conditionalFormatting>
  <conditionalFormatting sqref="E19:F20 H19:H20 K19:XFD20">
    <cfRule type="expression" dxfId="176" priority="61" stopIfTrue="1">
      <formula>#REF!="未着手"</formula>
    </cfRule>
    <cfRule type="expression" dxfId="175" priority="62" stopIfTrue="1">
      <formula>#REF!="作業中"</formula>
    </cfRule>
    <cfRule type="expression" dxfId="174" priority="63" stopIfTrue="1">
      <formula>OR(#REF!="終了",#REF!="完了")</formula>
    </cfRule>
  </conditionalFormatting>
  <conditionalFormatting sqref="E12:F18 H12:H18 G6:G12 K12:XFD18">
    <cfRule type="expression" dxfId="173" priority="85" stopIfTrue="1">
      <formula>$D8="未着手"</formula>
    </cfRule>
    <cfRule type="expression" dxfId="172" priority="86" stopIfTrue="1">
      <formula>$D8="作業中"</formula>
    </cfRule>
    <cfRule type="expression" dxfId="171" priority="87" stopIfTrue="1">
      <formula>OR($D8="終了",$D8="完了")</formula>
    </cfRule>
  </conditionalFormatting>
  <conditionalFormatting sqref="I5:I104">
    <cfRule type="expression" dxfId="170" priority="10" stopIfTrue="1">
      <formula>$D5="未着手"</formula>
    </cfRule>
    <cfRule type="expression" dxfId="169" priority="11" stopIfTrue="1">
      <formula>$D5="作業中"</formula>
    </cfRule>
    <cfRule type="expression" dxfId="168" priority="12" stopIfTrue="1">
      <formula>OR($D5="終了",$D5="完了")</formula>
    </cfRule>
  </conditionalFormatting>
  <conditionalFormatting sqref="B98:B100">
    <cfRule type="expression" dxfId="167" priority="91" stopIfTrue="1">
      <formula>$D81="未着手"</formula>
    </cfRule>
    <cfRule type="expression" dxfId="166" priority="92" stopIfTrue="1">
      <formula>$D81="作業中"</formula>
    </cfRule>
    <cfRule type="expression" dxfId="165" priority="93" stopIfTrue="1">
      <formula>OR($D81="終了",$D81="完了")</formula>
    </cfRule>
  </conditionalFormatting>
  <conditionalFormatting sqref="J101:J104">
    <cfRule type="expression" dxfId="164" priority="1" stopIfTrue="1">
      <formula>$D101="未着手"</formula>
    </cfRule>
    <cfRule type="expression" dxfId="163" priority="2" stopIfTrue="1">
      <formula>$D101="作業中"</formula>
    </cfRule>
    <cfRule type="expression" dxfId="162" priority="3" stopIfTrue="1">
      <formula>OR($D101="終了",$D101="完了")</formula>
    </cfRule>
  </conditionalFormatting>
  <conditionalFormatting sqref="J13:J100">
    <cfRule type="expression" dxfId="161" priority="4" stopIfTrue="1">
      <formula>$D14="未着手"</formula>
    </cfRule>
    <cfRule type="expression" dxfId="160" priority="5" stopIfTrue="1">
      <formula>$D14="作業中"</formula>
    </cfRule>
    <cfRule type="expression" dxfId="159" priority="6" stopIfTrue="1">
      <formula>OR($D14="終了",$D14="完了")</formula>
    </cfRule>
  </conditionalFormatting>
  <conditionalFormatting sqref="J6:J12">
    <cfRule type="expression" dxfId="158" priority="7" stopIfTrue="1">
      <formula>$D8="未着手"</formula>
    </cfRule>
    <cfRule type="expression" dxfId="157" priority="8" stopIfTrue="1">
      <formula>$D8="作業中"</formula>
    </cfRule>
    <cfRule type="expression" dxfId="156"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4"/>
  <sheetViews>
    <sheetView tabSelected="1" topLeftCell="B75" zoomScale="85" zoomScaleNormal="85" workbookViewId="0">
      <selection activeCell="N73" sqref="N7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51" t="s">
        <v>10</v>
      </c>
      <c r="B1" s="251" t="s">
        <v>2</v>
      </c>
      <c r="C1" s="260" t="s">
        <v>0</v>
      </c>
      <c r="D1" s="251" t="s">
        <v>1</v>
      </c>
      <c r="E1" s="257" t="s">
        <v>3</v>
      </c>
      <c r="F1" s="257" t="s">
        <v>4</v>
      </c>
      <c r="G1" s="249" t="s">
        <v>7</v>
      </c>
      <c r="H1" s="249" t="s">
        <v>6</v>
      </c>
      <c r="I1" s="251" t="s">
        <v>8</v>
      </c>
      <c r="J1" s="258" t="s">
        <v>5</v>
      </c>
      <c r="K1" s="259"/>
      <c r="L1" s="259"/>
      <c r="M1" s="259"/>
      <c r="N1" s="254"/>
      <c r="O1" s="254"/>
      <c r="P1" s="254"/>
    </row>
    <row r="2" spans="1:16" s="8" customFormat="1">
      <c r="A2" s="251"/>
      <c r="B2" s="255"/>
      <c r="C2" s="261"/>
      <c r="D2" s="251"/>
      <c r="E2" s="257"/>
      <c r="F2" s="257"/>
      <c r="G2" s="250"/>
      <c r="H2" s="250"/>
      <c r="I2" s="251"/>
      <c r="J2" s="207" t="s">
        <v>64</v>
      </c>
      <c r="K2" s="207" t="s">
        <v>65</v>
      </c>
      <c r="L2" s="207" t="s">
        <v>349</v>
      </c>
      <c r="M2" s="207" t="s">
        <v>348</v>
      </c>
      <c r="N2" s="207" t="s">
        <v>318</v>
      </c>
      <c r="O2" s="206" t="s">
        <v>347</v>
      </c>
      <c r="P2" s="206" t="s">
        <v>346</v>
      </c>
    </row>
    <row r="3" spans="1:16" s="8" customFormat="1">
      <c r="A3" s="251"/>
      <c r="B3" s="255"/>
      <c r="C3" s="261"/>
      <c r="D3" s="251"/>
      <c r="E3" s="257"/>
      <c r="F3" s="257"/>
      <c r="G3" s="250"/>
      <c r="H3" s="250"/>
      <c r="I3" s="251"/>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51"/>
      <c r="B4" s="255"/>
      <c r="C4" s="262"/>
      <c r="D4" s="251"/>
      <c r="E4" s="257"/>
      <c r="F4" s="257"/>
      <c r="G4" s="250"/>
      <c r="H4" s="250"/>
      <c r="I4" s="251"/>
      <c r="J4" s="204">
        <f>SUM(J5:J189)</f>
        <v>230.5</v>
      </c>
      <c r="K4" s="204">
        <f>SUM(K5:K189)</f>
        <v>215.5</v>
      </c>
      <c r="L4" s="204">
        <f t="shared" ref="L4:M4" si="1">SUM(L5:L189)</f>
        <v>213.5</v>
      </c>
      <c r="M4" s="204">
        <f t="shared" si="1"/>
        <v>170.5</v>
      </c>
      <c r="N4" s="204">
        <f t="shared" ref="N4" si="2">SUM(N5:N189)</f>
        <v>137.5</v>
      </c>
      <c r="O4" s="204"/>
      <c r="P4" s="204"/>
    </row>
    <row r="5" spans="1:16">
      <c r="A5" s="217">
        <v>1</v>
      </c>
      <c r="B5" s="210" t="s">
        <v>355</v>
      </c>
      <c r="C5" s="211"/>
      <c r="D5" s="193" t="str">
        <f>IF(ISBLANK($B5),"",IF(ISBLANK($F5),"未着手",IF($I5=0,"完了","作業中")))</f>
        <v>未着手</v>
      </c>
      <c r="E5" s="212"/>
      <c r="F5" s="212"/>
      <c r="G5" s="213"/>
      <c r="H5" s="213"/>
      <c r="I5" s="193" t="str">
        <f t="shared" ref="I5:I37" ca="1" si="3">IF(ISBLANK(J5)=FALSE,OFFSET(I5,0,COUNTA(J5:P5)),"")</f>
        <v/>
      </c>
      <c r="J5" s="213"/>
      <c r="K5" s="214"/>
      <c r="L5" s="214"/>
      <c r="M5" s="214"/>
      <c r="N5" s="214"/>
      <c r="O5" s="214"/>
      <c r="P5" s="214"/>
    </row>
    <row r="6" spans="1:16">
      <c r="A6" s="16">
        <v>2</v>
      </c>
      <c r="B6" s="85" t="s">
        <v>258</v>
      </c>
      <c r="C6" s="18" t="s">
        <v>100</v>
      </c>
      <c r="D6" s="12" t="str">
        <f t="shared" ref="D6:D46" ca="1" si="4">IF(ISBLANK($B6),"",IF(ISBLANK($F6),"未着手",IF($I6=0,"完了","作業中")))</f>
        <v>作業中</v>
      </c>
      <c r="E6" s="4">
        <v>43091</v>
      </c>
      <c r="F6" s="4">
        <v>43091</v>
      </c>
      <c r="G6" s="19">
        <v>4</v>
      </c>
      <c r="H6" s="19"/>
      <c r="I6" s="12">
        <f t="shared" ca="1" si="3"/>
        <v>3</v>
      </c>
      <c r="J6" s="19">
        <v>4</v>
      </c>
      <c r="K6" s="19">
        <v>4</v>
      </c>
      <c r="L6" s="19">
        <v>4</v>
      </c>
      <c r="M6" s="19">
        <v>3</v>
      </c>
      <c r="N6" s="19">
        <v>3</v>
      </c>
      <c r="O6" s="203"/>
      <c r="P6" s="203"/>
    </row>
    <row r="7" spans="1:16">
      <c r="A7" s="16">
        <v>3</v>
      </c>
      <c r="B7" s="85" t="s">
        <v>259</v>
      </c>
      <c r="C7" s="18" t="s">
        <v>100</v>
      </c>
      <c r="D7" s="12" t="str">
        <f t="shared" ca="1" si="4"/>
        <v>作業中</v>
      </c>
      <c r="E7" s="4">
        <v>43091</v>
      </c>
      <c r="F7" s="4">
        <v>43091</v>
      </c>
      <c r="G7" s="19">
        <v>4</v>
      </c>
      <c r="H7" s="19"/>
      <c r="I7" s="12">
        <f t="shared" ca="1" si="3"/>
        <v>3</v>
      </c>
      <c r="J7" s="19">
        <v>4</v>
      </c>
      <c r="K7" s="19">
        <v>4</v>
      </c>
      <c r="L7" s="19">
        <v>4</v>
      </c>
      <c r="M7" s="19">
        <v>3</v>
      </c>
      <c r="N7" s="19">
        <v>3</v>
      </c>
      <c r="O7" s="203"/>
      <c r="P7" s="203"/>
    </row>
    <row r="8" spans="1:16">
      <c r="A8" s="16">
        <v>4</v>
      </c>
      <c r="B8" s="85" t="s">
        <v>260</v>
      </c>
      <c r="C8" s="18" t="s">
        <v>100</v>
      </c>
      <c r="D8" s="12" t="str">
        <f t="shared" ca="1" si="4"/>
        <v>作業中</v>
      </c>
      <c r="E8" s="4">
        <v>43092</v>
      </c>
      <c r="F8" s="4">
        <v>43092</v>
      </c>
      <c r="G8" s="19">
        <v>4</v>
      </c>
      <c r="H8" s="19"/>
      <c r="I8" s="12">
        <f t="shared" ca="1" si="3"/>
        <v>2</v>
      </c>
      <c r="J8" s="19">
        <v>4</v>
      </c>
      <c r="K8" s="19">
        <v>4</v>
      </c>
      <c r="L8" s="19">
        <v>4</v>
      </c>
      <c r="M8" s="19">
        <v>2</v>
      </c>
      <c r="N8" s="19">
        <v>2</v>
      </c>
      <c r="O8" s="203"/>
      <c r="P8" s="203"/>
    </row>
    <row r="9" spans="1:16">
      <c r="A9" s="16">
        <v>5</v>
      </c>
      <c r="B9" s="85" t="s">
        <v>363</v>
      </c>
      <c r="C9" s="18" t="s">
        <v>100</v>
      </c>
      <c r="D9" s="12" t="str">
        <f t="shared" ca="1" si="4"/>
        <v>作業中</v>
      </c>
      <c r="E9" s="4">
        <v>43095</v>
      </c>
      <c r="F9" s="4">
        <v>43095</v>
      </c>
      <c r="G9" s="19">
        <v>4</v>
      </c>
      <c r="H9" s="19"/>
      <c r="I9" s="12">
        <f t="shared" ca="1" si="3"/>
        <v>4</v>
      </c>
      <c r="J9" s="19">
        <v>4</v>
      </c>
      <c r="K9" s="19">
        <v>4</v>
      </c>
      <c r="L9" s="19">
        <v>4</v>
      </c>
      <c r="M9" s="19">
        <v>4</v>
      </c>
      <c r="N9" s="19">
        <v>4</v>
      </c>
      <c r="O9" s="203"/>
      <c r="P9" s="203"/>
    </row>
    <row r="10" spans="1:16">
      <c r="A10" s="16">
        <v>6</v>
      </c>
      <c r="B10" s="86" t="s">
        <v>362</v>
      </c>
      <c r="C10" s="18" t="s">
        <v>100</v>
      </c>
      <c r="D10" s="12" t="str">
        <f t="shared" ca="1" si="4"/>
        <v>完了</v>
      </c>
      <c r="E10" s="4">
        <v>43096</v>
      </c>
      <c r="F10" s="4">
        <v>43461</v>
      </c>
      <c r="G10" s="19">
        <v>4</v>
      </c>
      <c r="H10" s="19"/>
      <c r="I10" s="12">
        <f t="shared" ca="1" si="3"/>
        <v>0</v>
      </c>
      <c r="J10" s="19">
        <v>4</v>
      </c>
      <c r="K10" s="19">
        <v>4</v>
      </c>
      <c r="L10" s="19">
        <v>4</v>
      </c>
      <c r="M10" s="19">
        <v>0</v>
      </c>
      <c r="N10" s="19">
        <v>0</v>
      </c>
      <c r="O10" s="203"/>
      <c r="P10" s="203"/>
    </row>
    <row r="11" spans="1:16">
      <c r="A11" s="16">
        <v>7</v>
      </c>
      <c r="B11" s="85" t="s">
        <v>395</v>
      </c>
      <c r="C11" s="18" t="s">
        <v>100</v>
      </c>
      <c r="D11" s="12" t="str">
        <f t="shared" ca="1" si="4"/>
        <v>作業中</v>
      </c>
      <c r="E11" s="4">
        <v>43097</v>
      </c>
      <c r="F11" s="4">
        <v>43098</v>
      </c>
      <c r="G11" s="19">
        <v>4</v>
      </c>
      <c r="H11" s="19"/>
      <c r="I11" s="12">
        <f t="shared" ca="1" si="3"/>
        <v>4</v>
      </c>
      <c r="J11" s="19">
        <v>4</v>
      </c>
      <c r="K11" s="19">
        <v>4</v>
      </c>
      <c r="L11" s="19">
        <v>4</v>
      </c>
      <c r="M11" s="19">
        <v>4</v>
      </c>
      <c r="N11" s="19">
        <v>4</v>
      </c>
      <c r="O11" s="203"/>
      <c r="P11" s="203"/>
    </row>
    <row r="12" spans="1:16">
      <c r="A12" s="16">
        <v>8</v>
      </c>
      <c r="B12" s="86" t="s">
        <v>266</v>
      </c>
      <c r="C12" s="18" t="s">
        <v>100</v>
      </c>
      <c r="D12" s="12" t="str">
        <f t="shared" ca="1" si="4"/>
        <v>完了</v>
      </c>
      <c r="E12" s="4">
        <v>43098</v>
      </c>
      <c r="F12" s="4">
        <v>43463</v>
      </c>
      <c r="G12" s="19">
        <v>4</v>
      </c>
      <c r="H12" s="19"/>
      <c r="I12" s="12">
        <f t="shared" ca="1" si="3"/>
        <v>0</v>
      </c>
      <c r="J12" s="19">
        <v>4</v>
      </c>
      <c r="K12" s="19">
        <v>4</v>
      </c>
      <c r="L12" s="19">
        <v>4</v>
      </c>
      <c r="M12" s="19">
        <v>0</v>
      </c>
      <c r="N12" s="19">
        <v>0</v>
      </c>
      <c r="O12" s="203"/>
      <c r="P12" s="203"/>
    </row>
    <row r="13" spans="1:16">
      <c r="A13" s="16">
        <v>9</v>
      </c>
      <c r="B13" s="147" t="s">
        <v>343</v>
      </c>
      <c r="C13" s="148" t="s">
        <v>100</v>
      </c>
      <c r="D13" s="149" t="str">
        <f ca="1">IF(ISBLANK($B13),"",IF(ISBLANK($F13),"未着手",IF($I13=0,"完了","作業中")))</f>
        <v>作業中</v>
      </c>
      <c r="E13" s="4">
        <v>43091</v>
      </c>
      <c r="F13" s="4">
        <v>43092</v>
      </c>
      <c r="G13" s="151">
        <v>3</v>
      </c>
      <c r="H13" s="151"/>
      <c r="I13" s="149">
        <f t="shared" ca="1" si="3"/>
        <v>3</v>
      </c>
      <c r="J13" s="151">
        <v>3</v>
      </c>
      <c r="K13" s="151">
        <v>3</v>
      </c>
      <c r="L13" s="151">
        <v>3</v>
      </c>
      <c r="M13" s="151">
        <v>3</v>
      </c>
      <c r="N13" s="151">
        <v>3</v>
      </c>
      <c r="O13" s="215"/>
      <c r="P13" s="215"/>
    </row>
    <row r="14" spans="1:16">
      <c r="A14" s="217">
        <v>10</v>
      </c>
      <c r="B14" s="210" t="s">
        <v>356</v>
      </c>
      <c r="C14" s="211"/>
      <c r="D14" s="193" t="str">
        <f t="shared" si="4"/>
        <v>未着手</v>
      </c>
      <c r="E14" s="212"/>
      <c r="F14" s="212"/>
      <c r="G14" s="213"/>
      <c r="H14" s="213"/>
      <c r="I14" s="193" t="str">
        <f t="shared" ca="1" si="3"/>
        <v/>
      </c>
      <c r="J14" s="213"/>
      <c r="K14" s="214"/>
      <c r="L14" s="214"/>
      <c r="M14" s="214"/>
      <c r="N14" s="214"/>
      <c r="O14" s="214"/>
      <c r="P14" s="214"/>
    </row>
    <row r="15" spans="1:16">
      <c r="A15" s="16">
        <v>11</v>
      </c>
      <c r="B15" s="85" t="s">
        <v>267</v>
      </c>
      <c r="C15" s="18" t="s">
        <v>100</v>
      </c>
      <c r="D15" s="12" t="str">
        <f t="shared" si="4"/>
        <v>未着手</v>
      </c>
      <c r="E15" s="150">
        <v>43099</v>
      </c>
      <c r="F15" s="4"/>
      <c r="G15" s="19">
        <v>0.5</v>
      </c>
      <c r="H15" s="19"/>
      <c r="I15" s="12">
        <f t="shared" ca="1" si="3"/>
        <v>0.5</v>
      </c>
      <c r="J15" s="19">
        <v>0.5</v>
      </c>
      <c r="K15" s="19">
        <v>0.5</v>
      </c>
      <c r="L15" s="19">
        <v>0.5</v>
      </c>
      <c r="M15" s="19">
        <v>0.5</v>
      </c>
      <c r="N15" s="19">
        <v>0.5</v>
      </c>
      <c r="O15" s="203"/>
      <c r="P15" s="203"/>
    </row>
    <row r="16" spans="1:16">
      <c r="A16" s="16">
        <v>12</v>
      </c>
      <c r="B16" s="85" t="s">
        <v>268</v>
      </c>
      <c r="C16" s="18" t="s">
        <v>100</v>
      </c>
      <c r="D16" s="12" t="str">
        <f t="shared" si="4"/>
        <v>未着手</v>
      </c>
      <c r="E16" s="4">
        <v>43100</v>
      </c>
      <c r="F16" s="4"/>
      <c r="G16" s="19">
        <v>0.5</v>
      </c>
      <c r="H16" s="19"/>
      <c r="I16" s="12">
        <f t="shared" ca="1" si="3"/>
        <v>0.5</v>
      </c>
      <c r="J16" s="19">
        <v>0.5</v>
      </c>
      <c r="K16" s="19">
        <v>0.5</v>
      </c>
      <c r="L16" s="19">
        <v>0.5</v>
      </c>
      <c r="M16" s="19">
        <v>0.5</v>
      </c>
      <c r="N16" s="19">
        <v>0.5</v>
      </c>
      <c r="O16" s="203"/>
      <c r="P16" s="203"/>
    </row>
    <row r="17" spans="1:16">
      <c r="A17" s="16">
        <v>13</v>
      </c>
      <c r="B17" s="85" t="s">
        <v>273</v>
      </c>
      <c r="C17" s="18" t="s">
        <v>100</v>
      </c>
      <c r="D17" s="12" t="str">
        <f t="shared" si="4"/>
        <v>未着手</v>
      </c>
      <c r="E17" s="4">
        <v>43101</v>
      </c>
      <c r="F17" s="4"/>
      <c r="G17" s="19">
        <v>0.5</v>
      </c>
      <c r="H17" s="19"/>
      <c r="I17" s="12">
        <f t="shared" ca="1" si="3"/>
        <v>0.5</v>
      </c>
      <c r="J17" s="19">
        <v>0.5</v>
      </c>
      <c r="K17" s="19">
        <v>0.5</v>
      </c>
      <c r="L17" s="19">
        <v>0.5</v>
      </c>
      <c r="M17" s="19">
        <v>0.5</v>
      </c>
      <c r="N17" s="19">
        <v>0.5</v>
      </c>
      <c r="O17" s="203"/>
      <c r="P17" s="203"/>
    </row>
    <row r="18" spans="1:16">
      <c r="A18" s="16">
        <v>14</v>
      </c>
      <c r="B18" s="85" t="s">
        <v>367</v>
      </c>
      <c r="C18" s="18" t="s">
        <v>100</v>
      </c>
      <c r="D18" s="12" t="str">
        <f t="shared" si="4"/>
        <v>未着手</v>
      </c>
      <c r="E18" s="4">
        <v>43102</v>
      </c>
      <c r="F18" s="4"/>
      <c r="G18" s="19">
        <v>0.5</v>
      </c>
      <c r="H18" s="19"/>
      <c r="I18" s="12">
        <f t="shared" ca="1" si="3"/>
        <v>0.5</v>
      </c>
      <c r="J18" s="19">
        <v>0.5</v>
      </c>
      <c r="K18" s="19">
        <v>0.5</v>
      </c>
      <c r="L18" s="19">
        <v>0.5</v>
      </c>
      <c r="M18" s="19">
        <v>0.5</v>
      </c>
      <c r="N18" s="19">
        <v>0.5</v>
      </c>
      <c r="O18" s="203"/>
      <c r="P18" s="203"/>
    </row>
    <row r="19" spans="1:16">
      <c r="A19" s="16">
        <v>15</v>
      </c>
      <c r="B19" s="86" t="s">
        <v>368</v>
      </c>
      <c r="C19" s="18" t="s">
        <v>100</v>
      </c>
      <c r="D19" s="12" t="str">
        <f t="shared" si="4"/>
        <v>未着手</v>
      </c>
      <c r="E19" s="4">
        <v>43103</v>
      </c>
      <c r="F19" s="4"/>
      <c r="G19" s="19">
        <v>0.5</v>
      </c>
      <c r="H19" s="19"/>
      <c r="I19" s="12">
        <f t="shared" ca="1" si="3"/>
        <v>0.5</v>
      </c>
      <c r="J19" s="19">
        <v>0.5</v>
      </c>
      <c r="K19" s="19">
        <v>0.5</v>
      </c>
      <c r="L19" s="19">
        <v>0.5</v>
      </c>
      <c r="M19" s="19">
        <v>0.5</v>
      </c>
      <c r="N19" s="19">
        <v>0.5</v>
      </c>
      <c r="O19" s="203"/>
      <c r="P19" s="203"/>
    </row>
    <row r="20" spans="1:16">
      <c r="A20" s="16">
        <v>16</v>
      </c>
      <c r="B20" s="85" t="s">
        <v>394</v>
      </c>
      <c r="C20" s="18" t="s">
        <v>100</v>
      </c>
      <c r="D20" s="12" t="str">
        <f t="shared" si="4"/>
        <v>未着手</v>
      </c>
      <c r="E20" s="4">
        <v>43104</v>
      </c>
      <c r="F20" s="4"/>
      <c r="G20" s="19">
        <v>0.5</v>
      </c>
      <c r="H20" s="19"/>
      <c r="I20" s="12">
        <f t="shared" ca="1" si="3"/>
        <v>0.5</v>
      </c>
      <c r="J20" s="19">
        <v>0.5</v>
      </c>
      <c r="K20" s="19">
        <v>0.5</v>
      </c>
      <c r="L20" s="19">
        <v>0.5</v>
      </c>
      <c r="M20" s="19">
        <v>0.5</v>
      </c>
      <c r="N20" s="19">
        <v>0.5</v>
      </c>
      <c r="O20" s="203"/>
      <c r="P20" s="203"/>
    </row>
    <row r="21" spans="1:16">
      <c r="A21" s="16">
        <v>17</v>
      </c>
      <c r="B21" s="86" t="s">
        <v>272</v>
      </c>
      <c r="C21" s="18" t="s">
        <v>100</v>
      </c>
      <c r="D21" s="12" t="str">
        <f t="shared" si="4"/>
        <v>未着手</v>
      </c>
      <c r="E21" s="4">
        <v>43105</v>
      </c>
      <c r="F21" s="4"/>
      <c r="G21" s="19">
        <v>0.5</v>
      </c>
      <c r="H21" s="19"/>
      <c r="I21" s="12">
        <f t="shared" ca="1" si="3"/>
        <v>0.5</v>
      </c>
      <c r="J21" s="19">
        <v>0.5</v>
      </c>
      <c r="K21" s="19">
        <v>0.5</v>
      </c>
      <c r="L21" s="19">
        <v>0.5</v>
      </c>
      <c r="M21" s="19">
        <v>0.5</v>
      </c>
      <c r="N21" s="19">
        <v>0.5</v>
      </c>
      <c r="O21" s="203"/>
      <c r="P21" s="203"/>
    </row>
    <row r="22" spans="1:16">
      <c r="A22" s="16">
        <v>18</v>
      </c>
      <c r="B22" s="85" t="s">
        <v>344</v>
      </c>
      <c r="C22" s="18" t="s">
        <v>100</v>
      </c>
      <c r="D22" s="12" t="str">
        <f t="shared" si="4"/>
        <v>未着手</v>
      </c>
      <c r="E22" s="4">
        <v>43091</v>
      </c>
      <c r="F22" s="4"/>
      <c r="G22" s="19">
        <v>0.5</v>
      </c>
      <c r="H22" s="19"/>
      <c r="I22" s="12">
        <f t="shared" ca="1" si="3"/>
        <v>0.5</v>
      </c>
      <c r="J22" s="19">
        <v>0.5</v>
      </c>
      <c r="K22" s="19">
        <v>0.5</v>
      </c>
      <c r="L22" s="19">
        <v>0.5</v>
      </c>
      <c r="M22" s="19">
        <v>0.5</v>
      </c>
      <c r="N22" s="19">
        <v>0.5</v>
      </c>
      <c r="O22" s="203"/>
      <c r="P22" s="203"/>
    </row>
    <row r="23" spans="1:16">
      <c r="A23" s="217">
        <v>19</v>
      </c>
      <c r="B23" s="210" t="s">
        <v>357</v>
      </c>
      <c r="C23" s="211"/>
      <c r="D23" s="193" t="str">
        <f t="shared" si="4"/>
        <v>未着手</v>
      </c>
      <c r="E23" s="212"/>
      <c r="F23" s="212"/>
      <c r="G23" s="216"/>
      <c r="H23" s="213"/>
      <c r="I23" s="193" t="str">
        <f t="shared" ca="1" si="3"/>
        <v/>
      </c>
      <c r="J23" s="193"/>
      <c r="K23" s="214"/>
      <c r="L23" s="214"/>
      <c r="M23" s="214"/>
      <c r="N23" s="214"/>
      <c r="O23" s="214"/>
      <c r="P23" s="214"/>
    </row>
    <row r="24" spans="1:16">
      <c r="A24" s="16">
        <v>20</v>
      </c>
      <c r="B24" s="85" t="s">
        <v>350</v>
      </c>
      <c r="C24" s="18" t="s">
        <v>358</v>
      </c>
      <c r="D24" s="12" t="str">
        <f t="shared" si="4"/>
        <v>未着手</v>
      </c>
      <c r="E24" s="4">
        <v>43088</v>
      </c>
      <c r="F24" s="4"/>
      <c r="G24" s="198">
        <v>1</v>
      </c>
      <c r="H24" s="19"/>
      <c r="I24" s="12">
        <f t="shared" ca="1" si="3"/>
        <v>1</v>
      </c>
      <c r="J24" s="12">
        <v>1</v>
      </c>
      <c r="K24" s="12">
        <v>1</v>
      </c>
      <c r="L24" s="12">
        <v>1</v>
      </c>
      <c r="M24" s="12">
        <v>1</v>
      </c>
      <c r="N24" s="12">
        <v>1</v>
      </c>
      <c r="O24" s="203"/>
      <c r="P24" s="203"/>
    </row>
    <row r="25" spans="1:16">
      <c r="A25" s="217">
        <v>21</v>
      </c>
      <c r="B25" s="210" t="s">
        <v>359</v>
      </c>
      <c r="C25" s="211"/>
      <c r="D25" s="193" t="str">
        <f t="shared" si="4"/>
        <v>未着手</v>
      </c>
      <c r="E25" s="212"/>
      <c r="F25" s="212"/>
      <c r="G25" s="213"/>
      <c r="H25" s="213"/>
      <c r="I25" s="193" t="str">
        <f t="shared" ca="1" si="3"/>
        <v/>
      </c>
      <c r="J25" s="193"/>
      <c r="K25" s="193"/>
      <c r="L25" s="193"/>
      <c r="M25" s="193"/>
      <c r="N25" s="193"/>
      <c r="O25" s="214"/>
      <c r="P25" s="214"/>
    </row>
    <row r="26" spans="1:16">
      <c r="A26" s="16">
        <v>22</v>
      </c>
      <c r="B26" s="85" t="s">
        <v>305</v>
      </c>
      <c r="C26" s="18" t="s">
        <v>100</v>
      </c>
      <c r="D26" s="12" t="str">
        <f t="shared" si="4"/>
        <v>未着手</v>
      </c>
      <c r="E26" s="4">
        <v>42741</v>
      </c>
      <c r="F26" s="4"/>
      <c r="G26" s="19">
        <v>6</v>
      </c>
      <c r="H26" s="19"/>
      <c r="I26" s="12">
        <f t="shared" ca="1" si="3"/>
        <v>6</v>
      </c>
      <c r="J26" s="12">
        <v>6</v>
      </c>
      <c r="K26" s="12">
        <v>6</v>
      </c>
      <c r="L26" s="12">
        <v>6</v>
      </c>
      <c r="M26" s="12">
        <v>6</v>
      </c>
      <c r="N26" s="12">
        <v>6</v>
      </c>
      <c r="O26" s="203"/>
      <c r="P26" s="203"/>
    </row>
    <row r="27" spans="1:16">
      <c r="A27" s="217">
        <v>23</v>
      </c>
      <c r="B27" s="210" t="s">
        <v>366</v>
      </c>
      <c r="C27" s="211"/>
      <c r="D27" s="193" t="str">
        <f t="shared" si="4"/>
        <v>未着手</v>
      </c>
      <c r="E27" s="212"/>
      <c r="F27" s="212"/>
      <c r="G27" s="216"/>
      <c r="H27" s="213"/>
      <c r="I27" s="193" t="str">
        <f t="shared" ca="1" si="3"/>
        <v/>
      </c>
      <c r="J27" s="216"/>
      <c r="K27" s="216"/>
      <c r="L27" s="216"/>
      <c r="M27" s="216"/>
      <c r="N27" s="216"/>
      <c r="O27" s="214"/>
      <c r="P27" s="214"/>
    </row>
    <row r="28" spans="1:16">
      <c r="A28" s="16">
        <v>24</v>
      </c>
      <c r="B28" s="85" t="s">
        <v>370</v>
      </c>
      <c r="C28" s="18" t="s">
        <v>358</v>
      </c>
      <c r="D28" s="12" t="str">
        <f t="shared" ca="1" si="4"/>
        <v>完了</v>
      </c>
      <c r="E28" s="4">
        <v>42744</v>
      </c>
      <c r="F28" s="4">
        <v>43457</v>
      </c>
      <c r="G28" s="198">
        <v>0.5</v>
      </c>
      <c r="H28" s="198">
        <v>0.5</v>
      </c>
      <c r="I28" s="12">
        <f t="shared" ca="1" si="3"/>
        <v>0</v>
      </c>
      <c r="J28" s="198">
        <v>0.5</v>
      </c>
      <c r="K28" s="198">
        <v>0.5</v>
      </c>
      <c r="L28" s="198">
        <v>0.5</v>
      </c>
      <c r="M28" s="198">
        <v>0</v>
      </c>
      <c r="N28" s="198">
        <v>0</v>
      </c>
      <c r="O28" s="203"/>
      <c r="P28" s="203"/>
    </row>
    <row r="29" spans="1:16">
      <c r="A29" s="16">
        <v>25</v>
      </c>
      <c r="B29" s="85" t="s">
        <v>371</v>
      </c>
      <c r="C29" s="18" t="s">
        <v>358</v>
      </c>
      <c r="D29" s="149" t="str">
        <f t="shared" ca="1" si="4"/>
        <v>完了</v>
      </c>
      <c r="E29" s="150">
        <v>42744</v>
      </c>
      <c r="F29" s="4">
        <v>43458</v>
      </c>
      <c r="G29" s="218">
        <v>0.5</v>
      </c>
      <c r="H29" s="218">
        <v>0.5</v>
      </c>
      <c r="I29" s="149">
        <f t="shared" ca="1" si="3"/>
        <v>0</v>
      </c>
      <c r="J29" s="218">
        <v>0.5</v>
      </c>
      <c r="K29" s="218">
        <v>0.5</v>
      </c>
      <c r="L29" s="218">
        <v>0.5</v>
      </c>
      <c r="M29" s="218">
        <v>0</v>
      </c>
      <c r="N29" s="218">
        <v>0</v>
      </c>
      <c r="O29" s="215"/>
      <c r="P29" s="215"/>
    </row>
    <row r="30" spans="1:16">
      <c r="A30" s="16">
        <v>26</v>
      </c>
      <c r="B30" s="85" t="s">
        <v>372</v>
      </c>
      <c r="C30" s="18" t="s">
        <v>358</v>
      </c>
      <c r="D30" s="12" t="str">
        <f t="shared" ca="1" si="4"/>
        <v>完了</v>
      </c>
      <c r="E30" s="4">
        <v>42744</v>
      </c>
      <c r="F30" s="4">
        <v>43459</v>
      </c>
      <c r="G30" s="198">
        <v>0.5</v>
      </c>
      <c r="H30" s="198">
        <v>0.5</v>
      </c>
      <c r="I30" s="12">
        <f t="shared" ca="1" si="3"/>
        <v>0</v>
      </c>
      <c r="J30" s="198">
        <v>0.5</v>
      </c>
      <c r="K30" s="198">
        <v>0.5</v>
      </c>
      <c r="L30" s="198">
        <v>0.5</v>
      </c>
      <c r="M30" s="198">
        <v>0</v>
      </c>
      <c r="N30" s="198">
        <v>0</v>
      </c>
      <c r="O30" s="203"/>
      <c r="P30" s="203"/>
    </row>
    <row r="31" spans="1:16">
      <c r="A31" s="16">
        <v>27</v>
      </c>
      <c r="B31" s="85" t="s">
        <v>373</v>
      </c>
      <c r="C31" s="18" t="s">
        <v>358</v>
      </c>
      <c r="D31" s="12" t="str">
        <f t="shared" ca="1" si="4"/>
        <v>完了</v>
      </c>
      <c r="E31" s="4">
        <v>42744</v>
      </c>
      <c r="F31" s="4">
        <v>43460</v>
      </c>
      <c r="G31" s="218">
        <v>0.5</v>
      </c>
      <c r="H31" s="218">
        <v>0.5</v>
      </c>
      <c r="I31" s="12">
        <f t="shared" ca="1" si="3"/>
        <v>0</v>
      </c>
      <c r="J31" s="218">
        <v>0.5</v>
      </c>
      <c r="K31" s="218">
        <v>0.5</v>
      </c>
      <c r="L31" s="218">
        <v>0.5</v>
      </c>
      <c r="M31" s="218">
        <v>0</v>
      </c>
      <c r="N31" s="218">
        <v>0</v>
      </c>
      <c r="O31" s="203"/>
      <c r="P31" s="203"/>
    </row>
    <row r="32" spans="1:16">
      <c r="A32" s="16">
        <v>28</v>
      </c>
      <c r="B32" s="85" t="s">
        <v>374</v>
      </c>
      <c r="C32" s="18" t="s">
        <v>358</v>
      </c>
      <c r="D32" s="12" t="str">
        <f t="shared" ca="1" si="4"/>
        <v>完了</v>
      </c>
      <c r="E32" s="4">
        <v>42744</v>
      </c>
      <c r="F32" s="4">
        <v>43461</v>
      </c>
      <c r="G32" s="198">
        <v>0.5</v>
      </c>
      <c r="H32" s="198">
        <v>0.5</v>
      </c>
      <c r="I32" s="12">
        <f t="shared" ca="1" si="3"/>
        <v>0</v>
      </c>
      <c r="J32" s="198">
        <v>0.5</v>
      </c>
      <c r="K32" s="198">
        <v>0.5</v>
      </c>
      <c r="L32" s="198">
        <v>0.5</v>
      </c>
      <c r="M32" s="198">
        <v>0</v>
      </c>
      <c r="N32" s="198">
        <v>0</v>
      </c>
      <c r="O32" s="203"/>
      <c r="P32" s="203"/>
    </row>
    <row r="33" spans="1:16">
      <c r="A33" s="16">
        <v>29</v>
      </c>
      <c r="B33" s="85" t="s">
        <v>393</v>
      </c>
      <c r="C33" s="18" t="s">
        <v>358</v>
      </c>
      <c r="D33" s="12" t="str">
        <f t="shared" ca="1" si="4"/>
        <v>完了</v>
      </c>
      <c r="E33" s="4">
        <v>42744</v>
      </c>
      <c r="F33" s="4">
        <v>43462</v>
      </c>
      <c r="G33" s="218">
        <v>0.5</v>
      </c>
      <c r="H33" s="218">
        <v>0.5</v>
      </c>
      <c r="I33" s="12">
        <f t="shared" ca="1" si="3"/>
        <v>0</v>
      </c>
      <c r="J33" s="218">
        <v>0.5</v>
      </c>
      <c r="K33" s="218">
        <v>0.5</v>
      </c>
      <c r="L33" s="218">
        <v>0.5</v>
      </c>
      <c r="M33" s="218">
        <v>0</v>
      </c>
      <c r="N33" s="218">
        <v>0</v>
      </c>
      <c r="O33" s="203"/>
      <c r="P33" s="203"/>
    </row>
    <row r="34" spans="1:16">
      <c r="A34" s="16">
        <v>30</v>
      </c>
      <c r="B34" s="85" t="s">
        <v>375</v>
      </c>
      <c r="C34" s="18" t="s">
        <v>358</v>
      </c>
      <c r="D34" s="12" t="str">
        <f t="shared" ca="1" si="4"/>
        <v>完了</v>
      </c>
      <c r="E34" s="4">
        <v>42747</v>
      </c>
      <c r="F34" s="4">
        <v>43463</v>
      </c>
      <c r="G34" s="198">
        <v>0.5</v>
      </c>
      <c r="H34" s="198">
        <v>0.5</v>
      </c>
      <c r="I34" s="12">
        <f t="shared" ca="1" si="3"/>
        <v>0</v>
      </c>
      <c r="J34" s="198">
        <v>0.5</v>
      </c>
      <c r="K34" s="198">
        <v>0.5</v>
      </c>
      <c r="L34" s="198">
        <v>0.5</v>
      </c>
      <c r="M34" s="198">
        <v>0</v>
      </c>
      <c r="N34" s="198">
        <v>0</v>
      </c>
      <c r="O34" s="203"/>
      <c r="P34" s="203"/>
    </row>
    <row r="35" spans="1:16">
      <c r="A35" s="217">
        <v>31</v>
      </c>
      <c r="B35" s="210" t="s">
        <v>376</v>
      </c>
      <c r="C35" s="211"/>
      <c r="D35" s="193" t="str">
        <f t="shared" si="4"/>
        <v>未着手</v>
      </c>
      <c r="E35" s="212"/>
      <c r="F35" s="212"/>
      <c r="G35" s="216"/>
      <c r="H35" s="213"/>
      <c r="I35" s="193" t="str">
        <f t="shared" ca="1" si="3"/>
        <v/>
      </c>
      <c r="J35" s="216"/>
      <c r="K35" s="216"/>
      <c r="L35" s="216"/>
      <c r="M35" s="216">
        <v>0</v>
      </c>
      <c r="N35" s="216">
        <v>0</v>
      </c>
      <c r="O35" s="214"/>
      <c r="P35" s="214"/>
    </row>
    <row r="36" spans="1:16">
      <c r="A36" s="16">
        <v>32</v>
      </c>
      <c r="B36" s="85" t="s">
        <v>377</v>
      </c>
      <c r="C36" s="18" t="s">
        <v>358</v>
      </c>
      <c r="D36" s="12" t="str">
        <f t="shared" si="4"/>
        <v>未着手</v>
      </c>
      <c r="E36" s="4">
        <v>42747</v>
      </c>
      <c r="F36" s="4"/>
      <c r="G36" s="198">
        <v>1</v>
      </c>
      <c r="H36" s="19"/>
      <c r="I36" s="12">
        <f t="shared" ca="1" si="3"/>
        <v>1</v>
      </c>
      <c r="J36" s="198">
        <v>1</v>
      </c>
      <c r="K36" s="198">
        <v>1</v>
      </c>
      <c r="L36" s="198">
        <v>1</v>
      </c>
      <c r="M36" s="198">
        <v>1</v>
      </c>
      <c r="N36" s="198">
        <v>1</v>
      </c>
      <c r="O36" s="203"/>
      <c r="P36" s="203"/>
    </row>
    <row r="37" spans="1:16">
      <c r="A37" s="16">
        <v>33</v>
      </c>
      <c r="B37" s="85"/>
      <c r="C37" s="18"/>
      <c r="D37" s="12"/>
      <c r="E37" s="4"/>
      <c r="F37" s="4"/>
      <c r="G37" s="198"/>
      <c r="H37" s="19"/>
      <c r="I37" s="12" t="str">
        <f t="shared" ca="1" si="3"/>
        <v/>
      </c>
      <c r="J37" s="198"/>
      <c r="K37" s="198"/>
      <c r="L37" s="198"/>
      <c r="M37" s="198"/>
      <c r="N37" s="198"/>
      <c r="O37" s="203"/>
      <c r="P37" s="203"/>
    </row>
    <row r="38" spans="1:16">
      <c r="A38" s="16">
        <v>34</v>
      </c>
      <c r="B38" s="85"/>
      <c r="C38" s="18"/>
      <c r="D38" s="12"/>
      <c r="E38" s="4"/>
      <c r="F38" s="4"/>
      <c r="G38" s="198"/>
      <c r="H38" s="19"/>
      <c r="I38" s="12"/>
      <c r="J38" s="198"/>
      <c r="K38" s="198"/>
      <c r="L38" s="198"/>
      <c r="M38" s="198"/>
      <c r="N38" s="198"/>
      <c r="O38" s="203"/>
      <c r="P38" s="203"/>
    </row>
    <row r="39" spans="1:16">
      <c r="A39" s="217">
        <v>35</v>
      </c>
      <c r="B39" s="210" t="s">
        <v>361</v>
      </c>
      <c r="C39" s="211"/>
      <c r="D39" s="193" t="str">
        <f t="shared" si="4"/>
        <v>未着手</v>
      </c>
      <c r="E39" s="212"/>
      <c r="F39" s="212"/>
      <c r="G39" s="216"/>
      <c r="H39" s="213"/>
      <c r="I39" s="193" t="str">
        <f t="shared" ref="I39:I49" ca="1" si="5">IF(ISBLANK(J39)=FALSE,OFFSET(I39,0,COUNTA(J39:P39)),"")</f>
        <v/>
      </c>
      <c r="J39" s="216"/>
      <c r="K39" s="216"/>
      <c r="L39" s="216"/>
      <c r="M39" s="216"/>
      <c r="N39" s="216"/>
      <c r="O39" s="214"/>
      <c r="P39" s="214"/>
    </row>
    <row r="40" spans="1:16">
      <c r="A40" s="16">
        <v>36</v>
      </c>
      <c r="B40" s="85" t="s">
        <v>275</v>
      </c>
      <c r="C40" s="18" t="s">
        <v>101</v>
      </c>
      <c r="D40" s="12" t="str">
        <f t="shared" si="4"/>
        <v>未着手</v>
      </c>
      <c r="E40" s="4">
        <v>43098</v>
      </c>
      <c r="F40" s="4"/>
      <c r="G40" s="198">
        <v>4</v>
      </c>
      <c r="H40" s="19"/>
      <c r="I40" s="12">
        <f t="shared" ca="1" si="5"/>
        <v>4</v>
      </c>
      <c r="J40" s="198">
        <v>4</v>
      </c>
      <c r="K40" s="198">
        <v>4</v>
      </c>
      <c r="L40" s="198">
        <v>4</v>
      </c>
      <c r="M40" s="198">
        <v>4</v>
      </c>
      <c r="N40" s="198">
        <v>4</v>
      </c>
      <c r="O40" s="203"/>
      <c r="P40" s="203"/>
    </row>
    <row r="41" spans="1:16">
      <c r="A41" s="16">
        <v>37</v>
      </c>
      <c r="B41" s="85" t="s">
        <v>281</v>
      </c>
      <c r="C41" s="18" t="s">
        <v>101</v>
      </c>
      <c r="D41" s="12" t="str">
        <f t="shared" si="4"/>
        <v>未着手</v>
      </c>
      <c r="E41" s="4">
        <v>42747</v>
      </c>
      <c r="F41" s="4"/>
      <c r="G41" s="198">
        <v>3</v>
      </c>
      <c r="H41" s="19"/>
      <c r="I41" s="12">
        <f t="shared" ca="1" si="5"/>
        <v>3</v>
      </c>
      <c r="J41" s="198">
        <v>3</v>
      </c>
      <c r="K41" s="198">
        <v>3</v>
      </c>
      <c r="L41" s="198">
        <v>3</v>
      </c>
      <c r="M41" s="198">
        <v>3</v>
      </c>
      <c r="N41" s="198">
        <v>3</v>
      </c>
      <c r="O41" s="203"/>
      <c r="P41" s="203"/>
    </row>
    <row r="42" spans="1:16">
      <c r="A42" s="16">
        <v>38</v>
      </c>
      <c r="B42" s="85" t="s">
        <v>282</v>
      </c>
      <c r="C42" s="18" t="s">
        <v>101</v>
      </c>
      <c r="D42" s="12" t="str">
        <f t="shared" si="4"/>
        <v>未着手</v>
      </c>
      <c r="E42" s="4">
        <v>42747</v>
      </c>
      <c r="F42" s="4"/>
      <c r="G42" s="198">
        <v>3</v>
      </c>
      <c r="H42" s="19"/>
      <c r="I42" s="12">
        <f t="shared" ca="1" si="5"/>
        <v>3</v>
      </c>
      <c r="J42" s="198">
        <v>3</v>
      </c>
      <c r="K42" s="198">
        <v>3</v>
      </c>
      <c r="L42" s="198">
        <v>3</v>
      </c>
      <c r="M42" s="198">
        <v>3</v>
      </c>
      <c r="N42" s="198">
        <v>3</v>
      </c>
      <c r="O42" s="203"/>
      <c r="P42" s="203"/>
    </row>
    <row r="43" spans="1:16">
      <c r="A43" s="16">
        <v>39</v>
      </c>
      <c r="B43" s="85" t="s">
        <v>283</v>
      </c>
      <c r="C43" s="18" t="s">
        <v>101</v>
      </c>
      <c r="D43" s="12" t="str">
        <f t="shared" si="4"/>
        <v>未着手</v>
      </c>
      <c r="E43" s="4">
        <v>42744</v>
      </c>
      <c r="F43" s="4"/>
      <c r="G43" s="198">
        <v>3</v>
      </c>
      <c r="H43" s="19"/>
      <c r="I43" s="12">
        <f t="shared" ca="1" si="5"/>
        <v>3</v>
      </c>
      <c r="J43" s="198">
        <v>3</v>
      </c>
      <c r="K43" s="198">
        <v>3</v>
      </c>
      <c r="L43" s="198">
        <v>3</v>
      </c>
      <c r="M43" s="198">
        <v>3</v>
      </c>
      <c r="N43" s="198">
        <v>3</v>
      </c>
      <c r="O43" s="203"/>
      <c r="P43" s="203"/>
    </row>
    <row r="44" spans="1:16">
      <c r="A44" s="16">
        <v>40</v>
      </c>
      <c r="B44" s="85" t="s">
        <v>364</v>
      </c>
      <c r="C44" s="18" t="s">
        <v>101</v>
      </c>
      <c r="D44" s="12" t="str">
        <f t="shared" si="4"/>
        <v>未着手</v>
      </c>
      <c r="E44" s="4">
        <v>42744</v>
      </c>
      <c r="F44" s="4"/>
      <c r="G44" s="198">
        <v>3</v>
      </c>
      <c r="H44" s="19"/>
      <c r="I44" s="12">
        <f t="shared" ca="1" si="5"/>
        <v>3</v>
      </c>
      <c r="J44" s="198">
        <v>3</v>
      </c>
      <c r="K44" s="198">
        <v>3</v>
      </c>
      <c r="L44" s="198">
        <v>3</v>
      </c>
      <c r="M44" s="198">
        <v>3</v>
      </c>
      <c r="N44" s="198">
        <v>3</v>
      </c>
      <c r="O44" s="203"/>
      <c r="P44" s="203"/>
    </row>
    <row r="45" spans="1:16">
      <c r="A45" s="16">
        <v>41</v>
      </c>
      <c r="B45" s="86" t="s">
        <v>360</v>
      </c>
      <c r="C45" s="18" t="s">
        <v>101</v>
      </c>
      <c r="D45" s="12" t="str">
        <f t="shared" si="4"/>
        <v>未着手</v>
      </c>
      <c r="E45" s="4">
        <v>42740</v>
      </c>
      <c r="F45" s="4"/>
      <c r="G45" s="198">
        <v>3</v>
      </c>
      <c r="H45" s="19"/>
      <c r="I45" s="12">
        <f t="shared" ca="1" si="5"/>
        <v>3</v>
      </c>
      <c r="J45" s="198">
        <v>3</v>
      </c>
      <c r="K45" s="198">
        <v>3</v>
      </c>
      <c r="L45" s="198">
        <v>3</v>
      </c>
      <c r="M45" s="198">
        <v>3</v>
      </c>
      <c r="N45" s="198">
        <v>3</v>
      </c>
      <c r="O45" s="203"/>
      <c r="P45" s="203"/>
    </row>
    <row r="46" spans="1:16">
      <c r="A46" s="16">
        <v>42</v>
      </c>
      <c r="B46" s="85" t="s">
        <v>392</v>
      </c>
      <c r="C46" s="18" t="s">
        <v>101</v>
      </c>
      <c r="D46" s="12" t="str">
        <f t="shared" si="4"/>
        <v>未着手</v>
      </c>
      <c r="E46" s="4">
        <v>42739</v>
      </c>
      <c r="F46" s="4"/>
      <c r="G46" s="198">
        <v>3</v>
      </c>
      <c r="H46" s="19"/>
      <c r="I46" s="12">
        <f t="shared" ca="1" si="5"/>
        <v>3</v>
      </c>
      <c r="J46" s="198">
        <v>3</v>
      </c>
      <c r="K46" s="198">
        <v>3</v>
      </c>
      <c r="L46" s="198">
        <v>3</v>
      </c>
      <c r="M46" s="198">
        <v>3</v>
      </c>
      <c r="N46" s="198">
        <v>3</v>
      </c>
      <c r="O46" s="203"/>
      <c r="P46" s="203"/>
    </row>
    <row r="47" spans="1:16">
      <c r="A47" s="16">
        <v>43</v>
      </c>
      <c r="B47" s="86" t="s">
        <v>287</v>
      </c>
      <c r="C47" s="183" t="s">
        <v>101</v>
      </c>
      <c r="D47" s="219" t="str">
        <f t="shared" ref="D47:D75" si="6">IF(ISBLANK($B47),"",IF(ISBLANK($F47),"未着手",IF($I47=0,"完了","作業中")))</f>
        <v>未着手</v>
      </c>
      <c r="E47" s="220">
        <v>42739</v>
      </c>
      <c r="F47" s="220"/>
      <c r="G47" s="221">
        <v>3</v>
      </c>
      <c r="H47" s="222"/>
      <c r="I47" s="219">
        <f t="shared" ca="1" si="5"/>
        <v>3</v>
      </c>
      <c r="J47" s="221">
        <v>3</v>
      </c>
      <c r="K47" s="221">
        <v>3</v>
      </c>
      <c r="L47" s="221">
        <v>3</v>
      </c>
      <c r="M47" s="221">
        <v>3</v>
      </c>
      <c r="N47" s="221">
        <v>3</v>
      </c>
      <c r="O47" s="223"/>
      <c r="P47" s="223"/>
    </row>
    <row r="48" spans="1:16">
      <c r="A48" s="16">
        <v>44</v>
      </c>
      <c r="B48" s="141" t="s">
        <v>353</v>
      </c>
      <c r="C48" s="18" t="s">
        <v>420</v>
      </c>
      <c r="D48" s="219" t="str">
        <f t="shared" si="6"/>
        <v>未着手</v>
      </c>
      <c r="E48" s="4">
        <v>42740</v>
      </c>
      <c r="F48" s="4"/>
      <c r="G48" s="198">
        <v>4</v>
      </c>
      <c r="H48" s="19"/>
      <c r="I48" s="219">
        <f t="shared" ca="1" si="5"/>
        <v>4</v>
      </c>
      <c r="J48" s="203">
        <v>4</v>
      </c>
      <c r="K48" s="203">
        <v>4</v>
      </c>
      <c r="L48" s="203">
        <v>4</v>
      </c>
      <c r="M48" s="203">
        <v>4</v>
      </c>
      <c r="N48" s="203">
        <v>4</v>
      </c>
      <c r="O48" s="203"/>
      <c r="P48" s="203"/>
    </row>
    <row r="49" spans="1:16">
      <c r="A49" s="16">
        <v>45</v>
      </c>
      <c r="B49" s="141" t="s">
        <v>398</v>
      </c>
      <c r="C49" s="18" t="s">
        <v>420</v>
      </c>
      <c r="D49" s="12" t="str">
        <f t="shared" si="6"/>
        <v>未着手</v>
      </c>
      <c r="E49" s="4">
        <v>42740</v>
      </c>
      <c r="F49" s="4"/>
      <c r="G49" s="221">
        <v>4</v>
      </c>
      <c r="H49" s="19"/>
      <c r="I49" s="219">
        <f t="shared" ca="1" si="5"/>
        <v>4</v>
      </c>
      <c r="J49" s="221">
        <v>4</v>
      </c>
      <c r="K49" s="221">
        <v>4</v>
      </c>
      <c r="L49" s="221">
        <v>4</v>
      </c>
      <c r="M49" s="221">
        <v>4</v>
      </c>
      <c r="N49" s="221">
        <v>4</v>
      </c>
      <c r="O49" s="203"/>
      <c r="P49" s="203"/>
    </row>
    <row r="50" spans="1:16">
      <c r="A50" s="217">
        <v>46</v>
      </c>
      <c r="B50" s="210" t="s">
        <v>365</v>
      </c>
      <c r="C50" s="211"/>
      <c r="D50" s="193" t="str">
        <f t="shared" si="6"/>
        <v>未着手</v>
      </c>
      <c r="E50" s="212"/>
      <c r="F50" s="212"/>
      <c r="G50" s="216"/>
      <c r="H50" s="213"/>
      <c r="I50" s="193" t="str">
        <f t="shared" ref="I50:I73" ca="1" si="7">IF(ISBLANK(J50)=FALSE,OFFSET(I50,0,COUNTA(J50:P50)),"")</f>
        <v/>
      </c>
      <c r="J50" s="216"/>
      <c r="K50" s="216"/>
      <c r="L50" s="216"/>
      <c r="M50" s="216"/>
      <c r="N50" s="216"/>
      <c r="O50" s="214"/>
      <c r="P50" s="214"/>
    </row>
    <row r="51" spans="1:16">
      <c r="A51" s="16">
        <v>47</v>
      </c>
      <c r="B51" s="85" t="s">
        <v>378</v>
      </c>
      <c r="C51" s="18" t="s">
        <v>101</v>
      </c>
      <c r="D51" s="12" t="str">
        <f t="shared" ca="1" si="6"/>
        <v>完了</v>
      </c>
      <c r="E51" s="4">
        <v>43088</v>
      </c>
      <c r="F51" s="4">
        <v>43091</v>
      </c>
      <c r="G51" s="12">
        <v>0.5</v>
      </c>
      <c r="H51" s="12">
        <v>0.5</v>
      </c>
      <c r="I51" s="12">
        <f t="shared" ca="1" si="7"/>
        <v>0</v>
      </c>
      <c r="J51" s="203">
        <v>0.5</v>
      </c>
      <c r="K51" s="203">
        <v>0</v>
      </c>
      <c r="L51" s="203">
        <v>0</v>
      </c>
      <c r="M51" s="203">
        <v>0</v>
      </c>
      <c r="N51" s="203">
        <v>0</v>
      </c>
      <c r="O51" s="203"/>
      <c r="P51" s="203"/>
    </row>
    <row r="52" spans="1:16">
      <c r="A52" s="16">
        <v>48</v>
      </c>
      <c r="B52" s="85" t="s">
        <v>379</v>
      </c>
      <c r="C52" s="18" t="s">
        <v>101</v>
      </c>
      <c r="D52" s="12" t="str">
        <f t="shared" si="6"/>
        <v>未着手</v>
      </c>
      <c r="E52" s="4">
        <v>42744</v>
      </c>
      <c r="F52" s="4"/>
      <c r="G52" s="19">
        <v>0.5</v>
      </c>
      <c r="H52" s="19"/>
      <c r="I52" s="12">
        <f t="shared" ca="1" si="7"/>
        <v>0.5</v>
      </c>
      <c r="J52" s="203">
        <v>0.5</v>
      </c>
      <c r="K52" s="203">
        <v>0.5</v>
      </c>
      <c r="L52" s="203">
        <v>0.5</v>
      </c>
      <c r="M52" s="203">
        <v>0.5</v>
      </c>
      <c r="N52" s="203">
        <v>0.5</v>
      </c>
      <c r="O52" s="203"/>
      <c r="P52" s="203"/>
    </row>
    <row r="53" spans="1:16">
      <c r="A53" s="16">
        <v>49</v>
      </c>
      <c r="B53" s="85" t="s">
        <v>380</v>
      </c>
      <c r="C53" s="18" t="s">
        <v>101</v>
      </c>
      <c r="D53" s="12" t="str">
        <f t="shared" ca="1" si="6"/>
        <v>完了</v>
      </c>
      <c r="E53" s="4">
        <v>43088</v>
      </c>
      <c r="F53" s="4">
        <v>43091</v>
      </c>
      <c r="G53" s="19">
        <v>0.5</v>
      </c>
      <c r="H53" s="19">
        <v>0.5</v>
      </c>
      <c r="I53" s="12">
        <f t="shared" ca="1" si="7"/>
        <v>0</v>
      </c>
      <c r="J53" s="203">
        <v>0.5</v>
      </c>
      <c r="K53" s="203">
        <v>0</v>
      </c>
      <c r="L53" s="203">
        <v>0</v>
      </c>
      <c r="M53" s="203">
        <v>0</v>
      </c>
      <c r="N53" s="203">
        <v>0</v>
      </c>
      <c r="O53" s="203"/>
      <c r="P53" s="203"/>
    </row>
    <row r="54" spans="1:16">
      <c r="A54" s="16">
        <v>50</v>
      </c>
      <c r="B54" s="85" t="s">
        <v>381</v>
      </c>
      <c r="C54" s="18" t="s">
        <v>101</v>
      </c>
      <c r="D54" s="12" t="str">
        <f t="shared" si="6"/>
        <v>未着手</v>
      </c>
      <c r="E54" s="4">
        <v>42744</v>
      </c>
      <c r="F54" s="4"/>
      <c r="G54" s="19">
        <v>0.5</v>
      </c>
      <c r="H54" s="19"/>
      <c r="I54" s="12">
        <f t="shared" ca="1" si="7"/>
        <v>0.5</v>
      </c>
      <c r="J54" s="203">
        <v>0.5</v>
      </c>
      <c r="K54" s="203">
        <v>0.5</v>
      </c>
      <c r="L54" s="203">
        <v>0.5</v>
      </c>
      <c r="M54" s="203">
        <v>0.5</v>
      </c>
      <c r="N54" s="203">
        <v>0.5</v>
      </c>
      <c r="O54" s="203"/>
      <c r="P54" s="203"/>
    </row>
    <row r="55" spans="1:16">
      <c r="A55" s="16">
        <v>51</v>
      </c>
      <c r="B55" s="85" t="s">
        <v>382</v>
      </c>
      <c r="C55" s="18" t="s">
        <v>101</v>
      </c>
      <c r="D55" s="12" t="str">
        <f t="shared" ca="1" si="6"/>
        <v>完了</v>
      </c>
      <c r="E55" s="4">
        <v>43088</v>
      </c>
      <c r="F55" s="4">
        <v>43091</v>
      </c>
      <c r="G55" s="19">
        <v>0.5</v>
      </c>
      <c r="H55" s="19">
        <v>0.5</v>
      </c>
      <c r="I55" s="12">
        <f t="shared" ca="1" si="7"/>
        <v>0</v>
      </c>
      <c r="J55" s="203">
        <v>0.5</v>
      </c>
      <c r="K55" s="203">
        <v>0</v>
      </c>
      <c r="L55" s="203">
        <v>0</v>
      </c>
      <c r="M55" s="203">
        <v>0</v>
      </c>
      <c r="N55" s="203">
        <v>0</v>
      </c>
      <c r="O55" s="203"/>
      <c r="P55" s="203"/>
    </row>
    <row r="56" spans="1:16">
      <c r="A56" s="16">
        <v>52</v>
      </c>
      <c r="B56" s="85" t="s">
        <v>383</v>
      </c>
      <c r="C56" s="18" t="s">
        <v>101</v>
      </c>
      <c r="D56" s="12" t="str">
        <f t="shared" si="6"/>
        <v>未着手</v>
      </c>
      <c r="E56" s="4">
        <v>42744</v>
      </c>
      <c r="F56" s="4"/>
      <c r="G56" s="19">
        <v>0.5</v>
      </c>
      <c r="H56" s="19"/>
      <c r="I56" s="12">
        <f t="shared" ca="1" si="7"/>
        <v>0.5</v>
      </c>
      <c r="J56" s="203">
        <v>0.5</v>
      </c>
      <c r="K56" s="203">
        <v>0.5</v>
      </c>
      <c r="L56" s="203">
        <v>0.5</v>
      </c>
      <c r="M56" s="203">
        <v>0.5</v>
      </c>
      <c r="N56" s="203">
        <v>0.5</v>
      </c>
      <c r="O56" s="203"/>
      <c r="P56" s="203"/>
    </row>
    <row r="57" spans="1:16">
      <c r="A57" s="16">
        <v>53</v>
      </c>
      <c r="B57" s="85" t="s">
        <v>384</v>
      </c>
      <c r="C57" s="18" t="s">
        <v>101</v>
      </c>
      <c r="D57" s="12" t="str">
        <f t="shared" ca="1" si="6"/>
        <v>完了</v>
      </c>
      <c r="E57" s="4">
        <v>43088</v>
      </c>
      <c r="F57" s="4">
        <v>43091</v>
      </c>
      <c r="G57" s="19">
        <v>0.5</v>
      </c>
      <c r="H57" s="19">
        <v>0.5</v>
      </c>
      <c r="I57" s="12">
        <f t="shared" ca="1" si="7"/>
        <v>0</v>
      </c>
      <c r="J57" s="203">
        <v>0.5</v>
      </c>
      <c r="K57" s="203">
        <v>0</v>
      </c>
      <c r="L57" s="203">
        <v>0</v>
      </c>
      <c r="M57" s="203">
        <v>0</v>
      </c>
      <c r="N57" s="203">
        <v>0</v>
      </c>
      <c r="O57" s="203"/>
      <c r="P57" s="203"/>
    </row>
    <row r="58" spans="1:16">
      <c r="A58" s="16">
        <v>54</v>
      </c>
      <c r="B58" s="85" t="s">
        <v>385</v>
      </c>
      <c r="C58" s="18" t="s">
        <v>101</v>
      </c>
      <c r="D58" s="12" t="str">
        <f t="shared" si="6"/>
        <v>未着手</v>
      </c>
      <c r="E58" s="4">
        <v>42744</v>
      </c>
      <c r="F58" s="4"/>
      <c r="G58" s="19">
        <v>0.5</v>
      </c>
      <c r="H58" s="19"/>
      <c r="I58" s="12">
        <f t="shared" ca="1" si="7"/>
        <v>0.5</v>
      </c>
      <c r="J58" s="203">
        <v>0.5</v>
      </c>
      <c r="K58" s="203">
        <v>0.5</v>
      </c>
      <c r="L58" s="203">
        <v>0.5</v>
      </c>
      <c r="M58" s="203">
        <v>0.5</v>
      </c>
      <c r="N58" s="203">
        <v>0.5</v>
      </c>
      <c r="O58" s="203"/>
      <c r="P58" s="203"/>
    </row>
    <row r="59" spans="1:16">
      <c r="A59" s="16">
        <v>55</v>
      </c>
      <c r="B59" s="85" t="s">
        <v>386</v>
      </c>
      <c r="C59" s="18" t="s">
        <v>101</v>
      </c>
      <c r="D59" s="12" t="str">
        <f t="shared" ca="1" si="6"/>
        <v>完了</v>
      </c>
      <c r="E59" s="4">
        <v>43088</v>
      </c>
      <c r="F59" s="4">
        <v>43091</v>
      </c>
      <c r="G59" s="19">
        <v>0.5</v>
      </c>
      <c r="H59" s="19">
        <v>0.5</v>
      </c>
      <c r="I59" s="12">
        <f t="shared" ca="1" si="7"/>
        <v>0</v>
      </c>
      <c r="J59" s="203">
        <v>0.5</v>
      </c>
      <c r="K59" s="203">
        <v>0</v>
      </c>
      <c r="L59" s="203">
        <v>0</v>
      </c>
      <c r="M59" s="203">
        <v>0</v>
      </c>
      <c r="N59" s="203">
        <v>0</v>
      </c>
      <c r="O59" s="203"/>
      <c r="P59" s="203"/>
    </row>
    <row r="60" spans="1:16">
      <c r="A60" s="16">
        <v>56</v>
      </c>
      <c r="B60" s="85" t="s">
        <v>387</v>
      </c>
      <c r="C60" s="18" t="s">
        <v>101</v>
      </c>
      <c r="D60" s="12" t="str">
        <f t="shared" si="6"/>
        <v>未着手</v>
      </c>
      <c r="E60" s="4">
        <v>42744</v>
      </c>
      <c r="F60" s="4"/>
      <c r="G60" s="19">
        <v>0.5</v>
      </c>
      <c r="H60" s="19"/>
      <c r="I60" s="12">
        <f t="shared" ca="1" si="7"/>
        <v>0.5</v>
      </c>
      <c r="J60" s="203">
        <v>0.5</v>
      </c>
      <c r="K60" s="203">
        <v>0.5</v>
      </c>
      <c r="L60" s="203">
        <v>0.5</v>
      </c>
      <c r="M60" s="203">
        <v>0.5</v>
      </c>
      <c r="N60" s="203">
        <v>0.5</v>
      </c>
      <c r="O60" s="203"/>
      <c r="P60" s="203"/>
    </row>
    <row r="61" spans="1:16">
      <c r="A61" s="16">
        <v>57</v>
      </c>
      <c r="B61" s="85" t="s">
        <v>390</v>
      </c>
      <c r="C61" s="18" t="s">
        <v>101</v>
      </c>
      <c r="D61" s="12" t="str">
        <f t="shared" ca="1" si="6"/>
        <v>完了</v>
      </c>
      <c r="E61" s="4">
        <v>43088</v>
      </c>
      <c r="F61" s="4">
        <v>43091</v>
      </c>
      <c r="G61" s="19">
        <v>0.5</v>
      </c>
      <c r="H61" s="19">
        <v>0.5</v>
      </c>
      <c r="I61" s="12">
        <f t="shared" ca="1" si="7"/>
        <v>0</v>
      </c>
      <c r="J61" s="203">
        <v>0.5</v>
      </c>
      <c r="K61" s="203">
        <v>0</v>
      </c>
      <c r="L61" s="203">
        <v>0</v>
      </c>
      <c r="M61" s="203">
        <v>0</v>
      </c>
      <c r="N61" s="203">
        <v>0</v>
      </c>
      <c r="O61" s="203"/>
      <c r="P61" s="203"/>
    </row>
    <row r="62" spans="1:16">
      <c r="A62" s="16">
        <v>58</v>
      </c>
      <c r="B62" s="85" t="s">
        <v>391</v>
      </c>
      <c r="C62" s="18" t="s">
        <v>101</v>
      </c>
      <c r="D62" s="12" t="str">
        <f t="shared" si="6"/>
        <v>未着手</v>
      </c>
      <c r="E62" s="4">
        <v>42744</v>
      </c>
      <c r="F62" s="4"/>
      <c r="G62" s="19">
        <v>0.5</v>
      </c>
      <c r="H62" s="19"/>
      <c r="I62" s="12">
        <f t="shared" ca="1" si="7"/>
        <v>0.5</v>
      </c>
      <c r="J62" s="203">
        <v>0.5</v>
      </c>
      <c r="K62" s="203">
        <v>0.5</v>
      </c>
      <c r="L62" s="203">
        <v>0.5</v>
      </c>
      <c r="M62" s="203">
        <v>0.5</v>
      </c>
      <c r="N62" s="203">
        <v>0.5</v>
      </c>
      <c r="O62" s="203"/>
      <c r="P62" s="203"/>
    </row>
    <row r="63" spans="1:16">
      <c r="A63" s="16">
        <v>59</v>
      </c>
      <c r="B63" s="85" t="s">
        <v>388</v>
      </c>
      <c r="C63" s="18" t="s">
        <v>101</v>
      </c>
      <c r="D63" s="12" t="str">
        <f t="shared" ca="1" si="6"/>
        <v>完了</v>
      </c>
      <c r="E63" s="4">
        <v>43088</v>
      </c>
      <c r="F63" s="4">
        <v>43091</v>
      </c>
      <c r="G63" s="19">
        <v>0.5</v>
      </c>
      <c r="H63" s="19">
        <v>0.5</v>
      </c>
      <c r="I63" s="12">
        <f t="shared" ca="1" si="7"/>
        <v>0</v>
      </c>
      <c r="J63" s="203">
        <v>0.5</v>
      </c>
      <c r="K63" s="203">
        <v>0</v>
      </c>
      <c r="L63" s="203">
        <v>0</v>
      </c>
      <c r="M63" s="203">
        <v>0</v>
      </c>
      <c r="N63" s="203">
        <v>0</v>
      </c>
      <c r="O63" s="203"/>
      <c r="P63" s="203"/>
    </row>
    <row r="64" spans="1:16">
      <c r="A64" s="16">
        <v>60</v>
      </c>
      <c r="B64" s="85" t="s">
        <v>389</v>
      </c>
      <c r="C64" s="18" t="s">
        <v>101</v>
      </c>
      <c r="D64" s="12" t="str">
        <f t="shared" si="6"/>
        <v>未着手</v>
      </c>
      <c r="E64" s="4">
        <v>42747</v>
      </c>
      <c r="F64" s="4"/>
      <c r="G64" s="19">
        <v>0.5</v>
      </c>
      <c r="H64" s="19"/>
      <c r="I64" s="12">
        <f t="shared" ca="1" si="7"/>
        <v>0.5</v>
      </c>
      <c r="J64" s="203">
        <v>0.5</v>
      </c>
      <c r="K64" s="203">
        <v>0.5</v>
      </c>
      <c r="L64" s="203">
        <v>0.5</v>
      </c>
      <c r="M64" s="203">
        <v>0.5</v>
      </c>
      <c r="N64" s="203">
        <v>0.5</v>
      </c>
      <c r="O64" s="203"/>
      <c r="P64" s="203"/>
    </row>
    <row r="65" spans="1:16">
      <c r="A65" s="217">
        <v>61</v>
      </c>
      <c r="B65" s="210" t="s">
        <v>397</v>
      </c>
      <c r="C65" s="211"/>
      <c r="D65" s="193" t="str">
        <f t="shared" si="6"/>
        <v>未着手</v>
      </c>
      <c r="E65" s="212"/>
      <c r="F65" s="212"/>
      <c r="G65" s="216"/>
      <c r="H65" s="213"/>
      <c r="I65" s="193" t="str">
        <f t="shared" ca="1" si="7"/>
        <v/>
      </c>
      <c r="J65" s="216"/>
      <c r="K65" s="216"/>
      <c r="L65" s="216"/>
      <c r="M65" s="216"/>
      <c r="N65" s="216"/>
      <c r="O65" s="214"/>
      <c r="P65" s="214"/>
    </row>
    <row r="66" spans="1:16">
      <c r="A66" s="16">
        <v>62</v>
      </c>
      <c r="B66" s="17" t="s">
        <v>403</v>
      </c>
      <c r="C66" s="18" t="s">
        <v>101</v>
      </c>
      <c r="D66" s="12" t="str">
        <f t="shared" ca="1" si="6"/>
        <v>完了</v>
      </c>
      <c r="E66" s="4">
        <v>42739</v>
      </c>
      <c r="F66" s="4">
        <v>43112</v>
      </c>
      <c r="G66" s="198">
        <v>4</v>
      </c>
      <c r="H66" s="19">
        <v>4</v>
      </c>
      <c r="I66" s="12">
        <f t="shared" ca="1" si="7"/>
        <v>0</v>
      </c>
      <c r="J66" s="198">
        <v>4</v>
      </c>
      <c r="K66" s="198">
        <v>4</v>
      </c>
      <c r="L66" s="198">
        <v>4</v>
      </c>
      <c r="M66" s="198">
        <v>4</v>
      </c>
      <c r="N66" s="198">
        <v>0</v>
      </c>
      <c r="O66" s="203"/>
      <c r="P66" s="203"/>
    </row>
    <row r="67" spans="1:16">
      <c r="A67" s="217">
        <v>63</v>
      </c>
      <c r="B67" s="210" t="s">
        <v>399</v>
      </c>
      <c r="C67" s="211" t="s">
        <v>101</v>
      </c>
      <c r="D67" s="193" t="str">
        <f t="shared" si="6"/>
        <v>未着手</v>
      </c>
      <c r="E67" s="212"/>
      <c r="F67" s="212"/>
      <c r="G67" s="216"/>
      <c r="H67" s="213"/>
      <c r="I67" s="193" t="str">
        <f t="shared" ca="1" si="7"/>
        <v/>
      </c>
      <c r="J67" s="216"/>
      <c r="K67" s="216"/>
      <c r="L67" s="216"/>
      <c r="M67" s="216"/>
      <c r="N67" s="216"/>
      <c r="O67" s="214"/>
      <c r="P67" s="214"/>
    </row>
    <row r="68" spans="1:16">
      <c r="A68" s="16">
        <v>64</v>
      </c>
      <c r="B68" s="17" t="s">
        <v>354</v>
      </c>
      <c r="C68" s="18" t="s">
        <v>101</v>
      </c>
      <c r="D68" s="12" t="str">
        <f t="shared" ca="1" si="6"/>
        <v>完了</v>
      </c>
      <c r="E68" s="4">
        <v>42740</v>
      </c>
      <c r="F68" s="4">
        <v>43105</v>
      </c>
      <c r="G68" s="198">
        <v>2</v>
      </c>
      <c r="H68" s="19"/>
      <c r="I68" s="12">
        <f t="shared" ca="1" si="7"/>
        <v>0</v>
      </c>
      <c r="J68" s="12">
        <v>2</v>
      </c>
      <c r="K68" s="12">
        <v>2</v>
      </c>
      <c r="L68" s="12">
        <v>2</v>
      </c>
      <c r="M68" s="12">
        <v>2</v>
      </c>
      <c r="N68" s="12">
        <v>0</v>
      </c>
      <c r="O68" s="203"/>
      <c r="P68" s="203"/>
    </row>
    <row r="69" spans="1:16">
      <c r="A69" s="217">
        <v>65</v>
      </c>
      <c r="B69" s="210" t="s">
        <v>400</v>
      </c>
      <c r="C69" s="211"/>
      <c r="D69" s="193" t="str">
        <f t="shared" si="6"/>
        <v>未着手</v>
      </c>
      <c r="E69" s="212"/>
      <c r="F69" s="212"/>
      <c r="G69" s="216"/>
      <c r="H69" s="213"/>
      <c r="I69" s="193" t="str">
        <f t="shared" ca="1" si="7"/>
        <v/>
      </c>
      <c r="J69" s="216"/>
      <c r="K69" s="216"/>
      <c r="L69" s="216"/>
      <c r="M69" s="216"/>
      <c r="N69" s="216"/>
      <c r="O69" s="214"/>
      <c r="P69" s="214"/>
    </row>
    <row r="70" spans="1:16">
      <c r="A70" s="16">
        <v>66</v>
      </c>
      <c r="B70" s="85" t="s">
        <v>401</v>
      </c>
      <c r="C70" s="18" t="s">
        <v>420</v>
      </c>
      <c r="D70" s="12" t="str">
        <f t="shared" si="6"/>
        <v>未着手</v>
      </c>
      <c r="E70" s="4">
        <v>43098</v>
      </c>
      <c r="F70" s="4"/>
      <c r="G70" s="198">
        <v>4</v>
      </c>
      <c r="H70" s="19"/>
      <c r="I70" s="12">
        <f t="shared" ca="1" si="7"/>
        <v>4</v>
      </c>
      <c r="J70" s="198">
        <v>4</v>
      </c>
      <c r="K70" s="198">
        <v>4</v>
      </c>
      <c r="L70" s="198">
        <v>4</v>
      </c>
      <c r="M70" s="198">
        <v>4</v>
      </c>
      <c r="N70" s="198">
        <v>4</v>
      </c>
      <c r="O70" s="203"/>
      <c r="P70" s="203"/>
    </row>
    <row r="71" spans="1:16">
      <c r="A71" s="217">
        <v>67</v>
      </c>
      <c r="B71" s="210" t="s">
        <v>402</v>
      </c>
      <c r="C71" s="211"/>
      <c r="D71" s="193" t="str">
        <f t="shared" si="6"/>
        <v>未着手</v>
      </c>
      <c r="E71" s="212"/>
      <c r="F71" s="212"/>
      <c r="G71" s="216"/>
      <c r="H71" s="213"/>
      <c r="I71" s="193" t="str">
        <f t="shared" ca="1" si="7"/>
        <v/>
      </c>
      <c r="J71" s="216"/>
      <c r="K71" s="216"/>
      <c r="L71" s="216"/>
      <c r="M71" s="216"/>
      <c r="N71" s="216"/>
      <c r="O71" s="214"/>
      <c r="P71" s="214"/>
    </row>
    <row r="72" spans="1:16">
      <c r="A72" s="16">
        <v>68</v>
      </c>
      <c r="B72" s="85" t="s">
        <v>404</v>
      </c>
      <c r="C72" s="18" t="s">
        <v>420</v>
      </c>
      <c r="D72" s="12" t="str">
        <f t="shared" si="6"/>
        <v>未着手</v>
      </c>
      <c r="E72" s="4">
        <v>42740</v>
      </c>
      <c r="F72" s="4"/>
      <c r="G72" s="198">
        <v>3</v>
      </c>
      <c r="H72" s="19"/>
      <c r="I72" s="12">
        <f t="shared" ca="1" si="7"/>
        <v>3</v>
      </c>
      <c r="J72" s="198">
        <v>3</v>
      </c>
      <c r="K72" s="198">
        <v>3</v>
      </c>
      <c r="L72" s="198">
        <v>3</v>
      </c>
      <c r="M72" s="198">
        <v>3</v>
      </c>
      <c r="N72" s="198">
        <v>3</v>
      </c>
      <c r="O72" s="203"/>
      <c r="P72" s="203"/>
    </row>
    <row r="73" spans="1:16">
      <c r="A73" s="16">
        <v>69</v>
      </c>
      <c r="B73" s="85" t="s">
        <v>405</v>
      </c>
      <c r="C73" s="18" t="s">
        <v>420</v>
      </c>
      <c r="D73" s="12" t="str">
        <f t="shared" ca="1" si="6"/>
        <v>作業中</v>
      </c>
      <c r="E73" s="4">
        <v>42740</v>
      </c>
      <c r="F73" s="4">
        <v>43105</v>
      </c>
      <c r="G73" s="198">
        <v>2</v>
      </c>
      <c r="H73" s="19"/>
      <c r="I73" s="12">
        <f t="shared" ca="1" si="7"/>
        <v>1</v>
      </c>
      <c r="J73" s="198">
        <v>2</v>
      </c>
      <c r="K73" s="198">
        <v>2</v>
      </c>
      <c r="L73" s="198">
        <v>2</v>
      </c>
      <c r="M73" s="198">
        <v>1</v>
      </c>
      <c r="N73" s="198">
        <v>1</v>
      </c>
      <c r="O73" s="203"/>
      <c r="P73" s="203"/>
    </row>
    <row r="74" spans="1:16">
      <c r="A74" s="217">
        <v>70</v>
      </c>
      <c r="B74" s="210" t="s">
        <v>406</v>
      </c>
      <c r="C74" s="211"/>
      <c r="D74" s="193" t="str">
        <f t="shared" si="6"/>
        <v>未着手</v>
      </c>
      <c r="E74" s="212"/>
      <c r="F74" s="212"/>
      <c r="G74" s="216"/>
      <c r="H74" s="213"/>
      <c r="I74" s="193" t="str">
        <f t="shared" ref="I74:J142" ca="1" si="8">IF(ISBLANK(J74)=FALSE,OFFSET(I74,0,COUNTA(J74:P74)),"")</f>
        <v/>
      </c>
      <c r="J74" s="216"/>
      <c r="K74" s="216"/>
      <c r="L74" s="216"/>
      <c r="M74" s="216"/>
      <c r="N74" s="216"/>
      <c r="O74" s="214"/>
      <c r="P74" s="214"/>
    </row>
    <row r="75" spans="1:16">
      <c r="A75" s="16">
        <v>71</v>
      </c>
      <c r="B75" s="17" t="s">
        <v>426</v>
      </c>
      <c r="C75" s="18" t="s">
        <v>101</v>
      </c>
      <c r="D75" s="12" t="str">
        <f t="shared" ca="1" si="6"/>
        <v>作業中</v>
      </c>
      <c r="E75" s="4">
        <v>43091</v>
      </c>
      <c r="F75" s="4">
        <v>43091</v>
      </c>
      <c r="G75" s="19">
        <v>6</v>
      </c>
      <c r="H75" s="19">
        <v>2</v>
      </c>
      <c r="I75" s="12">
        <f t="shared" ca="1" si="8"/>
        <v>1</v>
      </c>
      <c r="J75" s="12">
        <v>6</v>
      </c>
      <c r="K75" s="12">
        <v>4</v>
      </c>
      <c r="L75" s="12">
        <v>2</v>
      </c>
      <c r="M75" s="12">
        <v>1</v>
      </c>
      <c r="N75" s="12">
        <v>1</v>
      </c>
      <c r="O75" s="203"/>
      <c r="P75" s="203"/>
    </row>
    <row r="76" spans="1:16">
      <c r="A76" s="16">
        <v>72</v>
      </c>
      <c r="B76" s="85"/>
      <c r="C76" s="18"/>
      <c r="D76" s="12" t="str">
        <f t="shared" ref="D76:D77" si="9">IF(ISBLANK($B76),"",IF(ISBLANK($F76),"未着手",IF($I76=0,"完了","作業中")))</f>
        <v/>
      </c>
      <c r="E76" s="4"/>
      <c r="F76" s="4"/>
      <c r="G76" s="198"/>
      <c r="H76" s="19"/>
      <c r="I76" s="12" t="str">
        <f t="shared" ca="1" si="8"/>
        <v/>
      </c>
      <c r="J76" s="198"/>
      <c r="K76" s="198"/>
      <c r="L76" s="198"/>
      <c r="M76" s="198"/>
      <c r="N76" s="198"/>
      <c r="O76" s="203"/>
      <c r="P76" s="203"/>
    </row>
    <row r="77" spans="1:16">
      <c r="A77" s="16">
        <v>73</v>
      </c>
      <c r="B77" s="85"/>
      <c r="C77" s="18"/>
      <c r="D77" s="12" t="str">
        <f t="shared" si="9"/>
        <v/>
      </c>
      <c r="E77" s="4"/>
      <c r="F77" s="4"/>
      <c r="G77" s="198"/>
      <c r="H77" s="19"/>
      <c r="I77" s="12" t="str">
        <f t="shared" ca="1" si="8"/>
        <v/>
      </c>
      <c r="J77" s="198"/>
      <c r="K77" s="198"/>
      <c r="L77" s="198"/>
      <c r="M77" s="198"/>
      <c r="N77" s="198"/>
      <c r="O77" s="203"/>
      <c r="P77" s="203"/>
    </row>
    <row r="78" spans="1:16">
      <c r="A78" s="217">
        <v>74</v>
      </c>
      <c r="B78" s="210" t="s">
        <v>427</v>
      </c>
      <c r="C78" s="211"/>
      <c r="D78" s="193" t="str">
        <f>IF(ISBLANK($B78),"",IF(ISBLANK($F78),"未着手",IF($I78=0,"完了","作業中")))</f>
        <v>未着手</v>
      </c>
      <c r="E78" s="212"/>
      <c r="F78" s="212"/>
      <c r="G78" s="216"/>
      <c r="H78" s="213"/>
      <c r="I78" s="193" t="str">
        <f t="shared" ca="1" si="8"/>
        <v/>
      </c>
      <c r="J78" s="216"/>
      <c r="K78" s="216"/>
      <c r="L78" s="216"/>
      <c r="M78" s="216"/>
      <c r="N78" s="216"/>
      <c r="O78" s="214"/>
      <c r="P78" s="214"/>
    </row>
    <row r="79" spans="1:16">
      <c r="A79" s="16">
        <v>75</v>
      </c>
      <c r="B79" s="17" t="s">
        <v>407</v>
      </c>
      <c r="C79" s="18" t="s">
        <v>102</v>
      </c>
      <c r="D79" s="149" t="str">
        <f>IF(ISBLANK($B79),"",IF(ISBLANK($F79),"未着手",IF($I79=0,"完了","作業中")))</f>
        <v>未着手</v>
      </c>
      <c r="E79" s="4">
        <v>42747</v>
      </c>
      <c r="F79" s="4"/>
      <c r="G79" s="198">
        <v>3</v>
      </c>
      <c r="H79" s="19"/>
      <c r="I79" s="12">
        <f t="shared" ca="1" si="8"/>
        <v>3</v>
      </c>
      <c r="J79" s="198">
        <v>3</v>
      </c>
      <c r="K79" s="198">
        <v>3</v>
      </c>
      <c r="L79" s="198">
        <v>3</v>
      </c>
      <c r="M79" s="198">
        <v>3</v>
      </c>
      <c r="N79" s="198">
        <v>3</v>
      </c>
      <c r="O79" s="203"/>
      <c r="P79" s="203"/>
    </row>
    <row r="80" spans="1:16">
      <c r="A80" s="217">
        <v>76</v>
      </c>
      <c r="B80" s="210" t="s">
        <v>408</v>
      </c>
      <c r="C80" s="211"/>
      <c r="D80" s="193" t="str">
        <f>IF(ISBLANK($B80),"",IF(ISBLANK($F80),"未着手",IF($I80=0,"完了","作業中")))</f>
        <v>未着手</v>
      </c>
      <c r="E80" s="212"/>
      <c r="F80" s="212"/>
      <c r="G80" s="216"/>
      <c r="H80" s="213"/>
      <c r="I80" s="193" t="str">
        <f t="shared" ca="1" si="8"/>
        <v/>
      </c>
      <c r="J80" s="216"/>
      <c r="K80" s="216"/>
      <c r="L80" s="216"/>
      <c r="M80" s="216"/>
      <c r="N80" s="216"/>
      <c r="O80" s="214"/>
      <c r="P80" s="214"/>
    </row>
    <row r="81" spans="1:16">
      <c r="A81" s="16">
        <v>77</v>
      </c>
      <c r="B81" s="85" t="s">
        <v>288</v>
      </c>
      <c r="C81" s="18" t="s">
        <v>102</v>
      </c>
      <c r="D81" s="12" t="str">
        <f t="shared" ref="D81" ca="1" si="10">IF(ISBLANK($B81),"",IF(ISBLANK($F81),"未着手",IF($I81=0,"完了","作業中")))</f>
        <v>完了</v>
      </c>
      <c r="E81" s="4">
        <v>42739</v>
      </c>
      <c r="F81" s="4">
        <v>43109</v>
      </c>
      <c r="G81" s="198">
        <v>2</v>
      </c>
      <c r="H81" s="19"/>
      <c r="I81" s="12">
        <f t="shared" ca="1" si="8"/>
        <v>0</v>
      </c>
      <c r="J81" s="198">
        <v>2</v>
      </c>
      <c r="K81" s="198">
        <v>2</v>
      </c>
      <c r="L81" s="198">
        <v>2</v>
      </c>
      <c r="M81" s="198">
        <v>0</v>
      </c>
      <c r="N81" s="198">
        <v>0</v>
      </c>
      <c r="O81" s="203"/>
      <c r="P81" s="203"/>
    </row>
    <row r="82" spans="1:16">
      <c r="A82" s="16">
        <v>78</v>
      </c>
      <c r="B82" s="85" t="s">
        <v>300</v>
      </c>
      <c r="C82" s="18" t="s">
        <v>102</v>
      </c>
      <c r="D82" s="12" t="str">
        <f t="shared" ref="D82:D98" ca="1" si="11">IF(ISBLANK($B82),"",IF(ISBLANK($F82),"未着手",IF($I82=0,"完了","作業中")))</f>
        <v>完了</v>
      </c>
      <c r="E82" s="4">
        <v>42739</v>
      </c>
      <c r="F82" s="4">
        <v>43109</v>
      </c>
      <c r="G82" s="198">
        <v>4</v>
      </c>
      <c r="H82" s="19"/>
      <c r="I82" s="12">
        <f t="shared" ca="1" si="8"/>
        <v>0</v>
      </c>
      <c r="J82" s="198">
        <v>4</v>
      </c>
      <c r="K82" s="198">
        <v>4</v>
      </c>
      <c r="L82" s="198">
        <v>4</v>
      </c>
      <c r="M82" s="198">
        <v>0</v>
      </c>
      <c r="N82" s="198">
        <v>0</v>
      </c>
      <c r="O82" s="203"/>
      <c r="P82" s="203"/>
    </row>
    <row r="83" spans="1:16">
      <c r="A83" s="16">
        <v>79</v>
      </c>
      <c r="B83" s="85" t="s">
        <v>306</v>
      </c>
      <c r="C83" s="18" t="s">
        <v>102</v>
      </c>
      <c r="D83" s="12" t="str">
        <f t="shared" ca="1" si="11"/>
        <v>完了</v>
      </c>
      <c r="E83" s="4">
        <v>42740</v>
      </c>
      <c r="F83" s="4">
        <v>43112</v>
      </c>
      <c r="G83" s="198">
        <v>4</v>
      </c>
      <c r="H83" s="19"/>
      <c r="I83" s="12">
        <f t="shared" ca="1" si="8"/>
        <v>0</v>
      </c>
      <c r="J83" s="198">
        <v>4</v>
      </c>
      <c r="K83" s="198">
        <v>4</v>
      </c>
      <c r="L83" s="198">
        <v>4</v>
      </c>
      <c r="M83" s="198">
        <v>4</v>
      </c>
      <c r="N83" s="198">
        <v>0</v>
      </c>
      <c r="O83" s="203"/>
      <c r="P83" s="203"/>
    </row>
    <row r="84" spans="1:16">
      <c r="A84" s="16">
        <v>80</v>
      </c>
      <c r="B84" s="85" t="s">
        <v>428</v>
      </c>
      <c r="C84" s="18" t="s">
        <v>102</v>
      </c>
      <c r="D84" s="12" t="str">
        <f t="shared" ca="1" si="11"/>
        <v>完了</v>
      </c>
      <c r="E84" s="4">
        <v>43095</v>
      </c>
      <c r="F84" s="4">
        <v>43108</v>
      </c>
      <c r="G84" s="198">
        <v>3</v>
      </c>
      <c r="H84" s="19"/>
      <c r="I84" s="12">
        <f t="shared" ca="1" si="8"/>
        <v>0</v>
      </c>
      <c r="J84" s="198">
        <v>3</v>
      </c>
      <c r="K84" s="198">
        <v>3</v>
      </c>
      <c r="L84" s="198">
        <v>3</v>
      </c>
      <c r="M84" s="198">
        <v>0</v>
      </c>
      <c r="N84" s="198">
        <v>0</v>
      </c>
      <c r="O84" s="203"/>
      <c r="P84" s="203"/>
    </row>
    <row r="85" spans="1:16">
      <c r="A85" s="16">
        <v>81</v>
      </c>
      <c r="B85" s="85" t="s">
        <v>326</v>
      </c>
      <c r="C85" s="18" t="s">
        <v>102</v>
      </c>
      <c r="D85" s="12" t="str">
        <f t="shared" si="11"/>
        <v>未着手</v>
      </c>
      <c r="E85" s="4">
        <v>43095</v>
      </c>
      <c r="F85" s="4"/>
      <c r="G85" s="198">
        <v>3</v>
      </c>
      <c r="H85" s="19"/>
      <c r="I85" s="12">
        <f t="shared" ca="1" si="8"/>
        <v>3</v>
      </c>
      <c r="J85" s="198">
        <v>3</v>
      </c>
      <c r="K85" s="198">
        <v>3</v>
      </c>
      <c r="L85" s="198">
        <v>3</v>
      </c>
      <c r="M85" s="198">
        <v>3</v>
      </c>
      <c r="N85" s="198">
        <v>3</v>
      </c>
      <c r="O85" s="203"/>
      <c r="P85" s="203"/>
    </row>
    <row r="86" spans="1:16">
      <c r="A86" s="16">
        <v>82</v>
      </c>
      <c r="B86" s="85" t="s">
        <v>320</v>
      </c>
      <c r="C86" s="18" t="s">
        <v>102</v>
      </c>
      <c r="D86" s="12" t="str">
        <f t="shared" ca="1" si="11"/>
        <v>完了</v>
      </c>
      <c r="E86" s="4">
        <v>43096</v>
      </c>
      <c r="F86" s="4">
        <v>43108</v>
      </c>
      <c r="G86" s="198">
        <v>6</v>
      </c>
      <c r="H86" s="19"/>
      <c r="I86" s="12">
        <f t="shared" ca="1" si="8"/>
        <v>0</v>
      </c>
      <c r="J86" s="198">
        <v>6</v>
      </c>
      <c r="K86" s="198">
        <v>6</v>
      </c>
      <c r="L86" s="198">
        <v>6</v>
      </c>
      <c r="M86" s="198">
        <v>0</v>
      </c>
      <c r="N86" s="198">
        <v>0</v>
      </c>
      <c r="O86" s="203"/>
      <c r="P86" s="203"/>
    </row>
    <row r="87" spans="1:16">
      <c r="A87" s="16">
        <v>83</v>
      </c>
      <c r="B87" s="17" t="s">
        <v>321</v>
      </c>
      <c r="C87" s="18" t="s">
        <v>102</v>
      </c>
      <c r="D87" s="12" t="str">
        <f t="shared" ca="1" si="11"/>
        <v>完了</v>
      </c>
      <c r="E87" s="4">
        <v>43097</v>
      </c>
      <c r="F87" s="4">
        <v>43108</v>
      </c>
      <c r="G87" s="198">
        <v>2</v>
      </c>
      <c r="H87" s="19"/>
      <c r="I87" s="12">
        <f t="shared" ca="1" si="8"/>
        <v>0</v>
      </c>
      <c r="J87" s="198">
        <v>2</v>
      </c>
      <c r="K87" s="198">
        <v>2</v>
      </c>
      <c r="L87" s="198">
        <v>2</v>
      </c>
      <c r="M87" s="198">
        <v>0</v>
      </c>
      <c r="N87" s="198">
        <v>0</v>
      </c>
      <c r="O87" s="203"/>
      <c r="P87" s="203"/>
    </row>
    <row r="88" spans="1:16">
      <c r="A88" s="16">
        <v>84</v>
      </c>
      <c r="B88" s="17" t="s">
        <v>322</v>
      </c>
      <c r="C88" s="18" t="s">
        <v>102</v>
      </c>
      <c r="D88" s="12" t="str">
        <f t="shared" ca="1" si="11"/>
        <v>完了</v>
      </c>
      <c r="E88" s="4">
        <v>43097</v>
      </c>
      <c r="F88" s="4">
        <v>43108</v>
      </c>
      <c r="G88" s="198">
        <v>1</v>
      </c>
      <c r="H88" s="19"/>
      <c r="I88" s="12">
        <f t="shared" ca="1" si="8"/>
        <v>0</v>
      </c>
      <c r="J88" s="198">
        <v>1</v>
      </c>
      <c r="K88" s="198">
        <v>1</v>
      </c>
      <c r="L88" s="198">
        <v>1</v>
      </c>
      <c r="M88" s="198">
        <v>0</v>
      </c>
      <c r="N88" s="198">
        <v>0</v>
      </c>
      <c r="O88" s="203"/>
      <c r="P88" s="203"/>
    </row>
    <row r="89" spans="1:16">
      <c r="A89" s="217">
        <v>85</v>
      </c>
      <c r="B89" s="210" t="s">
        <v>409</v>
      </c>
      <c r="C89" s="211"/>
      <c r="D89" s="193" t="str">
        <f t="shared" si="11"/>
        <v>未着手</v>
      </c>
      <c r="E89" s="212"/>
      <c r="F89" s="212"/>
      <c r="G89" s="216"/>
      <c r="H89" s="213"/>
      <c r="I89" s="193" t="str">
        <f t="shared" ca="1" si="8"/>
        <v/>
      </c>
      <c r="J89" s="216"/>
      <c r="K89" s="216"/>
      <c r="L89" s="216"/>
      <c r="M89" s="216"/>
      <c r="N89" s="216"/>
      <c r="O89" s="214"/>
      <c r="P89" s="214"/>
    </row>
    <row r="90" spans="1:16">
      <c r="A90" s="16">
        <v>86</v>
      </c>
      <c r="B90" s="17" t="s">
        <v>323</v>
      </c>
      <c r="C90" s="18" t="s">
        <v>102</v>
      </c>
      <c r="D90" s="12" t="str">
        <f t="shared" ca="1" si="11"/>
        <v>完了</v>
      </c>
      <c r="E90" s="4">
        <v>43097</v>
      </c>
      <c r="F90" s="4">
        <v>43108</v>
      </c>
      <c r="G90" s="19">
        <v>1</v>
      </c>
      <c r="H90" s="19"/>
      <c r="I90" s="12">
        <f t="shared" ca="1" si="8"/>
        <v>0</v>
      </c>
      <c r="J90" s="12">
        <v>1</v>
      </c>
      <c r="K90" s="12">
        <v>1</v>
      </c>
      <c r="L90" s="12">
        <v>1</v>
      </c>
      <c r="M90" s="12">
        <v>0</v>
      </c>
      <c r="N90" s="12">
        <v>0</v>
      </c>
      <c r="O90" s="203"/>
      <c r="P90" s="203"/>
    </row>
    <row r="91" spans="1:16">
      <c r="A91" s="16">
        <v>87</v>
      </c>
      <c r="B91" s="196" t="s">
        <v>333</v>
      </c>
      <c r="C91" s="18" t="s">
        <v>102</v>
      </c>
      <c r="D91" s="12" t="str">
        <f t="shared" ca="1" si="11"/>
        <v>完了</v>
      </c>
      <c r="E91" s="4">
        <v>43091</v>
      </c>
      <c r="F91" s="4">
        <v>43091</v>
      </c>
      <c r="G91" s="198">
        <v>2</v>
      </c>
      <c r="H91" s="19">
        <v>3</v>
      </c>
      <c r="I91" s="12">
        <f t="shared" ca="1" si="8"/>
        <v>0</v>
      </c>
      <c r="J91" s="198">
        <v>2</v>
      </c>
      <c r="K91" s="198">
        <v>1</v>
      </c>
      <c r="L91" s="198">
        <v>1</v>
      </c>
      <c r="M91" s="198">
        <v>0</v>
      </c>
      <c r="N91" s="198">
        <v>0</v>
      </c>
      <c r="O91" s="203"/>
      <c r="P91" s="203"/>
    </row>
    <row r="92" spans="1:16">
      <c r="A92" s="16">
        <v>88</v>
      </c>
      <c r="B92" s="17" t="s">
        <v>411</v>
      </c>
      <c r="C92" s="18" t="s">
        <v>102</v>
      </c>
      <c r="D92" s="12" t="str">
        <f t="shared" ca="1" si="11"/>
        <v>完了</v>
      </c>
      <c r="E92" s="4">
        <v>43091</v>
      </c>
      <c r="F92" s="4">
        <v>43091</v>
      </c>
      <c r="G92" s="19">
        <v>3</v>
      </c>
      <c r="H92" s="19">
        <v>0.5</v>
      </c>
      <c r="I92" s="12">
        <f t="shared" ca="1" si="8"/>
        <v>0</v>
      </c>
      <c r="J92" s="12">
        <v>3</v>
      </c>
      <c r="K92" s="12">
        <v>2.5</v>
      </c>
      <c r="L92" s="12">
        <v>2.5</v>
      </c>
      <c r="M92" s="12">
        <v>0</v>
      </c>
      <c r="N92" s="12">
        <v>0</v>
      </c>
      <c r="O92" s="203"/>
      <c r="P92" s="203"/>
    </row>
    <row r="93" spans="1:16">
      <c r="A93" s="217">
        <v>89</v>
      </c>
      <c r="B93" s="210" t="s">
        <v>412</v>
      </c>
      <c r="C93" s="211"/>
      <c r="D93" s="193" t="str">
        <f t="shared" si="11"/>
        <v>未着手</v>
      </c>
      <c r="E93" s="212"/>
      <c r="F93" s="212"/>
      <c r="G93" s="216"/>
      <c r="H93" s="213"/>
      <c r="I93" s="193" t="str">
        <f t="shared" ca="1" si="8"/>
        <v/>
      </c>
      <c r="J93" s="216"/>
      <c r="K93" s="216"/>
      <c r="L93" s="216"/>
      <c r="M93" s="216"/>
      <c r="N93" s="216"/>
      <c r="O93" s="214"/>
      <c r="P93" s="214"/>
    </row>
    <row r="94" spans="1:16">
      <c r="A94" s="16">
        <v>90</v>
      </c>
      <c r="B94" s="17" t="s">
        <v>327</v>
      </c>
      <c r="C94" s="18" t="s">
        <v>102</v>
      </c>
      <c r="D94" s="12" t="str">
        <f t="shared" si="11"/>
        <v>未着手</v>
      </c>
      <c r="E94" s="4">
        <v>43098</v>
      </c>
      <c r="F94" s="4"/>
      <c r="G94" s="198">
        <v>3</v>
      </c>
      <c r="H94" s="19"/>
      <c r="I94" s="12">
        <f t="shared" ca="1" si="8"/>
        <v>3</v>
      </c>
      <c r="J94" s="198">
        <v>3</v>
      </c>
      <c r="K94" s="198">
        <v>3</v>
      </c>
      <c r="L94" s="198">
        <v>3</v>
      </c>
      <c r="M94" s="198">
        <v>3</v>
      </c>
      <c r="N94" s="198">
        <v>3</v>
      </c>
      <c r="O94" s="203"/>
      <c r="P94" s="203"/>
    </row>
    <row r="95" spans="1:16">
      <c r="A95" s="16">
        <v>91</v>
      </c>
      <c r="B95" s="17" t="s">
        <v>413</v>
      </c>
      <c r="C95" s="18"/>
      <c r="D95" s="12" t="str">
        <f t="shared" si="11"/>
        <v>未着手</v>
      </c>
      <c r="E95" s="4">
        <v>43098</v>
      </c>
      <c r="F95" s="4"/>
      <c r="G95" s="198">
        <v>1</v>
      </c>
      <c r="H95" s="19"/>
      <c r="I95" s="12">
        <f t="shared" ca="1" si="8"/>
        <v>1</v>
      </c>
      <c r="J95" s="198">
        <v>1</v>
      </c>
      <c r="K95" s="198">
        <v>1</v>
      </c>
      <c r="L95" s="198">
        <v>1</v>
      </c>
      <c r="M95" s="198">
        <v>1</v>
      </c>
      <c r="N95" s="198">
        <v>1</v>
      </c>
      <c r="O95" s="203"/>
      <c r="P95" s="203"/>
    </row>
    <row r="96" spans="1:16">
      <c r="A96" s="16">
        <v>92</v>
      </c>
      <c r="B96" s="17" t="s">
        <v>328</v>
      </c>
      <c r="C96" s="18" t="s">
        <v>102</v>
      </c>
      <c r="D96" s="12" t="str">
        <f t="shared" si="11"/>
        <v>未着手</v>
      </c>
      <c r="E96" s="4">
        <v>43099</v>
      </c>
      <c r="F96" s="4"/>
      <c r="G96" s="198">
        <v>3</v>
      </c>
      <c r="H96" s="19"/>
      <c r="I96" s="12">
        <f t="shared" ca="1" si="8"/>
        <v>3</v>
      </c>
      <c r="J96" s="198">
        <v>3</v>
      </c>
      <c r="K96" s="198">
        <v>3</v>
      </c>
      <c r="L96" s="198">
        <v>3</v>
      </c>
      <c r="M96" s="198">
        <v>3</v>
      </c>
      <c r="N96" s="198">
        <v>3</v>
      </c>
      <c r="O96" s="203"/>
      <c r="P96" s="203"/>
    </row>
    <row r="97" spans="1:16">
      <c r="A97" s="16">
        <v>93</v>
      </c>
      <c r="B97" s="17" t="s">
        <v>329</v>
      </c>
      <c r="C97" s="18" t="s">
        <v>102</v>
      </c>
      <c r="D97" s="12" t="str">
        <f t="shared" si="11"/>
        <v>未着手</v>
      </c>
      <c r="E97" s="4">
        <v>43100</v>
      </c>
      <c r="F97" s="4"/>
      <c r="G97" s="198">
        <v>4</v>
      </c>
      <c r="H97" s="19"/>
      <c r="I97" s="12">
        <f t="shared" ca="1" si="8"/>
        <v>4</v>
      </c>
      <c r="J97" s="198">
        <v>4</v>
      </c>
      <c r="K97" s="198">
        <v>4</v>
      </c>
      <c r="L97" s="198">
        <v>4</v>
      </c>
      <c r="M97" s="198">
        <v>4</v>
      </c>
      <c r="N97" s="198">
        <v>4</v>
      </c>
      <c r="O97" s="203"/>
      <c r="P97" s="203"/>
    </row>
    <row r="98" spans="1:16">
      <c r="A98" s="16">
        <v>94</v>
      </c>
      <c r="B98" s="17" t="s">
        <v>330</v>
      </c>
      <c r="C98" s="18" t="s">
        <v>102</v>
      </c>
      <c r="D98" s="12" t="str">
        <f t="shared" si="11"/>
        <v>未着手</v>
      </c>
      <c r="E98" s="4">
        <v>43100</v>
      </c>
      <c r="F98" s="4"/>
      <c r="G98" s="198">
        <v>3</v>
      </c>
      <c r="H98" s="19"/>
      <c r="I98" s="12">
        <f t="shared" ca="1" si="8"/>
        <v>3</v>
      </c>
      <c r="J98" s="198">
        <v>3</v>
      </c>
      <c r="K98" s="198">
        <v>3</v>
      </c>
      <c r="L98" s="198">
        <v>3</v>
      </c>
      <c r="M98" s="198">
        <v>3</v>
      </c>
      <c r="N98" s="198">
        <v>3</v>
      </c>
      <c r="O98" s="203"/>
      <c r="P98" s="203"/>
    </row>
    <row r="99" spans="1:16">
      <c r="A99" s="16">
        <v>95</v>
      </c>
      <c r="B99" s="17" t="s">
        <v>369</v>
      </c>
      <c r="C99" s="18" t="s">
        <v>102</v>
      </c>
      <c r="D99" s="12" t="str">
        <f t="shared" ref="D99:D153" si="12">IF(ISBLANK($B99),"",IF(ISBLANK($F99),"未着手",IF($I99=0,"完了","作業中")))</f>
        <v>未着手</v>
      </c>
      <c r="E99" s="4"/>
      <c r="F99" s="4"/>
      <c r="G99" s="198">
        <v>3</v>
      </c>
      <c r="H99" s="19"/>
      <c r="I99" s="12">
        <f t="shared" ca="1" si="8"/>
        <v>3</v>
      </c>
      <c r="J99" s="198">
        <v>3</v>
      </c>
      <c r="K99" s="198">
        <v>3</v>
      </c>
      <c r="L99" s="198">
        <v>3</v>
      </c>
      <c r="M99" s="198">
        <v>3</v>
      </c>
      <c r="N99" s="198">
        <v>3</v>
      </c>
      <c r="O99" s="203"/>
      <c r="P99" s="203"/>
    </row>
    <row r="100" spans="1:16">
      <c r="A100" s="16">
        <v>96</v>
      </c>
      <c r="B100" s="17" t="s">
        <v>331</v>
      </c>
      <c r="C100" s="18" t="s">
        <v>102</v>
      </c>
      <c r="D100" s="12" t="str">
        <f t="shared" ca="1" si="12"/>
        <v>完了</v>
      </c>
      <c r="E100" s="4">
        <v>43098</v>
      </c>
      <c r="F100" s="4">
        <v>43108</v>
      </c>
      <c r="G100" s="198">
        <v>3</v>
      </c>
      <c r="H100" s="19"/>
      <c r="I100" s="12">
        <f t="shared" ca="1" si="8"/>
        <v>0</v>
      </c>
      <c r="J100" s="198">
        <v>3</v>
      </c>
      <c r="K100" s="198">
        <v>3</v>
      </c>
      <c r="L100" s="198">
        <v>3</v>
      </c>
      <c r="M100" s="198">
        <v>0</v>
      </c>
      <c r="N100" s="198">
        <v>0</v>
      </c>
      <c r="O100" s="203"/>
      <c r="P100" s="203"/>
    </row>
    <row r="101" spans="1:16">
      <c r="A101" s="217">
        <v>97</v>
      </c>
      <c r="B101" s="210" t="s">
        <v>424</v>
      </c>
      <c r="C101" s="211"/>
      <c r="D101" s="193" t="str">
        <f t="shared" si="12"/>
        <v>未着手</v>
      </c>
      <c r="E101" s="212"/>
      <c r="F101" s="212"/>
      <c r="G101" s="216"/>
      <c r="H101" s="213"/>
      <c r="I101" s="193" t="str">
        <f t="shared" ca="1" si="8"/>
        <v/>
      </c>
      <c r="J101" s="216"/>
      <c r="K101" s="216"/>
      <c r="L101" s="216"/>
      <c r="M101" s="216"/>
      <c r="N101" s="216"/>
      <c r="O101" s="214"/>
      <c r="P101" s="214"/>
    </row>
    <row r="102" spans="1:16">
      <c r="A102" s="16">
        <v>98</v>
      </c>
      <c r="B102" s="17" t="s">
        <v>410</v>
      </c>
      <c r="C102" s="18" t="s">
        <v>102</v>
      </c>
      <c r="D102" s="149" t="str">
        <f t="shared" si="12"/>
        <v>未着手</v>
      </c>
      <c r="E102" s="4">
        <v>42740</v>
      </c>
      <c r="F102" s="4"/>
      <c r="G102" s="198">
        <v>2</v>
      </c>
      <c r="H102" s="19"/>
      <c r="I102" s="12">
        <f t="shared" ca="1" si="8"/>
        <v>2</v>
      </c>
      <c r="J102" s="198">
        <v>2</v>
      </c>
      <c r="K102" s="198">
        <v>2</v>
      </c>
      <c r="L102" s="198">
        <v>2</v>
      </c>
      <c r="M102" s="198">
        <v>2</v>
      </c>
      <c r="N102" s="198">
        <v>2</v>
      </c>
      <c r="O102" s="203"/>
      <c r="P102" s="203"/>
    </row>
    <row r="103" spans="1:16">
      <c r="A103" s="16">
        <v>99</v>
      </c>
      <c r="B103" s="17" t="s">
        <v>342</v>
      </c>
      <c r="C103" s="18" t="s">
        <v>102</v>
      </c>
      <c r="D103" s="12" t="str">
        <f t="shared" si="12"/>
        <v>未着手</v>
      </c>
      <c r="E103" s="4">
        <v>42744</v>
      </c>
      <c r="F103" s="4"/>
      <c r="G103" s="198">
        <v>2</v>
      </c>
      <c r="H103" s="19"/>
      <c r="I103" s="12">
        <f t="shared" ca="1" si="8"/>
        <v>2</v>
      </c>
      <c r="J103" s="198">
        <v>2</v>
      </c>
      <c r="K103" s="198">
        <v>2</v>
      </c>
      <c r="L103" s="198">
        <v>2</v>
      </c>
      <c r="M103" s="198">
        <v>2</v>
      </c>
      <c r="N103" s="198">
        <v>2</v>
      </c>
      <c r="O103" s="203"/>
      <c r="P103" s="203"/>
    </row>
    <row r="104" spans="1:16">
      <c r="A104" s="16">
        <v>100</v>
      </c>
      <c r="B104" s="17" t="s">
        <v>410</v>
      </c>
      <c r="C104" s="18" t="s">
        <v>102</v>
      </c>
      <c r="D104" s="12" t="str">
        <f t="shared" si="12"/>
        <v>未着手</v>
      </c>
      <c r="E104" s="4">
        <v>42744</v>
      </c>
      <c r="F104" s="4"/>
      <c r="G104" s="198">
        <v>2</v>
      </c>
      <c r="H104" s="19"/>
      <c r="I104" s="12">
        <f t="shared" ca="1" si="8"/>
        <v>2</v>
      </c>
      <c r="J104" s="198">
        <v>2</v>
      </c>
      <c r="K104" s="198">
        <v>2</v>
      </c>
      <c r="L104" s="198">
        <v>2</v>
      </c>
      <c r="M104" s="198">
        <v>2</v>
      </c>
      <c r="N104" s="198">
        <v>2</v>
      </c>
      <c r="O104" s="203"/>
      <c r="P104" s="203"/>
    </row>
    <row r="105" spans="1:16">
      <c r="A105" s="217">
        <v>101</v>
      </c>
      <c r="B105" s="210" t="s">
        <v>422</v>
      </c>
      <c r="C105" s="211"/>
      <c r="D105" s="193" t="str">
        <f t="shared" si="12"/>
        <v>未着手</v>
      </c>
      <c r="E105" s="212"/>
      <c r="F105" s="212"/>
      <c r="G105" s="216"/>
      <c r="H105" s="213"/>
      <c r="I105" s="193" t="str">
        <f t="shared" ca="1" si="8"/>
        <v/>
      </c>
      <c r="J105" s="216"/>
      <c r="K105" s="216"/>
      <c r="L105" s="216"/>
      <c r="M105" s="216"/>
      <c r="N105" s="216"/>
      <c r="O105" s="214"/>
      <c r="P105" s="214"/>
    </row>
    <row r="106" spans="1:16">
      <c r="A106" s="16">
        <v>102</v>
      </c>
      <c r="B106" s="17" t="s">
        <v>423</v>
      </c>
      <c r="C106" s="18" t="s">
        <v>421</v>
      </c>
      <c r="D106" s="12" t="str">
        <f t="shared" si="12"/>
        <v>未着手</v>
      </c>
      <c r="E106" s="4">
        <v>42744</v>
      </c>
      <c r="F106" s="4"/>
      <c r="G106" s="198">
        <v>1</v>
      </c>
      <c r="H106" s="19"/>
      <c r="I106" s="12">
        <f t="shared" ca="1" si="8"/>
        <v>1</v>
      </c>
      <c r="J106" s="198">
        <v>1</v>
      </c>
      <c r="K106" s="198">
        <v>1</v>
      </c>
      <c r="L106" s="198">
        <v>1</v>
      </c>
      <c r="M106" s="198">
        <v>1</v>
      </c>
      <c r="N106" s="198">
        <v>1</v>
      </c>
      <c r="O106" s="203"/>
      <c r="P106" s="203"/>
    </row>
    <row r="107" spans="1:16">
      <c r="A107" s="16">
        <v>103</v>
      </c>
      <c r="B107" s="17"/>
      <c r="C107" s="18"/>
      <c r="D107" s="12" t="str">
        <f t="shared" si="12"/>
        <v/>
      </c>
      <c r="E107" s="4"/>
      <c r="F107" s="4"/>
      <c r="G107" s="198"/>
      <c r="H107" s="19"/>
      <c r="I107" s="12" t="str">
        <f t="shared" ca="1" si="8"/>
        <v/>
      </c>
      <c r="J107" s="198"/>
      <c r="K107" s="198"/>
      <c r="L107" s="198"/>
      <c r="M107" s="198"/>
      <c r="N107" s="198"/>
      <c r="O107" s="203"/>
      <c r="P107" s="203"/>
    </row>
    <row r="108" spans="1:16">
      <c r="A108" s="16">
        <v>104</v>
      </c>
      <c r="B108" s="17"/>
      <c r="C108" s="18"/>
      <c r="D108" s="12" t="str">
        <f t="shared" si="12"/>
        <v/>
      </c>
      <c r="E108" s="4"/>
      <c r="F108" s="4"/>
      <c r="G108" s="198"/>
      <c r="H108" s="19"/>
      <c r="I108" s="12" t="str">
        <f t="shared" ca="1" si="8"/>
        <v/>
      </c>
      <c r="J108" s="198"/>
      <c r="K108" s="198"/>
      <c r="L108" s="198"/>
      <c r="M108" s="198"/>
      <c r="N108" s="198"/>
      <c r="O108" s="203"/>
      <c r="P108" s="203"/>
    </row>
    <row r="109" spans="1:16">
      <c r="A109" s="217">
        <v>105</v>
      </c>
      <c r="B109" s="210" t="s">
        <v>414</v>
      </c>
      <c r="C109" s="211"/>
      <c r="D109" s="193" t="str">
        <f t="shared" si="12"/>
        <v>未着手</v>
      </c>
      <c r="E109" s="226"/>
      <c r="F109" s="212"/>
      <c r="G109" s="227"/>
      <c r="H109" s="213"/>
      <c r="I109" s="193" t="str">
        <f t="shared" ca="1" si="8"/>
        <v/>
      </c>
      <c r="J109" s="228"/>
      <c r="K109" s="228"/>
      <c r="L109" s="228"/>
      <c r="M109" s="228"/>
      <c r="N109" s="228"/>
      <c r="O109" s="214"/>
      <c r="P109" s="214"/>
    </row>
    <row r="110" spans="1:16">
      <c r="A110" s="16">
        <v>106</v>
      </c>
      <c r="B110" s="197" t="s">
        <v>278</v>
      </c>
      <c r="C110" s="18" t="s">
        <v>104</v>
      </c>
      <c r="D110" s="12" t="str">
        <f t="shared" ca="1" si="12"/>
        <v>完了</v>
      </c>
      <c r="E110" s="4">
        <v>43091</v>
      </c>
      <c r="F110" s="4">
        <v>43088</v>
      </c>
      <c r="G110" s="198">
        <v>5</v>
      </c>
      <c r="H110" s="19">
        <v>5</v>
      </c>
      <c r="I110" s="12">
        <f t="shared" ca="1" si="8"/>
        <v>0</v>
      </c>
      <c r="J110" s="198">
        <v>5</v>
      </c>
      <c r="K110" s="198">
        <v>0</v>
      </c>
      <c r="L110" s="198">
        <v>0</v>
      </c>
      <c r="M110" s="198">
        <v>0</v>
      </c>
      <c r="N110" s="198">
        <v>0</v>
      </c>
      <c r="O110" s="203"/>
      <c r="P110" s="203"/>
    </row>
    <row r="111" spans="1:16">
      <c r="A111" s="16">
        <v>107</v>
      </c>
      <c r="B111" s="17" t="s">
        <v>279</v>
      </c>
      <c r="C111" s="18" t="s">
        <v>104</v>
      </c>
      <c r="D111" s="12" t="str">
        <f t="shared" ca="1" si="12"/>
        <v>完了</v>
      </c>
      <c r="E111" s="4">
        <v>43092</v>
      </c>
      <c r="F111" s="4">
        <v>43091</v>
      </c>
      <c r="G111" s="198">
        <v>5</v>
      </c>
      <c r="H111" s="19">
        <v>5</v>
      </c>
      <c r="I111" s="12">
        <f t="shared" ca="1" si="8"/>
        <v>0</v>
      </c>
      <c r="J111" s="198">
        <v>5</v>
      </c>
      <c r="K111" s="198">
        <v>4</v>
      </c>
      <c r="L111" s="198">
        <v>4</v>
      </c>
      <c r="M111" s="198">
        <v>4</v>
      </c>
      <c r="N111" s="198">
        <v>0</v>
      </c>
      <c r="O111" s="203"/>
      <c r="P111" s="203"/>
    </row>
    <row r="112" spans="1:16">
      <c r="A112" s="16">
        <v>108</v>
      </c>
      <c r="B112" s="197" t="s">
        <v>280</v>
      </c>
      <c r="C112" s="18" t="s">
        <v>104</v>
      </c>
      <c r="D112" s="12" t="str">
        <f t="shared" ca="1" si="12"/>
        <v>完了</v>
      </c>
      <c r="E112" s="4">
        <v>43095</v>
      </c>
      <c r="F112" s="4">
        <v>43461</v>
      </c>
      <c r="G112" s="198">
        <v>5</v>
      </c>
      <c r="H112" s="19">
        <v>5</v>
      </c>
      <c r="I112" s="12">
        <f t="shared" ca="1" si="8"/>
        <v>0</v>
      </c>
      <c r="J112" s="198">
        <v>5</v>
      </c>
      <c r="K112" s="198">
        <v>5</v>
      </c>
      <c r="L112" s="198">
        <v>5</v>
      </c>
      <c r="M112" s="198">
        <v>5</v>
      </c>
      <c r="N112" s="198">
        <v>0</v>
      </c>
      <c r="O112" s="203"/>
      <c r="P112" s="203"/>
    </row>
    <row r="113" spans="1:23" ht="15" customHeight="1">
      <c r="A113" s="217">
        <v>109</v>
      </c>
      <c r="B113" s="225" t="s">
        <v>417</v>
      </c>
      <c r="C113" s="211"/>
      <c r="D113" s="193" t="str">
        <f t="shared" si="12"/>
        <v>未着手</v>
      </c>
      <c r="E113" s="212"/>
      <c r="F113" s="212"/>
      <c r="G113" s="216"/>
      <c r="H113" s="213"/>
      <c r="I113" s="193" t="str">
        <f t="shared" ca="1" si="8"/>
        <v/>
      </c>
      <c r="J113" s="216"/>
      <c r="K113" s="216"/>
      <c r="L113" s="216"/>
      <c r="M113" s="216"/>
      <c r="N113" s="216"/>
      <c r="O113" s="214"/>
      <c r="P113" s="214"/>
    </row>
    <row r="114" spans="1:23">
      <c r="A114" s="16">
        <v>110</v>
      </c>
      <c r="B114" s="17" t="s">
        <v>336</v>
      </c>
      <c r="C114" s="18" t="s">
        <v>104</v>
      </c>
      <c r="D114" s="12" t="str">
        <f t="shared" ca="1" si="12"/>
        <v>作業中</v>
      </c>
      <c r="E114" s="4">
        <v>43096</v>
      </c>
      <c r="F114" s="4">
        <v>43112</v>
      </c>
      <c r="G114" s="198">
        <v>3</v>
      </c>
      <c r="H114" s="19">
        <v>2</v>
      </c>
      <c r="I114" s="12">
        <f t="shared" ca="1" si="8"/>
        <v>1</v>
      </c>
      <c r="J114" s="12">
        <v>3</v>
      </c>
      <c r="K114" s="12">
        <v>3</v>
      </c>
      <c r="L114" s="12">
        <v>3</v>
      </c>
      <c r="M114" s="12">
        <v>3</v>
      </c>
      <c r="N114" s="12">
        <v>1</v>
      </c>
      <c r="O114" s="203"/>
      <c r="P114" s="203"/>
      <c r="R114" s="13" t="s">
        <v>11</v>
      </c>
      <c r="S114" s="13" t="s">
        <v>7</v>
      </c>
      <c r="T114" s="13" t="s">
        <v>8</v>
      </c>
      <c r="U114" s="13" t="s">
        <v>6</v>
      </c>
      <c r="V114" s="13" t="s">
        <v>12</v>
      </c>
      <c r="W114" s="13" t="s">
        <v>13</v>
      </c>
    </row>
    <row r="115" spans="1:23">
      <c r="A115" s="16">
        <v>111</v>
      </c>
      <c r="B115" s="17" t="s">
        <v>337</v>
      </c>
      <c r="C115" s="18" t="s">
        <v>415</v>
      </c>
      <c r="D115" s="12" t="str">
        <f t="shared" ca="1" si="12"/>
        <v>作業中</v>
      </c>
      <c r="E115" s="4">
        <v>43097</v>
      </c>
      <c r="F115" s="4">
        <v>43112</v>
      </c>
      <c r="G115" s="198">
        <v>4</v>
      </c>
      <c r="H115" s="19">
        <v>2</v>
      </c>
      <c r="I115" s="12">
        <f t="shared" ca="1" si="8"/>
        <v>3</v>
      </c>
      <c r="J115" s="198">
        <v>4</v>
      </c>
      <c r="K115" s="198">
        <v>4</v>
      </c>
      <c r="L115" s="198">
        <v>4</v>
      </c>
      <c r="M115" s="198">
        <v>4</v>
      </c>
      <c r="N115" s="12">
        <v>3</v>
      </c>
      <c r="O115" s="203"/>
      <c r="P115" s="203"/>
      <c r="R115" s="11" t="s">
        <v>100</v>
      </c>
      <c r="S115" s="10">
        <f t="shared" ref="S115:S124" si="13">SUMIF($C$5:$C$203,R115,$G$5:$G$203)</f>
        <v>46.5</v>
      </c>
      <c r="T115" s="10">
        <f t="shared" ref="T115:T124" ca="1" si="14">SUMIF($C$5:$C$203,R115,$I$5:$I$203)</f>
        <v>31</v>
      </c>
      <c r="U115" s="10">
        <f t="shared" ref="U115:U124" si="15">SUMIF($C$5:$C$203,R115,$H$5:$H$203)</f>
        <v>3.5</v>
      </c>
      <c r="V115" s="14">
        <f>COUNTA($J$2:$P$2)*12-COUNTA($J$4:$P$4)*6</f>
        <v>54</v>
      </c>
      <c r="W115" s="15">
        <f ca="1">IF(V115&gt;T115,0,T115-V115)</f>
        <v>0</v>
      </c>
    </row>
    <row r="116" spans="1:23">
      <c r="A116" s="16">
        <v>112</v>
      </c>
      <c r="B116" s="17" t="s">
        <v>425</v>
      </c>
      <c r="C116" s="18" t="s">
        <v>415</v>
      </c>
      <c r="D116" s="12" t="str">
        <f ca="1">IF(ISBLANK($B116),"",IF(ISBLANK($F116),"未着手",IF($I117=0,"完了","作業中")))</f>
        <v>作業中</v>
      </c>
      <c r="E116" s="4">
        <v>42740</v>
      </c>
      <c r="F116" s="4">
        <v>43112</v>
      </c>
      <c r="G116" s="198">
        <v>6</v>
      </c>
      <c r="H116" s="19">
        <v>2</v>
      </c>
      <c r="I116" s="12">
        <f t="shared" ca="1" si="8"/>
        <v>3</v>
      </c>
      <c r="J116" s="198">
        <v>6</v>
      </c>
      <c r="K116" s="198">
        <v>6</v>
      </c>
      <c r="L116" s="198">
        <v>6</v>
      </c>
      <c r="M116" s="198">
        <v>6</v>
      </c>
      <c r="N116" s="12">
        <v>3</v>
      </c>
      <c r="O116" s="203"/>
      <c r="P116" s="203"/>
      <c r="R116" s="11" t="s">
        <v>101</v>
      </c>
      <c r="S116" s="10">
        <f t="shared" si="13"/>
        <v>61</v>
      </c>
      <c r="T116" s="10">
        <f t="shared" ca="1" si="14"/>
        <v>45.5</v>
      </c>
      <c r="U116" s="10">
        <f t="shared" si="15"/>
        <v>9.5</v>
      </c>
      <c r="V116" s="14">
        <f t="shared" ref="V116:V120" si="16">COUNTA($J$2:$P$2)*12-COUNTA($J$4:$P$4)*6</f>
        <v>54</v>
      </c>
      <c r="W116" s="15">
        <f t="shared" ref="W116:W124" ca="1" si="17">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198">
        <v>3</v>
      </c>
      <c r="M117" s="198">
        <v>3</v>
      </c>
      <c r="N117" s="12">
        <v>3</v>
      </c>
      <c r="O117" s="203"/>
      <c r="P117" s="203"/>
      <c r="R117" s="11" t="s">
        <v>102</v>
      </c>
      <c r="S117" s="10">
        <f t="shared" si="13"/>
        <v>60</v>
      </c>
      <c r="T117" s="10">
        <f t="shared" ca="1" si="14"/>
        <v>29</v>
      </c>
      <c r="U117" s="10">
        <f t="shared" si="15"/>
        <v>3.5</v>
      </c>
      <c r="V117" s="14">
        <f t="shared" si="16"/>
        <v>54</v>
      </c>
      <c r="W117" s="15">
        <f t="shared" ca="1" si="17"/>
        <v>0</v>
      </c>
    </row>
    <row r="118" spans="1:23">
      <c r="A118" s="16">
        <v>114</v>
      </c>
      <c r="B118" s="17"/>
      <c r="C118" s="18"/>
      <c r="D118" s="12" t="str">
        <f t="shared" si="12"/>
        <v/>
      </c>
      <c r="E118" s="4"/>
      <c r="F118" s="4"/>
      <c r="G118" s="19"/>
      <c r="H118" s="19"/>
      <c r="I118" s="12" t="str">
        <f t="shared" ca="1" si="8"/>
        <v/>
      </c>
      <c r="J118" s="19"/>
      <c r="K118" s="19"/>
      <c r="L118" s="19"/>
      <c r="M118" s="19"/>
      <c r="N118" s="19"/>
      <c r="O118" s="203"/>
      <c r="P118" s="203"/>
      <c r="R118" s="11" t="s">
        <v>104</v>
      </c>
      <c r="S118" s="10">
        <f t="shared" si="13"/>
        <v>31</v>
      </c>
      <c r="T118" s="10">
        <f t="shared" ca="1" si="14"/>
        <v>10</v>
      </c>
      <c r="U118" s="10">
        <f t="shared" si="15"/>
        <v>21</v>
      </c>
      <c r="V118" s="14">
        <f t="shared" si="16"/>
        <v>54</v>
      </c>
      <c r="W118" s="15">
        <f t="shared" ca="1" si="17"/>
        <v>0</v>
      </c>
    </row>
    <row r="119" spans="1:23">
      <c r="A119" s="16">
        <v>115</v>
      </c>
      <c r="B119" s="17"/>
      <c r="C119" s="18"/>
      <c r="D119" s="12" t="str">
        <f t="shared" si="12"/>
        <v/>
      </c>
      <c r="E119" s="4"/>
      <c r="F119" s="4"/>
      <c r="G119" s="19"/>
      <c r="H119" s="19"/>
      <c r="I119" s="12" t="str">
        <f t="shared" ca="1" si="8"/>
        <v/>
      </c>
      <c r="J119" s="19"/>
      <c r="K119" s="19"/>
      <c r="L119" s="19"/>
      <c r="M119" s="19"/>
      <c r="N119" s="19"/>
      <c r="O119" s="203"/>
      <c r="P119" s="203"/>
      <c r="R119" s="11" t="s">
        <v>351</v>
      </c>
      <c r="S119" s="10">
        <f t="shared" si="13"/>
        <v>12</v>
      </c>
      <c r="T119" s="10">
        <f t="shared" ca="1" si="14"/>
        <v>2</v>
      </c>
      <c r="U119" s="10">
        <f t="shared" si="15"/>
        <v>1</v>
      </c>
      <c r="V119" s="14">
        <f t="shared" si="16"/>
        <v>54</v>
      </c>
      <c r="W119" s="15">
        <f t="shared" ca="1" si="17"/>
        <v>0</v>
      </c>
    </row>
    <row r="120" spans="1:23">
      <c r="A120" s="217">
        <v>116</v>
      </c>
      <c r="B120" s="210" t="s">
        <v>416</v>
      </c>
      <c r="C120" s="211"/>
      <c r="D120" s="193" t="str">
        <f t="shared" si="12"/>
        <v>未着手</v>
      </c>
      <c r="E120" s="212"/>
      <c r="F120" s="212"/>
      <c r="G120" s="213"/>
      <c r="H120" s="213"/>
      <c r="I120" s="193" t="str">
        <f t="shared" ca="1" si="8"/>
        <v/>
      </c>
      <c r="J120" s="213"/>
      <c r="K120" s="213"/>
      <c r="L120" s="213"/>
      <c r="M120" s="213"/>
      <c r="N120" s="213"/>
      <c r="O120" s="214"/>
      <c r="P120" s="214"/>
      <c r="R120" s="11" t="s">
        <v>441</v>
      </c>
      <c r="S120" s="10">
        <f t="shared" si="13"/>
        <v>19</v>
      </c>
      <c r="T120" s="10">
        <f t="shared" ca="1" si="14"/>
        <v>19</v>
      </c>
      <c r="U120" s="10">
        <f t="shared" si="15"/>
        <v>0</v>
      </c>
      <c r="V120" s="14">
        <f t="shared" si="16"/>
        <v>54</v>
      </c>
      <c r="W120" s="15">
        <f t="shared" ca="1" si="17"/>
        <v>0</v>
      </c>
    </row>
    <row r="121" spans="1:23">
      <c r="A121" s="16">
        <v>117</v>
      </c>
      <c r="B121" s="85" t="s">
        <v>268</v>
      </c>
      <c r="C121" s="18" t="s">
        <v>442</v>
      </c>
      <c r="D121" s="12" t="str">
        <f t="shared" si="12"/>
        <v>未着手</v>
      </c>
      <c r="E121" s="4">
        <v>43097</v>
      </c>
      <c r="F121" s="4"/>
      <c r="G121" s="19">
        <v>2</v>
      </c>
      <c r="H121" s="19"/>
      <c r="I121" s="12">
        <f t="shared" ca="1" si="8"/>
        <v>2</v>
      </c>
      <c r="J121" s="203">
        <v>2</v>
      </c>
      <c r="K121" s="203">
        <v>2</v>
      </c>
      <c r="L121" s="203">
        <v>2</v>
      </c>
      <c r="M121" s="203">
        <v>2</v>
      </c>
      <c r="N121" s="203">
        <v>2</v>
      </c>
      <c r="O121" s="203"/>
      <c r="P121" s="203"/>
      <c r="R121" s="11"/>
      <c r="S121" s="10">
        <f t="shared" si="13"/>
        <v>0</v>
      </c>
      <c r="T121" s="10">
        <f t="shared" si="14"/>
        <v>0</v>
      </c>
      <c r="U121" s="10">
        <f t="shared" si="15"/>
        <v>0</v>
      </c>
      <c r="V121" s="14">
        <f>COUNTA($J$2:$P$2)*6-COUNTA($J$4:$P$4)*6</f>
        <v>12</v>
      </c>
      <c r="W121" s="15">
        <f t="shared" si="17"/>
        <v>0</v>
      </c>
    </row>
    <row r="122" spans="1:23">
      <c r="A122" s="16">
        <v>118</v>
      </c>
      <c r="B122" s="85" t="s">
        <v>267</v>
      </c>
      <c r="C122" s="18" t="s">
        <v>442</v>
      </c>
      <c r="D122" s="12" t="str">
        <f t="shared" si="12"/>
        <v>未着手</v>
      </c>
      <c r="E122" s="4">
        <v>43098</v>
      </c>
      <c r="F122" s="4"/>
      <c r="G122" s="19">
        <v>2</v>
      </c>
      <c r="H122" s="19"/>
      <c r="I122" s="12">
        <f t="shared" ca="1" si="8"/>
        <v>2</v>
      </c>
      <c r="J122" s="19">
        <v>2</v>
      </c>
      <c r="K122" s="19">
        <v>2</v>
      </c>
      <c r="L122" s="19">
        <v>2</v>
      </c>
      <c r="M122" s="19">
        <v>2</v>
      </c>
      <c r="N122" s="19">
        <v>2</v>
      </c>
      <c r="O122" s="203"/>
      <c r="P122" s="203"/>
      <c r="R122" s="11"/>
      <c r="S122" s="10">
        <f t="shared" si="13"/>
        <v>0</v>
      </c>
      <c r="T122" s="10">
        <f t="shared" si="14"/>
        <v>0</v>
      </c>
      <c r="U122" s="10">
        <f t="shared" si="15"/>
        <v>0</v>
      </c>
      <c r="V122" s="14">
        <f>COUNTA($J$2:$P$2)*6-COUNTA($J$4:$P$4)*6</f>
        <v>12</v>
      </c>
      <c r="W122" s="15">
        <f t="shared" si="17"/>
        <v>0</v>
      </c>
    </row>
    <row r="123" spans="1:23">
      <c r="A123" s="16">
        <v>119</v>
      </c>
      <c r="B123" s="85" t="s">
        <v>273</v>
      </c>
      <c r="C123" s="18" t="s">
        <v>442</v>
      </c>
      <c r="D123" s="12" t="str">
        <f t="shared" si="12"/>
        <v>未着手</v>
      </c>
      <c r="E123" s="4">
        <v>43099</v>
      </c>
      <c r="F123" s="4"/>
      <c r="G123" s="19">
        <v>2</v>
      </c>
      <c r="H123" s="19"/>
      <c r="I123" s="12">
        <f t="shared" ca="1" si="8"/>
        <v>2</v>
      </c>
      <c r="J123" s="19">
        <v>2</v>
      </c>
      <c r="K123" s="19">
        <v>2</v>
      </c>
      <c r="L123" s="19">
        <v>2</v>
      </c>
      <c r="M123" s="19">
        <v>2</v>
      </c>
      <c r="N123" s="19">
        <v>2</v>
      </c>
      <c r="O123" s="203"/>
      <c r="P123" s="203"/>
      <c r="R123" s="11"/>
      <c r="S123" s="10">
        <f t="shared" si="13"/>
        <v>0</v>
      </c>
      <c r="T123" s="10">
        <f t="shared" si="14"/>
        <v>0</v>
      </c>
      <c r="U123" s="10">
        <f t="shared" si="15"/>
        <v>0</v>
      </c>
      <c r="V123" s="14">
        <f>COUNTA($J$2:$P$2)*6-COUNTA($J$4:$P$4)*6</f>
        <v>12</v>
      </c>
      <c r="W123" s="15">
        <f t="shared" si="17"/>
        <v>0</v>
      </c>
    </row>
    <row r="124" spans="1:23">
      <c r="A124" s="16">
        <v>120</v>
      </c>
      <c r="B124" s="85" t="s">
        <v>367</v>
      </c>
      <c r="C124" s="18" t="s">
        <v>442</v>
      </c>
      <c r="D124" s="12" t="str">
        <f t="shared" si="12"/>
        <v>未着手</v>
      </c>
      <c r="E124" s="4">
        <v>43100</v>
      </c>
      <c r="F124" s="4"/>
      <c r="G124" s="19">
        <v>2</v>
      </c>
      <c r="H124" s="19"/>
      <c r="I124" s="12">
        <f t="shared" ca="1" si="8"/>
        <v>2</v>
      </c>
      <c r="J124" s="19">
        <v>2</v>
      </c>
      <c r="K124" s="19">
        <v>2</v>
      </c>
      <c r="L124" s="19">
        <v>2</v>
      </c>
      <c r="M124" s="19">
        <v>2</v>
      </c>
      <c r="N124" s="19">
        <v>2</v>
      </c>
      <c r="O124" s="203"/>
      <c r="P124" s="203"/>
      <c r="R124" s="11"/>
      <c r="S124" s="10">
        <f t="shared" si="13"/>
        <v>0</v>
      </c>
      <c r="T124" s="10">
        <f t="shared" si="14"/>
        <v>0</v>
      </c>
      <c r="U124" s="10">
        <f t="shared" si="15"/>
        <v>0</v>
      </c>
      <c r="V124" s="14">
        <f>COUNTA($J$2:$P$2)*6-COUNTA($J$4:$P$4)*6</f>
        <v>12</v>
      </c>
      <c r="W124" s="15">
        <f t="shared" si="17"/>
        <v>0</v>
      </c>
    </row>
    <row r="125" spans="1:23">
      <c r="A125" s="16">
        <v>121</v>
      </c>
      <c r="B125" s="86" t="s">
        <v>368</v>
      </c>
      <c r="C125" s="18" t="s">
        <v>442</v>
      </c>
      <c r="D125" s="12" t="str">
        <f t="shared" si="12"/>
        <v>未着手</v>
      </c>
      <c r="E125" s="4">
        <v>42736</v>
      </c>
      <c r="F125" s="4"/>
      <c r="G125" s="19">
        <v>2</v>
      </c>
      <c r="H125" s="19"/>
      <c r="I125" s="12">
        <f t="shared" ca="1" si="8"/>
        <v>2</v>
      </c>
      <c r="J125" s="19">
        <v>2</v>
      </c>
      <c r="K125" s="19">
        <v>2</v>
      </c>
      <c r="L125" s="19">
        <v>2</v>
      </c>
      <c r="M125" s="19">
        <v>2</v>
      </c>
      <c r="N125" s="19">
        <v>2</v>
      </c>
      <c r="O125" s="203"/>
      <c r="P125" s="203"/>
    </row>
    <row r="126" spans="1:23">
      <c r="A126" s="16">
        <v>122</v>
      </c>
      <c r="B126" s="85" t="s">
        <v>396</v>
      </c>
      <c r="C126" s="18" t="s">
        <v>442</v>
      </c>
      <c r="D126" s="12" t="str">
        <f t="shared" si="12"/>
        <v>未着手</v>
      </c>
      <c r="E126" s="4">
        <v>42737</v>
      </c>
      <c r="F126" s="4"/>
      <c r="G126" s="19">
        <v>2</v>
      </c>
      <c r="H126" s="19"/>
      <c r="I126" s="12">
        <f t="shared" ca="1" si="8"/>
        <v>2</v>
      </c>
      <c r="J126" s="19">
        <v>2</v>
      </c>
      <c r="K126" s="19">
        <v>2</v>
      </c>
      <c r="L126" s="19">
        <v>2</v>
      </c>
      <c r="M126" s="19">
        <v>2</v>
      </c>
      <c r="N126" s="19">
        <v>2</v>
      </c>
      <c r="O126" s="203"/>
      <c r="P126" s="203"/>
    </row>
    <row r="127" spans="1:23">
      <c r="A127" s="16">
        <v>123</v>
      </c>
      <c r="B127" s="86" t="s">
        <v>272</v>
      </c>
      <c r="C127" s="18" t="s">
        <v>442</v>
      </c>
      <c r="D127" s="219" t="str">
        <f t="shared" si="12"/>
        <v>未着手</v>
      </c>
      <c r="E127" s="220">
        <v>42738</v>
      </c>
      <c r="F127" s="220"/>
      <c r="G127" s="222">
        <v>2</v>
      </c>
      <c r="H127" s="222"/>
      <c r="I127" s="219">
        <f t="shared" ca="1" si="8"/>
        <v>2</v>
      </c>
      <c r="J127" s="222">
        <v>2</v>
      </c>
      <c r="K127" s="222">
        <v>2</v>
      </c>
      <c r="L127" s="222">
        <v>2</v>
      </c>
      <c r="M127" s="222">
        <v>2</v>
      </c>
      <c r="N127" s="222">
        <v>2</v>
      </c>
      <c r="O127" s="223"/>
      <c r="P127" s="223"/>
    </row>
    <row r="128" spans="1:23">
      <c r="A128" s="16">
        <v>124</v>
      </c>
      <c r="B128" s="85" t="s">
        <v>338</v>
      </c>
      <c r="C128" s="18" t="s">
        <v>442</v>
      </c>
      <c r="D128" s="12" t="str">
        <f t="shared" si="12"/>
        <v>未着手</v>
      </c>
      <c r="E128" s="4">
        <v>42739</v>
      </c>
      <c r="F128" s="4"/>
      <c r="G128" s="19">
        <v>5</v>
      </c>
      <c r="H128" s="19"/>
      <c r="I128" s="12">
        <f t="shared" ref="I128" ca="1" si="18">IF(ISBLANK(J128)=FALSE,OFFSET(I128,0,COUNTA(J128:P128)),"")</f>
        <v>5</v>
      </c>
      <c r="J128" s="19">
        <v>5</v>
      </c>
      <c r="K128" s="19">
        <v>5</v>
      </c>
      <c r="L128" s="19">
        <v>5</v>
      </c>
      <c r="M128" s="19">
        <v>5</v>
      </c>
      <c r="N128" s="19">
        <v>5</v>
      </c>
      <c r="O128" s="203"/>
      <c r="P128" s="203"/>
    </row>
    <row r="129" spans="1:16">
      <c r="A129" s="217">
        <v>125</v>
      </c>
      <c r="B129" s="229" t="s">
        <v>418</v>
      </c>
      <c r="C129" s="211"/>
      <c r="D129" s="193" t="str">
        <f t="shared" si="12"/>
        <v>未着手</v>
      </c>
      <c r="E129" s="212"/>
      <c r="F129" s="212"/>
      <c r="G129" s="213"/>
      <c r="H129" s="213"/>
      <c r="I129" s="193" t="str">
        <f t="shared" ca="1" si="8"/>
        <v/>
      </c>
      <c r="J129" s="213"/>
      <c r="K129" s="213"/>
      <c r="L129" s="213"/>
      <c r="M129" s="213"/>
      <c r="N129" s="213"/>
      <c r="O129" s="214"/>
      <c r="P129" s="214"/>
    </row>
    <row r="130" spans="1:16">
      <c r="A130" s="16">
        <v>126</v>
      </c>
      <c r="B130" s="17" t="s">
        <v>430</v>
      </c>
      <c r="C130" s="18" t="s">
        <v>351</v>
      </c>
      <c r="D130" s="12" t="str">
        <f t="shared" ca="1" si="12"/>
        <v>完了</v>
      </c>
      <c r="E130" s="4">
        <v>43093</v>
      </c>
      <c r="F130" s="4">
        <v>43091</v>
      </c>
      <c r="G130" s="12">
        <v>3</v>
      </c>
      <c r="H130" s="12">
        <v>1</v>
      </c>
      <c r="I130" s="12">
        <f t="shared" ca="1" si="8"/>
        <v>0</v>
      </c>
      <c r="J130" s="12">
        <v>3</v>
      </c>
      <c r="K130" s="12">
        <v>1</v>
      </c>
      <c r="L130" s="12">
        <v>1</v>
      </c>
      <c r="M130" s="12">
        <v>1</v>
      </c>
      <c r="N130" s="12">
        <v>0</v>
      </c>
      <c r="O130" s="203"/>
      <c r="P130" s="203"/>
    </row>
    <row r="131" spans="1:16">
      <c r="A131" s="16">
        <v>127</v>
      </c>
      <c r="B131" s="17" t="s">
        <v>352</v>
      </c>
      <c r="C131" s="18" t="s">
        <v>351</v>
      </c>
      <c r="D131" s="12" t="str">
        <f t="shared" ca="1" si="12"/>
        <v>作業中</v>
      </c>
      <c r="E131" s="4">
        <v>43095</v>
      </c>
      <c r="F131" s="4">
        <v>43112</v>
      </c>
      <c r="G131" s="19">
        <v>4</v>
      </c>
      <c r="H131" s="19"/>
      <c r="I131" s="12">
        <f t="shared" ca="1" si="8"/>
        <v>1</v>
      </c>
      <c r="J131" s="12">
        <v>4</v>
      </c>
      <c r="K131" s="12">
        <v>4</v>
      </c>
      <c r="L131" s="12">
        <v>4</v>
      </c>
      <c r="M131" s="12">
        <v>4</v>
      </c>
      <c r="N131" s="12">
        <v>1</v>
      </c>
      <c r="O131" s="203"/>
      <c r="P131" s="203"/>
    </row>
    <row r="132" spans="1:16">
      <c r="A132" s="217">
        <v>128</v>
      </c>
      <c r="B132" s="224" t="s">
        <v>419</v>
      </c>
      <c r="C132" s="211"/>
      <c r="D132" s="193" t="str">
        <f t="shared" si="12"/>
        <v>未着手</v>
      </c>
      <c r="E132" s="212"/>
      <c r="F132" s="212"/>
      <c r="G132" s="213"/>
      <c r="H132" s="213"/>
      <c r="I132" s="193" t="str">
        <f t="shared" ca="1" si="8"/>
        <v/>
      </c>
      <c r="J132" s="213"/>
      <c r="K132" s="213"/>
      <c r="L132" s="213"/>
      <c r="M132" s="213"/>
      <c r="N132" s="213"/>
      <c r="O132" s="214"/>
      <c r="P132" s="214"/>
    </row>
    <row r="133" spans="1:16">
      <c r="A133" s="16">
        <v>129</v>
      </c>
      <c r="B133" s="85" t="s">
        <v>334</v>
      </c>
      <c r="C133" s="18" t="s">
        <v>351</v>
      </c>
      <c r="D133" s="12" t="str">
        <f t="shared" ca="1" si="12"/>
        <v>作業中</v>
      </c>
      <c r="E133" s="4">
        <v>42741</v>
      </c>
      <c r="F133" s="4">
        <v>43112</v>
      </c>
      <c r="G133" s="19">
        <v>5</v>
      </c>
      <c r="H133" s="19"/>
      <c r="I133" s="12">
        <f t="shared" ca="1" si="8"/>
        <v>1</v>
      </c>
      <c r="J133" s="19">
        <v>5</v>
      </c>
      <c r="K133" s="19">
        <v>5</v>
      </c>
      <c r="L133" s="19">
        <v>5</v>
      </c>
      <c r="M133" s="19">
        <v>5</v>
      </c>
      <c r="N133" s="19">
        <v>1</v>
      </c>
      <c r="O133" s="203"/>
      <c r="P133" s="203"/>
    </row>
    <row r="134" spans="1:16">
      <c r="A134" s="16">
        <v>130</v>
      </c>
      <c r="B134" s="85"/>
      <c r="C134" s="18"/>
      <c r="D134" s="12" t="str">
        <f t="shared" si="12"/>
        <v/>
      </c>
      <c r="E134" s="4"/>
      <c r="F134" s="4"/>
      <c r="G134" s="19"/>
      <c r="H134" s="19"/>
      <c r="I134" s="12" t="str">
        <f t="shared" ca="1" si="8"/>
        <v/>
      </c>
      <c r="J134" s="19"/>
      <c r="K134" s="203"/>
      <c r="L134" s="203"/>
      <c r="M134" s="203"/>
      <c r="N134" s="203"/>
      <c r="O134" s="203"/>
      <c r="P134" s="203"/>
    </row>
    <row r="135" spans="1:16">
      <c r="A135" s="16">
        <v>131</v>
      </c>
      <c r="B135" s="85"/>
      <c r="C135" s="18"/>
      <c r="D135" s="12" t="str">
        <f t="shared" si="12"/>
        <v/>
      </c>
      <c r="E135" s="4"/>
      <c r="F135" s="4"/>
      <c r="G135" s="19"/>
      <c r="H135" s="19"/>
      <c r="I135" s="12" t="str">
        <f t="shared" ca="1" si="8"/>
        <v/>
      </c>
      <c r="J135" s="19"/>
      <c r="K135" s="203"/>
      <c r="L135" s="203"/>
      <c r="M135" s="203"/>
      <c r="N135" s="203"/>
      <c r="O135" s="203"/>
      <c r="P135" s="203"/>
    </row>
    <row r="136" spans="1:16">
      <c r="A136" s="217">
        <v>132</v>
      </c>
      <c r="B136" s="224"/>
      <c r="C136" s="211"/>
      <c r="D136" s="193" t="str">
        <f t="shared" si="12"/>
        <v/>
      </c>
      <c r="E136" s="212"/>
      <c r="F136" s="212"/>
      <c r="G136" s="213"/>
      <c r="H136" s="213"/>
      <c r="I136" s="193" t="str">
        <f t="shared" ca="1" si="8"/>
        <v/>
      </c>
      <c r="J136" s="213"/>
      <c r="K136" s="214"/>
      <c r="L136" s="214"/>
      <c r="M136" s="214"/>
      <c r="N136" s="214"/>
      <c r="O136" s="214"/>
      <c r="P136" s="214"/>
    </row>
    <row r="137" spans="1:16">
      <c r="A137" s="16">
        <v>133</v>
      </c>
      <c r="B137" s="185" t="s">
        <v>431</v>
      </c>
      <c r="C137" s="18" t="s">
        <v>441</v>
      </c>
      <c r="D137" s="12" t="str">
        <f t="shared" si="12"/>
        <v>未着手</v>
      </c>
      <c r="E137" s="4"/>
      <c r="F137" s="4"/>
      <c r="G137" s="19"/>
      <c r="H137" s="19"/>
      <c r="I137" s="12" t="str">
        <f t="shared" ca="1" si="8"/>
        <v/>
      </c>
      <c r="J137" s="19"/>
      <c r="K137" s="203"/>
      <c r="L137" s="203"/>
      <c r="M137" s="203"/>
      <c r="N137" s="203"/>
      <c r="O137" s="203"/>
      <c r="P137" s="203"/>
    </row>
    <row r="138" spans="1:16">
      <c r="A138" s="16">
        <v>134</v>
      </c>
      <c r="B138" s="185" t="s">
        <v>432</v>
      </c>
      <c r="C138" s="18" t="s">
        <v>441</v>
      </c>
      <c r="D138" s="12" t="str">
        <f t="shared" si="12"/>
        <v>未着手</v>
      </c>
      <c r="E138" s="4"/>
      <c r="F138" s="4"/>
      <c r="G138" s="19"/>
      <c r="H138" s="19"/>
      <c r="I138" s="12" t="str">
        <f t="shared" ca="1" si="8"/>
        <v/>
      </c>
      <c r="J138" s="19"/>
      <c r="K138" s="203"/>
      <c r="L138" s="203"/>
      <c r="M138" s="203"/>
      <c r="N138" s="203"/>
      <c r="O138" s="203"/>
      <c r="P138" s="203"/>
    </row>
    <row r="139" spans="1:16">
      <c r="A139" s="16">
        <v>135</v>
      </c>
      <c r="B139" s="185" t="s">
        <v>433</v>
      </c>
      <c r="C139" s="18" t="s">
        <v>441</v>
      </c>
      <c r="D139" s="12" t="str">
        <f t="shared" si="12"/>
        <v>未着手</v>
      </c>
      <c r="E139" s="4"/>
      <c r="F139" s="4"/>
      <c r="G139" s="19"/>
      <c r="H139" s="19"/>
      <c r="I139" s="12" t="str">
        <f t="shared" ca="1" si="8"/>
        <v/>
      </c>
      <c r="J139" s="19"/>
      <c r="K139" s="203"/>
      <c r="L139" s="203"/>
      <c r="M139" s="203"/>
      <c r="N139" s="203"/>
      <c r="O139" s="203"/>
      <c r="P139" s="203"/>
    </row>
    <row r="140" spans="1:16">
      <c r="A140" s="16">
        <v>136</v>
      </c>
      <c r="B140" s="185" t="s">
        <v>434</v>
      </c>
      <c r="C140" s="18" t="s">
        <v>441</v>
      </c>
      <c r="D140" s="12" t="str">
        <f t="shared" si="12"/>
        <v>未着手</v>
      </c>
      <c r="E140" s="4"/>
      <c r="F140" s="4"/>
      <c r="G140" s="19"/>
      <c r="H140" s="19"/>
      <c r="I140" s="12" t="str">
        <f t="shared" ca="1" si="8"/>
        <v/>
      </c>
      <c r="J140" s="19"/>
      <c r="K140" s="203"/>
      <c r="L140" s="203"/>
      <c r="M140" s="203"/>
      <c r="N140" s="203"/>
      <c r="O140" s="203"/>
      <c r="P140" s="203"/>
    </row>
    <row r="141" spans="1:16">
      <c r="A141" s="16">
        <v>137</v>
      </c>
      <c r="B141" s="185" t="s">
        <v>435</v>
      </c>
      <c r="C141" s="18" t="s">
        <v>441</v>
      </c>
      <c r="D141" s="12" t="str">
        <f t="shared" si="12"/>
        <v>未着手</v>
      </c>
      <c r="E141" s="4"/>
      <c r="F141" s="4"/>
      <c r="G141" s="19"/>
      <c r="H141" s="19"/>
      <c r="I141" s="12" t="str">
        <f t="shared" ca="1" si="8"/>
        <v/>
      </c>
      <c r="J141" s="19"/>
      <c r="K141" s="203"/>
      <c r="L141" s="203"/>
      <c r="M141" s="203"/>
      <c r="N141" s="203"/>
      <c r="O141" s="203"/>
      <c r="P141" s="203"/>
    </row>
    <row r="142" spans="1:16">
      <c r="A142" s="16">
        <v>138</v>
      </c>
      <c r="B142" s="185" t="s">
        <v>436</v>
      </c>
      <c r="C142" s="18" t="s">
        <v>441</v>
      </c>
      <c r="D142" s="12" t="str">
        <f t="shared" si="12"/>
        <v>未着手</v>
      </c>
      <c r="E142" s="4"/>
      <c r="F142" s="4"/>
      <c r="G142" s="19"/>
      <c r="H142" s="19"/>
      <c r="I142" s="12" t="str">
        <f t="shared" ca="1" si="8"/>
        <v/>
      </c>
      <c r="J142" s="19"/>
      <c r="K142" s="203"/>
      <c r="L142" s="203"/>
      <c r="M142" s="203"/>
      <c r="N142" s="203"/>
      <c r="O142" s="203"/>
      <c r="P142" s="203"/>
    </row>
    <row r="143" spans="1:16">
      <c r="A143" s="16">
        <v>139</v>
      </c>
      <c r="B143" s="185" t="s">
        <v>437</v>
      </c>
      <c r="C143" s="18" t="s">
        <v>441</v>
      </c>
      <c r="D143" s="12" t="str">
        <f t="shared" si="12"/>
        <v>未着手</v>
      </c>
      <c r="E143" s="4"/>
      <c r="F143" s="4"/>
      <c r="G143" s="19"/>
      <c r="H143" s="19"/>
      <c r="I143" s="12" t="str">
        <f t="shared" ref="I143" ca="1" si="19">IF(ISBLANK(J143)=FALSE,OFFSET(I143,0,COUNTA(J143:P143)),"")</f>
        <v/>
      </c>
      <c r="J143" s="19"/>
      <c r="K143" s="203"/>
      <c r="L143" s="203"/>
      <c r="M143" s="203"/>
      <c r="N143" s="203"/>
      <c r="O143" s="203"/>
      <c r="P143" s="203"/>
    </row>
    <row r="144" spans="1:16">
      <c r="A144" s="16">
        <v>140</v>
      </c>
      <c r="B144" s="185" t="s">
        <v>438</v>
      </c>
      <c r="C144" s="18" t="s">
        <v>441</v>
      </c>
      <c r="D144" s="12" t="str">
        <f t="shared" si="12"/>
        <v>未着手</v>
      </c>
      <c r="E144" s="4"/>
      <c r="F144" s="4"/>
      <c r="G144" s="19"/>
      <c r="H144" s="19"/>
      <c r="I144" s="12" t="str">
        <f t="shared" ref="I144:I182" ca="1" si="20">IF(ISBLANK(J144)=FALSE,OFFSET(I144,0,COUNTA(J144:P144)),"")</f>
        <v/>
      </c>
      <c r="J144" s="19"/>
      <c r="K144" s="203"/>
      <c r="L144" s="203"/>
      <c r="M144" s="203"/>
      <c r="N144" s="203"/>
      <c r="O144" s="203"/>
      <c r="P144" s="203"/>
    </row>
    <row r="145" spans="1:16">
      <c r="A145" s="16">
        <v>141</v>
      </c>
      <c r="B145" s="185" t="s">
        <v>439</v>
      </c>
      <c r="C145" s="18" t="s">
        <v>441</v>
      </c>
      <c r="D145" s="12" t="str">
        <f t="shared" si="12"/>
        <v>未着手</v>
      </c>
      <c r="E145" s="4"/>
      <c r="F145" s="4"/>
      <c r="G145" s="19"/>
      <c r="H145" s="19"/>
      <c r="I145" s="12" t="str">
        <f t="shared" ca="1" si="20"/>
        <v/>
      </c>
      <c r="J145" s="19"/>
      <c r="K145" s="203"/>
      <c r="L145" s="203"/>
      <c r="M145" s="203"/>
      <c r="N145" s="203"/>
      <c r="O145" s="203"/>
      <c r="P145" s="203"/>
    </row>
    <row r="146" spans="1:16">
      <c r="A146" s="16">
        <v>142</v>
      </c>
      <c r="B146" s="185" t="s">
        <v>440</v>
      </c>
      <c r="C146" s="18" t="s">
        <v>441</v>
      </c>
      <c r="D146" s="12" t="str">
        <f t="shared" si="12"/>
        <v>未着手</v>
      </c>
      <c r="E146" s="4"/>
      <c r="F146" s="4"/>
      <c r="G146" s="19"/>
      <c r="H146" s="19"/>
      <c r="I146" s="12" t="str">
        <f t="shared" ca="1" si="20"/>
        <v/>
      </c>
      <c r="J146" s="19"/>
      <c r="K146" s="203"/>
      <c r="L146" s="203"/>
      <c r="M146" s="203"/>
      <c r="N146" s="203"/>
      <c r="O146" s="203"/>
      <c r="P146" s="203"/>
    </row>
    <row r="147" spans="1:16">
      <c r="A147" s="16">
        <v>143</v>
      </c>
      <c r="B147" s="185"/>
      <c r="C147" s="18"/>
      <c r="D147" s="12" t="str">
        <f t="shared" si="12"/>
        <v/>
      </c>
      <c r="E147" s="4"/>
      <c r="F147" s="4"/>
      <c r="G147" s="19"/>
      <c r="H147" s="19"/>
      <c r="I147" s="12" t="str">
        <f t="shared" ca="1" si="20"/>
        <v/>
      </c>
      <c r="J147" s="19"/>
      <c r="K147" s="203"/>
      <c r="L147" s="203"/>
      <c r="M147" s="203"/>
      <c r="N147" s="203"/>
      <c r="O147" s="203"/>
      <c r="P147" s="203"/>
    </row>
    <row r="148" spans="1:16">
      <c r="A148" s="16">
        <v>144</v>
      </c>
      <c r="B148" s="185"/>
      <c r="C148" s="18"/>
      <c r="D148" s="12" t="str">
        <f t="shared" si="12"/>
        <v/>
      </c>
      <c r="E148" s="4"/>
      <c r="F148" s="4"/>
      <c r="G148" s="19"/>
      <c r="H148" s="19"/>
      <c r="I148" s="12" t="str">
        <f t="shared" ca="1" si="20"/>
        <v/>
      </c>
      <c r="J148" s="19"/>
      <c r="K148" s="203"/>
      <c r="L148" s="203"/>
      <c r="M148" s="203"/>
      <c r="N148" s="203"/>
      <c r="O148" s="203"/>
      <c r="P148" s="203"/>
    </row>
    <row r="149" spans="1:16">
      <c r="A149" s="16">
        <v>145</v>
      </c>
      <c r="B149" s="185"/>
      <c r="C149" s="18"/>
      <c r="D149" s="12" t="str">
        <f t="shared" si="12"/>
        <v/>
      </c>
      <c r="E149" s="4"/>
      <c r="F149" s="4"/>
      <c r="G149" s="19"/>
      <c r="H149" s="19"/>
      <c r="I149" s="12" t="str">
        <f t="shared" ca="1" si="20"/>
        <v/>
      </c>
      <c r="J149" s="19"/>
      <c r="K149" s="203"/>
      <c r="L149" s="203"/>
      <c r="M149" s="203"/>
      <c r="N149" s="203"/>
      <c r="O149" s="203"/>
      <c r="P149" s="203"/>
    </row>
    <row r="150" spans="1:16">
      <c r="A150" s="16">
        <v>146</v>
      </c>
      <c r="B150" s="185"/>
      <c r="C150" s="18"/>
      <c r="D150" s="12" t="str">
        <f t="shared" si="12"/>
        <v/>
      </c>
      <c r="E150" s="4"/>
      <c r="F150" s="4"/>
      <c r="G150" s="19"/>
      <c r="H150" s="19"/>
      <c r="I150" s="12" t="str">
        <f t="shared" ca="1" si="20"/>
        <v/>
      </c>
      <c r="J150" s="19"/>
      <c r="K150" s="203"/>
      <c r="L150" s="203"/>
      <c r="M150" s="203"/>
      <c r="N150" s="203"/>
      <c r="O150" s="203"/>
      <c r="P150" s="203"/>
    </row>
    <row r="151" spans="1:16">
      <c r="A151" s="16">
        <v>147</v>
      </c>
      <c r="B151" s="185"/>
      <c r="C151" s="18"/>
      <c r="D151" s="12" t="str">
        <f t="shared" si="12"/>
        <v/>
      </c>
      <c r="E151" s="4"/>
      <c r="F151" s="4"/>
      <c r="G151" s="19"/>
      <c r="H151" s="19"/>
      <c r="I151" s="12" t="str">
        <f t="shared" ca="1" si="20"/>
        <v/>
      </c>
      <c r="J151" s="19"/>
      <c r="K151" s="203"/>
      <c r="L151" s="203"/>
      <c r="M151" s="203"/>
      <c r="N151" s="203"/>
      <c r="O151" s="203"/>
      <c r="P151" s="203"/>
    </row>
    <row r="152" spans="1:16">
      <c r="A152" s="16">
        <v>148</v>
      </c>
      <c r="B152" s="185"/>
      <c r="C152" s="18"/>
      <c r="D152" s="12" t="str">
        <f t="shared" si="12"/>
        <v/>
      </c>
      <c r="E152" s="4"/>
      <c r="F152" s="4"/>
      <c r="G152" s="19"/>
      <c r="H152" s="19"/>
      <c r="I152" s="12" t="str">
        <f t="shared" ca="1" si="20"/>
        <v/>
      </c>
      <c r="J152" s="19"/>
      <c r="K152" s="203"/>
      <c r="L152" s="203"/>
      <c r="M152" s="203"/>
      <c r="N152" s="203"/>
      <c r="O152" s="203"/>
      <c r="P152" s="203"/>
    </row>
    <row r="153" spans="1:16">
      <c r="A153" s="16">
        <v>149</v>
      </c>
      <c r="B153" s="185"/>
      <c r="C153" s="18"/>
      <c r="D153" s="12" t="str">
        <f t="shared" si="12"/>
        <v/>
      </c>
      <c r="E153" s="4"/>
      <c r="F153" s="4"/>
      <c r="G153" s="19"/>
      <c r="H153" s="19"/>
      <c r="I153" s="12" t="str">
        <f t="shared" ca="1" si="20"/>
        <v/>
      </c>
      <c r="J153" s="19"/>
      <c r="K153" s="203"/>
      <c r="L153" s="203"/>
      <c r="M153" s="203"/>
      <c r="N153" s="203"/>
      <c r="O153" s="203"/>
      <c r="P153" s="203"/>
    </row>
    <row r="154" spans="1:16">
      <c r="A154" s="16">
        <v>150</v>
      </c>
      <c r="B154" s="185"/>
      <c r="C154" s="18"/>
      <c r="D154" s="12" t="str">
        <f t="shared" ref="D154:D185" si="21">IF(ISBLANK($B154),"",IF(ISBLANK($F154),"未着手",IF($I154=0,"完了","作業中")))</f>
        <v/>
      </c>
      <c r="E154" s="4"/>
      <c r="F154" s="4"/>
      <c r="G154" s="19"/>
      <c r="H154" s="19"/>
      <c r="I154" s="12" t="str">
        <f t="shared" ca="1" si="20"/>
        <v/>
      </c>
      <c r="J154" s="19"/>
      <c r="K154" s="203"/>
      <c r="L154" s="203"/>
      <c r="M154" s="203"/>
      <c r="N154" s="203"/>
      <c r="O154" s="203"/>
      <c r="P154" s="203"/>
    </row>
    <row r="155" spans="1:16">
      <c r="A155" s="16">
        <v>151</v>
      </c>
      <c r="B155" s="185"/>
      <c r="C155" s="18"/>
      <c r="D155" s="12" t="str">
        <f t="shared" si="21"/>
        <v/>
      </c>
      <c r="E155" s="4"/>
      <c r="F155" s="4"/>
      <c r="G155" s="19"/>
      <c r="H155" s="19"/>
      <c r="I155" s="12" t="str">
        <f t="shared" ca="1" si="20"/>
        <v/>
      </c>
      <c r="J155" s="19"/>
      <c r="K155" s="203"/>
      <c r="L155" s="203"/>
      <c r="M155" s="203"/>
      <c r="N155" s="203"/>
      <c r="O155" s="203"/>
      <c r="P155" s="203"/>
    </row>
    <row r="156" spans="1:16">
      <c r="A156" s="16">
        <v>152</v>
      </c>
      <c r="B156" s="185"/>
      <c r="C156" s="18"/>
      <c r="D156" s="12" t="str">
        <f t="shared" si="21"/>
        <v/>
      </c>
      <c r="E156" s="4"/>
      <c r="F156" s="4"/>
      <c r="G156" s="19"/>
      <c r="H156" s="19"/>
      <c r="I156" s="12" t="str">
        <f t="shared" ca="1" si="20"/>
        <v/>
      </c>
      <c r="J156" s="19"/>
      <c r="K156" s="203"/>
      <c r="L156" s="203"/>
      <c r="M156" s="203"/>
      <c r="N156" s="203"/>
      <c r="O156" s="203"/>
      <c r="P156" s="203"/>
    </row>
    <row r="157" spans="1:16">
      <c r="A157" s="16">
        <v>153</v>
      </c>
      <c r="B157" s="185"/>
      <c r="C157" s="18"/>
      <c r="D157" s="12" t="str">
        <f t="shared" si="21"/>
        <v/>
      </c>
      <c r="E157" s="4"/>
      <c r="F157" s="4"/>
      <c r="G157" s="19"/>
      <c r="H157" s="19"/>
      <c r="I157" s="12" t="str">
        <f t="shared" ca="1" si="20"/>
        <v/>
      </c>
      <c r="J157" s="19"/>
      <c r="K157" s="203"/>
      <c r="L157" s="203"/>
      <c r="M157" s="203"/>
      <c r="N157" s="203"/>
      <c r="O157" s="203"/>
      <c r="P157" s="203"/>
    </row>
    <row r="158" spans="1:16">
      <c r="A158" s="16">
        <v>154</v>
      </c>
      <c r="B158" s="185"/>
      <c r="C158" s="18"/>
      <c r="D158" s="12" t="str">
        <f t="shared" si="21"/>
        <v/>
      </c>
      <c r="E158" s="4"/>
      <c r="F158" s="4"/>
      <c r="G158" s="19"/>
      <c r="H158" s="19"/>
      <c r="I158" s="12" t="str">
        <f t="shared" ca="1" si="20"/>
        <v/>
      </c>
      <c r="J158" s="19"/>
      <c r="K158" s="203"/>
      <c r="L158" s="203"/>
      <c r="M158" s="203"/>
      <c r="N158" s="203"/>
      <c r="O158" s="203"/>
      <c r="P158" s="203"/>
    </row>
    <row r="159" spans="1:16">
      <c r="A159" s="16">
        <v>155</v>
      </c>
      <c r="B159" s="185"/>
      <c r="C159" s="18"/>
      <c r="D159" s="12" t="str">
        <f t="shared" si="21"/>
        <v/>
      </c>
      <c r="E159" s="4"/>
      <c r="F159" s="4"/>
      <c r="G159" s="19"/>
      <c r="H159" s="19"/>
      <c r="I159" s="12" t="str">
        <f t="shared" ca="1" si="20"/>
        <v/>
      </c>
      <c r="J159" s="19"/>
      <c r="K159" s="203"/>
      <c r="L159" s="203"/>
      <c r="M159" s="203"/>
      <c r="N159" s="203"/>
      <c r="O159" s="203"/>
      <c r="P159" s="203"/>
    </row>
    <row r="160" spans="1:16">
      <c r="A160" s="16">
        <v>156</v>
      </c>
      <c r="B160" s="185"/>
      <c r="C160" s="18"/>
      <c r="D160" s="12" t="str">
        <f t="shared" si="21"/>
        <v/>
      </c>
      <c r="E160" s="4"/>
      <c r="F160" s="4"/>
      <c r="G160" s="19"/>
      <c r="H160" s="19"/>
      <c r="I160" s="12" t="str">
        <f t="shared" ca="1" si="20"/>
        <v/>
      </c>
      <c r="J160" s="19"/>
      <c r="K160" s="203"/>
      <c r="L160" s="203"/>
      <c r="M160" s="203"/>
      <c r="N160" s="203"/>
      <c r="O160" s="203"/>
      <c r="P160" s="203"/>
    </row>
    <row r="161" spans="1:16">
      <c r="A161" s="16">
        <v>157</v>
      </c>
      <c r="B161" s="185"/>
      <c r="C161" s="18"/>
      <c r="D161" s="12" t="str">
        <f t="shared" si="21"/>
        <v/>
      </c>
      <c r="E161" s="4"/>
      <c r="F161" s="4"/>
      <c r="G161" s="19"/>
      <c r="H161" s="19"/>
      <c r="I161" s="12" t="str">
        <f t="shared" ca="1" si="20"/>
        <v/>
      </c>
      <c r="J161" s="19"/>
      <c r="K161" s="203"/>
      <c r="L161" s="203"/>
      <c r="M161" s="203"/>
      <c r="N161" s="203"/>
      <c r="O161" s="203"/>
      <c r="P161" s="203"/>
    </row>
    <row r="162" spans="1:16">
      <c r="A162" s="16">
        <v>158</v>
      </c>
      <c r="B162" s="185"/>
      <c r="C162" s="18"/>
      <c r="D162" s="12" t="str">
        <f t="shared" si="21"/>
        <v/>
      </c>
      <c r="E162" s="4"/>
      <c r="F162" s="4"/>
      <c r="G162" s="19"/>
      <c r="H162" s="19"/>
      <c r="I162" s="12" t="str">
        <f t="shared" ca="1" si="20"/>
        <v/>
      </c>
      <c r="J162" s="19"/>
      <c r="K162" s="203"/>
      <c r="L162" s="203"/>
      <c r="M162" s="203"/>
      <c r="N162" s="203"/>
      <c r="O162" s="203"/>
      <c r="P162" s="203"/>
    </row>
    <row r="163" spans="1:16">
      <c r="A163" s="16">
        <v>159</v>
      </c>
      <c r="B163" s="185"/>
      <c r="C163" s="18"/>
      <c r="D163" s="12" t="str">
        <f t="shared" si="21"/>
        <v/>
      </c>
      <c r="E163" s="4"/>
      <c r="F163" s="4"/>
      <c r="G163" s="19"/>
      <c r="H163" s="19"/>
      <c r="I163" s="12" t="str">
        <f t="shared" ca="1" si="20"/>
        <v/>
      </c>
      <c r="J163" s="19"/>
      <c r="K163" s="203"/>
      <c r="L163" s="203"/>
      <c r="M163" s="203"/>
      <c r="N163" s="203"/>
      <c r="O163" s="203"/>
      <c r="P163" s="203"/>
    </row>
    <row r="164" spans="1:16">
      <c r="A164" s="16">
        <v>160</v>
      </c>
      <c r="B164" s="185"/>
      <c r="C164" s="18"/>
      <c r="D164" s="12" t="str">
        <f t="shared" si="21"/>
        <v/>
      </c>
      <c r="E164" s="4"/>
      <c r="F164" s="4"/>
      <c r="G164" s="19"/>
      <c r="H164" s="19"/>
      <c r="I164" s="12" t="str">
        <f t="shared" ca="1" si="20"/>
        <v/>
      </c>
      <c r="J164" s="19"/>
      <c r="K164" s="203"/>
      <c r="L164" s="203"/>
      <c r="M164" s="203"/>
      <c r="N164" s="203"/>
      <c r="O164" s="203"/>
      <c r="P164" s="203"/>
    </row>
    <row r="165" spans="1:16">
      <c r="A165" s="16">
        <v>161</v>
      </c>
      <c r="B165" s="185"/>
      <c r="C165" s="18"/>
      <c r="D165" s="12" t="str">
        <f t="shared" si="21"/>
        <v/>
      </c>
      <c r="E165" s="4"/>
      <c r="F165" s="4"/>
      <c r="G165" s="19"/>
      <c r="H165" s="19"/>
      <c r="I165" s="12" t="str">
        <f t="shared" ca="1" si="20"/>
        <v/>
      </c>
      <c r="J165" s="19"/>
      <c r="K165" s="203"/>
      <c r="L165" s="203"/>
      <c r="M165" s="203"/>
      <c r="N165" s="203"/>
      <c r="O165" s="203"/>
      <c r="P165" s="203"/>
    </row>
    <row r="166" spans="1:16">
      <c r="A166" s="16">
        <v>162</v>
      </c>
      <c r="B166" s="185"/>
      <c r="C166" s="18"/>
      <c r="D166" s="12" t="str">
        <f t="shared" si="21"/>
        <v/>
      </c>
      <c r="E166" s="4"/>
      <c r="F166" s="4"/>
      <c r="G166" s="19"/>
      <c r="H166" s="19"/>
      <c r="I166" s="12" t="str">
        <f t="shared" ca="1" si="20"/>
        <v/>
      </c>
      <c r="J166" s="19"/>
      <c r="K166" s="203"/>
      <c r="L166" s="203"/>
      <c r="M166" s="203"/>
      <c r="N166" s="203"/>
      <c r="O166" s="203"/>
      <c r="P166" s="203"/>
    </row>
    <row r="167" spans="1:16">
      <c r="A167" s="16">
        <v>163</v>
      </c>
      <c r="B167" s="185"/>
      <c r="C167" s="18"/>
      <c r="D167" s="12" t="str">
        <f t="shared" si="21"/>
        <v/>
      </c>
      <c r="E167" s="4"/>
      <c r="F167" s="4"/>
      <c r="G167" s="19"/>
      <c r="H167" s="19"/>
      <c r="I167" s="12" t="str">
        <f t="shared" ca="1" si="20"/>
        <v/>
      </c>
      <c r="J167" s="19"/>
      <c r="K167" s="203"/>
      <c r="L167" s="203"/>
      <c r="M167" s="203"/>
      <c r="N167" s="203"/>
      <c r="O167" s="203"/>
      <c r="P167" s="203"/>
    </row>
    <row r="168" spans="1:16">
      <c r="A168" s="16">
        <v>164</v>
      </c>
      <c r="B168" s="185"/>
      <c r="C168" s="18"/>
      <c r="D168" s="12" t="str">
        <f t="shared" si="21"/>
        <v/>
      </c>
      <c r="E168" s="4"/>
      <c r="F168" s="4"/>
      <c r="G168" s="19"/>
      <c r="H168" s="19"/>
      <c r="I168" s="12" t="str">
        <f t="shared" ca="1" si="20"/>
        <v/>
      </c>
      <c r="J168" s="19"/>
      <c r="K168" s="203"/>
      <c r="L168" s="203"/>
      <c r="M168" s="203"/>
      <c r="N168" s="203"/>
      <c r="O168" s="203"/>
      <c r="P168" s="203"/>
    </row>
    <row r="169" spans="1:16">
      <c r="A169" s="16">
        <v>165</v>
      </c>
      <c r="B169" s="185"/>
      <c r="C169" s="18"/>
      <c r="D169" s="12" t="str">
        <f t="shared" si="21"/>
        <v/>
      </c>
      <c r="E169" s="4"/>
      <c r="F169" s="4"/>
      <c r="G169" s="19"/>
      <c r="H169" s="19"/>
      <c r="I169" s="12" t="str">
        <f t="shared" ca="1" si="20"/>
        <v/>
      </c>
      <c r="J169" s="19"/>
      <c r="K169" s="203"/>
      <c r="L169" s="203"/>
      <c r="M169" s="203"/>
      <c r="N169" s="203"/>
      <c r="O169" s="203"/>
      <c r="P169" s="203"/>
    </row>
    <row r="170" spans="1:16">
      <c r="A170" s="16">
        <v>166</v>
      </c>
      <c r="B170" s="185"/>
      <c r="C170" s="18"/>
      <c r="D170" s="12" t="str">
        <f t="shared" si="21"/>
        <v/>
      </c>
      <c r="E170" s="4"/>
      <c r="F170" s="4"/>
      <c r="G170" s="19"/>
      <c r="H170" s="19"/>
      <c r="I170" s="12" t="str">
        <f t="shared" ca="1" si="20"/>
        <v/>
      </c>
      <c r="J170" s="19"/>
      <c r="K170" s="203"/>
      <c r="L170" s="203"/>
      <c r="M170" s="203"/>
      <c r="N170" s="203"/>
      <c r="O170" s="203"/>
      <c r="P170" s="203"/>
    </row>
    <row r="171" spans="1:16">
      <c r="A171" s="16">
        <v>167</v>
      </c>
      <c r="B171" s="185"/>
      <c r="C171" s="18"/>
      <c r="D171" s="12" t="str">
        <f t="shared" si="21"/>
        <v/>
      </c>
      <c r="E171" s="4"/>
      <c r="F171" s="4"/>
      <c r="G171" s="19"/>
      <c r="H171" s="19"/>
      <c r="I171" s="12" t="str">
        <f t="shared" ca="1" si="20"/>
        <v/>
      </c>
      <c r="J171" s="19"/>
      <c r="K171" s="203"/>
      <c r="L171" s="203"/>
      <c r="M171" s="203"/>
      <c r="N171" s="203"/>
      <c r="O171" s="203"/>
      <c r="P171" s="203"/>
    </row>
    <row r="172" spans="1:16">
      <c r="A172" s="16">
        <v>168</v>
      </c>
      <c r="B172" s="185"/>
      <c r="C172" s="18"/>
      <c r="D172" s="12" t="str">
        <f t="shared" si="21"/>
        <v/>
      </c>
      <c r="E172" s="4"/>
      <c r="F172" s="4"/>
      <c r="G172" s="19"/>
      <c r="H172" s="19"/>
      <c r="I172" s="12" t="str">
        <f t="shared" ca="1" si="20"/>
        <v/>
      </c>
      <c r="J172" s="19"/>
      <c r="K172" s="203"/>
      <c r="L172" s="203"/>
      <c r="M172" s="203"/>
      <c r="N172" s="203"/>
      <c r="O172" s="203"/>
      <c r="P172" s="203"/>
    </row>
    <row r="173" spans="1:16">
      <c r="A173" s="16">
        <v>169</v>
      </c>
      <c r="B173" s="185"/>
      <c r="C173" s="18"/>
      <c r="D173" s="12" t="str">
        <f t="shared" si="21"/>
        <v/>
      </c>
      <c r="E173" s="4"/>
      <c r="F173" s="4"/>
      <c r="G173" s="19"/>
      <c r="H173" s="19"/>
      <c r="I173" s="12" t="str">
        <f t="shared" ca="1" si="20"/>
        <v/>
      </c>
      <c r="J173" s="19"/>
      <c r="K173" s="203"/>
      <c r="L173" s="203"/>
      <c r="M173" s="203"/>
      <c r="N173" s="203"/>
      <c r="O173" s="203"/>
      <c r="P173" s="203"/>
    </row>
    <row r="174" spans="1:16">
      <c r="A174" s="16">
        <v>170</v>
      </c>
      <c r="B174" s="185"/>
      <c r="C174" s="18"/>
      <c r="D174" s="12" t="str">
        <f t="shared" si="21"/>
        <v/>
      </c>
      <c r="E174" s="4"/>
      <c r="F174" s="4"/>
      <c r="G174" s="19"/>
      <c r="H174" s="19"/>
      <c r="I174" s="12" t="str">
        <f t="shared" ca="1" si="20"/>
        <v/>
      </c>
      <c r="J174" s="19"/>
      <c r="K174" s="203"/>
      <c r="L174" s="203"/>
      <c r="M174" s="203"/>
      <c r="N174" s="203"/>
      <c r="O174" s="203"/>
      <c r="P174" s="203"/>
    </row>
    <row r="175" spans="1:16">
      <c r="A175" s="16">
        <v>171</v>
      </c>
      <c r="B175" s="185"/>
      <c r="C175" s="18"/>
      <c r="D175" s="12" t="str">
        <f t="shared" si="21"/>
        <v/>
      </c>
      <c r="E175" s="4"/>
      <c r="F175" s="4"/>
      <c r="G175" s="19"/>
      <c r="H175" s="19"/>
      <c r="I175" s="12" t="str">
        <f t="shared" ca="1" si="20"/>
        <v/>
      </c>
      <c r="J175" s="19"/>
      <c r="K175" s="203"/>
      <c r="L175" s="203"/>
      <c r="M175" s="203"/>
      <c r="N175" s="203"/>
      <c r="O175" s="203"/>
      <c r="P175" s="203"/>
    </row>
    <row r="176" spans="1:16">
      <c r="A176" s="16">
        <v>172</v>
      </c>
      <c r="B176" s="185"/>
      <c r="C176" s="18"/>
      <c r="D176" s="12" t="str">
        <f t="shared" si="21"/>
        <v/>
      </c>
      <c r="E176" s="4"/>
      <c r="F176" s="4"/>
      <c r="G176" s="19"/>
      <c r="H176" s="19"/>
      <c r="I176" s="12" t="str">
        <f t="shared" ca="1" si="20"/>
        <v/>
      </c>
      <c r="J176" s="19"/>
      <c r="K176" s="203"/>
      <c r="L176" s="203"/>
      <c r="M176" s="203"/>
      <c r="N176" s="203"/>
      <c r="O176" s="203"/>
      <c r="P176" s="203"/>
    </row>
    <row r="177" spans="1:16">
      <c r="A177" s="16">
        <v>173</v>
      </c>
      <c r="B177" s="185"/>
      <c r="C177" s="18"/>
      <c r="D177" s="12" t="str">
        <f t="shared" si="21"/>
        <v/>
      </c>
      <c r="E177" s="4"/>
      <c r="F177" s="4"/>
      <c r="G177" s="19"/>
      <c r="H177" s="19"/>
      <c r="I177" s="12" t="str">
        <f t="shared" ca="1" si="20"/>
        <v/>
      </c>
      <c r="J177" s="19"/>
      <c r="K177" s="203"/>
      <c r="L177" s="203"/>
      <c r="M177" s="203"/>
      <c r="N177" s="203"/>
      <c r="O177" s="203"/>
      <c r="P177" s="203"/>
    </row>
    <row r="178" spans="1:16">
      <c r="A178" s="16">
        <v>174</v>
      </c>
      <c r="B178" s="185"/>
      <c r="C178" s="18"/>
      <c r="D178" s="12" t="str">
        <f t="shared" si="21"/>
        <v/>
      </c>
      <c r="E178" s="4"/>
      <c r="F178" s="4"/>
      <c r="G178" s="19"/>
      <c r="H178" s="19"/>
      <c r="I178" s="12" t="str">
        <f t="shared" ca="1" si="20"/>
        <v/>
      </c>
      <c r="J178" s="19"/>
      <c r="K178" s="203"/>
      <c r="L178" s="203"/>
      <c r="M178" s="203"/>
      <c r="N178" s="203"/>
      <c r="O178" s="203"/>
      <c r="P178" s="203"/>
    </row>
    <row r="179" spans="1:16">
      <c r="A179" s="16">
        <v>175</v>
      </c>
      <c r="B179" s="185"/>
      <c r="C179" s="18"/>
      <c r="D179" s="12" t="str">
        <f t="shared" si="21"/>
        <v/>
      </c>
      <c r="E179" s="4"/>
      <c r="F179" s="4"/>
      <c r="G179" s="19"/>
      <c r="H179" s="19"/>
      <c r="I179" s="12" t="str">
        <f t="shared" ca="1" si="20"/>
        <v/>
      </c>
      <c r="J179" s="19"/>
      <c r="K179" s="203"/>
      <c r="L179" s="203"/>
      <c r="M179" s="203"/>
      <c r="N179" s="203"/>
      <c r="O179" s="203"/>
      <c r="P179" s="203"/>
    </row>
    <row r="180" spans="1:16">
      <c r="A180" s="16">
        <v>176</v>
      </c>
      <c r="B180" s="185"/>
      <c r="C180" s="18"/>
      <c r="D180" s="12" t="str">
        <f t="shared" si="21"/>
        <v/>
      </c>
      <c r="E180" s="4"/>
      <c r="F180" s="4"/>
      <c r="G180" s="19"/>
      <c r="H180" s="19"/>
      <c r="I180" s="12" t="str">
        <f t="shared" ca="1" si="20"/>
        <v/>
      </c>
      <c r="J180" s="19"/>
      <c r="K180" s="203"/>
      <c r="L180" s="203"/>
      <c r="M180" s="203"/>
      <c r="N180" s="203"/>
      <c r="O180" s="203"/>
      <c r="P180" s="203"/>
    </row>
    <row r="181" spans="1:16">
      <c r="A181" s="16">
        <v>177</v>
      </c>
      <c r="B181" s="185"/>
      <c r="C181" s="18"/>
      <c r="D181" s="12" t="str">
        <f t="shared" si="21"/>
        <v/>
      </c>
      <c r="E181" s="4"/>
      <c r="F181" s="4"/>
      <c r="G181" s="19"/>
      <c r="H181" s="19"/>
      <c r="I181" s="12" t="str">
        <f t="shared" ca="1" si="20"/>
        <v/>
      </c>
      <c r="J181" s="19"/>
      <c r="K181" s="203"/>
      <c r="L181" s="203"/>
      <c r="M181" s="203"/>
      <c r="N181" s="203"/>
      <c r="O181" s="203"/>
      <c r="P181" s="203"/>
    </row>
    <row r="182" spans="1:16">
      <c r="A182" s="16">
        <v>178</v>
      </c>
      <c r="B182" s="185"/>
      <c r="C182" s="18"/>
      <c r="D182" s="12" t="str">
        <f t="shared" si="21"/>
        <v/>
      </c>
      <c r="E182" s="4"/>
      <c r="F182" s="4"/>
      <c r="G182" s="19"/>
      <c r="H182" s="19"/>
      <c r="I182" s="12" t="str">
        <f t="shared" ca="1" si="20"/>
        <v/>
      </c>
      <c r="J182" s="19"/>
      <c r="K182" s="203"/>
      <c r="L182" s="203"/>
      <c r="M182" s="203"/>
      <c r="N182" s="203"/>
      <c r="O182" s="203"/>
      <c r="P182" s="203"/>
    </row>
    <row r="183" spans="1:16">
      <c r="A183" s="16">
        <v>179</v>
      </c>
      <c r="B183" s="185"/>
      <c r="C183" s="18"/>
      <c r="D183" s="12" t="str">
        <f t="shared" si="21"/>
        <v/>
      </c>
      <c r="E183" s="4"/>
      <c r="F183" s="4"/>
      <c r="G183" s="19"/>
      <c r="H183" s="19"/>
      <c r="I183" s="12" t="str">
        <f t="shared" ref="I183:I189" ca="1" si="22">IF(ISBLANK(J183)=FALSE,OFFSET(I183,0,COUNTA(J183:P183)),"")</f>
        <v/>
      </c>
      <c r="J183" s="19"/>
      <c r="K183" s="203"/>
      <c r="L183" s="203"/>
      <c r="M183" s="203"/>
      <c r="N183" s="203"/>
      <c r="O183" s="203"/>
      <c r="P183" s="203"/>
    </row>
    <row r="184" spans="1:16">
      <c r="A184" s="16">
        <v>180</v>
      </c>
      <c r="B184" s="185"/>
      <c r="C184" s="18"/>
      <c r="D184" s="12" t="str">
        <f t="shared" si="21"/>
        <v/>
      </c>
      <c r="E184" s="4"/>
      <c r="F184" s="4"/>
      <c r="G184" s="19"/>
      <c r="H184" s="19"/>
      <c r="I184" s="12" t="str">
        <f t="shared" ca="1" si="22"/>
        <v/>
      </c>
      <c r="J184" s="19"/>
      <c r="K184" s="203"/>
      <c r="L184" s="203"/>
      <c r="M184" s="203"/>
      <c r="N184" s="203"/>
      <c r="O184" s="203"/>
      <c r="P184" s="203"/>
    </row>
    <row r="185" spans="1:16">
      <c r="A185" s="16">
        <v>181</v>
      </c>
      <c r="B185" s="185"/>
      <c r="C185" s="18"/>
      <c r="D185" s="12" t="str">
        <f t="shared" si="21"/>
        <v/>
      </c>
      <c r="E185" s="4"/>
      <c r="F185" s="4"/>
      <c r="G185" s="19"/>
      <c r="H185" s="19"/>
      <c r="I185" s="12" t="str">
        <f t="shared" ca="1" si="22"/>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22"/>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22"/>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22"/>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22"/>
        <v/>
      </c>
      <c r="J189" s="19"/>
      <c r="K189" s="203"/>
      <c r="L189" s="203"/>
      <c r="M189" s="203"/>
      <c r="N189" s="203"/>
      <c r="O189" s="203"/>
      <c r="P189" s="203"/>
    </row>
    <row r="190" spans="1:16">
      <c r="A190" s="16">
        <v>186</v>
      </c>
      <c r="B190" s="185"/>
      <c r="C190" s="185"/>
      <c r="D190" s="208"/>
      <c r="E190" s="135"/>
      <c r="F190" s="135"/>
      <c r="G190" s="136"/>
      <c r="H190" s="136"/>
      <c r="I190" s="16"/>
      <c r="J190" s="209"/>
      <c r="K190" s="209"/>
      <c r="L190" s="209"/>
      <c r="M190" s="209"/>
      <c r="N190" s="209"/>
      <c r="O190" s="209"/>
      <c r="P190" s="209"/>
    </row>
    <row r="191" spans="1:16">
      <c r="A191" s="16">
        <v>187</v>
      </c>
      <c r="B191" s="185"/>
      <c r="C191" s="185"/>
      <c r="D191" s="208"/>
      <c r="E191" s="135"/>
      <c r="F191" s="135"/>
      <c r="G191" s="136"/>
      <c r="H191" s="136"/>
      <c r="I191" s="16"/>
      <c r="J191" s="209"/>
      <c r="K191" s="209"/>
      <c r="L191" s="209"/>
      <c r="M191" s="209"/>
      <c r="N191" s="209"/>
      <c r="O191" s="209"/>
      <c r="P191" s="209"/>
    </row>
    <row r="192" spans="1:16">
      <c r="A192" s="16">
        <v>188</v>
      </c>
      <c r="B192" s="185"/>
      <c r="C192" s="185"/>
      <c r="D192" s="208"/>
      <c r="E192" s="135"/>
      <c r="F192" s="135"/>
      <c r="G192" s="136"/>
      <c r="H192" s="136"/>
      <c r="I192" s="16"/>
      <c r="J192" s="209"/>
      <c r="K192" s="209"/>
      <c r="L192" s="209"/>
      <c r="M192" s="209"/>
      <c r="N192" s="209"/>
      <c r="O192" s="209"/>
      <c r="P192" s="209"/>
    </row>
    <row r="193" spans="1:16">
      <c r="A193" s="16">
        <v>189</v>
      </c>
      <c r="B193" s="185"/>
      <c r="C193" s="185"/>
      <c r="D193" s="208"/>
      <c r="E193" s="135"/>
      <c r="F193" s="135"/>
      <c r="G193" s="136"/>
      <c r="H193" s="136"/>
      <c r="I193" s="16"/>
      <c r="J193" s="209"/>
      <c r="K193" s="209"/>
      <c r="L193" s="209"/>
      <c r="M193" s="209"/>
      <c r="N193" s="209"/>
      <c r="O193" s="209"/>
      <c r="P193" s="209"/>
    </row>
    <row r="194" spans="1:16">
      <c r="A194" s="16">
        <v>190</v>
      </c>
      <c r="B194" s="185"/>
      <c r="C194" s="185"/>
      <c r="D194" s="208"/>
      <c r="E194" s="135"/>
      <c r="F194" s="135"/>
      <c r="G194" s="136"/>
      <c r="H194" s="136"/>
      <c r="I194" s="16"/>
      <c r="J194" s="209"/>
      <c r="K194" s="209"/>
      <c r="L194" s="209"/>
      <c r="M194" s="209"/>
      <c r="N194" s="209"/>
      <c r="O194" s="209"/>
      <c r="P194" s="209"/>
    </row>
    <row r="195" spans="1:16">
      <c r="A195" s="16">
        <v>191</v>
      </c>
      <c r="B195" s="185"/>
      <c r="C195" s="185"/>
      <c r="D195" s="208"/>
      <c r="E195" s="135"/>
      <c r="F195" s="135"/>
      <c r="G195" s="136"/>
      <c r="H195" s="136"/>
      <c r="I195" s="16"/>
      <c r="J195" s="209"/>
      <c r="K195" s="209"/>
      <c r="L195" s="209"/>
      <c r="M195" s="209"/>
      <c r="N195" s="209"/>
      <c r="O195" s="209"/>
      <c r="P195" s="209"/>
    </row>
    <row r="196" spans="1:16">
      <c r="A196" s="16">
        <v>192</v>
      </c>
      <c r="B196" s="185"/>
      <c r="C196" s="185"/>
      <c r="D196" s="208"/>
      <c r="E196" s="135"/>
      <c r="F196" s="135"/>
      <c r="G196" s="136"/>
      <c r="H196" s="136"/>
      <c r="I196" s="16"/>
      <c r="J196" s="209"/>
      <c r="K196" s="209"/>
      <c r="L196" s="209"/>
      <c r="M196" s="209"/>
      <c r="N196" s="209"/>
      <c r="O196" s="209"/>
      <c r="P196" s="209"/>
    </row>
    <row r="197" spans="1:16">
      <c r="A197" s="16">
        <v>193</v>
      </c>
      <c r="B197" s="185"/>
      <c r="C197" s="185"/>
      <c r="D197" s="208"/>
      <c r="E197" s="135"/>
      <c r="F197" s="135"/>
      <c r="G197" s="136"/>
      <c r="H197" s="136"/>
      <c r="I197" s="16"/>
      <c r="J197" s="209"/>
      <c r="K197" s="209"/>
      <c r="L197" s="209"/>
      <c r="M197" s="209"/>
      <c r="N197" s="209"/>
      <c r="O197" s="209"/>
      <c r="P197" s="209"/>
    </row>
    <row r="198" spans="1:16">
      <c r="A198" s="16">
        <v>194</v>
      </c>
      <c r="B198" s="185"/>
      <c r="C198" s="185"/>
      <c r="D198" s="208"/>
      <c r="E198" s="135"/>
      <c r="F198" s="135"/>
      <c r="G198" s="136"/>
      <c r="H198" s="136"/>
      <c r="I198" s="16"/>
      <c r="J198" s="209"/>
      <c r="K198" s="209"/>
      <c r="L198" s="209"/>
      <c r="M198" s="209"/>
      <c r="N198" s="209"/>
      <c r="O198" s="209"/>
      <c r="P198" s="209"/>
    </row>
    <row r="199" spans="1:16">
      <c r="A199" s="16">
        <v>195</v>
      </c>
      <c r="B199" s="185"/>
      <c r="C199" s="185"/>
      <c r="D199" s="208"/>
      <c r="E199" s="135"/>
      <c r="F199" s="135"/>
      <c r="G199" s="136"/>
      <c r="H199" s="136"/>
      <c r="I199" s="16"/>
      <c r="J199" s="209"/>
      <c r="K199" s="209"/>
      <c r="L199" s="209"/>
      <c r="M199" s="209"/>
      <c r="N199" s="209"/>
      <c r="O199" s="209"/>
      <c r="P199" s="209"/>
    </row>
    <row r="200" spans="1:16">
      <c r="A200" s="16">
        <v>196</v>
      </c>
      <c r="B200" s="185"/>
      <c r="C200" s="185"/>
      <c r="D200" s="208"/>
      <c r="E200" s="135"/>
      <c r="F200" s="135"/>
      <c r="G200" s="136"/>
      <c r="H200" s="136"/>
      <c r="I200" s="16"/>
      <c r="J200" s="209"/>
      <c r="K200" s="209"/>
      <c r="L200" s="209"/>
      <c r="M200" s="209"/>
      <c r="N200" s="209"/>
      <c r="O200" s="209"/>
      <c r="P200" s="209"/>
    </row>
    <row r="201" spans="1:16">
      <c r="A201" s="16">
        <v>197</v>
      </c>
      <c r="B201" s="185"/>
      <c r="C201" s="185"/>
      <c r="D201" s="208"/>
      <c r="E201" s="135"/>
      <c r="F201" s="135"/>
      <c r="G201" s="136"/>
      <c r="H201" s="136"/>
      <c r="I201" s="16"/>
      <c r="J201" s="209"/>
      <c r="K201" s="209"/>
      <c r="L201" s="209"/>
      <c r="M201" s="209"/>
      <c r="N201" s="209"/>
      <c r="O201" s="209"/>
      <c r="P201" s="209"/>
    </row>
    <row r="202" spans="1:16">
      <c r="A202" s="16">
        <v>198</v>
      </c>
      <c r="B202" s="185"/>
      <c r="C202" s="185"/>
      <c r="D202" s="208"/>
      <c r="E202" s="135"/>
      <c r="F202" s="135"/>
      <c r="G202" s="136"/>
      <c r="H202" s="136"/>
      <c r="I202" s="16"/>
      <c r="J202" s="209"/>
      <c r="K202" s="209"/>
      <c r="L202" s="209"/>
      <c r="M202" s="209"/>
      <c r="N202" s="209"/>
      <c r="O202" s="209"/>
      <c r="P202" s="209"/>
    </row>
    <row r="203" spans="1:16">
      <c r="A203" s="16">
        <v>199</v>
      </c>
      <c r="B203" s="185"/>
      <c r="C203" s="185"/>
      <c r="D203" s="208"/>
      <c r="E203" s="135"/>
      <c r="F203" s="135"/>
      <c r="G203" s="136"/>
      <c r="H203" s="136"/>
      <c r="I203" s="16"/>
      <c r="J203" s="209"/>
      <c r="K203" s="209"/>
      <c r="L203" s="209"/>
      <c r="M203" s="209"/>
      <c r="N203" s="209"/>
      <c r="O203" s="209"/>
      <c r="P203" s="209"/>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5" priority="67" stopIfTrue="1">
      <formula>D190="未着手"</formula>
    </cfRule>
    <cfRule type="expression" dxfId="154" priority="68" stopIfTrue="1">
      <formula>D190="作業中"</formula>
    </cfRule>
    <cfRule type="expression" dxfId="153" priority="69" stopIfTrue="1">
      <formula>OR(D190="終了",D190="完了")</formula>
    </cfRule>
  </conditionalFormatting>
  <conditionalFormatting sqref="F22:F24 O35:P38 B5:D38 O40:P76 C65:F75 E81:F81 C76 E76:F76 H76 D76:D81 I76:I80 C154:F189 G110:G112 J110:J112 F109:F112 F113:J113 E136:F153 E118:G120 F121:F127 F129:F135 K147:P189 H129:I129 B40:F64 H40:I50 H81:I112 H5:I27 H52:I75 G51:J51 J52:J64 G52:G64 B75 C79:C81 B79 F114:F117 A5:A203 H118:I127 H114:I115 H116:H117 I116 C109:D121 O81:P127 C82:F108 E110:E112 B130:B131 E130:E131 H131:I189 G131 G90 G92 G75 G130:M130 J131:M131 O5:XFD34 E25:F38 H35:I38 I28:I34 E5:F21 D122:D127 C122:C128 C129:D153 B66 B68 O129:P146 K5:N5 K14:N14 J23:N26 K110:N113 K51:N64 J48:N48 J118:N121 N130:N131 J92:N92 J90:N90 J75:N75 J68:N68 K134:N146 J114:N114 N115:N117">
    <cfRule type="expression" dxfId="152" priority="70" stopIfTrue="1">
      <formula>$D5="未着手"</formula>
    </cfRule>
    <cfRule type="expression" dxfId="151" priority="71" stopIfTrue="1">
      <formula>$D5="作業中"</formula>
    </cfRule>
    <cfRule type="expression" dxfId="150" priority="72" stopIfTrue="1">
      <formula>OR($D5="終了",$D5="完了")</formula>
    </cfRule>
  </conditionalFormatting>
  <conditionalFormatting sqref="B132 B136:B65553">
    <cfRule type="expression" dxfId="149" priority="73" stopIfTrue="1">
      <formula>D131="未着手"</formula>
    </cfRule>
    <cfRule type="expression" dxfId="148" priority="74" stopIfTrue="1">
      <formula>D131="作業中"</formula>
    </cfRule>
    <cfRule type="expression" dxfId="147" priority="75" stopIfTrue="1">
      <formula>OR(D131="終了",D131="完了")</formula>
    </cfRule>
  </conditionalFormatting>
  <conditionalFormatting sqref="C190:C65552">
    <cfRule type="expression" dxfId="146" priority="76" stopIfTrue="1">
      <formula>D190="未着手"</formula>
    </cfRule>
    <cfRule type="expression" dxfId="145" priority="77" stopIfTrue="1">
      <formula>D190="作業中"</formula>
    </cfRule>
    <cfRule type="expression" dxfId="144" priority="78" stopIfTrue="1">
      <formula>OR(D190="終了",D190="完了")</formula>
    </cfRule>
  </conditionalFormatting>
  <conditionalFormatting sqref="E190:P65552">
    <cfRule type="expression" dxfId="143" priority="79" stopIfTrue="1">
      <formula>$D190="未着手"</formula>
    </cfRule>
    <cfRule type="expression" dxfId="142" priority="80" stopIfTrue="1">
      <formula>$D190="作業中"</formula>
    </cfRule>
    <cfRule type="expression" dxfId="141" priority="81" stopIfTrue="1">
      <formula>OR($D190="終了",$D190="完了")</formula>
    </cfRule>
  </conditionalFormatting>
  <conditionalFormatting sqref="B67 B91:B93 B97:B98 E113 G132 G134:G135 J134:J135 E132 E134:E135 B134:B135 B104:B105 B76 B78 B81:B89 G121:G127 E121:E127 B119:B127 B115:B116 E115:E117 G115:G117 I117 B69:B74 J122:N127 J132:N132 J115:M117">
    <cfRule type="expression" dxfId="2" priority="61" stopIfTrue="1">
      <formula>$D66="未着手"</formula>
    </cfRule>
    <cfRule type="expression" dxfId="1" priority="62" stopIfTrue="1">
      <formula>$D66="作業中"</formula>
    </cfRule>
    <cfRule type="expression" dxfId="0" priority="63" stopIfTrue="1">
      <formula>OR($D66="終了",$D66="完了")</formula>
    </cfRule>
  </conditionalFormatting>
  <conditionalFormatting sqref="B112:B113 B107 B117:B118">
    <cfRule type="expression" dxfId="140" priority="64" stopIfTrue="1">
      <formula>$D104="未着手"</formula>
    </cfRule>
    <cfRule type="expression" dxfId="139" priority="65" stopIfTrue="1">
      <formula>$D104="作業中"</formula>
    </cfRule>
    <cfRule type="expression" dxfId="138" priority="66" stopIfTrue="1">
      <formula>OR($D104="終了",$D104="完了")</formula>
    </cfRule>
  </conditionalFormatting>
  <conditionalFormatting sqref="G136:G189">
    <cfRule type="expression" dxfId="137" priority="46" stopIfTrue="1">
      <formula>$D136="未着手"</formula>
    </cfRule>
    <cfRule type="expression" dxfId="136" priority="47" stopIfTrue="1">
      <formula>$D136="作業中"</formula>
    </cfRule>
    <cfRule type="expression" dxfId="135" priority="48" stopIfTrue="1">
      <formula>OR($D136="終了",$D136="完了")</formula>
    </cfRule>
  </conditionalFormatting>
  <conditionalFormatting sqref="G40:G46 G50 G65:G74 O77:P77 H77 C77 E77:F77 G84:G87 G81:G82 G91 G96:G103 G13:G34 G48 H28:H34 J40:N46 J50:N50 J65:N67 J84:N87 J81:N82 J91:N91 J96:N103 J27:N34 J69:N74">
    <cfRule type="expression" dxfId="134" priority="49" stopIfTrue="1">
      <formula>$D14="未着手"</formula>
    </cfRule>
    <cfRule type="expression" dxfId="133" priority="50" stopIfTrue="1">
      <formula>$D14="作業中"</formula>
    </cfRule>
    <cfRule type="expression" dxfId="132" priority="51" stopIfTrue="1">
      <formula>OR($D14="終了",$D14="完了")</formula>
    </cfRule>
  </conditionalFormatting>
  <conditionalFormatting sqref="G5:G12 E22 G88:G89 B99 G94:G95 J88:N89 J94:N95">
    <cfRule type="expression" dxfId="131" priority="52" stopIfTrue="1">
      <formula>$D7="未着手"</formula>
    </cfRule>
    <cfRule type="expression" dxfId="130" priority="53" stopIfTrue="1">
      <formula>$D7="作業中"</formula>
    </cfRule>
    <cfRule type="expression" dxfId="129" priority="54" stopIfTrue="1">
      <formula>OR($D7="終了",$D7="完了")</formula>
    </cfRule>
  </conditionalFormatting>
  <conditionalFormatting sqref="J136:J189">
    <cfRule type="expression" dxfId="128" priority="37" stopIfTrue="1">
      <formula>$D136="未着手"</formula>
    </cfRule>
    <cfRule type="expression" dxfId="127" priority="38" stopIfTrue="1">
      <formula>$D136="作業中"</formula>
    </cfRule>
    <cfRule type="expression" dxfId="126" priority="39" stopIfTrue="1">
      <formula>OR($D136="終了",$D136="完了")</formula>
    </cfRule>
  </conditionalFormatting>
  <conditionalFormatting sqref="J13:J22 K13:N13 K15:N22">
    <cfRule type="expression" dxfId="125" priority="40" stopIfTrue="1">
      <formula>$D14="未着手"</formula>
    </cfRule>
    <cfRule type="expression" dxfId="124" priority="41" stopIfTrue="1">
      <formula>$D14="作業中"</formula>
    </cfRule>
    <cfRule type="expression" dxfId="123" priority="42" stopIfTrue="1">
      <formula>OR($D14="終了",$D14="完了")</formula>
    </cfRule>
  </conditionalFormatting>
  <conditionalFormatting sqref="J5:J12 K6:N12">
    <cfRule type="expression" dxfId="122" priority="43" stopIfTrue="1">
      <formula>$D7="未着手"</formula>
    </cfRule>
    <cfRule type="expression" dxfId="121" priority="44" stopIfTrue="1">
      <formula>$D7="作業中"</formula>
    </cfRule>
    <cfRule type="expression" dxfId="120" priority="45" stopIfTrue="1">
      <formula>OR($D7="終了",$D7="完了")</formula>
    </cfRule>
  </conditionalFormatting>
  <conditionalFormatting sqref="J136:J139">
    <cfRule type="expression" dxfId="119" priority="28" stopIfTrue="1">
      <formula>$D136="未着手"</formula>
    </cfRule>
    <cfRule type="expression" dxfId="118" priority="29" stopIfTrue="1">
      <formula>$D136="作業中"</formula>
    </cfRule>
    <cfRule type="expression" dxfId="117" priority="30" stopIfTrue="1">
      <formula>OR($D136="終了",$D136="完了")</formula>
    </cfRule>
  </conditionalFormatting>
  <conditionalFormatting sqref="E23:E24">
    <cfRule type="expression" dxfId="116" priority="124" stopIfTrue="1">
      <formula>$D22="未着手"</formula>
    </cfRule>
    <cfRule type="expression" dxfId="115" priority="125" stopIfTrue="1">
      <formula>$D22="作業中"</formula>
    </cfRule>
    <cfRule type="expression" dxfId="114" priority="126" stopIfTrue="1">
      <formula>OR($D22="終了",$D22="完了")</formula>
    </cfRule>
  </conditionalFormatting>
  <conditionalFormatting sqref="Q35:XFD42 G76 Q109:XFD110 J76:N76">
    <cfRule type="expression" dxfId="113" priority="157" stopIfTrue="1">
      <formula>$D40="未着手"</formula>
    </cfRule>
    <cfRule type="expression" dxfId="112" priority="158" stopIfTrue="1">
      <formula>$D40="作業中"</formula>
    </cfRule>
    <cfRule type="expression" dxfId="111" priority="159" stopIfTrue="1">
      <formula>OR($D40="終了",$D40="完了")</formula>
    </cfRule>
  </conditionalFormatting>
  <conditionalFormatting sqref="G35:G38 Q108:XFD108 J35:N38">
    <cfRule type="expression" dxfId="110" priority="163" stopIfTrue="1">
      <formula>$D41="未着手"</formula>
    </cfRule>
    <cfRule type="expression" dxfId="109" priority="164" stopIfTrue="1">
      <formula>$D41="作業中"</formula>
    </cfRule>
    <cfRule type="expression" dxfId="108" priority="165" stopIfTrue="1">
      <formula>OR($D41="終了",$D41="完了")</formula>
    </cfRule>
  </conditionalFormatting>
  <conditionalFormatting sqref="H39:I39 B39:F39 O39:P39">
    <cfRule type="expression" dxfId="107" priority="25" stopIfTrue="1">
      <formula>$D39="未着手"</formula>
    </cfRule>
    <cfRule type="expression" dxfId="106" priority="26" stopIfTrue="1">
      <formula>$D39="作業中"</formula>
    </cfRule>
    <cfRule type="expression" dxfId="105" priority="27" stopIfTrue="1">
      <formula>OR($D39="終了",$D39="完了")</formula>
    </cfRule>
  </conditionalFormatting>
  <conditionalFormatting sqref="G39 J39:N39">
    <cfRule type="expression" dxfId="104" priority="22" stopIfTrue="1">
      <formula>$D40="未着手"</formula>
    </cfRule>
    <cfRule type="expression" dxfId="103" priority="23" stopIfTrue="1">
      <formula>$D40="作業中"</formula>
    </cfRule>
    <cfRule type="expression" dxfId="102" priority="24" stopIfTrue="1">
      <formula>OR($D40="終了",$D40="完了")</formula>
    </cfRule>
  </conditionalFormatting>
  <conditionalFormatting sqref="Q45:XFD45">
    <cfRule type="expression" dxfId="101" priority="190" stopIfTrue="1">
      <formula>$D56="未着手"</formula>
    </cfRule>
    <cfRule type="expression" dxfId="100" priority="191" stopIfTrue="1">
      <formula>$D56="作業中"</formula>
    </cfRule>
    <cfRule type="expression" dxfId="99" priority="192" stopIfTrue="1">
      <formula>OR($D56="終了",$D56="完了")</formula>
    </cfRule>
  </conditionalFormatting>
  <conditionalFormatting sqref="B65">
    <cfRule type="expression" dxfId="98" priority="253" stopIfTrue="1">
      <formula>$D56="未着手"</formula>
    </cfRule>
    <cfRule type="expression" dxfId="97" priority="254" stopIfTrue="1">
      <formula>$D56="作業中"</formula>
    </cfRule>
    <cfRule type="expression" dxfId="96" priority="255" stopIfTrue="1">
      <formula>OR($D56="終了",$D56="完了")</formula>
    </cfRule>
  </conditionalFormatting>
  <conditionalFormatting sqref="Q46:XFD56">
    <cfRule type="expression" dxfId="95" priority="295" stopIfTrue="1">
      <formula>$D65="未着手"</formula>
    </cfRule>
    <cfRule type="expression" dxfId="94" priority="296" stopIfTrue="1">
      <formula>$D65="作業中"</formula>
    </cfRule>
    <cfRule type="expression" dxfId="93" priority="297" stopIfTrue="1">
      <formula>OR($D65="終了",$D65="完了")</formula>
    </cfRule>
  </conditionalFormatting>
  <conditionalFormatting sqref="G47 G78:G80 G93 G49 J78:N80 J93:N93 J47:N47 J49:N49">
    <cfRule type="expression" dxfId="92" priority="316" stopIfTrue="1">
      <formula>$D50="未着手"</formula>
    </cfRule>
    <cfRule type="expression" dxfId="91" priority="317" stopIfTrue="1">
      <formula>$D50="作業中"</formula>
    </cfRule>
    <cfRule type="expression" dxfId="90" priority="318" stopIfTrue="1">
      <formula>OR($D50="終了",$D50="完了")</formula>
    </cfRule>
  </conditionalFormatting>
  <conditionalFormatting sqref="G77 B100 J77:N77">
    <cfRule type="expression" dxfId="89" priority="364" stopIfTrue="1">
      <formula>$D81="未着手"</formula>
    </cfRule>
    <cfRule type="expression" dxfId="88" priority="365" stopIfTrue="1">
      <formula>$D81="作業中"</formula>
    </cfRule>
    <cfRule type="expression" dxfId="87" priority="366" stopIfTrue="1">
      <formula>OR($D81="終了",$D81="完了")</formula>
    </cfRule>
  </conditionalFormatting>
  <conditionalFormatting sqref="Q43:XFD44 Q106:XFD107 Q111:XFD112">
    <cfRule type="expression" dxfId="86" priority="385" stopIfTrue="1">
      <formula>$D50="未着手"</formula>
    </cfRule>
    <cfRule type="expression" dxfId="85" priority="386" stopIfTrue="1">
      <formula>$D50="作業中"</formula>
    </cfRule>
    <cfRule type="expression" dxfId="84" priority="387" stopIfTrue="1">
      <formula>OR($D50="終了",$D50="完了")</formula>
    </cfRule>
  </conditionalFormatting>
  <conditionalFormatting sqref="B80">
    <cfRule type="expression" dxfId="83" priority="427" stopIfTrue="1">
      <formula>$D77="未着手"</formula>
    </cfRule>
    <cfRule type="expression" dxfId="82" priority="428" stopIfTrue="1">
      <formula>$D77="作業中"</formula>
    </cfRule>
    <cfRule type="expression" dxfId="81" priority="429" stopIfTrue="1">
      <formula>OR($D77="終了",$D77="完了")</formula>
    </cfRule>
  </conditionalFormatting>
  <conditionalFormatting sqref="Q64:XFD68">
    <cfRule type="expression" dxfId="80" priority="457" stopIfTrue="1">
      <formula>$D84="未着手"</formula>
    </cfRule>
    <cfRule type="expression" dxfId="79" priority="458" stopIfTrue="1">
      <formula>$D84="作業中"</formula>
    </cfRule>
    <cfRule type="expression" dxfId="78" priority="459" stopIfTrue="1">
      <formula>OR($D84="終了",$D84="完了")</formula>
    </cfRule>
  </conditionalFormatting>
  <conditionalFormatting sqref="B77 B90 B94:B96 B114 E114 G114 G129 E129 B129 G133 E133 B133 B106 J129:N129 J133:N133">
    <cfRule type="expression" dxfId="77" priority="463" stopIfTrue="1">
      <formula>$D75="未着手"</formula>
    </cfRule>
    <cfRule type="expression" dxfId="76" priority="464" stopIfTrue="1">
      <formula>$D75="作業中"</formula>
    </cfRule>
    <cfRule type="expression" dxfId="75" priority="465" stopIfTrue="1">
      <formula>OR($D75="終了",$D75="完了")</formula>
    </cfRule>
  </conditionalFormatting>
  <conditionalFormatting sqref="Q58:XFD59 Q73:XFD76">
    <cfRule type="expression" dxfId="74" priority="478" stopIfTrue="1">
      <formula>$D81="未着手"</formula>
    </cfRule>
    <cfRule type="expression" dxfId="73" priority="479" stopIfTrue="1">
      <formula>$D81="作業中"</formula>
    </cfRule>
    <cfRule type="expression" dxfId="72" priority="480" stopIfTrue="1">
      <formula>OR($D81="終了",$D81="完了")</formula>
    </cfRule>
  </conditionalFormatting>
  <conditionalFormatting sqref="O78:P80 C78 E78:F80 H78:H80">
    <cfRule type="expression" dxfId="71" priority="487" stopIfTrue="1">
      <formula>#REF!="未着手"</formula>
    </cfRule>
    <cfRule type="expression" dxfId="70" priority="488" stopIfTrue="1">
      <formula>#REF!="作業中"</formula>
    </cfRule>
    <cfRule type="expression" dxfId="69" priority="489" stopIfTrue="1">
      <formula>OR(#REF!="終了",#REF!="完了")</formula>
    </cfRule>
  </conditionalFormatting>
  <conditionalFormatting sqref="B109">
    <cfRule type="expression" dxfId="68" priority="520" stopIfTrue="1">
      <formula>#REF!="未着手"</formula>
    </cfRule>
    <cfRule type="expression" dxfId="67" priority="521" stopIfTrue="1">
      <formula>#REF!="作業中"</formula>
    </cfRule>
    <cfRule type="expression" dxfId="66" priority="522" stopIfTrue="1">
      <formula>OR(#REF!="終了",#REF!="完了")</formula>
    </cfRule>
  </conditionalFormatting>
  <conditionalFormatting sqref="Q57:XFD57 Q63:XFD63 Q90:XFD93">
    <cfRule type="expression" dxfId="65" priority="538" stopIfTrue="1">
      <formula>#REF!="未着手"</formula>
    </cfRule>
    <cfRule type="expression" dxfId="64" priority="539" stopIfTrue="1">
      <formula>#REF!="作業中"</formula>
    </cfRule>
    <cfRule type="expression" dxfId="63" priority="540" stopIfTrue="1">
      <formula>OR(#REF!="終了",#REF!="完了")</formula>
    </cfRule>
  </conditionalFormatting>
  <conditionalFormatting sqref="Q78:XFD80">
    <cfRule type="expression" dxfId="62" priority="559" stopIfTrue="1">
      <formula>$D99="未着手"</formula>
    </cfRule>
    <cfRule type="expression" dxfId="61" priority="560" stopIfTrue="1">
      <formula>$D99="作業中"</formula>
    </cfRule>
    <cfRule type="expression" dxfId="60" priority="561" stopIfTrue="1">
      <formula>OR($D99="終了",$D99="完了")</formula>
    </cfRule>
  </conditionalFormatting>
  <conditionalFormatting sqref="G83 G104:G108 J83:N83 J104:N108">
    <cfRule type="expression" dxfId="59" priority="595" stopIfTrue="1">
      <formula>#REF!="未着手"</formula>
    </cfRule>
    <cfRule type="expression" dxfId="58" priority="596" stopIfTrue="1">
      <formula>#REF!="作業中"</formula>
    </cfRule>
    <cfRule type="expression" dxfId="57" priority="597" stopIfTrue="1">
      <formula>OR(#REF!="終了",#REF!="完了")</formula>
    </cfRule>
  </conditionalFormatting>
  <conditionalFormatting sqref="Q83:XFD83">
    <cfRule type="expression" dxfId="56" priority="607" stopIfTrue="1">
      <formula>$D102="未着手"</formula>
    </cfRule>
    <cfRule type="expression" dxfId="55" priority="608" stopIfTrue="1">
      <formula>$D102="作業中"</formula>
    </cfRule>
    <cfRule type="expression" dxfId="54" priority="609" stopIfTrue="1">
      <formula>OR($D102="終了",$D102="完了")</formula>
    </cfRule>
  </conditionalFormatting>
  <conditionalFormatting sqref="Q61:XFD61">
    <cfRule type="expression" dxfId="53" priority="628" stopIfTrue="1">
      <formula>#REF!="未着手"</formula>
    </cfRule>
    <cfRule type="expression" dxfId="52" priority="629" stopIfTrue="1">
      <formula>#REF!="作業中"</formula>
    </cfRule>
    <cfRule type="expression" dxfId="51" priority="630" stopIfTrue="1">
      <formula>OR(#REF!="終了",#REF!="完了")</formula>
    </cfRule>
  </conditionalFormatting>
  <conditionalFormatting sqref="Q62:XFD62 Q84:XFD89">
    <cfRule type="expression" dxfId="50" priority="676" stopIfTrue="1">
      <formula>#REF!="未着手"</formula>
    </cfRule>
    <cfRule type="expression" dxfId="49" priority="677" stopIfTrue="1">
      <formula>#REF!="作業中"</formula>
    </cfRule>
    <cfRule type="expression" dxfId="48" priority="678" stopIfTrue="1">
      <formula>OR(#REF!="終了",#REF!="完了")</formula>
    </cfRule>
  </conditionalFormatting>
  <conditionalFormatting sqref="Q69:XFD71">
    <cfRule type="expression" dxfId="47" priority="784" stopIfTrue="1">
      <formula>$D90="未着手"</formula>
    </cfRule>
    <cfRule type="expression" dxfId="46" priority="785" stopIfTrue="1">
      <formula>$D90="作業中"</formula>
    </cfRule>
    <cfRule type="expression" dxfId="45" priority="786" stopIfTrue="1">
      <formula>OR($D90="終了",$D90="完了")</formula>
    </cfRule>
  </conditionalFormatting>
  <conditionalFormatting sqref="Q77:XFD77 Q72:XFD72">
    <cfRule type="expression" dxfId="44" priority="820" stopIfTrue="1">
      <formula>$D94="未着手"</formula>
    </cfRule>
    <cfRule type="expression" dxfId="43" priority="821" stopIfTrue="1">
      <formula>$D94="作業中"</formula>
    </cfRule>
    <cfRule type="expression" dxfId="42" priority="822" stopIfTrue="1">
      <formula>OR($D94="終了",$D94="完了")</formula>
    </cfRule>
  </conditionalFormatting>
  <conditionalFormatting sqref="Q60:XFD60">
    <cfRule type="expression" dxfId="41" priority="835" stopIfTrue="1">
      <formula>$D83="未着手"</formula>
    </cfRule>
    <cfRule type="expression" dxfId="40" priority="836" stopIfTrue="1">
      <formula>$D83="作業中"</formula>
    </cfRule>
    <cfRule type="expression" dxfId="39" priority="837" stopIfTrue="1">
      <formula>OR($D83="終了",$D83="完了")</formula>
    </cfRule>
  </conditionalFormatting>
  <conditionalFormatting sqref="Q81:XFD82">
    <cfRule type="expression" dxfId="38" priority="844" stopIfTrue="1">
      <formula>$D100="未着手"</formula>
    </cfRule>
    <cfRule type="expression" dxfId="37" priority="845" stopIfTrue="1">
      <formula>$D100="作業中"</formula>
    </cfRule>
    <cfRule type="expression" dxfId="36" priority="846" stopIfTrue="1">
      <formula>OR($D100="終了",$D100="完了")</formula>
    </cfRule>
  </conditionalFormatting>
  <conditionalFormatting sqref="B102:B103">
    <cfRule type="expression" dxfId="35" priority="19" stopIfTrue="1">
      <formula>$D101="未着手"</formula>
    </cfRule>
    <cfRule type="expression" dxfId="34" priority="20" stopIfTrue="1">
      <formula>$D101="作業中"</formula>
    </cfRule>
    <cfRule type="expression" dxfId="33" priority="21" stopIfTrue="1">
      <formula>OR($D101="終了",$D101="完了")</formula>
    </cfRule>
  </conditionalFormatting>
  <conditionalFormatting sqref="Q96:XFD100">
    <cfRule type="expression" dxfId="32" priority="886" stopIfTrue="1">
      <formula>#REF!="未着手"</formula>
    </cfRule>
    <cfRule type="expression" dxfId="31" priority="887" stopIfTrue="1">
      <formula>#REF!="作業中"</formula>
    </cfRule>
    <cfRule type="expression" dxfId="30" priority="888" stopIfTrue="1">
      <formula>OR(#REF!="終了",#REF!="完了")</formula>
    </cfRule>
  </conditionalFormatting>
  <conditionalFormatting sqref="B101">
    <cfRule type="expression" dxfId="29" priority="901" stopIfTrue="1">
      <formula>#REF!="未着手"</formula>
    </cfRule>
    <cfRule type="expression" dxfId="28" priority="902" stopIfTrue="1">
      <formula>#REF!="作業中"</formula>
    </cfRule>
    <cfRule type="expression" dxfId="27" priority="903" stopIfTrue="1">
      <formula>OR(#REF!="終了",#REF!="完了")</formula>
    </cfRule>
  </conditionalFormatting>
  <conditionalFormatting sqref="Q94:XFD95">
    <cfRule type="expression" dxfId="26" priority="904" stopIfTrue="1">
      <formula>#REF!="未着手"</formula>
    </cfRule>
    <cfRule type="expression" dxfId="25" priority="905" stopIfTrue="1">
      <formula>#REF!="作業中"</formula>
    </cfRule>
    <cfRule type="expression" dxfId="24" priority="906" stopIfTrue="1">
      <formula>OR(#REF!="終了",#REF!="完了")</formula>
    </cfRule>
  </conditionalFormatting>
  <conditionalFormatting sqref="B110:B111">
    <cfRule type="expression" dxfId="23" priority="907" stopIfTrue="1">
      <formula>$D103="未着手"</formula>
    </cfRule>
    <cfRule type="expression" dxfId="22" priority="908" stopIfTrue="1">
      <formula>$D103="作業中"</formula>
    </cfRule>
    <cfRule type="expression" dxfId="21" priority="909" stopIfTrue="1">
      <formula>OR($D103="終了",$D103="完了")</formula>
    </cfRule>
  </conditionalFormatting>
  <conditionalFormatting sqref="H128:I128 D128 F128 O128:P128">
    <cfRule type="expression" dxfId="20" priority="13" stopIfTrue="1">
      <formula>$D128="未着手"</formula>
    </cfRule>
    <cfRule type="expression" dxfId="19" priority="14" stopIfTrue="1">
      <formula>$D128="作業中"</formula>
    </cfRule>
    <cfRule type="expression" dxfId="18" priority="15" stopIfTrue="1">
      <formula>OR($D128="終了",$D128="完了")</formula>
    </cfRule>
  </conditionalFormatting>
  <conditionalFormatting sqref="G128 E128 J128:N128">
    <cfRule type="expression" dxfId="17" priority="10" stopIfTrue="1">
      <formula>$D127="未着手"</formula>
    </cfRule>
    <cfRule type="expression" dxfId="16" priority="11" stopIfTrue="1">
      <formula>$D127="作業中"</formula>
    </cfRule>
    <cfRule type="expression" dxfId="15" priority="12" stopIfTrue="1">
      <formula>OR($D127="終了",$D127="完了")</formula>
    </cfRule>
  </conditionalFormatting>
  <conditionalFormatting sqref="B128">
    <cfRule type="expression" dxfId="14" priority="7" stopIfTrue="1">
      <formula>$D127="未着手"</formula>
    </cfRule>
    <cfRule type="expression" dxfId="13" priority="8" stopIfTrue="1">
      <formula>$D127="作業中"</formula>
    </cfRule>
    <cfRule type="expression" dxfId="12" priority="9" stopIfTrue="1">
      <formula>OR($D127="終了",$D127="完了")</formula>
    </cfRule>
  </conditionalFormatting>
  <conditionalFormatting sqref="B108">
    <cfRule type="expression" dxfId="11" priority="916" stopIfTrue="1">
      <formula>$D104="未着手"</formula>
    </cfRule>
    <cfRule type="expression" dxfId="10" priority="917" stopIfTrue="1">
      <formula>$D104="作業中"</formula>
    </cfRule>
    <cfRule type="expression" dxfId="9" priority="918" stopIfTrue="1">
      <formula>OR($D104="終了",$D104="完了")</formula>
    </cfRule>
  </conditionalFormatting>
  <conditionalFormatting sqref="Q101:XFD105">
    <cfRule type="expression" dxfId="8" priority="919" stopIfTrue="1">
      <formula>$D109="未着手"</formula>
    </cfRule>
    <cfRule type="expression" dxfId="7" priority="920" stopIfTrue="1">
      <formula>$D109="作業中"</formula>
    </cfRule>
    <cfRule type="expression" dxfId="6" priority="921" stopIfTrue="1">
      <formula>OR($D109="終了",$D109="完了")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5" priority="1" stopIfTrue="1">
      <formula>$D2="要望"</formula>
    </cfRule>
    <cfRule type="expression" dxfId="4" priority="2" stopIfTrue="1">
      <formula>$D2="確認済"</formula>
    </cfRule>
    <cfRule type="expression" dxfId="3"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Kousuke Nakagawa</cp:lastModifiedBy>
  <cp:lastPrinted>2015-04-07T06:42:13Z</cp:lastPrinted>
  <dcterms:created xsi:type="dcterms:W3CDTF">2007-12-08T04:18:44Z</dcterms:created>
  <dcterms:modified xsi:type="dcterms:W3CDTF">2018-01-12T07:40:58Z</dcterms:modified>
</cp:coreProperties>
</file>