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15" i="10" l="1"/>
  <c r="I93" i="10"/>
  <c r="V107" i="10"/>
  <c r="V108" i="10"/>
  <c r="V109" i="10"/>
  <c r="V110" i="10"/>
  <c r="V111" i="10"/>
  <c r="X108" i="10"/>
  <c r="X109" i="10"/>
  <c r="X110" i="10"/>
  <c r="X111" i="10"/>
  <c r="V112" i="10"/>
  <c r="W112" i="10"/>
  <c r="X112" i="10"/>
  <c r="V113" i="10"/>
  <c r="W113" i="10"/>
  <c r="X113" i="10"/>
  <c r="V114" i="10"/>
  <c r="W114" i="10"/>
  <c r="X114" i="10"/>
  <c r="V115" i="10"/>
  <c r="W115" i="10"/>
  <c r="X115" i="10"/>
  <c r="V116" i="10"/>
  <c r="W116" i="10"/>
  <c r="X116" i="10"/>
  <c r="X107" i="10"/>
  <c r="K4" i="10"/>
  <c r="J4" i="10" l="1"/>
  <c r="K3" i="10" s="1"/>
  <c r="I56" i="10"/>
  <c r="Y113" i="10" l="1"/>
  <c r="Z113" i="10" s="1"/>
  <c r="Y107" i="10"/>
  <c r="Y111" i="10"/>
  <c r="Y116" i="10"/>
  <c r="Z116" i="10" s="1"/>
  <c r="Y115" i="10"/>
  <c r="Z115" i="10" s="1"/>
  <c r="Y110" i="10"/>
  <c r="Y114" i="10"/>
  <c r="Z114" i="10" s="1"/>
  <c r="Y112" i="10"/>
  <c r="Z112" i="10" s="1"/>
  <c r="Y108" i="10"/>
  <c r="Y109" i="10"/>
  <c r="P3" i="10"/>
  <c r="Q3" i="10"/>
  <c r="M3" i="10"/>
  <c r="L3" i="10"/>
  <c r="N3" i="10"/>
  <c r="O3" i="10"/>
  <c r="I90" i="10"/>
  <c r="I112" i="10" l="1"/>
  <c r="I113" i="10"/>
  <c r="I114" i="10"/>
  <c r="I115" i="10"/>
  <c r="I116" i="10"/>
  <c r="I117" i="10"/>
  <c r="D117" i="10" s="1"/>
  <c r="I118" i="10"/>
  <c r="I119" i="10"/>
  <c r="I120" i="10"/>
  <c r="I121" i="10"/>
  <c r="I122" i="10"/>
  <c r="D116" i="10"/>
  <c r="D83" i="10"/>
  <c r="D84" i="10"/>
  <c r="D85" i="10"/>
  <c r="D86" i="10"/>
  <c r="D87" i="10"/>
  <c r="D88" i="10"/>
  <c r="D89" i="10"/>
  <c r="D94" i="10"/>
  <c r="D96" i="10"/>
  <c r="D98" i="10"/>
  <c r="D99" i="10"/>
  <c r="D100" i="10"/>
  <c r="D101" i="10"/>
  <c r="D102" i="10"/>
  <c r="D103" i="10"/>
  <c r="D104" i="10"/>
  <c r="D105" i="10"/>
  <c r="D106" i="10"/>
  <c r="D107" i="10"/>
  <c r="D108" i="10"/>
  <c r="D110" i="10"/>
  <c r="D111" i="10"/>
  <c r="D112" i="10"/>
  <c r="D113" i="10"/>
  <c r="D114" i="10"/>
  <c r="D115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D93" i="10"/>
  <c r="I94" i="10"/>
  <c r="I95" i="10"/>
  <c r="D95" i="10" s="1"/>
  <c r="I96" i="10"/>
  <c r="I97" i="10"/>
  <c r="D97" i="10" s="1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D109" i="10" s="1"/>
  <c r="I110" i="10"/>
  <c r="I111" i="10"/>
  <c r="I5" i="10"/>
  <c r="I6" i="10"/>
  <c r="I7" i="10"/>
  <c r="I8" i="10"/>
  <c r="I9" i="10"/>
  <c r="I10" i="10"/>
  <c r="I11" i="10"/>
  <c r="I12" i="10"/>
  <c r="I13" i="10"/>
  <c r="D13" i="10" s="1"/>
  <c r="I14" i="10"/>
  <c r="D14" i="10" s="1"/>
  <c r="D15" i="10"/>
  <c r="I16" i="10"/>
  <c r="I17" i="10"/>
  <c r="I18" i="10"/>
  <c r="I19" i="10"/>
  <c r="D19" i="10" s="1"/>
  <c r="I20" i="10"/>
  <c r="D20" i="10" s="1"/>
  <c r="I21" i="10"/>
  <c r="D21" i="10" s="1"/>
  <c r="I22" i="10"/>
  <c r="I23" i="10"/>
  <c r="I24" i="10"/>
  <c r="D24" i="10" s="1"/>
  <c r="I25" i="10"/>
  <c r="I26" i="10"/>
  <c r="I27" i="10"/>
  <c r="I28" i="10"/>
  <c r="I29" i="10"/>
  <c r="I30" i="10"/>
  <c r="I31" i="10"/>
  <c r="I32" i="10"/>
  <c r="I33" i="10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7" i="10"/>
  <c r="D5" i="10"/>
  <c r="D6" i="10"/>
  <c r="D7" i="10"/>
  <c r="D8" i="10"/>
  <c r="D9" i="10"/>
  <c r="D10" i="10"/>
  <c r="D11" i="10"/>
  <c r="D12" i="10"/>
  <c r="D16" i="10"/>
  <c r="D17" i="10"/>
  <c r="D18" i="10"/>
  <c r="D22" i="10"/>
  <c r="D23" i="10"/>
  <c r="D25" i="10"/>
  <c r="D26" i="10"/>
  <c r="D27" i="10"/>
  <c r="D28" i="10"/>
  <c r="D29" i="10"/>
  <c r="D30" i="10"/>
  <c r="D31" i="10"/>
  <c r="D32" i="10"/>
  <c r="D33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W109" i="10" l="1"/>
  <c r="Z109" i="10" s="1"/>
  <c r="W110" i="10"/>
  <c r="Z110" i="10" s="1"/>
  <c r="W111" i="10"/>
  <c r="Z111" i="10" s="1"/>
  <c r="W107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Z108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J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7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<sst xmlns="http://schemas.openxmlformats.org/spreadsheetml/2006/main" count="517" uniqueCount="244">
  <si>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</si>
  <si>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</si>
  <si>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</si>
  <si>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</si>
  <si>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</si>
  <si>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</si>
  <si>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</si>
  <si>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</si>
  <si>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</si>
  <si>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</si>
  <si>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</si>
  <si>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</si>
  <si>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</si>
  <si>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</si>
  <si>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</si>
  <si>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</si>
  <si>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</si>
  <si>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</si>
  <si>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</si>
  <si>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</si>
  <si>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</si>
  <si>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</si>
  <si>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</si>
  <si>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</si>
  <si>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</si>
  <si>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</si>
  <si>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</si>
  <si>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</si>
  <si>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</si>
  <si>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</si>
  <si>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</si>
  <si>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</si>
  <si>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</si>
  <si>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</si>
  <si>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</si>
  <si>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</si>
  <si>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</si>
  <si>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</si>
  <si>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</si>
  <si>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</si>
  <si>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</si>
  <si>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</si>
  <si>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</si>
  <si>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</si>
  <si>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</si>
  <si>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</si>
  <si>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</si>
  <si>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</si>
  <si>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</si>
  <si>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</si>
  <si>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</si>
  <si>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</si>
  <si>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</si>
  <si>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</si>
  <si>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</si>
  <si>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</si>
  <si>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</si>
  <si>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</si>
  <si>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</si>
  <si>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</si>
  <si>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</si>
  <si>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</si>
  <si>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</si>
  <si>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</si>
  <si>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</si>
  <si>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</si>
  <si>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</si>
  <si>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</si>
  <si>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</si>
  <si>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</si>
  <si>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</si>
  <si>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</si>
  <si>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</si>
  <si>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</si>
  <si>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</si>
  <si>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</si>
  <si>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</si>
  <si>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</si>
  <si>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</si>
  <si>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</si>
  <si>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</si>
  <si>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</si>
  <si>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</si>
  <si>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</si>
  <si>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</si>
  <si>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</si>
  <si>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</si>
  <si>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</si>
  <si>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</si>
  <si>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</si>
  <si>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</si>
  <si>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</si>
  <si>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</si>
  <si>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</si>
  <si>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</si>
  <si>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</si>
  <si>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</si>
  <si>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</si>
  <si>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</si>
  <si>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</si>
  <si>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</si>
  <si>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</si>
  <si>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</si>
  <si>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</si>
  <si>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</si>
  <si>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</si>
  <si>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</si>
  <si>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</si>
  <si>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</si>
  <si>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</si>
  <si>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</si>
  <si>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</si>
  <si>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</si>
  <si>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</si>
  <si>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</si>
  <si>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</si>
  <si>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</si>
  <si>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</si>
  <si>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</si>
  <si>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</si>
  <si>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</si>
  <si>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</si>
  <si>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</si>
  <si>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</si>
  <si>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</si>
  <si>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</si>
  <si>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</si>
  <si>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</si>
  <si>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</si>
  <si>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</si>
  <si>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</si>
  <si>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</si>
  <si>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</si>
  <si>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</si>
  <si>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</si>
  <si>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</si>
  <si>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</si>
  <si>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</si>
  <si>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</si>
  <si>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</si>
  <si>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</si>
  <si>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</si>
  <si>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</si>
  <si>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</si>
  <si>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</si>
  <si>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</si>
  <si>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</si>
  <si>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</si>
  <si>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</si>
  <si>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</si>
  <si>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</si>
  <si>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</si>
  <si>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</si>
  <si>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</si>
  <si>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</si>
  <si>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</si>
  <si>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</si>
  <si>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</si>
  <si>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</si>
  <si>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</si>
  <si>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</si>
  <si>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</si>
  <si>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</si>
  <si>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</si>
  <si>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</si>
  <si>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</si>
  <si>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</si>
  <si>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</si>
  <si>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</si>
  <si>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</si>
  <si>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</si>
  <si>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</si>
  <si>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</si>
  <si>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</si>
  <si>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</si>
  <si>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</si>
  <si>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</si>
  <si>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</si>
  <si>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</si>
  <si>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</si>
  <si>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</si>
  <si>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</si>
  <si>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</si>
  <si>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</si>
  <si>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</si>
  <si>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</si>
  <si>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</si>
  <si>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</si>
  <si>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</si>
  <si>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</si>
  <si>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</si>
  <si>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</si>
  <si>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</si>
  <si>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</si>
  <si>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</si>
  <si>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</si>
  <si>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</si>
  <si>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</si>
  <si>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</si>
  <si>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</si>
  <si>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</si>
  <si>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</si>
  <si>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</si>
  <si>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</si>
  <si>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</si>
  <si>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</si>
  <si>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</si>
  <si>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</si>
  <si>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</si>
  <si>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</si>
  <si>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</si>
  <si>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</si>
  <si>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</si>
  <si>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</si>
  <si>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</si>
  <si>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</si>
  <si>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</si>
  <si>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</si>
  <si>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</si>
  <si>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</si>
  <si>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</si>
  <si>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</si>
  <si>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</si>
  <si>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</si>
  <si>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</si>
  <si>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</si>
  <si>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</si>
  <si>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</si>
  <si>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</si>
  <si>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</si>
  <si>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</si>
  <si>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</si>
  <si>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</si>
  <si>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</si>
  <si>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</si>
  <si>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</si>
  <si>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</si>
  <si>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</si>
  <si>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</si>
  <si>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</si>
  <si>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</si>
  <si>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プレイヤーの挙動模倣</t>
    <rPh sb="6" eb="10">
      <t>キョドウモホウ</t>
    </rPh>
    <phoneticPr fontId="4"/>
  </si>
  <si>
    <t>カートにぶつかると持つ</t>
    <rPh sb="9" eb="10">
      <t>モ</t>
    </rPh>
    <phoneticPr fontId="4"/>
  </si>
  <si>
    <t>動物のアニメーション</t>
    <rPh sb="0" eb="2">
      <t>ドウブツ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</si>
</sst>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0" borderId="1" xfId="2" applyNumberFormat="1" applyFont="1" applyBorder="1" applyAlignment="1" applyProtection="1">
      <alignment horizontal="center" vertical="center"/>
      <protection locked="0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87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181.2</c:v>
                </c:pt>
                <c:pt idx="1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181</c:v>
                </c:pt>
                <c:pt idx="1">
                  <c:v>158</c:v>
                </c:pt>
                <c:pt idx="2">
                  <c:v>135</c:v>
                </c:pt>
                <c:pt idx="3">
                  <c:v>113</c:v>
                </c:pt>
                <c:pt idx="4">
                  <c:v>90</c:v>
                </c:pt>
                <c:pt idx="5">
                  <c:v>67</c:v>
                </c:pt>
                <c:pt idx="6">
                  <c:v>45</c:v>
                </c:pt>
                <c:pt idx="7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38.200000000000003</c:v>
                </c:pt>
                <c:pt idx="3">
                  <c:v>18</c:v>
                </c:pt>
                <c:pt idx="4">
                  <c:v>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6</c:v>
                </c:pt>
                <c:pt idx="1">
                  <c:v>19</c:v>
                </c:pt>
                <c:pt idx="2">
                  <c:v>12.8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45</c:v>
                </c:pt>
                <c:pt idx="1">
                  <c:v>49</c:v>
                </c:pt>
                <c:pt idx="2">
                  <c:v>46</c:v>
                </c:pt>
                <c:pt idx="3">
                  <c:v>25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2.2000000000000028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0" t="s">
        <v>72</v>
      </c>
      <c r="B1" s="180"/>
      <c r="C1" s="180"/>
      <c r="D1" s="180"/>
      <c r="E1" s="180"/>
    </row>
    <row r="2" spans="1:5" ht="27" customHeight="1">
      <c r="D2" s="181" t="s">
        <v>37</v>
      </c>
      <c r="E2" s="18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82" t="s">
        <v>44</v>
      </c>
      <c r="B5" s="76"/>
      <c r="C5" s="47"/>
      <c r="D5" s="48"/>
      <c r="E5" s="49"/>
    </row>
    <row r="6" spans="1:5" ht="20.100000000000001" customHeight="1">
      <c r="A6" s="183"/>
      <c r="B6" s="70"/>
      <c r="C6" s="50"/>
      <c r="D6" s="51"/>
      <c r="E6" s="52"/>
    </row>
    <row r="7" spans="1:5" ht="20.100000000000001" customHeight="1">
      <c r="A7" s="183"/>
      <c r="B7" s="70"/>
      <c r="C7" s="50"/>
      <c r="D7" s="51"/>
      <c r="E7" s="52"/>
    </row>
    <row r="8" spans="1:5" ht="20.100000000000001" customHeight="1">
      <c r="A8" s="183"/>
      <c r="B8" s="71">
        <v>43025</v>
      </c>
      <c r="C8" s="50"/>
      <c r="D8" s="51"/>
      <c r="E8" s="52"/>
    </row>
    <row r="9" spans="1:5" ht="20.100000000000001" customHeight="1">
      <c r="A9" s="183"/>
      <c r="B9" s="72">
        <f>B8</f>
        <v>43025</v>
      </c>
      <c r="C9" s="50"/>
      <c r="D9" s="51"/>
      <c r="E9" s="52"/>
    </row>
    <row r="10" spans="1:5" ht="20.100000000000001" customHeight="1">
      <c r="A10" s="183"/>
      <c r="B10" s="72"/>
      <c r="C10" s="50"/>
      <c r="D10" s="51"/>
      <c r="E10" s="52"/>
    </row>
    <row r="11" spans="1:5" ht="20.100000000000001" customHeight="1">
      <c r="A11" s="183"/>
      <c r="B11" s="71"/>
      <c r="C11" s="50"/>
      <c r="D11" s="51"/>
      <c r="E11" s="52"/>
    </row>
    <row r="12" spans="1:5" ht="20.100000000000001" customHeight="1">
      <c r="A12" s="183"/>
      <c r="B12" s="69"/>
      <c r="C12" s="55"/>
      <c r="D12" s="51"/>
      <c r="E12" s="52"/>
    </row>
    <row r="13" spans="1:5" ht="20.100000000000001" customHeight="1">
      <c r="A13" s="183"/>
      <c r="B13" s="68"/>
      <c r="C13" s="53"/>
      <c r="D13" s="51"/>
      <c r="E13" s="52"/>
    </row>
    <row r="14" spans="1:5" ht="20.100000000000001" customHeight="1">
      <c r="A14" s="183"/>
      <c r="B14" s="70"/>
      <c r="C14" s="50"/>
      <c r="D14" s="51"/>
      <c r="E14" s="52"/>
    </row>
    <row r="15" spans="1:5" ht="20.100000000000001" customHeight="1">
      <c r="A15" s="183"/>
      <c r="B15" s="71"/>
      <c r="C15" s="50"/>
      <c r="D15" s="51"/>
      <c r="E15" s="52"/>
    </row>
    <row r="16" spans="1:5" ht="20.100000000000001" customHeight="1">
      <c r="A16" s="183"/>
      <c r="B16" s="71">
        <v>43028</v>
      </c>
      <c r="C16" s="50"/>
      <c r="D16" s="51"/>
      <c r="E16" s="52"/>
    </row>
    <row r="17" spans="1:5" ht="20.100000000000001" customHeight="1">
      <c r="A17" s="183"/>
      <c r="B17" s="72">
        <f>B16</f>
        <v>43028</v>
      </c>
      <c r="C17" s="50"/>
      <c r="D17" s="51"/>
      <c r="E17" s="52"/>
    </row>
    <row r="18" spans="1:5" ht="20.100000000000001" customHeight="1">
      <c r="A18" s="183"/>
      <c r="B18" s="72"/>
      <c r="C18" s="50"/>
      <c r="D18" s="51"/>
      <c r="E18" s="52"/>
    </row>
    <row r="19" spans="1:5" ht="20.100000000000001" customHeight="1">
      <c r="A19" s="183"/>
      <c r="B19" s="71"/>
      <c r="C19" s="50"/>
      <c r="D19" s="51"/>
      <c r="E19" s="52"/>
    </row>
    <row r="20" spans="1:5" ht="20.100000000000001" customHeight="1">
      <c r="A20" s="183"/>
      <c r="B20" s="69"/>
      <c r="C20" s="55"/>
      <c r="D20" s="51"/>
      <c r="E20" s="52"/>
    </row>
    <row r="21" spans="1:5" ht="20.100000000000001" customHeight="1">
      <c r="A21" s="183"/>
      <c r="B21" s="68"/>
      <c r="C21" s="53"/>
      <c r="D21" s="51"/>
      <c r="E21" s="52"/>
    </row>
    <row r="22" spans="1:5" ht="20.100000000000001" customHeight="1">
      <c r="A22" s="183"/>
      <c r="B22" s="70"/>
      <c r="C22" s="50"/>
      <c r="D22" s="51"/>
      <c r="E22" s="52"/>
    </row>
    <row r="23" spans="1:5" ht="20.100000000000001" customHeight="1">
      <c r="A23" s="183"/>
      <c r="B23" s="70"/>
      <c r="C23" s="50"/>
      <c r="D23" s="51"/>
      <c r="E23" s="52"/>
    </row>
    <row r="24" spans="1:5" ht="20.100000000000001" customHeight="1">
      <c r="A24" s="183"/>
      <c r="B24" s="71">
        <v>43032</v>
      </c>
      <c r="C24" s="50"/>
      <c r="D24" s="51"/>
      <c r="E24" s="52"/>
    </row>
    <row r="25" spans="1:5" ht="20.100000000000001" customHeight="1">
      <c r="A25" s="183"/>
      <c r="B25" s="72">
        <f>B24</f>
        <v>43032</v>
      </c>
      <c r="C25" s="50"/>
      <c r="D25" s="51"/>
      <c r="E25" s="52"/>
    </row>
    <row r="26" spans="1:5" ht="20.100000000000001" customHeight="1">
      <c r="A26" s="183"/>
      <c r="B26" s="72"/>
      <c r="C26" s="50"/>
      <c r="D26" s="51"/>
      <c r="E26" s="52"/>
    </row>
    <row r="27" spans="1:5" ht="20.100000000000001" customHeight="1">
      <c r="A27" s="183"/>
      <c r="B27" s="71"/>
      <c r="C27" s="50"/>
      <c r="D27" s="51"/>
      <c r="E27" s="52"/>
    </row>
    <row r="28" spans="1:5" ht="20.100000000000001" customHeight="1">
      <c r="A28" s="183"/>
      <c r="B28" s="70"/>
      <c r="C28" s="55"/>
      <c r="D28" s="51"/>
      <c r="E28" s="52"/>
    </row>
    <row r="29" spans="1:5" ht="20.100000000000001" customHeight="1">
      <c r="A29" s="183"/>
      <c r="B29" s="68"/>
      <c r="C29" s="78"/>
      <c r="D29" s="51"/>
      <c r="E29" s="54"/>
    </row>
    <row r="30" spans="1:5" ht="20.100000000000001" customHeight="1">
      <c r="A30" s="183"/>
      <c r="B30" s="70"/>
      <c r="C30" s="75"/>
      <c r="D30" s="51"/>
      <c r="E30" s="54"/>
    </row>
    <row r="31" spans="1:5" ht="20.100000000000001" customHeight="1">
      <c r="A31" s="183"/>
      <c r="B31" s="70"/>
      <c r="C31" s="50"/>
      <c r="D31" s="51"/>
      <c r="E31" s="54"/>
    </row>
    <row r="32" spans="1:5" ht="20.100000000000001" customHeight="1">
      <c r="A32" s="183"/>
      <c r="B32" s="71">
        <v>43035</v>
      </c>
      <c r="C32" s="50"/>
      <c r="D32" s="51"/>
      <c r="E32" s="52"/>
    </row>
    <row r="33" spans="1:5" ht="20.100000000000001" customHeight="1">
      <c r="A33" s="183"/>
      <c r="B33" s="72">
        <f>B32</f>
        <v>43035</v>
      </c>
      <c r="C33" s="50"/>
      <c r="D33" s="51"/>
      <c r="E33" s="52"/>
    </row>
    <row r="34" spans="1:5" ht="20.100000000000001" customHeight="1">
      <c r="A34" s="183"/>
      <c r="B34" s="72"/>
      <c r="C34" s="50"/>
      <c r="D34" s="51"/>
      <c r="E34" s="52"/>
    </row>
    <row r="35" spans="1:5" ht="20.100000000000001" customHeight="1">
      <c r="A35" s="183"/>
      <c r="B35" s="71"/>
      <c r="C35" s="50"/>
      <c r="D35" s="51"/>
      <c r="E35" s="52"/>
    </row>
    <row r="36" spans="1:5" ht="20.100000000000001" customHeight="1">
      <c r="A36" s="183"/>
      <c r="B36" s="69"/>
      <c r="C36" s="55"/>
      <c r="D36" s="51"/>
      <c r="E36" s="52"/>
    </row>
    <row r="37" spans="1:5" ht="20.100000000000001" customHeight="1">
      <c r="A37" s="183"/>
      <c r="B37" s="68"/>
      <c r="C37" s="50"/>
      <c r="D37" s="51"/>
      <c r="E37" s="52"/>
    </row>
    <row r="38" spans="1:5" ht="20.100000000000001" customHeight="1">
      <c r="A38" s="183"/>
      <c r="B38" s="70"/>
      <c r="C38" s="50"/>
      <c r="D38" s="51"/>
      <c r="E38" s="52"/>
    </row>
    <row r="39" spans="1:5" ht="20.100000000000001" customHeight="1">
      <c r="A39" s="183"/>
      <c r="B39" s="70"/>
      <c r="C39" s="50"/>
      <c r="D39" s="51"/>
      <c r="E39" s="52"/>
    </row>
    <row r="40" spans="1:5" ht="20.100000000000001" customHeight="1">
      <c r="A40" s="183"/>
      <c r="B40" s="71">
        <v>43039</v>
      </c>
      <c r="C40" s="50"/>
      <c r="D40" s="51"/>
      <c r="E40" s="52"/>
    </row>
    <row r="41" spans="1:5" ht="20.100000000000001" customHeight="1">
      <c r="A41" s="183"/>
      <c r="B41" s="72">
        <f>B40</f>
        <v>43039</v>
      </c>
      <c r="C41" s="50"/>
      <c r="D41" s="51"/>
      <c r="E41" s="52"/>
    </row>
    <row r="42" spans="1:5" ht="20.100000000000001" customHeight="1">
      <c r="A42" s="183"/>
      <c r="B42" s="72"/>
      <c r="C42" s="50"/>
      <c r="D42" s="51"/>
      <c r="E42" s="52"/>
    </row>
    <row r="43" spans="1:5" ht="20.100000000000001" customHeight="1">
      <c r="A43" s="183"/>
      <c r="B43" s="71"/>
      <c r="C43" s="50"/>
      <c r="D43" s="51"/>
      <c r="E43" s="52"/>
    </row>
    <row r="44" spans="1:5" ht="20.100000000000001" customHeight="1">
      <c r="A44" s="183"/>
      <c r="B44" s="69"/>
      <c r="C44" s="50"/>
      <c r="D44" s="51"/>
      <c r="E44" s="52"/>
    </row>
    <row r="45" spans="1:5" ht="20.100000000000001" customHeight="1">
      <c r="A45" s="183"/>
      <c r="B45" s="87" t="s">
        <v>43</v>
      </c>
      <c r="C45" s="74"/>
      <c r="D45" s="51"/>
      <c r="E45" s="52"/>
    </row>
    <row r="46" spans="1:5" ht="20.100000000000001" customHeight="1">
      <c r="A46" s="183"/>
      <c r="B46" s="70"/>
      <c r="C46" s="50"/>
      <c r="D46" s="51"/>
      <c r="E46" s="54"/>
    </row>
    <row r="47" spans="1:5" ht="20.100000000000001" customHeight="1">
      <c r="A47" s="183"/>
      <c r="B47" s="70"/>
      <c r="C47" s="50"/>
      <c r="D47" s="51"/>
      <c r="E47" s="54"/>
    </row>
    <row r="48" spans="1:5" ht="20.100000000000001" customHeight="1">
      <c r="A48" s="183"/>
      <c r="B48" s="71">
        <v>43042</v>
      </c>
      <c r="C48" s="50"/>
      <c r="D48" s="51"/>
      <c r="E48" s="54"/>
    </row>
    <row r="49" spans="1:5" ht="20.100000000000001" customHeight="1">
      <c r="A49" s="183"/>
      <c r="B49" s="72">
        <f>B48</f>
        <v>43042</v>
      </c>
      <c r="C49" s="50"/>
      <c r="D49" s="56"/>
      <c r="E49" s="52"/>
    </row>
    <row r="50" spans="1:5" ht="20.100000000000001" customHeight="1">
      <c r="A50" s="183"/>
      <c r="B50" s="72"/>
      <c r="C50" s="50"/>
      <c r="D50" s="56"/>
      <c r="E50" s="52"/>
    </row>
    <row r="51" spans="1:5" ht="20.100000000000001" customHeight="1">
      <c r="A51" s="183"/>
      <c r="B51" s="71"/>
      <c r="C51" s="50"/>
      <c r="D51" s="56"/>
      <c r="E51" s="63"/>
    </row>
    <row r="52" spans="1:5" ht="20.100000000000001" customHeight="1">
      <c r="A52" s="183"/>
      <c r="B52" s="69"/>
      <c r="C52" s="55"/>
      <c r="D52" s="56"/>
      <c r="E52" s="57"/>
    </row>
    <row r="53" spans="1:5" ht="20.100000000000001" customHeight="1">
      <c r="A53" s="183"/>
      <c r="B53" s="80"/>
      <c r="C53" s="78" t="s">
        <v>41</v>
      </c>
      <c r="D53" s="56"/>
      <c r="E53" s="57"/>
    </row>
    <row r="54" spans="1:5" ht="20.100000000000001" customHeight="1">
      <c r="A54" s="183"/>
      <c r="B54" s="81"/>
      <c r="C54" s="75" t="s">
        <v>40</v>
      </c>
      <c r="D54" s="56"/>
      <c r="E54" s="57"/>
    </row>
    <row r="55" spans="1:5" ht="20.100000000000001" customHeight="1">
      <c r="A55" s="183"/>
      <c r="B55" s="81"/>
      <c r="C55" s="50"/>
      <c r="D55" s="56"/>
      <c r="E55" s="57"/>
    </row>
    <row r="56" spans="1:5" ht="20.100000000000001" customHeight="1">
      <c r="A56" s="183"/>
      <c r="B56" s="82">
        <v>43046</v>
      </c>
      <c r="C56" s="50"/>
      <c r="D56" s="56"/>
      <c r="E56" s="57"/>
    </row>
    <row r="57" spans="1:5" ht="20.100000000000001" customHeight="1">
      <c r="A57" s="183"/>
      <c r="B57" s="83">
        <f>B56</f>
        <v>43046</v>
      </c>
      <c r="C57" s="50"/>
      <c r="D57" s="56"/>
      <c r="E57" s="57"/>
    </row>
    <row r="58" spans="1:5" ht="20.100000000000001" customHeight="1">
      <c r="A58" s="183"/>
      <c r="B58" s="83"/>
      <c r="C58" s="50"/>
      <c r="D58" s="56"/>
      <c r="E58" s="57"/>
    </row>
    <row r="59" spans="1:5" ht="20.100000000000001" customHeight="1">
      <c r="A59" s="183"/>
      <c r="B59" s="82"/>
      <c r="C59" s="50"/>
      <c r="D59" s="56"/>
      <c r="E59" s="57"/>
    </row>
    <row r="60" spans="1:5" ht="20.100000000000001" customHeight="1">
      <c r="A60" s="183"/>
      <c r="B60" s="84"/>
      <c r="C60" s="55"/>
      <c r="D60" s="56"/>
      <c r="E60" s="57"/>
    </row>
    <row r="61" spans="1:5" ht="20.100000000000001" customHeight="1">
      <c r="A61" s="183"/>
      <c r="B61" s="80"/>
      <c r="C61" s="78" t="s">
        <v>41</v>
      </c>
      <c r="D61" s="56"/>
      <c r="E61" s="57"/>
    </row>
    <row r="62" spans="1:5" ht="20.100000000000001" customHeight="1">
      <c r="A62" s="183"/>
      <c r="B62" s="81"/>
      <c r="C62" s="75" t="s">
        <v>40</v>
      </c>
      <c r="D62" s="56"/>
      <c r="E62" s="57"/>
    </row>
    <row r="63" spans="1:5" ht="20.100000000000001" customHeight="1">
      <c r="A63" s="183"/>
      <c r="B63" s="81"/>
      <c r="C63" s="50"/>
      <c r="D63" s="56"/>
      <c r="E63" s="57"/>
    </row>
    <row r="64" spans="1:5" ht="20.100000000000001" customHeight="1">
      <c r="A64" s="183"/>
      <c r="B64" s="82">
        <v>43049</v>
      </c>
      <c r="C64" s="50"/>
      <c r="D64" s="56"/>
      <c r="E64" s="57"/>
    </row>
    <row r="65" spans="1:5" ht="20.100000000000001" customHeight="1">
      <c r="A65" s="183"/>
      <c r="B65" s="83">
        <f>B64</f>
        <v>43049</v>
      </c>
      <c r="C65" s="50"/>
      <c r="D65" s="56"/>
      <c r="E65" s="57"/>
    </row>
    <row r="66" spans="1:5" ht="20.100000000000001" customHeight="1">
      <c r="A66" s="183"/>
      <c r="B66" s="83"/>
      <c r="C66" s="50"/>
      <c r="D66" s="56"/>
      <c r="E66" s="57"/>
    </row>
    <row r="67" spans="1:5" ht="20.100000000000001" customHeight="1">
      <c r="A67" s="183"/>
      <c r="B67" s="82"/>
      <c r="C67" s="50"/>
      <c r="D67" s="56"/>
      <c r="E67" s="57"/>
    </row>
    <row r="68" spans="1:5" ht="20.100000000000001" customHeight="1" thickBot="1">
      <c r="A68" s="183"/>
      <c r="B68" s="84"/>
      <c r="C68" s="55"/>
      <c r="D68" s="56"/>
      <c r="E68" s="57"/>
    </row>
    <row r="69" spans="1:5" ht="20.100000000000001" customHeight="1">
      <c r="A69" s="184" t="s">
        <v>45</v>
      </c>
      <c r="B69" s="76"/>
      <c r="C69" s="47"/>
      <c r="D69" s="88"/>
      <c r="E69" s="49"/>
    </row>
    <row r="70" spans="1:5" ht="20.100000000000001" customHeight="1">
      <c r="A70" s="185"/>
      <c r="B70" s="70"/>
      <c r="C70" s="50"/>
      <c r="D70" s="89"/>
      <c r="E70" s="52"/>
    </row>
    <row r="71" spans="1:5" ht="20.100000000000001" customHeight="1">
      <c r="A71" s="185"/>
      <c r="B71" s="70"/>
      <c r="C71" s="50"/>
      <c r="D71" s="89"/>
      <c r="E71" s="52"/>
    </row>
    <row r="72" spans="1:5" ht="20.100000000000001" customHeight="1">
      <c r="A72" s="185"/>
      <c r="B72" s="71">
        <v>43053</v>
      </c>
      <c r="C72" s="50"/>
      <c r="D72" s="89"/>
      <c r="E72" s="52"/>
    </row>
    <row r="73" spans="1:5" ht="20.100000000000001" customHeight="1">
      <c r="A73" s="185"/>
      <c r="B73" s="72">
        <f>B72</f>
        <v>43053</v>
      </c>
      <c r="C73" s="50"/>
      <c r="D73" s="90"/>
      <c r="E73" s="57"/>
    </row>
    <row r="74" spans="1:5" ht="20.100000000000001" customHeight="1">
      <c r="A74" s="185"/>
      <c r="B74" s="72"/>
      <c r="C74" s="50"/>
      <c r="D74" s="90"/>
      <c r="E74" s="57"/>
    </row>
    <row r="75" spans="1:5" ht="20.100000000000001" customHeight="1">
      <c r="A75" s="185"/>
      <c r="B75" s="71"/>
      <c r="C75" s="50"/>
      <c r="D75" s="90"/>
      <c r="E75" s="57"/>
    </row>
    <row r="76" spans="1:5" ht="20.100000000000001" customHeight="1">
      <c r="A76" s="185"/>
      <c r="B76" s="69"/>
      <c r="C76" s="55"/>
      <c r="D76" s="90"/>
      <c r="E76" s="57"/>
    </row>
    <row r="77" spans="1:5" ht="20.100000000000001" customHeight="1">
      <c r="A77" s="185"/>
      <c r="B77" s="70"/>
      <c r="C77" s="78"/>
      <c r="D77" s="89"/>
      <c r="E77" s="52"/>
    </row>
    <row r="78" spans="1:5" ht="20.100000000000001" customHeight="1">
      <c r="A78" s="185"/>
      <c r="B78" s="70"/>
      <c r="C78" s="75"/>
      <c r="D78" s="91"/>
      <c r="E78" s="54"/>
    </row>
    <row r="79" spans="1:5" ht="20.100000000000001" customHeight="1">
      <c r="A79" s="185"/>
      <c r="B79" s="70"/>
      <c r="C79" s="73"/>
      <c r="D79" s="91"/>
      <c r="E79" s="54"/>
    </row>
    <row r="80" spans="1:5" ht="20.100000000000001" customHeight="1">
      <c r="A80" s="185"/>
      <c r="B80" s="71">
        <v>43056</v>
      </c>
      <c r="C80" s="50"/>
      <c r="D80" s="89"/>
      <c r="E80" s="52"/>
    </row>
    <row r="81" spans="1:5" ht="20.100000000000001" customHeight="1">
      <c r="A81" s="185"/>
      <c r="B81" s="72">
        <f>B80</f>
        <v>43056</v>
      </c>
      <c r="C81" s="50"/>
      <c r="D81" s="89"/>
      <c r="E81" s="52"/>
    </row>
    <row r="82" spans="1:5" ht="20.100000000000001" customHeight="1">
      <c r="A82" s="185"/>
      <c r="B82" s="72"/>
      <c r="C82" s="50"/>
      <c r="D82" s="89"/>
      <c r="E82" s="52"/>
    </row>
    <row r="83" spans="1:5" ht="20.100000000000001" customHeight="1">
      <c r="A83" s="185"/>
      <c r="B83" s="71"/>
      <c r="C83" s="50"/>
      <c r="D83" s="89"/>
      <c r="E83" s="52"/>
    </row>
    <row r="84" spans="1:5" ht="20.100000000000001" customHeight="1">
      <c r="A84" s="185"/>
      <c r="B84" s="70"/>
      <c r="C84" s="55"/>
      <c r="D84" s="90"/>
      <c r="E84" s="57"/>
    </row>
    <row r="85" spans="1:5" ht="20.100000000000001" customHeight="1">
      <c r="A85" s="185"/>
      <c r="B85" s="68"/>
      <c r="C85" s="73"/>
      <c r="D85" s="89"/>
      <c r="E85" s="52"/>
    </row>
    <row r="86" spans="1:5" ht="20.100000000000001" customHeight="1">
      <c r="A86" s="185"/>
      <c r="B86" s="70"/>
      <c r="C86" s="73"/>
      <c r="D86" s="91"/>
      <c r="E86" s="54"/>
    </row>
    <row r="87" spans="1:5" ht="20.100000000000001" customHeight="1">
      <c r="A87" s="185"/>
      <c r="B87" s="70"/>
      <c r="C87" s="73"/>
      <c r="D87" s="91"/>
      <c r="E87" s="54"/>
    </row>
    <row r="88" spans="1:5" ht="20.100000000000001" customHeight="1">
      <c r="A88" s="185"/>
      <c r="B88" s="71">
        <v>43060</v>
      </c>
      <c r="C88" s="73"/>
      <c r="D88" s="89"/>
      <c r="E88" s="52"/>
    </row>
    <row r="89" spans="1:5" ht="20.100000000000001" customHeight="1">
      <c r="A89" s="185"/>
      <c r="B89" s="72">
        <f>B88</f>
        <v>43060</v>
      </c>
      <c r="C89" s="50"/>
      <c r="D89" s="89"/>
      <c r="E89" s="52"/>
    </row>
    <row r="90" spans="1:5" ht="20.100000000000001" customHeight="1">
      <c r="A90" s="185"/>
      <c r="B90" s="72"/>
      <c r="C90" s="50"/>
      <c r="D90" s="89"/>
      <c r="E90" s="52"/>
    </row>
    <row r="91" spans="1:5" ht="20.100000000000001" customHeight="1">
      <c r="A91" s="185"/>
      <c r="B91" s="71"/>
      <c r="C91" s="50"/>
      <c r="D91" s="89"/>
      <c r="E91" s="52"/>
    </row>
    <row r="92" spans="1:5" ht="20.100000000000001" customHeight="1">
      <c r="A92" s="185"/>
      <c r="B92" s="69"/>
      <c r="C92" s="55"/>
      <c r="D92" s="89"/>
      <c r="E92" s="52"/>
    </row>
    <row r="93" spans="1:5" ht="20.100000000000001" customHeight="1">
      <c r="A93" s="185"/>
      <c r="B93" s="70"/>
      <c r="C93" s="73"/>
      <c r="D93" s="89"/>
      <c r="E93" s="54"/>
    </row>
    <row r="94" spans="1:5" ht="20.100000000000001" customHeight="1">
      <c r="A94" s="185"/>
      <c r="B94" s="70"/>
      <c r="C94" s="75"/>
      <c r="D94" s="89"/>
      <c r="E94" s="54"/>
    </row>
    <row r="95" spans="1:5" ht="20.100000000000001" customHeight="1">
      <c r="A95" s="185"/>
      <c r="B95" s="70"/>
      <c r="C95" s="75"/>
      <c r="D95" s="89"/>
      <c r="E95" s="54"/>
    </row>
    <row r="96" spans="1:5" ht="20.100000000000001" customHeight="1">
      <c r="A96" s="185"/>
      <c r="B96" s="71">
        <v>43063</v>
      </c>
      <c r="C96" s="75"/>
      <c r="D96" s="89"/>
      <c r="E96" s="52"/>
    </row>
    <row r="97" spans="1:5" ht="20.100000000000001" customHeight="1">
      <c r="A97" s="185"/>
      <c r="B97" s="72">
        <f>B96</f>
        <v>43063</v>
      </c>
      <c r="C97" s="50"/>
      <c r="D97" s="89"/>
      <c r="E97" s="52"/>
    </row>
    <row r="98" spans="1:5" ht="20.100000000000001" customHeight="1">
      <c r="A98" s="185"/>
      <c r="B98" s="72"/>
      <c r="C98" s="50"/>
      <c r="D98" s="89"/>
      <c r="E98" s="52"/>
    </row>
    <row r="99" spans="1:5" ht="20.100000000000001" customHeight="1">
      <c r="A99" s="185"/>
      <c r="B99" s="71"/>
      <c r="C99" s="50"/>
      <c r="D99" s="89"/>
      <c r="E99" s="52"/>
    </row>
    <row r="100" spans="1:5" ht="20.100000000000001" customHeight="1">
      <c r="A100" s="185"/>
      <c r="B100" s="69"/>
      <c r="C100" s="55"/>
      <c r="D100" s="89"/>
      <c r="E100" s="52"/>
    </row>
    <row r="101" spans="1:5" ht="20.100000000000001" customHeight="1">
      <c r="A101" s="185"/>
      <c r="B101" s="70"/>
      <c r="C101" s="78"/>
      <c r="D101" s="89"/>
      <c r="E101" s="54"/>
    </row>
    <row r="102" spans="1:5" ht="20.100000000000001" customHeight="1">
      <c r="A102" s="185"/>
      <c r="B102" s="70"/>
      <c r="C102" s="75"/>
      <c r="D102" s="89"/>
      <c r="E102" s="52"/>
    </row>
    <row r="103" spans="1:5" ht="20.100000000000001" customHeight="1">
      <c r="A103" s="185"/>
      <c r="B103" s="70"/>
      <c r="C103" s="75"/>
      <c r="D103" s="89"/>
      <c r="E103" s="52"/>
    </row>
    <row r="104" spans="1:5" ht="20.100000000000001" customHeight="1">
      <c r="A104" s="185"/>
      <c r="B104" s="71">
        <v>43067</v>
      </c>
      <c r="C104" s="50"/>
      <c r="D104" s="89"/>
      <c r="E104" s="52"/>
    </row>
    <row r="105" spans="1:5" ht="20.100000000000001" customHeight="1">
      <c r="A105" s="185"/>
      <c r="B105" s="72">
        <f>B104</f>
        <v>43067</v>
      </c>
      <c r="C105" s="50"/>
      <c r="D105" s="89"/>
      <c r="E105" s="52"/>
    </row>
    <row r="106" spans="1:5" ht="20.100000000000001" customHeight="1">
      <c r="A106" s="185"/>
      <c r="B106" s="72"/>
      <c r="C106" s="50"/>
      <c r="D106" s="89"/>
      <c r="E106" s="52"/>
    </row>
    <row r="107" spans="1:5" ht="20.100000000000001" customHeight="1">
      <c r="A107" s="185"/>
      <c r="B107" s="71"/>
      <c r="C107" s="50"/>
      <c r="D107" s="89"/>
      <c r="E107" s="52"/>
    </row>
    <row r="108" spans="1:5" ht="20.100000000000001" customHeight="1">
      <c r="A108" s="185"/>
      <c r="B108" s="69"/>
      <c r="C108" s="55"/>
      <c r="D108" s="51"/>
      <c r="E108" s="52"/>
    </row>
    <row r="109" spans="1:5" ht="20.100000000000001" customHeight="1">
      <c r="A109" s="185"/>
      <c r="B109" s="70"/>
      <c r="C109" s="73"/>
      <c r="D109" s="91"/>
      <c r="E109" s="54"/>
    </row>
    <row r="110" spans="1:5" ht="20.100000000000001" customHeight="1">
      <c r="A110" s="185"/>
      <c r="B110" s="70"/>
      <c r="C110" s="75"/>
      <c r="D110" s="89"/>
      <c r="E110" s="54"/>
    </row>
    <row r="111" spans="1:5" ht="20.100000000000001" customHeight="1">
      <c r="A111" s="185"/>
      <c r="B111" s="70"/>
      <c r="C111" s="75"/>
      <c r="D111" s="89"/>
      <c r="E111" s="54"/>
    </row>
    <row r="112" spans="1:5" ht="20.100000000000001" customHeight="1">
      <c r="A112" s="185"/>
      <c r="B112" s="71">
        <v>43070</v>
      </c>
      <c r="C112" s="75"/>
      <c r="D112" s="89"/>
      <c r="E112" s="52"/>
    </row>
    <row r="113" spans="1:5" ht="20.100000000000001" customHeight="1">
      <c r="A113" s="185"/>
      <c r="B113" s="72">
        <f>B112</f>
        <v>43070</v>
      </c>
      <c r="C113" s="50"/>
      <c r="D113" s="89"/>
      <c r="E113" s="52"/>
    </row>
    <row r="114" spans="1:5" ht="20.100000000000001" customHeight="1">
      <c r="A114" s="185"/>
      <c r="B114" s="72"/>
      <c r="C114" s="50"/>
      <c r="D114" s="89"/>
      <c r="E114" s="52"/>
    </row>
    <row r="115" spans="1:5" ht="20.100000000000001" customHeight="1">
      <c r="A115" s="185"/>
      <c r="B115" s="71"/>
      <c r="C115" s="50"/>
      <c r="D115" s="89"/>
      <c r="E115" s="52"/>
    </row>
    <row r="116" spans="1:5" ht="20.100000000000001" customHeight="1">
      <c r="A116" s="185"/>
      <c r="B116" s="69"/>
      <c r="C116" s="55"/>
      <c r="D116" s="89"/>
      <c r="E116" s="52"/>
    </row>
    <row r="117" spans="1:5" ht="20.100000000000001" customHeight="1">
      <c r="A117" s="185"/>
      <c r="B117" s="70"/>
      <c r="C117" s="73"/>
      <c r="D117" s="89"/>
      <c r="E117" s="52"/>
    </row>
    <row r="118" spans="1:5" ht="20.100000000000001" customHeight="1">
      <c r="A118" s="185"/>
      <c r="B118" s="70"/>
      <c r="C118" s="75"/>
      <c r="D118" s="89"/>
      <c r="E118" s="52"/>
    </row>
    <row r="119" spans="1:5" ht="20.100000000000001" customHeight="1">
      <c r="A119" s="185"/>
      <c r="B119" s="70"/>
      <c r="C119" s="75"/>
      <c r="D119" s="89"/>
      <c r="E119" s="52"/>
    </row>
    <row r="120" spans="1:5" ht="20.100000000000001" customHeight="1">
      <c r="A120" s="185"/>
      <c r="B120" s="71">
        <v>43074</v>
      </c>
      <c r="C120" s="75"/>
      <c r="D120" s="89"/>
      <c r="E120" s="52"/>
    </row>
    <row r="121" spans="1:5" ht="20.100000000000001" customHeight="1">
      <c r="A121" s="185"/>
      <c r="B121" s="72">
        <f>B120</f>
        <v>43074</v>
      </c>
      <c r="C121" s="50"/>
      <c r="D121" s="89"/>
      <c r="E121" s="52"/>
    </row>
    <row r="122" spans="1:5" ht="20.100000000000001" customHeight="1">
      <c r="A122" s="185"/>
      <c r="B122" s="72"/>
      <c r="C122" s="50"/>
      <c r="D122" s="89"/>
      <c r="E122" s="52"/>
    </row>
    <row r="123" spans="1:5" ht="20.100000000000001" customHeight="1">
      <c r="A123" s="185"/>
      <c r="B123" s="71"/>
      <c r="C123" s="50"/>
      <c r="D123" s="89"/>
      <c r="E123" s="52"/>
    </row>
    <row r="124" spans="1:5" ht="20.100000000000001" customHeight="1">
      <c r="A124" s="185"/>
      <c r="B124" s="69"/>
      <c r="C124" s="55"/>
      <c r="D124" s="89"/>
      <c r="E124" s="52"/>
    </row>
    <row r="125" spans="1:5" ht="20.100000000000001" customHeight="1">
      <c r="A125" s="185"/>
      <c r="B125" s="70"/>
      <c r="C125" s="73"/>
      <c r="D125" s="89"/>
      <c r="E125" s="52"/>
    </row>
    <row r="126" spans="1:5" ht="20.100000000000001" customHeight="1">
      <c r="A126" s="185"/>
      <c r="B126" s="70"/>
      <c r="C126" s="75"/>
      <c r="D126" s="89"/>
      <c r="E126" s="52"/>
    </row>
    <row r="127" spans="1:5" ht="20.100000000000001" customHeight="1">
      <c r="A127" s="185"/>
      <c r="B127" s="70"/>
      <c r="C127" s="75"/>
      <c r="D127" s="89"/>
      <c r="E127" s="52"/>
    </row>
    <row r="128" spans="1:5" ht="20.100000000000001" customHeight="1">
      <c r="A128" s="185"/>
      <c r="B128" s="71">
        <v>43077</v>
      </c>
      <c r="C128" s="75"/>
      <c r="D128" s="89"/>
      <c r="E128" s="52"/>
    </row>
    <row r="129" spans="1:5" ht="20.100000000000001" customHeight="1">
      <c r="A129" s="185"/>
      <c r="B129" s="72">
        <f>B128</f>
        <v>43077</v>
      </c>
      <c r="C129" s="50"/>
      <c r="D129" s="89"/>
      <c r="E129" s="52"/>
    </row>
    <row r="130" spans="1:5" ht="20.100000000000001" customHeight="1">
      <c r="A130" s="185"/>
      <c r="B130" s="72"/>
      <c r="C130" s="50"/>
      <c r="D130" s="89"/>
      <c r="E130" s="52"/>
    </row>
    <row r="131" spans="1:5" ht="20.100000000000001" customHeight="1">
      <c r="A131" s="185"/>
      <c r="B131" s="71"/>
      <c r="C131" s="50"/>
      <c r="D131" s="89"/>
      <c r="E131" s="52"/>
    </row>
    <row r="132" spans="1:5" ht="20.100000000000001" customHeight="1">
      <c r="A132" s="185"/>
      <c r="B132" s="69"/>
      <c r="C132" s="55"/>
      <c r="D132" s="89"/>
      <c r="E132" s="52"/>
    </row>
    <row r="133" spans="1:5" ht="20.100000000000001" customHeight="1">
      <c r="A133" s="185"/>
      <c r="B133" s="81"/>
      <c r="C133" s="78" t="s">
        <v>42</v>
      </c>
      <c r="D133" s="89"/>
      <c r="E133" s="52"/>
    </row>
    <row r="134" spans="1:5" ht="20.100000000000001" customHeight="1">
      <c r="A134" s="185"/>
      <c r="B134" s="81"/>
      <c r="C134" s="75" t="s">
        <v>40</v>
      </c>
      <c r="D134" s="89"/>
      <c r="E134" s="52"/>
    </row>
    <row r="135" spans="1:5" ht="20.100000000000001" customHeight="1">
      <c r="A135" s="185"/>
      <c r="B135" s="81"/>
      <c r="C135" s="75"/>
      <c r="D135" s="89"/>
      <c r="E135" s="52"/>
    </row>
    <row r="136" spans="1:5" ht="20.100000000000001" customHeight="1">
      <c r="A136" s="185"/>
      <c r="B136" s="82">
        <v>43081</v>
      </c>
      <c r="C136" s="75"/>
      <c r="D136" s="89"/>
      <c r="E136" s="52"/>
    </row>
    <row r="137" spans="1:5" ht="20.100000000000001" customHeight="1">
      <c r="A137" s="185"/>
      <c r="B137" s="83">
        <f>B136</f>
        <v>43081</v>
      </c>
      <c r="C137" s="50"/>
      <c r="D137" s="89"/>
      <c r="E137" s="52"/>
    </row>
    <row r="138" spans="1:5" ht="20.100000000000001" customHeight="1">
      <c r="A138" s="185"/>
      <c r="B138" s="83"/>
      <c r="C138" s="50"/>
      <c r="D138" s="89"/>
      <c r="E138" s="52"/>
    </row>
    <row r="139" spans="1:5" ht="20.100000000000001" customHeight="1">
      <c r="A139" s="185"/>
      <c r="B139" s="82"/>
      <c r="C139" s="50"/>
      <c r="D139" s="89"/>
      <c r="E139" s="52"/>
    </row>
    <row r="140" spans="1:5" ht="20.100000000000001" customHeight="1">
      <c r="A140" s="185"/>
      <c r="B140" s="84"/>
      <c r="C140" s="55"/>
      <c r="D140" s="89"/>
      <c r="E140" s="52"/>
    </row>
    <row r="141" spans="1:5" ht="20.100000000000001" customHeight="1">
      <c r="A141" s="185"/>
      <c r="B141" s="81"/>
      <c r="C141" s="78" t="s">
        <v>42</v>
      </c>
      <c r="D141" s="89"/>
      <c r="E141" s="52"/>
    </row>
    <row r="142" spans="1:5" ht="20.100000000000001" customHeight="1">
      <c r="A142" s="185"/>
      <c r="B142" s="81"/>
      <c r="C142" s="75" t="s">
        <v>40</v>
      </c>
      <c r="D142" s="89"/>
      <c r="E142" s="52"/>
    </row>
    <row r="143" spans="1:5" ht="20.100000000000001" customHeight="1">
      <c r="A143" s="185"/>
      <c r="B143" s="81"/>
      <c r="C143" s="75"/>
      <c r="D143" s="89"/>
      <c r="E143" s="52"/>
    </row>
    <row r="144" spans="1:5" ht="20.100000000000001" customHeight="1">
      <c r="A144" s="185"/>
      <c r="B144" s="82">
        <v>43084</v>
      </c>
      <c r="C144" s="75"/>
      <c r="D144" s="89"/>
      <c r="E144" s="52"/>
    </row>
    <row r="145" spans="1:5" ht="20.100000000000001" customHeight="1">
      <c r="A145" s="185"/>
      <c r="B145" s="83">
        <f>B144</f>
        <v>43084</v>
      </c>
      <c r="C145" s="50"/>
      <c r="D145" s="89"/>
      <c r="E145" s="52"/>
    </row>
    <row r="146" spans="1:5" ht="20.100000000000001" customHeight="1">
      <c r="A146" s="185"/>
      <c r="B146" s="83"/>
      <c r="C146" s="50"/>
      <c r="D146" s="89"/>
      <c r="E146" s="52"/>
    </row>
    <row r="147" spans="1:5" ht="20.100000000000001" customHeight="1">
      <c r="A147" s="185"/>
      <c r="B147" s="82"/>
      <c r="C147" s="50"/>
      <c r="D147" s="89"/>
      <c r="E147" s="52"/>
    </row>
    <row r="148" spans="1:5" ht="20.100000000000001" customHeight="1" thickBot="1">
      <c r="A148" s="186"/>
      <c r="B148" s="94"/>
      <c r="C148" s="58"/>
      <c r="D148" s="92"/>
      <c r="E148" s="59"/>
    </row>
    <row r="149" spans="1:5" ht="20.100000000000001" customHeight="1">
      <c r="A149" s="187" t="s">
        <v>47</v>
      </c>
      <c r="B149" s="76"/>
      <c r="C149" s="79"/>
      <c r="D149" s="88"/>
      <c r="E149" s="49"/>
    </row>
    <row r="150" spans="1:5" ht="20.100000000000001" customHeight="1">
      <c r="A150" s="188"/>
      <c r="B150" s="70"/>
      <c r="C150" s="75"/>
      <c r="D150" s="89"/>
      <c r="E150" s="52"/>
    </row>
    <row r="151" spans="1:5" ht="20.100000000000001" customHeight="1">
      <c r="A151" s="188"/>
      <c r="B151" s="70"/>
      <c r="C151" s="75"/>
      <c r="D151" s="89"/>
      <c r="E151" s="52"/>
    </row>
    <row r="152" spans="1:5" ht="20.100000000000001" customHeight="1">
      <c r="A152" s="188"/>
      <c r="B152" s="71">
        <v>43088</v>
      </c>
      <c r="C152" s="75"/>
      <c r="D152" s="89"/>
      <c r="E152" s="52"/>
    </row>
    <row r="153" spans="1:5" ht="20.100000000000001" customHeight="1">
      <c r="A153" s="188"/>
      <c r="B153" s="72">
        <f>B152</f>
        <v>43088</v>
      </c>
      <c r="C153" s="50"/>
      <c r="D153" s="89"/>
      <c r="E153" s="52"/>
    </row>
    <row r="154" spans="1:5" ht="20.100000000000001" customHeight="1">
      <c r="A154" s="188"/>
      <c r="B154" s="72"/>
      <c r="C154" s="50"/>
      <c r="D154" s="89"/>
      <c r="E154" s="52"/>
    </row>
    <row r="155" spans="1:5" ht="20.100000000000001" customHeight="1">
      <c r="A155" s="188"/>
      <c r="B155" s="71"/>
      <c r="C155" s="50"/>
      <c r="D155" s="89"/>
      <c r="E155" s="52"/>
    </row>
    <row r="156" spans="1:5" ht="20.100000000000001" customHeight="1">
      <c r="A156" s="188"/>
      <c r="B156" s="69"/>
      <c r="C156" s="60"/>
      <c r="D156" s="89"/>
      <c r="E156" s="52"/>
    </row>
    <row r="157" spans="1:5" ht="20.100000000000001" customHeight="1">
      <c r="A157" s="188"/>
      <c r="B157" s="70"/>
      <c r="C157" s="75"/>
      <c r="D157" s="91"/>
      <c r="E157" s="54"/>
    </row>
    <row r="158" spans="1:5" ht="20.100000000000001" customHeight="1">
      <c r="A158" s="188"/>
      <c r="B158" s="65"/>
      <c r="C158" s="75"/>
      <c r="D158" s="91"/>
      <c r="E158" s="54"/>
    </row>
    <row r="159" spans="1:5" ht="20.100000000000001" customHeight="1">
      <c r="A159" s="188"/>
      <c r="B159" s="65"/>
      <c r="C159" s="50"/>
      <c r="D159" s="91"/>
      <c r="E159" s="54"/>
    </row>
    <row r="160" spans="1:5" ht="20.100000000000001" customHeight="1">
      <c r="A160" s="188"/>
      <c r="B160" s="71">
        <v>43091</v>
      </c>
      <c r="C160" s="50"/>
      <c r="D160" s="89"/>
      <c r="E160" s="52"/>
    </row>
    <row r="161" spans="1:5" ht="20.100000000000001" customHeight="1">
      <c r="A161" s="188"/>
      <c r="B161" s="77">
        <f>B160</f>
        <v>43091</v>
      </c>
      <c r="C161" s="50"/>
      <c r="D161" s="89"/>
      <c r="E161" s="52"/>
    </row>
    <row r="162" spans="1:5" ht="20.100000000000001" customHeight="1">
      <c r="A162" s="188"/>
      <c r="B162" s="77"/>
      <c r="C162" s="50"/>
      <c r="D162" s="89"/>
      <c r="E162" s="52"/>
    </row>
    <row r="163" spans="1:5" ht="20.100000000000001" customHeight="1">
      <c r="A163" s="188"/>
      <c r="B163" s="66"/>
      <c r="C163" s="50"/>
      <c r="D163" s="89"/>
      <c r="E163" s="52"/>
    </row>
    <row r="164" spans="1:5" ht="20.100000000000001" customHeight="1">
      <c r="A164" s="188"/>
      <c r="B164" s="67"/>
      <c r="C164" s="55"/>
      <c r="D164" s="89"/>
      <c r="E164" s="52"/>
    </row>
    <row r="165" spans="1:5" ht="20.100000000000001" customHeight="1">
      <c r="A165" s="188"/>
      <c r="B165" s="70"/>
      <c r="C165" s="75"/>
      <c r="D165" s="89"/>
      <c r="E165" s="54"/>
    </row>
    <row r="166" spans="1:5" ht="20.100000000000001" customHeight="1">
      <c r="A166" s="188"/>
      <c r="B166" s="70"/>
      <c r="C166" s="75"/>
      <c r="D166" s="89"/>
      <c r="E166" s="54"/>
    </row>
    <row r="167" spans="1:5" ht="20.100000000000001" customHeight="1">
      <c r="A167" s="188"/>
      <c r="B167" s="70"/>
      <c r="C167" s="75"/>
      <c r="D167" s="89"/>
      <c r="E167" s="54"/>
    </row>
    <row r="168" spans="1:5" ht="20.100000000000001" customHeight="1">
      <c r="A168" s="188"/>
      <c r="B168" s="71">
        <v>43105</v>
      </c>
      <c r="C168" s="75"/>
      <c r="D168" s="89"/>
      <c r="E168" s="54"/>
    </row>
    <row r="169" spans="1:5" ht="20.100000000000001" customHeight="1">
      <c r="A169" s="188"/>
      <c r="B169" s="72">
        <f>B168</f>
        <v>43105</v>
      </c>
      <c r="C169" s="50"/>
      <c r="D169" s="89"/>
      <c r="E169" s="54"/>
    </row>
    <row r="170" spans="1:5" ht="20.100000000000001" customHeight="1">
      <c r="A170" s="188"/>
      <c r="B170" s="72"/>
      <c r="C170" s="50"/>
      <c r="D170" s="89"/>
      <c r="E170" s="54"/>
    </row>
    <row r="171" spans="1:5" ht="20.100000000000001" customHeight="1">
      <c r="A171" s="188"/>
      <c r="B171" s="71"/>
      <c r="C171" s="50"/>
      <c r="D171" s="89"/>
      <c r="E171" s="54"/>
    </row>
    <row r="172" spans="1:5" ht="20.100000000000001" customHeight="1">
      <c r="A172" s="188"/>
      <c r="B172" s="69"/>
      <c r="C172" s="55"/>
      <c r="D172" s="89"/>
      <c r="E172" s="54"/>
    </row>
    <row r="173" spans="1:5" ht="20.100000000000001" customHeight="1">
      <c r="A173" s="188"/>
      <c r="B173" s="70"/>
      <c r="C173" s="73"/>
      <c r="D173" s="89"/>
      <c r="E173" s="54"/>
    </row>
    <row r="174" spans="1:5" ht="20.100000000000001" customHeight="1">
      <c r="A174" s="188"/>
      <c r="B174" s="70"/>
      <c r="C174" s="75"/>
      <c r="D174" s="89"/>
      <c r="E174" s="54"/>
    </row>
    <row r="175" spans="1:5" ht="20.100000000000001" customHeight="1">
      <c r="A175" s="188"/>
      <c r="B175" s="70"/>
      <c r="C175" s="75"/>
      <c r="D175" s="89"/>
      <c r="E175" s="54"/>
    </row>
    <row r="176" spans="1:5" ht="20.100000000000001" customHeight="1">
      <c r="A176" s="188"/>
      <c r="B176" s="71">
        <v>43109</v>
      </c>
      <c r="C176" s="75"/>
      <c r="D176" s="89"/>
      <c r="E176" s="54"/>
    </row>
    <row r="177" spans="1:5" ht="20.100000000000001" customHeight="1">
      <c r="A177" s="188"/>
      <c r="B177" s="72">
        <f>B176</f>
        <v>43109</v>
      </c>
      <c r="C177" s="50"/>
      <c r="D177" s="89"/>
      <c r="E177" s="54"/>
    </row>
    <row r="178" spans="1:5" ht="20.100000000000001" customHeight="1">
      <c r="A178" s="188"/>
      <c r="B178" s="72"/>
      <c r="C178" s="50"/>
      <c r="D178" s="89"/>
      <c r="E178" s="54"/>
    </row>
    <row r="179" spans="1:5" ht="20.100000000000001" customHeight="1">
      <c r="A179" s="188"/>
      <c r="B179" s="71"/>
      <c r="C179" s="50"/>
      <c r="D179" s="89"/>
      <c r="E179" s="54"/>
    </row>
    <row r="180" spans="1:5" ht="20.100000000000001" customHeight="1">
      <c r="A180" s="188"/>
      <c r="B180" s="69"/>
      <c r="C180" s="55"/>
      <c r="D180" s="89"/>
      <c r="E180" s="54"/>
    </row>
    <row r="181" spans="1:5" ht="20.100000000000001" customHeight="1">
      <c r="A181" s="188"/>
      <c r="B181" s="70"/>
      <c r="C181" s="75"/>
      <c r="D181" s="89"/>
      <c r="E181" s="54"/>
    </row>
    <row r="182" spans="1:5" ht="20.100000000000001" customHeight="1">
      <c r="A182" s="188"/>
      <c r="B182" s="70"/>
      <c r="C182" s="75"/>
      <c r="D182" s="89"/>
      <c r="E182" s="54"/>
    </row>
    <row r="183" spans="1:5" ht="20.100000000000001" customHeight="1">
      <c r="A183" s="188"/>
      <c r="B183" s="70"/>
      <c r="C183" s="75"/>
      <c r="D183" s="89"/>
      <c r="E183" s="54"/>
    </row>
    <row r="184" spans="1:5" ht="20.100000000000001" customHeight="1">
      <c r="A184" s="188"/>
      <c r="B184" s="71">
        <v>43112</v>
      </c>
      <c r="C184" s="75"/>
      <c r="D184" s="89"/>
      <c r="E184" s="54"/>
    </row>
    <row r="185" spans="1:5" ht="20.100000000000001" customHeight="1">
      <c r="A185" s="188"/>
      <c r="B185" s="72">
        <f>B184</f>
        <v>43112</v>
      </c>
      <c r="C185" s="50"/>
      <c r="D185" s="89"/>
      <c r="E185" s="54"/>
    </row>
    <row r="186" spans="1:5" ht="20.100000000000001" customHeight="1">
      <c r="A186" s="188"/>
      <c r="B186" s="72"/>
      <c r="C186" s="50"/>
      <c r="D186" s="89"/>
      <c r="E186" s="54"/>
    </row>
    <row r="187" spans="1:5" ht="20.100000000000001" customHeight="1">
      <c r="A187" s="188"/>
      <c r="B187" s="71"/>
      <c r="C187" s="50"/>
      <c r="D187" s="89"/>
      <c r="E187" s="54"/>
    </row>
    <row r="188" spans="1:5" ht="20.100000000000001" customHeight="1">
      <c r="A188" s="188"/>
      <c r="B188" s="69"/>
      <c r="C188" s="55"/>
      <c r="D188" s="89"/>
      <c r="E188" s="54"/>
    </row>
    <row r="189" spans="1:5" ht="20.100000000000001" customHeight="1">
      <c r="A189" s="188"/>
      <c r="B189" s="95"/>
      <c r="C189" s="75" t="s">
        <v>48</v>
      </c>
      <c r="D189" s="89"/>
      <c r="E189" s="54"/>
    </row>
    <row r="190" spans="1:5" ht="20.100000000000001" customHeight="1">
      <c r="A190" s="188"/>
      <c r="B190" s="96"/>
      <c r="C190" s="75" t="s">
        <v>40</v>
      </c>
      <c r="D190" s="89"/>
      <c r="E190" s="54"/>
    </row>
    <row r="191" spans="1:5" ht="20.100000000000001" customHeight="1">
      <c r="A191" s="188"/>
      <c r="B191" s="96"/>
      <c r="C191" s="75"/>
      <c r="D191" s="89"/>
      <c r="E191" s="54"/>
    </row>
    <row r="192" spans="1:5" ht="20.100000000000001" customHeight="1">
      <c r="A192" s="188"/>
      <c r="B192" s="82">
        <v>43116</v>
      </c>
      <c r="C192" s="75"/>
      <c r="D192" s="89"/>
      <c r="E192" s="52"/>
    </row>
    <row r="193" spans="1:5" ht="20.100000000000001" customHeight="1">
      <c r="A193" s="188"/>
      <c r="B193" s="97">
        <f>B192</f>
        <v>43116</v>
      </c>
      <c r="C193" s="50"/>
      <c r="D193" s="89"/>
      <c r="E193" s="52"/>
    </row>
    <row r="194" spans="1:5" ht="20.100000000000001" customHeight="1">
      <c r="A194" s="188"/>
      <c r="B194" s="97"/>
      <c r="C194" s="50"/>
      <c r="D194" s="89"/>
      <c r="E194" s="52"/>
    </row>
    <row r="195" spans="1:5" ht="20.100000000000001" customHeight="1">
      <c r="A195" s="188"/>
      <c r="B195" s="98"/>
      <c r="C195" s="50"/>
      <c r="D195" s="89"/>
      <c r="E195" s="52"/>
    </row>
    <row r="196" spans="1:5" ht="20.100000000000001" customHeight="1">
      <c r="A196" s="188"/>
      <c r="B196" s="84"/>
      <c r="C196" s="55"/>
      <c r="D196" s="89"/>
      <c r="E196" s="52"/>
    </row>
    <row r="197" spans="1:5" ht="20.100000000000001" customHeight="1">
      <c r="A197" s="188"/>
      <c r="B197" s="95"/>
      <c r="C197" s="75" t="s">
        <v>48</v>
      </c>
      <c r="D197" s="89"/>
      <c r="E197" s="54"/>
    </row>
    <row r="198" spans="1:5" ht="20.100000000000001" customHeight="1">
      <c r="A198" s="188"/>
      <c r="B198" s="96"/>
      <c r="C198" s="75" t="s">
        <v>40</v>
      </c>
      <c r="D198" s="89"/>
      <c r="E198" s="54"/>
    </row>
    <row r="199" spans="1:5" ht="20.100000000000001" customHeight="1">
      <c r="A199" s="188"/>
      <c r="B199" s="96"/>
      <c r="C199" s="50"/>
      <c r="D199" s="89"/>
      <c r="E199" s="54"/>
    </row>
    <row r="200" spans="1:5" ht="20.100000000000001" customHeight="1">
      <c r="A200" s="188"/>
      <c r="B200" s="82">
        <v>43119</v>
      </c>
      <c r="C200" s="50"/>
      <c r="D200" s="89"/>
      <c r="E200" s="54"/>
    </row>
    <row r="201" spans="1:5" ht="20.100000000000001" customHeight="1">
      <c r="A201" s="188"/>
      <c r="B201" s="97">
        <f>B200</f>
        <v>43119</v>
      </c>
      <c r="C201" s="50"/>
      <c r="D201" s="89"/>
      <c r="E201" s="54"/>
    </row>
    <row r="202" spans="1:5" ht="20.100000000000001" customHeight="1">
      <c r="A202" s="188"/>
      <c r="B202" s="97"/>
      <c r="C202" s="50"/>
      <c r="D202" s="89"/>
      <c r="E202" s="54"/>
    </row>
    <row r="203" spans="1:5" ht="20.100000000000001" customHeight="1">
      <c r="A203" s="188"/>
      <c r="B203" s="98"/>
      <c r="C203" s="50"/>
      <c r="D203" s="89"/>
      <c r="E203" s="54"/>
    </row>
    <row r="204" spans="1:5" ht="20.100000000000001" customHeight="1" thickBot="1">
      <c r="A204" s="18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93" t="s">
        <v>10</v>
      </c>
      <c r="B1" s="193" t="s">
        <v>2</v>
      </c>
      <c r="C1" s="193" t="s">
        <v>0</v>
      </c>
      <c r="D1" s="193" t="s">
        <v>1</v>
      </c>
      <c r="E1" s="196" t="s">
        <v>3</v>
      </c>
      <c r="F1" s="196" t="s">
        <v>4</v>
      </c>
      <c r="G1" s="197" t="s">
        <v>7</v>
      </c>
      <c r="H1" s="197" t="s">
        <v>6</v>
      </c>
      <c r="I1" s="193" t="s">
        <v>8</v>
      </c>
      <c r="J1" s="190" t="s">
        <v>5</v>
      </c>
      <c r="K1" s="191"/>
      <c r="L1" s="191"/>
      <c r="M1" s="191"/>
      <c r="N1" s="192"/>
      <c r="O1" s="192"/>
      <c r="P1" s="192"/>
    </row>
    <row r="2" spans="1:31" s="100" customFormat="1">
      <c r="A2" s="193"/>
      <c r="B2" s="194"/>
      <c r="C2" s="194"/>
      <c r="D2" s="193"/>
      <c r="E2" s="196"/>
      <c r="F2" s="196"/>
      <c r="G2" s="198"/>
      <c r="H2" s="198"/>
      <c r="I2" s="19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93"/>
      <c r="B3" s="194"/>
      <c r="C3" s="194"/>
      <c r="D3" s="193"/>
      <c r="E3" s="196"/>
      <c r="F3" s="196"/>
      <c r="G3" s="198"/>
      <c r="H3" s="198"/>
      <c r="I3" s="193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93"/>
      <c r="B4" s="194"/>
      <c r="C4" s="195"/>
      <c r="D4" s="193"/>
      <c r="E4" s="196"/>
      <c r="F4" s="196"/>
      <c r="G4" s="198"/>
      <c r="H4" s="198"/>
      <c r="I4" s="193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6" priority="16" stopIfTrue="1">
      <formula>D158="未着手"</formula>
    </cfRule>
    <cfRule type="expression" dxfId="85" priority="17" stopIfTrue="1">
      <formula>D158="作業中"</formula>
    </cfRule>
    <cfRule type="expression" dxfId="84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3" priority="19" stopIfTrue="1">
      <formula>$D5="未着手"</formula>
    </cfRule>
    <cfRule type="expression" dxfId="82" priority="20" stopIfTrue="1">
      <formula>$D5="作業中"</formula>
    </cfRule>
    <cfRule type="expression" dxfId="81" priority="21" stopIfTrue="1">
      <formula>OR($D5="終了",$D5="完了")</formula>
    </cfRule>
  </conditionalFormatting>
  <conditionalFormatting sqref="B158:B65536">
    <cfRule type="expression" dxfId="80" priority="22" stopIfTrue="1">
      <formula>D158="未着手"</formula>
    </cfRule>
    <cfRule type="expression" dxfId="79" priority="23" stopIfTrue="1">
      <formula>D158="作業中"</formula>
    </cfRule>
    <cfRule type="expression" dxfId="78" priority="24" stopIfTrue="1">
      <formula>OR(D158="終了",D158="完了")</formula>
    </cfRule>
  </conditionalFormatting>
  <conditionalFormatting sqref="C158:C65536">
    <cfRule type="expression" dxfId="77" priority="25" stopIfTrue="1">
      <formula>D158="未着手"</formula>
    </cfRule>
    <cfRule type="expression" dxfId="76" priority="26" stopIfTrue="1">
      <formula>D158="作業中"</formula>
    </cfRule>
    <cfRule type="expression" dxfId="75" priority="27" stopIfTrue="1">
      <formula>OR(D158="終了",D158="完了")</formula>
    </cfRule>
  </conditionalFormatting>
  <conditionalFormatting sqref="E158:P65536">
    <cfRule type="expression" dxfId="74" priority="28" stopIfTrue="1">
      <formula>$D158="未着手"</formula>
    </cfRule>
    <cfRule type="expression" dxfId="73" priority="29" stopIfTrue="1">
      <formula>$D158="作業中"</formula>
    </cfRule>
    <cfRule type="expression" dxfId="72" priority="30" stopIfTrue="1">
      <formula>OR($D158="終了",$D158="完了")</formula>
    </cfRule>
  </conditionalFormatting>
  <conditionalFormatting sqref="B5:B8 B15:B101">
    <cfRule type="expression" dxfId="71" priority="13" stopIfTrue="1">
      <formula>$D5="未着手"</formula>
    </cfRule>
    <cfRule type="expression" dxfId="70" priority="14" stopIfTrue="1">
      <formula>$D5="作業中"</formula>
    </cfRule>
    <cfRule type="expression" dxfId="69" priority="15" stopIfTrue="1">
      <formula>OR($D5="終了",$D5="完了")</formula>
    </cfRule>
  </conditionalFormatting>
  <conditionalFormatting sqref="D5:D91">
    <cfRule type="expression" dxfId="68" priority="10" stopIfTrue="1">
      <formula>$D5="未着手"</formula>
    </cfRule>
    <cfRule type="expression" dxfId="67" priority="11" stopIfTrue="1">
      <formula>$D5="作業中"</formula>
    </cfRule>
    <cfRule type="expression" dxfId="66" priority="12" stopIfTrue="1">
      <formula>OR($D5="終了",$D5="完了")</formula>
    </cfRule>
  </conditionalFormatting>
  <conditionalFormatting sqref="C5:C100">
    <cfRule type="expression" dxfId="65" priority="7" stopIfTrue="1">
      <formula>$D5="未着手"</formula>
    </cfRule>
    <cfRule type="expression" dxfId="64" priority="8" stopIfTrue="1">
      <formula>$D5="作業中"</formula>
    </cfRule>
    <cfRule type="expression" dxfId="63" priority="9" stopIfTrue="1">
      <formula>OR($D5="終了",$D5="完了")</formula>
    </cfRule>
  </conditionalFormatting>
  <conditionalFormatting sqref="B9:B14">
    <cfRule type="expression" dxfId="62" priority="4" stopIfTrue="1">
      <formula>$D9="未着手"</formula>
    </cfRule>
    <cfRule type="expression" dxfId="61" priority="5" stopIfTrue="1">
      <formula>$D9="作業中"</formula>
    </cfRule>
    <cfRule type="expression" dxfId="60" priority="6" stopIfTrue="1">
      <formula>OR($D9="終了",$D9="完了")</formula>
    </cfRule>
  </conditionalFormatting>
  <conditionalFormatting sqref="B112">
    <cfRule type="expression" dxfId="59" priority="1" stopIfTrue="1">
      <formula>$D112="未着手"</formula>
    </cfRule>
    <cfRule type="expression" dxfId="58" priority="2" stopIfTrue="1">
      <formula>$D112="作業中"</formula>
    </cfRule>
    <cfRule type="expression" dxfId="57" priority="3" stopIfTrue="1">
      <formula>OR($D112="終了",$D112="完了")</formula>
    </cfRule>
  </conditionalFormatting>
  <conditionalFormatting sqref="S87">
    <cfRule type="expression" dxfId="56" priority="34" stopIfTrue="1">
      <formula>$D86="未着手"</formula>
    </cfRule>
    <cfRule type="expression" dxfId="55" priority="35" stopIfTrue="1">
      <formula>$D86="作業中"</formula>
    </cfRule>
    <cfRule type="expression" dxfId="54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F1" zoomScaleNormal="100" workbookViewId="0">
      <selection activeCell="R16" sqref="R16:S28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  <c r="Q1" s="204"/>
      <c r="R1" s="204"/>
      <c r="S1" s="204"/>
    </row>
    <row r="2" spans="1:19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INT(($J$4-(COLUMN()-COLUMN($J4))*($J$4/COUNTA($J$2:$S$2))))</f>
        <v>181</v>
      </c>
      <c r="K3" s="20">
        <f t="shared" ref="K3:S3" si="0">INT(($J$4-(COLUMN()-COLUMN($J4))*($J$4/COUNTA($J$2:$S$2))))</f>
        <v>158</v>
      </c>
      <c r="L3" s="20">
        <f t="shared" si="0"/>
        <v>135</v>
      </c>
      <c r="M3" s="20">
        <f t="shared" si="0"/>
        <v>113</v>
      </c>
      <c r="N3" s="20">
        <f t="shared" si="0"/>
        <v>90</v>
      </c>
      <c r="O3" s="20">
        <f t="shared" si="0"/>
        <v>67</v>
      </c>
      <c r="P3" s="20">
        <f t="shared" si="0"/>
        <v>45</v>
      </c>
      <c r="Q3" s="20">
        <f t="shared" si="0"/>
        <v>22</v>
      </c>
      <c r="R3" s="20"/>
      <c r="S3" s="20"/>
    </row>
    <row r="4" spans="1:19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SUM(J5:J122)</f>
        <v>181.2</v>
      </c>
      <c r="K4" s="21">
        <f>SUM(K5:K122)</f>
        <v>156.19999999999999</v>
      </c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225</v>
      </c>
      <c r="C5" s="142" t="s">
        <v>106</v>
      </c>
      <c r="D5" s="143" t="str">
        <f t="shared" ref="D5:D50" si="1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2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si="1"/>
        <v>未着手</v>
      </c>
      <c r="E6" s="4">
        <v>43067</v>
      </c>
      <c r="F6" s="4"/>
      <c r="G6" s="19">
        <v>6</v>
      </c>
      <c r="H6" s="19"/>
      <c r="I6" s="12">
        <f t="shared" ca="1" si="2"/>
        <v>6</v>
      </c>
      <c r="J6" s="19">
        <v>6</v>
      </c>
      <c r="K6" s="19">
        <v>6</v>
      </c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226</v>
      </c>
      <c r="C7" s="142" t="s">
        <v>106</v>
      </c>
      <c r="D7" s="143" t="str">
        <f t="shared" si="1"/>
        <v>未着手</v>
      </c>
      <c r="E7" s="144"/>
      <c r="F7" s="144"/>
      <c r="G7" s="145"/>
      <c r="H7" s="145"/>
      <c r="I7" s="143" t="str">
        <f t="shared" ca="1" si="2"/>
        <v/>
      </c>
      <c r="J7" s="145"/>
      <c r="K7" s="145"/>
      <c r="L7" s="146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si="1"/>
        <v>未着手</v>
      </c>
      <c r="E8" s="4">
        <v>43063</v>
      </c>
      <c r="F8" s="4"/>
      <c r="G8" s="19">
        <v>6</v>
      </c>
      <c r="H8" s="19"/>
      <c r="I8" s="12">
        <f t="shared" ca="1" si="2"/>
        <v>6</v>
      </c>
      <c r="J8" s="19">
        <v>6</v>
      </c>
      <c r="K8" s="19">
        <v>6</v>
      </c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212</v>
      </c>
      <c r="C9" s="142" t="s">
        <v>106</v>
      </c>
      <c r="D9" s="143" t="str">
        <f t="shared" si="1"/>
        <v>未着手</v>
      </c>
      <c r="E9" s="144"/>
      <c r="F9" s="144"/>
      <c r="G9" s="145"/>
      <c r="H9" s="145"/>
      <c r="I9" s="143" t="str">
        <f t="shared" ca="1" si="2"/>
        <v/>
      </c>
      <c r="J9" s="145"/>
      <c r="K9" s="145"/>
      <c r="L9" s="146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1"/>
        <v>完了</v>
      </c>
      <c r="E10" s="4">
        <v>43056</v>
      </c>
      <c r="F10" s="4">
        <v>43056</v>
      </c>
      <c r="G10" s="19">
        <v>6</v>
      </c>
      <c r="H10" s="19"/>
      <c r="I10" s="12">
        <f t="shared" ca="1" si="2"/>
        <v>0</v>
      </c>
      <c r="J10" s="19">
        <v>6</v>
      </c>
      <c r="K10" s="19">
        <v>0</v>
      </c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235</v>
      </c>
      <c r="C11" s="18" t="s">
        <v>106</v>
      </c>
      <c r="D11" s="12" t="str">
        <f t="shared" si="1"/>
        <v>未着手</v>
      </c>
      <c r="E11" s="4">
        <v>43060</v>
      </c>
      <c r="F11" s="4"/>
      <c r="G11" s="19">
        <v>6</v>
      </c>
      <c r="H11" s="19"/>
      <c r="I11" s="12">
        <f t="shared" ca="1" si="2"/>
        <v>6</v>
      </c>
      <c r="J11" s="19">
        <v>6</v>
      </c>
      <c r="K11" s="19">
        <v>6</v>
      </c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227</v>
      </c>
      <c r="C12" s="142" t="s">
        <v>106</v>
      </c>
      <c r="D12" s="143" t="str">
        <f t="shared" si="1"/>
        <v>未着手</v>
      </c>
      <c r="E12" s="144"/>
      <c r="F12" s="144"/>
      <c r="G12" s="145"/>
      <c r="H12" s="145"/>
      <c r="I12" s="143" t="str">
        <f t="shared" ca="1" si="2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1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2"/>
        <v>0</v>
      </c>
      <c r="J13" s="19">
        <v>3</v>
      </c>
      <c r="K13" s="22">
        <v>0</v>
      </c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1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2"/>
        <v>0</v>
      </c>
      <c r="J14" s="19">
        <v>3</v>
      </c>
      <c r="K14" s="22">
        <v>0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 t="s">
        <v>243</v>
      </c>
      <c r="C15" s="18" t="s">
        <v>106</v>
      </c>
      <c r="D15" s="12" t="str">
        <f t="shared" ca="1" si="1"/>
        <v>作業中</v>
      </c>
      <c r="E15" s="4">
        <v>43056</v>
      </c>
      <c r="F15" s="4">
        <v>43056</v>
      </c>
      <c r="G15" s="19">
        <v>15</v>
      </c>
      <c r="H15" s="19"/>
      <c r="I15" s="12">
        <f t="shared" ca="1" si="2"/>
        <v>15</v>
      </c>
      <c r="J15" s="19">
        <v>15</v>
      </c>
      <c r="K15" s="22">
        <v>15</v>
      </c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206</v>
      </c>
      <c r="C18" s="142" t="s">
        <v>108</v>
      </c>
      <c r="D18" s="143" t="str">
        <f t="shared" si="1"/>
        <v>未着手</v>
      </c>
      <c r="E18" s="144"/>
      <c r="F18" s="144"/>
      <c r="G18" s="145"/>
      <c r="H18" s="145"/>
      <c r="I18" s="143" t="str">
        <f t="shared" ca="1" si="2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1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2"/>
        <v>0</v>
      </c>
      <c r="J19" s="19">
        <v>0</v>
      </c>
      <c r="K19" s="19">
        <v>0</v>
      </c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1"/>
        <v>作業中</v>
      </c>
      <c r="E20" s="4">
        <v>43053</v>
      </c>
      <c r="F20" s="4">
        <v>43053</v>
      </c>
      <c r="G20" s="19">
        <v>5</v>
      </c>
      <c r="H20" s="19">
        <v>4</v>
      </c>
      <c r="I20" s="12">
        <f t="shared" ca="1" si="2"/>
        <v>2</v>
      </c>
      <c r="J20" s="19">
        <v>4</v>
      </c>
      <c r="K20" s="19">
        <v>2</v>
      </c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1"/>
        <v>作業中</v>
      </c>
      <c r="E21" s="4">
        <v>43053</v>
      </c>
      <c r="F21" s="4">
        <v>43053</v>
      </c>
      <c r="G21" s="19">
        <v>2</v>
      </c>
      <c r="H21" s="19">
        <v>3.8</v>
      </c>
      <c r="I21" s="12">
        <f t="shared" ca="1" si="2"/>
        <v>0.2</v>
      </c>
      <c r="J21" s="19">
        <v>0.2</v>
      </c>
      <c r="K21" s="19">
        <v>0.2</v>
      </c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si="1"/>
        <v>未着手</v>
      </c>
      <c r="E22" s="4">
        <v>43056</v>
      </c>
      <c r="F22" s="4"/>
      <c r="G22" s="19">
        <v>2</v>
      </c>
      <c r="H22" s="19"/>
      <c r="I22" s="12">
        <f t="shared" ca="1" si="2"/>
        <v>2</v>
      </c>
      <c r="J22" s="19">
        <v>2</v>
      </c>
      <c r="K22" s="19">
        <v>2</v>
      </c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si="1"/>
        <v>未着手</v>
      </c>
      <c r="E23" s="4">
        <v>43056</v>
      </c>
      <c r="F23" s="4"/>
      <c r="G23" s="19">
        <v>4</v>
      </c>
      <c r="H23" s="19"/>
      <c r="I23" s="12">
        <f t="shared" ca="1" si="2"/>
        <v>4</v>
      </c>
      <c r="J23" s="19">
        <v>4</v>
      </c>
      <c r="K23" s="19">
        <v>4</v>
      </c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242</v>
      </c>
      <c r="C24" s="18" t="s">
        <v>108</v>
      </c>
      <c r="D24" s="12" t="str">
        <f t="shared" ca="1" si="1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2"/>
        <v>0</v>
      </c>
      <c r="J24" s="19">
        <v>1</v>
      </c>
      <c r="K24" s="19">
        <v>0</v>
      </c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/>
      <c r="C25" s="18" t="s">
        <v>108</v>
      </c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19"/>
      <c r="K25" s="19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207</v>
      </c>
      <c r="C26" s="18" t="s">
        <v>108</v>
      </c>
      <c r="D26" s="12" t="str">
        <f t="shared" si="1"/>
        <v>未着手</v>
      </c>
      <c r="E26" s="4">
        <v>43060</v>
      </c>
      <c r="F26" s="4"/>
      <c r="G26" s="19">
        <v>4</v>
      </c>
      <c r="H26" s="19"/>
      <c r="I26" s="12">
        <f t="shared" ca="1" si="2"/>
        <v>4</v>
      </c>
      <c r="J26" s="19">
        <v>4</v>
      </c>
      <c r="K26" s="19">
        <v>4</v>
      </c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208</v>
      </c>
      <c r="C27" s="142" t="s">
        <v>108</v>
      </c>
      <c r="D27" s="143" t="str">
        <f t="shared" si="1"/>
        <v>未着手</v>
      </c>
      <c r="E27" s="144"/>
      <c r="F27" s="144"/>
      <c r="G27" s="145"/>
      <c r="H27" s="145"/>
      <c r="I27" s="143" t="str">
        <f t="shared" ca="1" si="2"/>
        <v/>
      </c>
      <c r="J27" s="145"/>
      <c r="K27" s="145"/>
      <c r="L27" s="146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si="1"/>
        <v>未着手</v>
      </c>
      <c r="E28" s="4">
        <v>43067</v>
      </c>
      <c r="F28" s="4"/>
      <c r="G28" s="19">
        <v>3</v>
      </c>
      <c r="H28" s="19"/>
      <c r="I28" s="12">
        <f t="shared" ca="1" si="2"/>
        <v>3</v>
      </c>
      <c r="J28" s="19">
        <v>3</v>
      </c>
      <c r="K28" s="19">
        <v>3</v>
      </c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240</v>
      </c>
      <c r="C29" s="18" t="s">
        <v>108</v>
      </c>
      <c r="D29" s="12" t="str">
        <f t="shared" si="1"/>
        <v>未着手</v>
      </c>
      <c r="E29" s="4">
        <v>43060</v>
      </c>
      <c r="F29" s="4"/>
      <c r="G29" s="19">
        <v>2</v>
      </c>
      <c r="H29" s="19"/>
      <c r="I29" s="12">
        <f t="shared" ca="1" si="2"/>
        <v>2</v>
      </c>
      <c r="J29" s="19">
        <v>2</v>
      </c>
      <c r="K29" s="19">
        <v>2</v>
      </c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209</v>
      </c>
      <c r="C30" s="18" t="s">
        <v>108</v>
      </c>
      <c r="D30" s="12" t="str">
        <f t="shared" si="1"/>
        <v>未着手</v>
      </c>
      <c r="E30" s="4">
        <v>43063</v>
      </c>
      <c r="F30" s="4"/>
      <c r="G30" s="19">
        <v>4</v>
      </c>
      <c r="H30" s="19"/>
      <c r="I30" s="12">
        <f t="shared" ca="1" si="2"/>
        <v>4</v>
      </c>
      <c r="J30" s="19">
        <v>4</v>
      </c>
      <c r="K30" s="19">
        <v>4</v>
      </c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210</v>
      </c>
      <c r="C31" s="142" t="s">
        <v>108</v>
      </c>
      <c r="D31" s="143" t="str">
        <f t="shared" si="1"/>
        <v>未着手</v>
      </c>
      <c r="E31" s="144"/>
      <c r="F31" s="144"/>
      <c r="G31" s="145"/>
      <c r="H31" s="145"/>
      <c r="I31" s="143" t="str">
        <f t="shared" ca="1" si="2"/>
        <v/>
      </c>
      <c r="J31" s="145"/>
      <c r="K31" s="145"/>
      <c r="L31" s="146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si="1"/>
        <v>未着手</v>
      </c>
      <c r="E32" s="4">
        <v>43063</v>
      </c>
      <c r="F32" s="4"/>
      <c r="G32" s="19">
        <v>1</v>
      </c>
      <c r="H32" s="19"/>
      <c r="I32" s="12">
        <f t="shared" ca="1" si="2"/>
        <v>1</v>
      </c>
      <c r="J32" s="19">
        <v>1</v>
      </c>
      <c r="K32" s="19">
        <v>1</v>
      </c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si="1"/>
        <v>未着手</v>
      </c>
      <c r="E33" s="4">
        <v>43067</v>
      </c>
      <c r="F33" s="4"/>
      <c r="G33" s="19">
        <v>3</v>
      </c>
      <c r="H33" s="19"/>
      <c r="I33" s="12">
        <f t="shared" ca="1" si="2"/>
        <v>3</v>
      </c>
      <c r="J33" s="19">
        <v>3</v>
      </c>
      <c r="K33" s="19">
        <v>3</v>
      </c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211</v>
      </c>
      <c r="C34" s="142" t="s">
        <v>108</v>
      </c>
      <c r="D34" s="143" t="str">
        <f t="shared" si="1"/>
        <v>未着手</v>
      </c>
      <c r="E34" s="144"/>
      <c r="F34" s="144"/>
      <c r="G34" s="145"/>
      <c r="H34" s="145"/>
      <c r="I34" s="143" t="str">
        <f t="shared" ca="1" si="2"/>
        <v/>
      </c>
      <c r="J34" s="145"/>
      <c r="K34" s="145"/>
      <c r="L34" s="146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1"/>
        <v>作業中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2"/>
        <v>1</v>
      </c>
      <c r="J35" s="19">
        <v>1</v>
      </c>
      <c r="K35" s="19">
        <v>1</v>
      </c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212</v>
      </c>
      <c r="C36" s="142" t="s">
        <v>108</v>
      </c>
      <c r="D36" s="143" t="str">
        <f t="shared" si="1"/>
        <v>未着手</v>
      </c>
      <c r="E36" s="144"/>
      <c r="F36" s="144"/>
      <c r="G36" s="145"/>
      <c r="H36" s="145"/>
      <c r="I36" s="143" t="str">
        <f t="shared" ca="1" si="2"/>
        <v/>
      </c>
      <c r="J36" s="145"/>
      <c r="K36" s="145"/>
      <c r="L36" s="146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213</v>
      </c>
      <c r="C37" s="18" t="s">
        <v>108</v>
      </c>
      <c r="D37" s="12" t="str">
        <f t="shared" si="1"/>
        <v>未着手</v>
      </c>
      <c r="E37" s="4">
        <v>43070</v>
      </c>
      <c r="F37" s="4"/>
      <c r="G37" s="19">
        <v>3</v>
      </c>
      <c r="H37" s="19"/>
      <c r="I37" s="12">
        <f t="shared" ca="1" si="2"/>
        <v>3</v>
      </c>
      <c r="J37" s="19">
        <v>3</v>
      </c>
      <c r="K37" s="19">
        <v>3</v>
      </c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215</v>
      </c>
      <c r="C38" s="18" t="s">
        <v>108</v>
      </c>
      <c r="D38" s="12" t="str">
        <f t="shared" si="1"/>
        <v>未着手</v>
      </c>
      <c r="E38" s="4">
        <v>43070</v>
      </c>
      <c r="F38" s="4"/>
      <c r="G38" s="19">
        <v>2</v>
      </c>
      <c r="H38" s="19"/>
      <c r="I38" s="12">
        <f t="shared" ca="1" si="2"/>
        <v>2</v>
      </c>
      <c r="J38" s="19">
        <v>2</v>
      </c>
      <c r="K38" s="19">
        <v>2</v>
      </c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214</v>
      </c>
      <c r="C39" s="18" t="s">
        <v>108</v>
      </c>
      <c r="D39" s="12" t="str">
        <f t="shared" si="1"/>
        <v>未着手</v>
      </c>
      <c r="E39" s="4">
        <v>43074</v>
      </c>
      <c r="F39" s="4"/>
      <c r="G39" s="19">
        <v>2</v>
      </c>
      <c r="H39" s="19"/>
      <c r="I39" s="12">
        <f t="shared" ca="1" si="2"/>
        <v>2</v>
      </c>
      <c r="J39" s="19">
        <v>2</v>
      </c>
      <c r="K39" s="19">
        <v>2</v>
      </c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216</v>
      </c>
      <c r="C40" s="18" t="s">
        <v>108</v>
      </c>
      <c r="D40" s="12" t="str">
        <f t="shared" si="1"/>
        <v>未着手</v>
      </c>
      <c r="E40" s="4">
        <v>43070</v>
      </c>
      <c r="F40" s="4"/>
      <c r="G40" s="19">
        <v>1</v>
      </c>
      <c r="H40" s="19"/>
      <c r="I40" s="12">
        <f t="shared" ca="1" si="2"/>
        <v>1</v>
      </c>
      <c r="J40" s="19">
        <v>1</v>
      </c>
      <c r="K40" s="19">
        <v>1</v>
      </c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217</v>
      </c>
      <c r="C41" s="18" t="s">
        <v>108</v>
      </c>
      <c r="D41" s="12" t="str">
        <f t="shared" si="1"/>
        <v>未着手</v>
      </c>
      <c r="E41" s="4">
        <v>43074</v>
      </c>
      <c r="F41" s="4"/>
      <c r="G41" s="19">
        <v>4</v>
      </c>
      <c r="H41" s="19"/>
      <c r="I41" s="12">
        <f t="shared" ca="1" si="2"/>
        <v>4</v>
      </c>
      <c r="J41" s="19">
        <v>4</v>
      </c>
      <c r="K41" s="19">
        <v>4</v>
      </c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1"/>
        <v/>
      </c>
      <c r="E42" s="4"/>
      <c r="F42" s="4"/>
      <c r="G42" s="19"/>
      <c r="H42" s="19"/>
      <c r="I42" s="12" t="str">
        <f t="shared" ca="1" si="2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1"/>
        <v/>
      </c>
      <c r="E43" s="4"/>
      <c r="F43" s="4"/>
      <c r="G43" s="19"/>
      <c r="H43" s="19"/>
      <c r="I43" s="12" t="str">
        <f t="shared" ca="1" si="2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1"/>
        <v/>
      </c>
      <c r="E44" s="4"/>
      <c r="F44" s="4"/>
      <c r="G44" s="19"/>
      <c r="H44" s="19"/>
      <c r="I44" s="12" t="str">
        <f t="shared" ca="1" si="2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1"/>
        <v/>
      </c>
      <c r="E45" s="4"/>
      <c r="F45" s="4"/>
      <c r="G45" s="19"/>
      <c r="H45" s="19"/>
      <c r="I45" s="12" t="str">
        <f t="shared" ca="1" si="2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1"/>
        <v/>
      </c>
      <c r="E46" s="4"/>
      <c r="F46" s="4"/>
      <c r="G46" s="19"/>
      <c r="H46" s="19"/>
      <c r="I46" s="12" t="str">
        <f t="shared" ca="1" si="2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1"/>
        <v/>
      </c>
      <c r="E47" s="4"/>
      <c r="F47" s="4"/>
      <c r="G47" s="19"/>
      <c r="H47" s="19"/>
      <c r="I47" s="12" t="str">
        <f t="shared" ca="1" si="2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1"/>
        <v/>
      </c>
      <c r="E48" s="4"/>
      <c r="F48" s="4"/>
      <c r="G48" s="19"/>
      <c r="H48" s="19"/>
      <c r="I48" s="12" t="str">
        <f t="shared" ca="1" si="2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194</v>
      </c>
      <c r="C49" s="142" t="s">
        <v>107</v>
      </c>
      <c r="D49" s="143" t="str">
        <f t="shared" si="1"/>
        <v>未着手</v>
      </c>
      <c r="E49" s="144"/>
      <c r="F49" s="144"/>
      <c r="G49" s="145"/>
      <c r="H49" s="145"/>
      <c r="I49" s="143" t="str">
        <f t="shared" ca="1" si="2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231</v>
      </c>
      <c r="C50" s="18" t="s">
        <v>107</v>
      </c>
      <c r="D50" s="12" t="str">
        <f t="shared" si="1"/>
        <v>未着手</v>
      </c>
      <c r="E50" s="4">
        <v>43053</v>
      </c>
      <c r="F50" s="4"/>
      <c r="G50" s="19">
        <v>2</v>
      </c>
      <c r="H50" s="19"/>
      <c r="I50" s="12">
        <f t="shared" ca="1" si="2"/>
        <v>2</v>
      </c>
      <c r="J50" s="19">
        <v>2</v>
      </c>
      <c r="K50" s="19">
        <v>2</v>
      </c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232</v>
      </c>
      <c r="C51" s="18" t="s">
        <v>107</v>
      </c>
      <c r="D51" s="12" t="str">
        <f t="shared" ref="D51:D63" si="3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2"/>
        <v>3</v>
      </c>
      <c r="J51" s="19">
        <v>3</v>
      </c>
      <c r="K51" s="19">
        <v>3</v>
      </c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233</v>
      </c>
      <c r="C52" s="18" t="s">
        <v>107</v>
      </c>
      <c r="D52" s="12" t="str">
        <f t="shared" si="3"/>
        <v>未着手</v>
      </c>
      <c r="E52" s="4">
        <v>43067</v>
      </c>
      <c r="F52" s="4"/>
      <c r="G52" s="19">
        <v>1</v>
      </c>
      <c r="H52" s="19"/>
      <c r="I52" s="12">
        <f t="shared" ca="1" si="2"/>
        <v>1</v>
      </c>
      <c r="J52" s="19">
        <v>1</v>
      </c>
      <c r="K52" s="19">
        <v>1</v>
      </c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195</v>
      </c>
      <c r="C53" s="142" t="s">
        <v>107</v>
      </c>
      <c r="D53" s="143" t="str">
        <f t="shared" si="3"/>
        <v>未着手</v>
      </c>
      <c r="E53" s="144"/>
      <c r="F53" s="144"/>
      <c r="G53" s="145"/>
      <c r="H53" s="145"/>
      <c r="I53" s="143" t="str">
        <f t="shared" ca="1" si="2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196</v>
      </c>
      <c r="C54" s="18" t="s">
        <v>107</v>
      </c>
      <c r="D54" s="12" t="str">
        <f t="shared" ca="1" si="3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2"/>
        <v>0</v>
      </c>
      <c r="J54" s="19">
        <v>0</v>
      </c>
      <c r="K54" s="22">
        <v>0</v>
      </c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197</v>
      </c>
      <c r="C55" s="18" t="s">
        <v>107</v>
      </c>
      <c r="D55" s="12" t="str">
        <f t="shared" ca="1" si="3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2"/>
        <v>0</v>
      </c>
      <c r="J55" s="19">
        <v>0</v>
      </c>
      <c r="K55" s="22">
        <v>0</v>
      </c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198</v>
      </c>
      <c r="C56" s="18" t="s">
        <v>107</v>
      </c>
      <c r="D56" s="12" t="str">
        <f t="shared" ca="1" si="3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2"/>
        <v>0</v>
      </c>
      <c r="J56" s="19">
        <v>0</v>
      </c>
      <c r="K56" s="22">
        <v>0</v>
      </c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230</v>
      </c>
      <c r="C57" s="18" t="s">
        <v>107</v>
      </c>
      <c r="D57" s="12" t="str">
        <f t="shared" si="3"/>
        <v>未着手</v>
      </c>
      <c r="E57" s="4">
        <v>43067</v>
      </c>
      <c r="F57" s="4"/>
      <c r="G57" s="19">
        <v>1</v>
      </c>
      <c r="H57" s="19"/>
      <c r="I57" s="12">
        <f t="shared" ca="1" si="2"/>
        <v>1</v>
      </c>
      <c r="J57" s="19">
        <v>1</v>
      </c>
      <c r="K57" s="19">
        <v>1</v>
      </c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199</v>
      </c>
      <c r="C58" s="142" t="s">
        <v>107</v>
      </c>
      <c r="D58" s="143" t="str">
        <f t="shared" si="3"/>
        <v>未着手</v>
      </c>
      <c r="E58" s="144"/>
      <c r="F58" s="144"/>
      <c r="G58" s="145"/>
      <c r="H58" s="145"/>
      <c r="I58" s="143" t="str">
        <f t="shared" ref="I58:I121" ca="1" si="4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3"/>
        <v>作業中</v>
      </c>
      <c r="E59" s="4">
        <v>43060</v>
      </c>
      <c r="F59" s="4">
        <v>43053</v>
      </c>
      <c r="G59" s="19">
        <v>3</v>
      </c>
      <c r="H59" s="19">
        <v>2</v>
      </c>
      <c r="I59" s="12">
        <f t="shared" ca="1" si="4"/>
        <v>1</v>
      </c>
      <c r="J59" s="19">
        <v>3</v>
      </c>
      <c r="K59" s="22">
        <v>1</v>
      </c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3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4"/>
        <v>0</v>
      </c>
      <c r="J60" s="19">
        <v>0</v>
      </c>
      <c r="K60" s="22">
        <v>0</v>
      </c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3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4"/>
        <v>0</v>
      </c>
      <c r="J61" s="19">
        <v>0</v>
      </c>
      <c r="K61" s="22">
        <v>0</v>
      </c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si="3"/>
        <v>未着手</v>
      </c>
      <c r="E62" s="4">
        <v>43060</v>
      </c>
      <c r="F62" s="4"/>
      <c r="G62" s="19">
        <v>1</v>
      </c>
      <c r="H62" s="19"/>
      <c r="I62" s="12">
        <f t="shared" ca="1" si="4"/>
        <v>1</v>
      </c>
      <c r="J62" s="19">
        <v>1</v>
      </c>
      <c r="K62" s="19">
        <v>1</v>
      </c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200</v>
      </c>
      <c r="C63" s="18" t="s">
        <v>107</v>
      </c>
      <c r="D63" s="12" t="str">
        <f t="shared" ca="1" si="3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4"/>
        <v>0</v>
      </c>
      <c r="J63" s="19">
        <v>0</v>
      </c>
      <c r="K63" s="22">
        <v>0</v>
      </c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201</v>
      </c>
      <c r="C64" s="18" t="s">
        <v>107</v>
      </c>
      <c r="D64" s="12" t="str">
        <f t="shared" ref="D64:D117" ca="1" si="5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4"/>
        <v>0</v>
      </c>
      <c r="J64" s="19">
        <v>0</v>
      </c>
      <c r="K64" s="22">
        <v>0</v>
      </c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202</v>
      </c>
      <c r="C65" s="142" t="s">
        <v>107</v>
      </c>
      <c r="D65" s="143" t="str">
        <f t="shared" si="5"/>
        <v>未着手</v>
      </c>
      <c r="E65" s="144"/>
      <c r="F65" s="144"/>
      <c r="G65" s="145"/>
      <c r="H65" s="145"/>
      <c r="I65" s="143" t="str">
        <f t="shared" ca="1" si="4"/>
        <v/>
      </c>
      <c r="J65" s="145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203</v>
      </c>
      <c r="C66" s="18" t="s">
        <v>107</v>
      </c>
      <c r="D66" s="12" t="str">
        <f t="shared" ca="1" si="5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4"/>
        <v>0</v>
      </c>
      <c r="J66" s="19">
        <v>0</v>
      </c>
      <c r="K66" s="22">
        <v>0</v>
      </c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204</v>
      </c>
      <c r="C67" s="18" t="s">
        <v>107</v>
      </c>
      <c r="D67" s="12" t="str">
        <f t="shared" ca="1" si="5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4"/>
        <v>0</v>
      </c>
      <c r="J67" s="19">
        <v>0</v>
      </c>
      <c r="K67" s="22">
        <v>0</v>
      </c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si="5"/>
        <v>未着手</v>
      </c>
      <c r="E68" s="4">
        <v>43070</v>
      </c>
      <c r="F68" s="4"/>
      <c r="G68" s="19">
        <v>1</v>
      </c>
      <c r="H68" s="19"/>
      <c r="I68" s="12">
        <f t="shared" ca="1" si="4"/>
        <v>1</v>
      </c>
      <c r="J68" s="19">
        <v>1</v>
      </c>
      <c r="K68" s="19">
        <v>1</v>
      </c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229</v>
      </c>
      <c r="C69" s="18" t="s">
        <v>107</v>
      </c>
      <c r="D69" s="12" t="str">
        <f t="shared" si="5"/>
        <v>未着手</v>
      </c>
      <c r="E69" s="4">
        <v>43070</v>
      </c>
      <c r="F69" s="4"/>
      <c r="G69" s="19">
        <v>2</v>
      </c>
      <c r="H69" s="19"/>
      <c r="I69" s="12">
        <f t="shared" ca="1" si="4"/>
        <v>2</v>
      </c>
      <c r="J69" s="19">
        <v>2</v>
      </c>
      <c r="K69" s="19">
        <v>2</v>
      </c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218</v>
      </c>
      <c r="C70" s="142" t="s">
        <v>107</v>
      </c>
      <c r="D70" s="143" t="str">
        <f t="shared" si="5"/>
        <v>未着手</v>
      </c>
      <c r="E70" s="144"/>
      <c r="F70" s="144"/>
      <c r="G70" s="145"/>
      <c r="H70" s="145"/>
      <c r="I70" s="143" t="str">
        <f t="shared" ca="1" si="4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228</v>
      </c>
      <c r="C71" s="18" t="s">
        <v>107</v>
      </c>
      <c r="D71" s="12" t="str">
        <f t="shared" si="5"/>
        <v>未着手</v>
      </c>
      <c r="E71" s="4">
        <v>43074</v>
      </c>
      <c r="F71" s="4"/>
      <c r="G71" s="19">
        <v>3</v>
      </c>
      <c r="H71" s="19"/>
      <c r="I71" s="12">
        <f t="shared" ca="1" si="4"/>
        <v>3</v>
      </c>
      <c r="J71" s="19">
        <v>3</v>
      </c>
      <c r="K71" s="19">
        <v>3</v>
      </c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219</v>
      </c>
      <c r="C72" s="18" t="s">
        <v>107</v>
      </c>
      <c r="D72" s="12" t="str">
        <f t="shared" si="5"/>
        <v>未着手</v>
      </c>
      <c r="E72" s="4">
        <v>43070</v>
      </c>
      <c r="F72" s="4"/>
      <c r="G72" s="19">
        <v>3</v>
      </c>
      <c r="H72" s="19"/>
      <c r="I72" s="12">
        <f t="shared" ca="1" si="4"/>
        <v>3</v>
      </c>
      <c r="J72" s="19">
        <v>3</v>
      </c>
      <c r="K72" s="19">
        <v>3</v>
      </c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220</v>
      </c>
      <c r="C73" s="142" t="s">
        <v>107</v>
      </c>
      <c r="D73" s="143" t="str">
        <f t="shared" si="5"/>
        <v>未着手</v>
      </c>
      <c r="E73" s="144"/>
      <c r="F73" s="144"/>
      <c r="G73" s="145"/>
      <c r="H73" s="145"/>
      <c r="I73" s="143" t="str">
        <f t="shared" ca="1" si="4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228</v>
      </c>
      <c r="C74" s="18" t="s">
        <v>107</v>
      </c>
      <c r="D74" s="12" t="str">
        <f t="shared" si="5"/>
        <v>未着手</v>
      </c>
      <c r="E74" s="4">
        <v>43074</v>
      </c>
      <c r="F74" s="4"/>
      <c r="G74" s="19">
        <v>3</v>
      </c>
      <c r="H74" s="19"/>
      <c r="I74" s="12">
        <f t="shared" ca="1" si="4"/>
        <v>3</v>
      </c>
      <c r="J74" s="19">
        <v>3</v>
      </c>
      <c r="K74" s="19">
        <v>3</v>
      </c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221</v>
      </c>
      <c r="C75" s="142" t="s">
        <v>107</v>
      </c>
      <c r="D75" s="143" t="str">
        <f t="shared" si="5"/>
        <v>未着手</v>
      </c>
      <c r="E75" s="144"/>
      <c r="F75" s="144"/>
      <c r="G75" s="145"/>
      <c r="H75" s="145"/>
      <c r="I75" s="143" t="str">
        <f t="shared" ca="1" si="4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228</v>
      </c>
      <c r="C76" s="18" t="s">
        <v>107</v>
      </c>
      <c r="D76" s="12" t="str">
        <f t="shared" si="5"/>
        <v>未着手</v>
      </c>
      <c r="E76" s="4">
        <v>43077</v>
      </c>
      <c r="F76" s="4"/>
      <c r="G76" s="19">
        <v>3</v>
      </c>
      <c r="H76" s="19"/>
      <c r="I76" s="12">
        <f t="shared" ca="1" si="4"/>
        <v>3</v>
      </c>
      <c r="J76" s="19">
        <v>3</v>
      </c>
      <c r="K76" s="19">
        <v>3</v>
      </c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205</v>
      </c>
      <c r="C77" s="142" t="s">
        <v>107</v>
      </c>
      <c r="D77" s="143" t="str">
        <f t="shared" si="5"/>
        <v>未着手</v>
      </c>
      <c r="E77" s="144"/>
      <c r="F77" s="144"/>
      <c r="G77" s="145"/>
      <c r="H77" s="145"/>
      <c r="I77" s="143" t="str">
        <f t="shared" ca="1" si="4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si="5"/>
        <v>未着手</v>
      </c>
      <c r="E78" s="4">
        <v>43077</v>
      </c>
      <c r="F78" s="4"/>
      <c r="G78" s="19">
        <v>1</v>
      </c>
      <c r="H78" s="19"/>
      <c r="I78" s="12">
        <f t="shared" ca="1" si="4"/>
        <v>1</v>
      </c>
      <c r="J78" s="19">
        <v>1</v>
      </c>
      <c r="K78" s="19">
        <v>1</v>
      </c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si="5"/>
        <v>未着手</v>
      </c>
      <c r="E79" s="4">
        <v>43077</v>
      </c>
      <c r="F79" s="4"/>
      <c r="G79" s="19">
        <v>1</v>
      </c>
      <c r="H79" s="19"/>
      <c r="I79" s="12">
        <f t="shared" ca="1" si="4"/>
        <v>1</v>
      </c>
      <c r="J79" s="19">
        <v>1</v>
      </c>
      <c r="K79" s="19">
        <v>1</v>
      </c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237</v>
      </c>
      <c r="C80" s="142" t="s">
        <v>107</v>
      </c>
      <c r="D80" s="143" t="str">
        <f t="shared" si="5"/>
        <v>未着手</v>
      </c>
      <c r="E80" s="144"/>
      <c r="F80" s="144"/>
      <c r="G80" s="145"/>
      <c r="H80" s="145"/>
      <c r="I80" s="143" t="str">
        <f t="shared" ca="1" si="4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238</v>
      </c>
      <c r="C81" s="18" t="s">
        <v>107</v>
      </c>
      <c r="D81" s="12" t="str">
        <f t="shared" si="5"/>
        <v>未着手</v>
      </c>
      <c r="E81" s="4">
        <v>43077</v>
      </c>
      <c r="F81" s="4"/>
      <c r="G81" s="19">
        <v>1</v>
      </c>
      <c r="H81" s="19"/>
      <c r="I81" s="12">
        <f t="shared" ca="1" si="4"/>
        <v>1</v>
      </c>
      <c r="J81" s="19">
        <v>1</v>
      </c>
      <c r="K81" s="19">
        <v>1</v>
      </c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241</v>
      </c>
      <c r="C82" s="18" t="s">
        <v>107</v>
      </c>
      <c r="D82" s="12" t="str">
        <f t="shared" si="5"/>
        <v>未着手</v>
      </c>
      <c r="E82" s="4">
        <v>43066</v>
      </c>
      <c r="F82" s="4"/>
      <c r="G82" s="19">
        <v>6</v>
      </c>
      <c r="H82" s="19"/>
      <c r="I82" s="12">
        <f t="shared" ca="1" si="4"/>
        <v>6</v>
      </c>
      <c r="J82" s="19">
        <v>6</v>
      </c>
      <c r="K82" s="19">
        <v>6</v>
      </c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5"/>
        <v/>
      </c>
      <c r="E83" s="156"/>
      <c r="F83" s="156"/>
      <c r="G83" s="157"/>
      <c r="H83" s="157"/>
      <c r="I83" s="155" t="str">
        <f t="shared" ca="1" si="4"/>
        <v/>
      </c>
      <c r="J83" s="157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107</v>
      </c>
      <c r="D84" s="12" t="str">
        <f t="shared" si="5"/>
        <v/>
      </c>
      <c r="E84" s="162"/>
      <c r="F84" s="162"/>
      <c r="G84" s="163"/>
      <c r="H84" s="163"/>
      <c r="I84" s="161" t="str">
        <f t="shared" ca="1" si="4"/>
        <v/>
      </c>
      <c r="J84" s="163"/>
      <c r="K84" s="164"/>
      <c r="L84" s="164"/>
      <c r="M84" s="164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107</v>
      </c>
      <c r="D85" s="12" t="str">
        <f t="shared" si="5"/>
        <v/>
      </c>
      <c r="E85" s="162"/>
      <c r="F85" s="162"/>
      <c r="G85" s="163"/>
      <c r="H85" s="163"/>
      <c r="I85" s="161" t="str">
        <f t="shared" ca="1" si="4"/>
        <v/>
      </c>
      <c r="J85" s="163"/>
      <c r="K85" s="164"/>
      <c r="L85" s="164"/>
      <c r="M85" s="164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107</v>
      </c>
      <c r="D86" s="12" t="str">
        <f t="shared" si="5"/>
        <v/>
      </c>
      <c r="E86" s="162"/>
      <c r="F86" s="162"/>
      <c r="G86" s="163"/>
      <c r="H86" s="163"/>
      <c r="I86" s="161" t="str">
        <f t="shared" ca="1" si="4"/>
        <v/>
      </c>
      <c r="J86" s="163"/>
      <c r="K86" s="164"/>
      <c r="L86" s="164"/>
      <c r="M86" s="164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107</v>
      </c>
      <c r="D87" s="12" t="str">
        <f t="shared" si="5"/>
        <v/>
      </c>
      <c r="E87" s="162"/>
      <c r="F87" s="162"/>
      <c r="G87" s="163"/>
      <c r="H87" s="163"/>
      <c r="I87" s="161" t="str">
        <f t="shared" ca="1" si="4"/>
        <v/>
      </c>
      <c r="J87" s="163"/>
      <c r="K87" s="164"/>
      <c r="L87" s="164"/>
      <c r="M87" s="164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107</v>
      </c>
      <c r="D88" s="149" t="str">
        <f t="shared" si="5"/>
        <v/>
      </c>
      <c r="E88" s="162"/>
      <c r="F88" s="162"/>
      <c r="G88" s="163"/>
      <c r="H88" s="163"/>
      <c r="I88" s="161" t="str">
        <f t="shared" ca="1" si="4"/>
        <v/>
      </c>
      <c r="J88" s="163"/>
      <c r="K88" s="164"/>
      <c r="L88" s="164"/>
      <c r="M88" s="164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222</v>
      </c>
      <c r="C89" s="142" t="s">
        <v>109</v>
      </c>
      <c r="D89" s="143" t="str">
        <f t="shared" si="5"/>
        <v>未着手</v>
      </c>
      <c r="E89" s="144"/>
      <c r="F89" s="144"/>
      <c r="G89" s="145"/>
      <c r="H89" s="168"/>
      <c r="I89" s="169" t="str">
        <f t="shared" ca="1" si="4"/>
        <v/>
      </c>
      <c r="J89" s="145"/>
      <c r="K89" s="145"/>
      <c r="L89" s="170"/>
      <c r="M89" s="170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234</v>
      </c>
      <c r="C90" s="148" t="s">
        <v>109</v>
      </c>
      <c r="D90" s="149" t="str">
        <f t="shared" ca="1" si="5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4"/>
        <v>1</v>
      </c>
      <c r="J90" s="151">
        <v>1</v>
      </c>
      <c r="K90" s="151">
        <v>1</v>
      </c>
      <c r="L90" s="152"/>
      <c r="M90" s="152"/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5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4"/>
        <v>0</v>
      </c>
      <c r="J91" s="151">
        <v>0</v>
      </c>
      <c r="K91" s="151">
        <v>0</v>
      </c>
      <c r="L91" s="152"/>
      <c r="M91" s="152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5"/>
        <v>作業中</v>
      </c>
      <c r="E92" s="150">
        <v>43053</v>
      </c>
      <c r="F92" s="150">
        <v>43049</v>
      </c>
      <c r="G92" s="151">
        <v>2</v>
      </c>
      <c r="H92" s="151"/>
      <c r="I92" s="149">
        <f t="shared" ca="1" si="4"/>
        <v>1</v>
      </c>
      <c r="J92" s="151">
        <v>1</v>
      </c>
      <c r="K92" s="151">
        <v>1</v>
      </c>
      <c r="L92" s="152"/>
      <c r="M92" s="152"/>
      <c r="N92" s="152"/>
      <c r="O92" s="152"/>
      <c r="P92" s="152"/>
      <c r="Q92" s="152"/>
      <c r="R92" s="152"/>
      <c r="S92" s="152"/>
    </row>
    <row r="93" spans="1:19">
      <c r="A93" s="16">
        <v>89</v>
      </c>
      <c r="B93" s="147" t="s">
        <v>174</v>
      </c>
      <c r="C93" s="148" t="s">
        <v>109</v>
      </c>
      <c r="D93" s="149" t="str">
        <f t="shared" ca="1" si="5"/>
        <v>作業中</v>
      </c>
      <c r="E93" s="150">
        <v>43056</v>
      </c>
      <c r="F93" s="150">
        <v>43056</v>
      </c>
      <c r="G93" s="151">
        <v>2</v>
      </c>
      <c r="H93" s="151"/>
      <c r="I93" s="149">
        <f t="shared" ca="1" si="4"/>
        <v>2</v>
      </c>
      <c r="J93" s="151">
        <v>2</v>
      </c>
      <c r="K93" s="151">
        <v>2</v>
      </c>
      <c r="L93" s="152"/>
      <c r="M93" s="152"/>
      <c r="N93" s="152"/>
      <c r="O93" s="152"/>
      <c r="P93" s="152"/>
      <c r="Q93" s="152"/>
      <c r="R93" s="152"/>
      <c r="S93" s="152"/>
    </row>
    <row r="94" spans="1:19">
      <c r="A94" s="16">
        <v>90</v>
      </c>
      <c r="B94" s="138" t="s">
        <v>223</v>
      </c>
      <c r="C94" s="142" t="s">
        <v>109</v>
      </c>
      <c r="D94" s="143" t="str">
        <f t="shared" si="5"/>
        <v>未着手</v>
      </c>
      <c r="E94" s="144"/>
      <c r="F94" s="144"/>
      <c r="G94" s="145"/>
      <c r="H94" s="145"/>
      <c r="I94" s="143" t="str">
        <f t="shared" ca="1" si="4"/>
        <v/>
      </c>
      <c r="J94" s="145"/>
      <c r="K94" s="145"/>
      <c r="L94" s="146"/>
      <c r="M94" s="146"/>
      <c r="N94" s="146"/>
      <c r="O94" s="146"/>
      <c r="P94" s="146"/>
      <c r="Q94" s="146"/>
      <c r="R94" s="146"/>
      <c r="S94" s="146"/>
    </row>
    <row r="95" spans="1:19">
      <c r="A95" s="16">
        <v>91</v>
      </c>
      <c r="B95" s="147" t="s">
        <v>175</v>
      </c>
      <c r="C95" s="148" t="s">
        <v>109</v>
      </c>
      <c r="D95" s="149" t="str">
        <f t="shared" ca="1" si="5"/>
        <v>作業中</v>
      </c>
      <c r="E95" s="150">
        <v>43060</v>
      </c>
      <c r="F95" s="150">
        <v>43056</v>
      </c>
      <c r="G95" s="151">
        <v>3</v>
      </c>
      <c r="H95" s="151"/>
      <c r="I95" s="149">
        <f t="shared" ca="1" si="4"/>
        <v>2</v>
      </c>
      <c r="J95" s="151">
        <v>3</v>
      </c>
      <c r="K95" s="151">
        <v>2</v>
      </c>
      <c r="L95" s="152"/>
      <c r="M95" s="152"/>
      <c r="N95" s="152"/>
      <c r="O95" s="152"/>
      <c r="P95" s="152"/>
      <c r="Q95" s="152"/>
      <c r="R95" s="152"/>
      <c r="S95" s="152"/>
    </row>
    <row r="96" spans="1:19">
      <c r="A96" s="16">
        <v>92</v>
      </c>
      <c r="B96" s="147" t="s">
        <v>176</v>
      </c>
      <c r="C96" s="148" t="s">
        <v>109</v>
      </c>
      <c r="D96" s="149" t="str">
        <f t="shared" si="5"/>
        <v>未着手</v>
      </c>
      <c r="E96" s="150">
        <v>43063</v>
      </c>
      <c r="F96" s="150"/>
      <c r="G96" s="151">
        <v>3</v>
      </c>
      <c r="H96" s="151"/>
      <c r="I96" s="149">
        <f t="shared" ca="1" si="4"/>
        <v>3</v>
      </c>
      <c r="J96" s="151">
        <v>3</v>
      </c>
      <c r="K96" s="151">
        <v>3</v>
      </c>
      <c r="L96" s="152"/>
      <c r="M96" s="152"/>
      <c r="N96" s="152"/>
      <c r="O96" s="152"/>
      <c r="P96" s="152"/>
      <c r="Q96" s="152"/>
      <c r="R96" s="152"/>
      <c r="S96" s="152"/>
    </row>
    <row r="97" spans="1:26">
      <c r="A97" s="16">
        <v>93</v>
      </c>
      <c r="B97" s="147" t="s">
        <v>177</v>
      </c>
      <c r="C97" s="148" t="s">
        <v>109</v>
      </c>
      <c r="D97" s="149" t="str">
        <f t="shared" ca="1" si="5"/>
        <v>完了</v>
      </c>
      <c r="E97" s="150">
        <v>43056</v>
      </c>
      <c r="F97" s="150">
        <v>43056</v>
      </c>
      <c r="G97" s="151">
        <v>2</v>
      </c>
      <c r="H97" s="151"/>
      <c r="I97" s="149">
        <f t="shared" ca="1" si="4"/>
        <v>0</v>
      </c>
      <c r="J97" s="151">
        <v>2</v>
      </c>
      <c r="K97" s="151">
        <v>0</v>
      </c>
      <c r="L97" s="152"/>
      <c r="M97" s="152"/>
      <c r="N97" s="152"/>
      <c r="O97" s="152"/>
      <c r="P97" s="152"/>
      <c r="Q97" s="152"/>
      <c r="R97" s="152"/>
      <c r="S97" s="152"/>
    </row>
    <row r="98" spans="1:26">
      <c r="A98" s="16">
        <v>94</v>
      </c>
      <c r="B98" s="147" t="s">
        <v>178</v>
      </c>
      <c r="C98" s="148" t="s">
        <v>109</v>
      </c>
      <c r="D98" s="149" t="str">
        <f t="shared" si="5"/>
        <v>未着手</v>
      </c>
      <c r="E98" s="150">
        <v>43063</v>
      </c>
      <c r="F98" s="150"/>
      <c r="G98" s="151">
        <v>4</v>
      </c>
      <c r="H98" s="151"/>
      <c r="I98" s="149">
        <f t="shared" ca="1" si="4"/>
        <v>4</v>
      </c>
      <c r="J98" s="151">
        <v>4</v>
      </c>
      <c r="K98" s="151">
        <v>4</v>
      </c>
      <c r="L98" s="152"/>
      <c r="M98" s="152"/>
      <c r="N98" s="152"/>
      <c r="O98" s="152"/>
      <c r="P98" s="152"/>
      <c r="Q98" s="152"/>
      <c r="R98" s="152"/>
      <c r="S98" s="152"/>
    </row>
    <row r="99" spans="1:26">
      <c r="A99" s="16">
        <v>95</v>
      </c>
      <c r="B99" s="147" t="s">
        <v>179</v>
      </c>
      <c r="C99" s="148" t="s">
        <v>109</v>
      </c>
      <c r="D99" s="149" t="str">
        <f t="shared" si="5"/>
        <v>未着手</v>
      </c>
      <c r="E99" s="150">
        <v>43067</v>
      </c>
      <c r="F99" s="165"/>
      <c r="G99" s="151">
        <v>2</v>
      </c>
      <c r="H99" s="151"/>
      <c r="I99" s="149">
        <f t="shared" ca="1" si="4"/>
        <v>2</v>
      </c>
      <c r="J99" s="151">
        <v>2</v>
      </c>
      <c r="K99" s="151">
        <v>2</v>
      </c>
      <c r="L99" s="152"/>
      <c r="M99" s="152"/>
      <c r="N99" s="152"/>
      <c r="O99" s="152"/>
      <c r="P99" s="152"/>
      <c r="Q99" s="152"/>
      <c r="R99" s="152"/>
      <c r="S99" s="152"/>
    </row>
    <row r="100" spans="1:26">
      <c r="A100" s="16">
        <v>96</v>
      </c>
      <c r="B100" s="138" t="s">
        <v>224</v>
      </c>
      <c r="C100" s="142" t="s">
        <v>109</v>
      </c>
      <c r="D100" s="143" t="str">
        <f t="shared" si="5"/>
        <v>未着手</v>
      </c>
      <c r="E100" s="144"/>
      <c r="F100" s="171"/>
      <c r="G100" s="145"/>
      <c r="H100" s="145"/>
      <c r="I100" s="143" t="str">
        <f t="shared" ca="1" si="4"/>
        <v/>
      </c>
      <c r="J100" s="145"/>
      <c r="K100" s="145"/>
      <c r="L100" s="146"/>
      <c r="M100" s="146"/>
      <c r="N100" s="146"/>
      <c r="O100" s="146"/>
      <c r="P100" s="146"/>
      <c r="Q100" s="146"/>
      <c r="R100" s="146"/>
      <c r="S100" s="146"/>
    </row>
    <row r="101" spans="1:26">
      <c r="A101" s="16">
        <v>97</v>
      </c>
      <c r="B101" s="147" t="s">
        <v>180</v>
      </c>
      <c r="C101" s="148" t="s">
        <v>109</v>
      </c>
      <c r="D101" s="149" t="str">
        <f t="shared" si="5"/>
        <v>未着手</v>
      </c>
      <c r="E101" s="150">
        <v>43070</v>
      </c>
      <c r="F101" s="165"/>
      <c r="G101" s="151">
        <v>3</v>
      </c>
      <c r="H101" s="151"/>
      <c r="I101" s="149">
        <f t="shared" ca="1" si="4"/>
        <v>3</v>
      </c>
      <c r="J101" s="151">
        <v>3</v>
      </c>
      <c r="K101" s="151">
        <v>3</v>
      </c>
      <c r="L101" s="152"/>
      <c r="M101" s="152"/>
      <c r="N101" s="152"/>
      <c r="O101" s="152"/>
      <c r="P101" s="152"/>
      <c r="Q101" s="152"/>
      <c r="R101" s="152"/>
      <c r="S101" s="152"/>
    </row>
    <row r="102" spans="1:26">
      <c r="A102" s="16">
        <v>98</v>
      </c>
      <c r="B102" s="147"/>
      <c r="C102" s="148" t="s">
        <v>109</v>
      </c>
      <c r="D102" s="149" t="str">
        <f t="shared" si="5"/>
        <v/>
      </c>
      <c r="E102" s="150"/>
      <c r="F102" s="165"/>
      <c r="G102" s="151"/>
      <c r="H102" s="151"/>
      <c r="I102" s="149" t="str">
        <f t="shared" ca="1" si="4"/>
        <v/>
      </c>
      <c r="J102" s="151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26">
      <c r="A103" s="16">
        <v>99</v>
      </c>
      <c r="B103" s="147"/>
      <c r="C103" s="148" t="s">
        <v>109</v>
      </c>
      <c r="D103" s="149" t="str">
        <f t="shared" si="5"/>
        <v/>
      </c>
      <c r="E103" s="150"/>
      <c r="F103" s="165"/>
      <c r="G103" s="151"/>
      <c r="H103" s="151"/>
      <c r="I103" s="149" t="str">
        <f t="shared" ca="1" si="4"/>
        <v/>
      </c>
      <c r="J103" s="151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26">
      <c r="A104" s="16">
        <v>100</v>
      </c>
      <c r="B104" s="147"/>
      <c r="C104" s="148" t="s">
        <v>109</v>
      </c>
      <c r="D104" s="149" t="str">
        <f t="shared" si="5"/>
        <v/>
      </c>
      <c r="E104" s="150"/>
      <c r="F104" s="165"/>
      <c r="G104" s="151"/>
      <c r="H104" s="151"/>
      <c r="I104" s="149" t="str">
        <f t="shared" ca="1" si="4"/>
        <v/>
      </c>
      <c r="J104" s="151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26" ht="13.5" customHeight="1">
      <c r="A105" s="16">
        <v>101</v>
      </c>
      <c r="B105" s="147"/>
      <c r="C105" s="148" t="s">
        <v>109</v>
      </c>
      <c r="D105" s="149" t="str">
        <f t="shared" si="5"/>
        <v/>
      </c>
      <c r="E105" s="150"/>
      <c r="F105" s="165"/>
      <c r="G105" s="151"/>
      <c r="H105" s="166"/>
      <c r="I105" s="149" t="str">
        <f t="shared" ca="1" si="4"/>
        <v/>
      </c>
      <c r="J105" s="151"/>
      <c r="K105" s="167"/>
      <c r="L105" s="167"/>
      <c r="M105" s="167"/>
      <c r="N105" s="167"/>
      <c r="O105" s="167"/>
      <c r="P105" s="167"/>
      <c r="Q105" s="167"/>
      <c r="R105" s="167"/>
      <c r="S105" s="167"/>
    </row>
    <row r="106" spans="1:26" ht="15.75" customHeight="1">
      <c r="A106" s="16">
        <v>102</v>
      </c>
      <c r="B106" s="147"/>
      <c r="C106" s="148" t="s">
        <v>109</v>
      </c>
      <c r="D106" s="149" t="str">
        <f t="shared" si="5"/>
        <v/>
      </c>
      <c r="E106" s="150"/>
      <c r="F106" s="165"/>
      <c r="G106" s="151"/>
      <c r="H106" s="166"/>
      <c r="I106" s="149" t="str">
        <f t="shared" ca="1" si="4"/>
        <v/>
      </c>
      <c r="J106" s="151"/>
      <c r="K106" s="167"/>
      <c r="L106" s="167"/>
      <c r="M106" s="167"/>
      <c r="N106" s="167"/>
      <c r="O106" s="167"/>
      <c r="P106" s="167"/>
      <c r="Q106" s="167"/>
      <c r="R106" s="167"/>
      <c r="S106" s="167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47"/>
      <c r="C107" s="148" t="s">
        <v>109</v>
      </c>
      <c r="D107" s="149" t="str">
        <f t="shared" si="5"/>
        <v/>
      </c>
      <c r="E107" s="150"/>
      <c r="F107" s="165"/>
      <c r="G107" s="151"/>
      <c r="H107" s="166"/>
      <c r="I107" s="149" t="str">
        <f t="shared" ca="1" si="4"/>
        <v/>
      </c>
      <c r="J107" s="151"/>
      <c r="K107" s="167"/>
      <c r="L107" s="167"/>
      <c r="M107" s="167"/>
      <c r="N107" s="167"/>
      <c r="O107" s="167"/>
      <c r="P107" s="167"/>
      <c r="Q107" s="167"/>
      <c r="R107" s="167"/>
      <c r="S107" s="167"/>
      <c r="U107" s="11" t="s">
        <v>189</v>
      </c>
      <c r="V107" s="10">
        <f t="shared" ref="V107:V110" si="6">SUMIF($C$5:$C$122,U107,$G$5:$G$122)</f>
        <v>45</v>
      </c>
      <c r="W107" s="10">
        <f ca="1">SUMIF($C$5:$C$122,U107,$I$5:$I$122)</f>
        <v>33</v>
      </c>
      <c r="X107" s="10">
        <f>SUMIF($C$5:$C$122,U107,$H$5:$H$122)</f>
        <v>6</v>
      </c>
      <c r="Y107" s="14">
        <f>COUNTA($J$2:$S$2)*6-COUNTA($J$4:$S$4)*6</f>
        <v>36</v>
      </c>
      <c r="Z107" s="15">
        <f ca="1">IF(Y107&gt;W107,0,W107-Y107)</f>
        <v>0</v>
      </c>
    </row>
    <row r="108" spans="1:26">
      <c r="A108" s="16">
        <v>104</v>
      </c>
      <c r="B108" s="138" t="s">
        <v>236</v>
      </c>
      <c r="C108" s="142" t="s">
        <v>110</v>
      </c>
      <c r="D108" s="143" t="str">
        <f t="shared" si="5"/>
        <v>未着手</v>
      </c>
      <c r="E108" s="144"/>
      <c r="F108" s="144"/>
      <c r="G108" s="145"/>
      <c r="H108" s="145"/>
      <c r="I108" s="143" t="str">
        <f t="shared" ca="1" si="4"/>
        <v/>
      </c>
      <c r="J108" s="145"/>
      <c r="K108" s="143"/>
      <c r="L108" s="143"/>
      <c r="M108" s="143"/>
      <c r="N108" s="143"/>
      <c r="O108" s="143"/>
      <c r="P108" s="143"/>
      <c r="Q108" s="143"/>
      <c r="R108" s="143"/>
      <c r="S108" s="143"/>
      <c r="U108" s="11" t="s">
        <v>190</v>
      </c>
      <c r="V108" s="10">
        <f t="shared" si="6"/>
        <v>49</v>
      </c>
      <c r="W108" s="10">
        <f t="shared" ref="W108:W116" ca="1" si="7">SUMIF($C$5:$C$122,U108,$I$5:$I$122)</f>
        <v>33</v>
      </c>
      <c r="X108" s="10">
        <f t="shared" ref="X108:X116" si="8">SUMIF($C$5:$C$122,U108,$H$5:$H$122)</f>
        <v>19</v>
      </c>
      <c r="Y108" s="14">
        <f t="shared" ref="Y108:Y116" si="9">COUNTA($J$2:$S$2)*6-COUNTA($J$4:$S$4)*6</f>
        <v>36</v>
      </c>
      <c r="Z108" s="15">
        <f ca="1">IF(Y108&gt;W108,0,W108-Y108)</f>
        <v>0</v>
      </c>
    </row>
    <row r="109" spans="1:26">
      <c r="A109" s="16">
        <v>105</v>
      </c>
      <c r="B109" s="147" t="s">
        <v>181</v>
      </c>
      <c r="C109" s="148" t="s">
        <v>110</v>
      </c>
      <c r="D109" s="149" t="str">
        <f t="shared" ca="1" si="5"/>
        <v>作業中</v>
      </c>
      <c r="E109" s="150">
        <v>43049</v>
      </c>
      <c r="F109" s="165">
        <v>43049</v>
      </c>
      <c r="G109" s="151">
        <v>4</v>
      </c>
      <c r="H109" s="166"/>
      <c r="I109" s="149">
        <f t="shared" ca="1" si="4"/>
        <v>2</v>
      </c>
      <c r="J109" s="151">
        <v>4</v>
      </c>
      <c r="K109" s="152">
        <v>2</v>
      </c>
      <c r="L109" s="167"/>
      <c r="M109" s="167"/>
      <c r="N109" s="167"/>
      <c r="O109" s="167"/>
      <c r="P109" s="167"/>
      <c r="Q109" s="167"/>
      <c r="R109" s="167"/>
      <c r="S109" s="167"/>
      <c r="U109" s="11" t="s">
        <v>191</v>
      </c>
      <c r="V109" s="10">
        <f t="shared" si="6"/>
        <v>46</v>
      </c>
      <c r="W109" s="10">
        <f t="shared" ca="1" si="7"/>
        <v>38.200000000000003</v>
      </c>
      <c r="X109" s="10">
        <f t="shared" si="8"/>
        <v>12.8</v>
      </c>
      <c r="Y109" s="14">
        <f t="shared" si="9"/>
        <v>36</v>
      </c>
      <c r="Z109" s="15">
        <f ca="1">IF(Y109&gt;W109,0,W109-Y109)</f>
        <v>2.2000000000000028</v>
      </c>
    </row>
    <row r="110" spans="1:26">
      <c r="A110" s="16">
        <v>106</v>
      </c>
      <c r="B110" s="147" t="s">
        <v>182</v>
      </c>
      <c r="C110" s="148" t="s">
        <v>110</v>
      </c>
      <c r="D110" s="149" t="str">
        <f t="shared" si="5"/>
        <v>未着手</v>
      </c>
      <c r="E110" s="165">
        <v>43053</v>
      </c>
      <c r="F110" s="165"/>
      <c r="G110" s="166">
        <v>4</v>
      </c>
      <c r="H110" s="166"/>
      <c r="I110" s="149">
        <f t="shared" ca="1" si="4"/>
        <v>4</v>
      </c>
      <c r="J110" s="166">
        <v>4</v>
      </c>
      <c r="K110" s="166">
        <v>4</v>
      </c>
      <c r="L110" s="167"/>
      <c r="M110" s="167"/>
      <c r="N110" s="167"/>
      <c r="O110" s="167"/>
      <c r="P110" s="167"/>
      <c r="Q110" s="167"/>
      <c r="R110" s="167"/>
      <c r="S110" s="167"/>
      <c r="U110" s="11" t="s">
        <v>192</v>
      </c>
      <c r="V110" s="10">
        <f t="shared" si="6"/>
        <v>25</v>
      </c>
      <c r="W110" s="10">
        <f t="shared" ca="1" si="7"/>
        <v>18</v>
      </c>
      <c r="X110" s="10">
        <f t="shared" si="8"/>
        <v>2</v>
      </c>
      <c r="Y110" s="14">
        <f t="shared" si="9"/>
        <v>36</v>
      </c>
      <c r="Z110" s="15">
        <f t="shared" ref="Z108:Z116" ca="1" si="10">IF(Y110&gt;W110,0,W110-Y110)</f>
        <v>0</v>
      </c>
    </row>
    <row r="111" spans="1:26">
      <c r="A111" s="172">
        <v>107</v>
      </c>
      <c r="B111" s="173" t="s">
        <v>183</v>
      </c>
      <c r="C111" s="174" t="s">
        <v>110</v>
      </c>
      <c r="D111" s="175" t="str">
        <f t="shared" si="5"/>
        <v>未着手</v>
      </c>
      <c r="E111" s="176">
        <v>43056</v>
      </c>
      <c r="F111" s="165"/>
      <c r="G111" s="177">
        <v>5</v>
      </c>
      <c r="H111" s="177"/>
      <c r="I111" s="175">
        <f t="shared" ca="1" si="4"/>
        <v>5</v>
      </c>
      <c r="J111" s="177">
        <v>5</v>
      </c>
      <c r="K111" s="177">
        <v>5</v>
      </c>
      <c r="L111" s="178"/>
      <c r="M111" s="178"/>
      <c r="N111" s="178"/>
      <c r="O111" s="178"/>
      <c r="P111" s="178"/>
      <c r="Q111" s="178"/>
      <c r="R111" s="178"/>
      <c r="S111" s="178"/>
      <c r="U111" s="11" t="s">
        <v>193</v>
      </c>
      <c r="V111" s="10">
        <f>SUMIF($C$5:$C$122,U111,$G$5:$G$122)</f>
        <v>40</v>
      </c>
      <c r="W111" s="10">
        <f t="shared" ca="1" si="7"/>
        <v>34</v>
      </c>
      <c r="X111" s="10">
        <f t="shared" si="8"/>
        <v>0</v>
      </c>
      <c r="Y111" s="14">
        <f t="shared" si="9"/>
        <v>36</v>
      </c>
      <c r="Z111" s="15">
        <f t="shared" ca="1" si="10"/>
        <v>0</v>
      </c>
    </row>
    <row r="112" spans="1:26">
      <c r="A112" s="16">
        <v>108</v>
      </c>
      <c r="B112" s="147" t="s">
        <v>184</v>
      </c>
      <c r="C112" s="148" t="s">
        <v>110</v>
      </c>
      <c r="D112" s="149" t="str">
        <f t="shared" si="5"/>
        <v>未着手</v>
      </c>
      <c r="E112" s="165">
        <v>43060</v>
      </c>
      <c r="F112" s="165"/>
      <c r="G112" s="166">
        <v>4</v>
      </c>
      <c r="H112" s="166"/>
      <c r="I112" s="175">
        <f t="shared" ca="1" si="4"/>
        <v>4</v>
      </c>
      <c r="J112" s="166">
        <v>4</v>
      </c>
      <c r="K112" s="166">
        <v>4</v>
      </c>
      <c r="L112" s="167"/>
      <c r="M112" s="167"/>
      <c r="N112" s="167"/>
      <c r="O112" s="167"/>
      <c r="P112" s="167"/>
      <c r="Q112" s="167"/>
      <c r="R112" s="167"/>
      <c r="S112" s="167"/>
      <c r="U112" s="11"/>
      <c r="V112" s="10">
        <f t="shared" ref="V108:V116" si="11">SUMIF($C$5:$C$104,U112,$G$5:$G$104)</f>
        <v>0</v>
      </c>
      <c r="W112" s="10">
        <f t="shared" si="7"/>
        <v>0</v>
      </c>
      <c r="X112" s="10">
        <f t="shared" si="8"/>
        <v>0</v>
      </c>
      <c r="Y112" s="14">
        <f t="shared" si="9"/>
        <v>36</v>
      </c>
      <c r="Z112" s="15">
        <f t="shared" si="10"/>
        <v>0</v>
      </c>
    </row>
    <row r="113" spans="1:26">
      <c r="A113" s="172">
        <v>109</v>
      </c>
      <c r="B113" s="147" t="s">
        <v>185</v>
      </c>
      <c r="C113" s="148" t="s">
        <v>110</v>
      </c>
      <c r="D113" s="149" t="str">
        <f t="shared" si="5"/>
        <v>未着手</v>
      </c>
      <c r="E113" s="165">
        <v>43063</v>
      </c>
      <c r="F113" s="165"/>
      <c r="G113" s="166">
        <v>5</v>
      </c>
      <c r="H113" s="166"/>
      <c r="I113" s="175">
        <f t="shared" ca="1" si="4"/>
        <v>5</v>
      </c>
      <c r="J113" s="166">
        <v>5</v>
      </c>
      <c r="K113" s="166">
        <v>5</v>
      </c>
      <c r="L113" s="167"/>
      <c r="M113" s="167"/>
      <c r="N113" s="167"/>
      <c r="O113" s="167"/>
      <c r="P113" s="167"/>
      <c r="Q113" s="167"/>
      <c r="R113" s="167"/>
      <c r="S113" s="167"/>
      <c r="U113" s="11"/>
      <c r="V113" s="10">
        <f t="shared" si="11"/>
        <v>0</v>
      </c>
      <c r="W113" s="10">
        <f t="shared" si="7"/>
        <v>0</v>
      </c>
      <c r="X113" s="10">
        <f t="shared" si="8"/>
        <v>0</v>
      </c>
      <c r="Y113" s="14">
        <f t="shared" si="9"/>
        <v>36</v>
      </c>
      <c r="Z113" s="15">
        <f t="shared" si="10"/>
        <v>0</v>
      </c>
    </row>
    <row r="114" spans="1:26">
      <c r="A114" s="16">
        <v>110</v>
      </c>
      <c r="B114" s="17" t="s">
        <v>186</v>
      </c>
      <c r="C114" s="18" t="s">
        <v>110</v>
      </c>
      <c r="D114" s="12" t="str">
        <f t="shared" si="5"/>
        <v>未着手</v>
      </c>
      <c r="E114" s="135">
        <v>43067</v>
      </c>
      <c r="F114" s="135"/>
      <c r="G114" s="136">
        <v>3</v>
      </c>
      <c r="H114" s="136"/>
      <c r="I114" s="175">
        <f t="shared" ca="1" si="4"/>
        <v>3</v>
      </c>
      <c r="J114" s="136">
        <v>3</v>
      </c>
      <c r="K114" s="136">
        <v>3</v>
      </c>
      <c r="L114" s="137"/>
      <c r="M114" s="137"/>
      <c r="N114" s="137"/>
      <c r="O114" s="137"/>
      <c r="P114" s="137"/>
      <c r="Q114" s="137"/>
      <c r="R114" s="137"/>
      <c r="S114" s="137"/>
      <c r="U114" s="11"/>
      <c r="V114" s="10">
        <f t="shared" si="11"/>
        <v>0</v>
      </c>
      <c r="W114" s="10">
        <f t="shared" si="7"/>
        <v>0</v>
      </c>
      <c r="X114" s="10">
        <f t="shared" si="8"/>
        <v>0</v>
      </c>
      <c r="Y114" s="14">
        <f t="shared" si="9"/>
        <v>36</v>
      </c>
      <c r="Z114" s="15">
        <f t="shared" si="10"/>
        <v>0</v>
      </c>
    </row>
    <row r="115" spans="1:26">
      <c r="A115" s="172">
        <v>111</v>
      </c>
      <c r="B115" s="17" t="s">
        <v>187</v>
      </c>
      <c r="C115" s="18" t="s">
        <v>110</v>
      </c>
      <c r="D115" s="12" t="str">
        <f t="shared" si="5"/>
        <v>未着手</v>
      </c>
      <c r="E115" s="135">
        <v>43070</v>
      </c>
      <c r="F115" s="135"/>
      <c r="G115" s="136">
        <v>4</v>
      </c>
      <c r="H115" s="136"/>
      <c r="I115" s="175">
        <f t="shared" ca="1" si="4"/>
        <v>4</v>
      </c>
      <c r="J115" s="136">
        <v>4</v>
      </c>
      <c r="K115" s="136">
        <v>4</v>
      </c>
      <c r="L115" s="137"/>
      <c r="M115" s="137"/>
      <c r="N115" s="137"/>
      <c r="O115" s="137"/>
      <c r="P115" s="137"/>
      <c r="Q115" s="137"/>
      <c r="R115" s="137"/>
      <c r="S115" s="137"/>
      <c r="U115" s="11"/>
      <c r="V115" s="10">
        <f t="shared" si="11"/>
        <v>0</v>
      </c>
      <c r="W115" s="10">
        <f t="shared" si="7"/>
        <v>0</v>
      </c>
      <c r="X115" s="10">
        <f t="shared" si="8"/>
        <v>0</v>
      </c>
      <c r="Y115" s="14">
        <f t="shared" si="9"/>
        <v>36</v>
      </c>
      <c r="Z115" s="15">
        <f t="shared" si="10"/>
        <v>0</v>
      </c>
    </row>
    <row r="116" spans="1:26">
      <c r="A116" s="16">
        <v>112</v>
      </c>
      <c r="B116" s="17" t="s">
        <v>188</v>
      </c>
      <c r="C116" s="18" t="s">
        <v>110</v>
      </c>
      <c r="D116" s="12" t="str">
        <f t="shared" si="5"/>
        <v>未着手</v>
      </c>
      <c r="E116" s="135">
        <v>43077</v>
      </c>
      <c r="F116" s="135"/>
      <c r="G116" s="136">
        <v>5</v>
      </c>
      <c r="H116" s="136"/>
      <c r="I116" s="175">
        <f t="shared" ca="1" si="4"/>
        <v>5</v>
      </c>
      <c r="J116" s="136">
        <v>5</v>
      </c>
      <c r="K116" s="136">
        <v>5</v>
      </c>
      <c r="L116" s="137"/>
      <c r="M116" s="137"/>
      <c r="N116" s="137"/>
      <c r="O116" s="137"/>
      <c r="P116" s="137"/>
      <c r="Q116" s="137"/>
      <c r="R116" s="137"/>
      <c r="S116" s="137"/>
      <c r="U116" s="11"/>
      <c r="V116" s="10">
        <f t="shared" si="11"/>
        <v>0</v>
      </c>
      <c r="W116" s="10">
        <f t="shared" si="7"/>
        <v>0</v>
      </c>
      <c r="X116" s="10">
        <f t="shared" si="8"/>
        <v>0</v>
      </c>
      <c r="Y116" s="14">
        <f t="shared" si="9"/>
        <v>36</v>
      </c>
      <c r="Z116" s="15">
        <f t="shared" si="10"/>
        <v>0</v>
      </c>
    </row>
    <row r="117" spans="1:26">
      <c r="A117" s="172">
        <v>113</v>
      </c>
      <c r="B117" s="17" t="s">
        <v>239</v>
      </c>
      <c r="C117" s="18" t="s">
        <v>110</v>
      </c>
      <c r="D117" s="179" t="str">
        <f t="shared" ca="1" si="5"/>
        <v>作業中</v>
      </c>
      <c r="E117" s="135">
        <v>43056</v>
      </c>
      <c r="F117" s="135">
        <v>43056</v>
      </c>
      <c r="G117" s="136">
        <v>6</v>
      </c>
      <c r="H117" s="136"/>
      <c r="I117" s="175">
        <f t="shared" ca="1" si="4"/>
        <v>2</v>
      </c>
      <c r="J117" s="136">
        <v>5</v>
      </c>
      <c r="K117" s="208">
        <v>2</v>
      </c>
      <c r="L117" s="137"/>
      <c r="M117" s="137"/>
      <c r="N117" s="137"/>
      <c r="O117" s="137"/>
      <c r="P117" s="137"/>
      <c r="Q117" s="137"/>
      <c r="R117" s="137"/>
      <c r="S117" s="137"/>
    </row>
    <row r="118" spans="1:26">
      <c r="A118" s="16">
        <v>114</v>
      </c>
      <c r="B118" s="17"/>
      <c r="C118" s="18" t="s">
        <v>110</v>
      </c>
      <c r="D118" s="179"/>
      <c r="E118" s="135"/>
      <c r="F118" s="135"/>
      <c r="G118" s="136"/>
      <c r="H118" s="136"/>
      <c r="I118" s="175" t="str">
        <f t="shared" ca="1" si="4"/>
        <v/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</row>
    <row r="119" spans="1:26">
      <c r="A119" s="172">
        <v>115</v>
      </c>
      <c r="B119" s="17"/>
      <c r="C119" s="18" t="s">
        <v>110</v>
      </c>
      <c r="D119" s="179"/>
      <c r="E119" s="135"/>
      <c r="F119" s="135"/>
      <c r="G119" s="136"/>
      <c r="H119" s="136"/>
      <c r="I119" s="175" t="str">
        <f t="shared" ca="1" si="4"/>
        <v/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</row>
    <row r="120" spans="1:26">
      <c r="A120" s="16">
        <v>116</v>
      </c>
      <c r="B120" s="17"/>
      <c r="C120" s="18" t="s">
        <v>110</v>
      </c>
      <c r="D120" s="179"/>
      <c r="E120" s="135"/>
      <c r="F120" s="135"/>
      <c r="G120" s="136"/>
      <c r="H120" s="136"/>
      <c r="I120" s="175" t="str">
        <f t="shared" ca="1" si="4"/>
        <v/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</row>
    <row r="121" spans="1:26">
      <c r="A121" s="172">
        <v>117</v>
      </c>
      <c r="B121" s="17"/>
      <c r="C121" s="18" t="s">
        <v>110</v>
      </c>
      <c r="D121" s="179"/>
      <c r="E121" s="135"/>
      <c r="F121" s="135"/>
      <c r="G121" s="136"/>
      <c r="H121" s="136"/>
      <c r="I121" s="175" t="str">
        <f t="shared" ca="1" si="4"/>
        <v/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</row>
    <row r="122" spans="1:26">
      <c r="A122" s="16">
        <v>118</v>
      </c>
      <c r="B122" s="17"/>
      <c r="C122" s="18" t="s">
        <v>110</v>
      </c>
      <c r="D122" s="179"/>
      <c r="E122" s="135"/>
      <c r="F122" s="135"/>
      <c r="G122" s="136"/>
      <c r="H122" s="136"/>
      <c r="I122" s="175" t="str">
        <f t="shared" ref="I122" ca="1" si="12">IF(ISBLANK(J122)=FALSE,OFFSET(I122,0,COUNTA(J122:S122)),"")</f>
        <v/>
      </c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7:D65536">
    <cfRule type="expression" dxfId="53" priority="22" stopIfTrue="1">
      <formula>D117="未着手"</formula>
    </cfRule>
    <cfRule type="expression" dxfId="52" priority="23" stopIfTrue="1">
      <formula>D117="作業中"</formula>
    </cfRule>
    <cfRule type="expression" dxfId="51" priority="24" stopIfTrue="1">
      <formula>OR(D117="終了",D117="完了")</formula>
    </cfRule>
  </conditionalFormatting>
  <conditionalFormatting sqref="D59:H82 E89:E115 E83:H104 D83:D116 A5:A122 I59:I122 G90:G115 F108 H108 K108:S108 K13:XFD18 D6:I58 K53:XFD56 L50:XFD52 K58:XFD61 L57:XFD57 K63:XFD67 L62:XFD62 K83:XFD88 L68:XFD82 K42:XFD49 L19:XFD41 K102:XFD104 L89:XFD101 L5:XFD12 D5:K5">
    <cfRule type="expression" dxfId="50" priority="25" stopIfTrue="1">
      <formula>$D5="未着手"</formula>
    </cfRule>
    <cfRule type="expression" dxfId="49" priority="26" stopIfTrue="1">
      <formula>$D5="作業中"</formula>
    </cfRule>
    <cfRule type="expression" dxfId="48" priority="27" stopIfTrue="1">
      <formula>OR($D5="終了",$D5="完了")</formula>
    </cfRule>
  </conditionalFormatting>
  <conditionalFormatting sqref="B106:B65536">
    <cfRule type="expression" dxfId="47" priority="28" stopIfTrue="1">
      <formula>D106="未着手"</formula>
    </cfRule>
    <cfRule type="expression" dxfId="46" priority="29" stopIfTrue="1">
      <formula>D106="作業中"</formula>
    </cfRule>
    <cfRule type="expression" dxfId="45" priority="30" stopIfTrue="1">
      <formula>OR(D106="終了",D106="完了")</formula>
    </cfRule>
  </conditionalFormatting>
  <conditionalFormatting sqref="C123:C65536">
    <cfRule type="expression" dxfId="44" priority="31" stopIfTrue="1">
      <formula>D123="未着手"</formula>
    </cfRule>
    <cfRule type="expression" dxfId="43" priority="32" stopIfTrue="1">
      <formula>D123="作業中"</formula>
    </cfRule>
    <cfRule type="expression" dxfId="42" priority="33" stopIfTrue="1">
      <formula>OR(D123="終了",D123="完了")</formula>
    </cfRule>
  </conditionalFormatting>
  <conditionalFormatting sqref="E123:S65536 E99:G116 E100:E122 K105:S107 E105:H122 J118:S122 K109:S117">
    <cfRule type="expression" dxfId="41" priority="34" stopIfTrue="1">
      <formula>$D99="未着手"</formula>
    </cfRule>
    <cfRule type="expression" dxfId="40" priority="35" stopIfTrue="1">
      <formula>$D99="作業中"</formula>
    </cfRule>
    <cfRule type="expression" dxfId="39" priority="36" stopIfTrue="1">
      <formula>OR($D99="終了",$D99="完了")</formula>
    </cfRule>
  </conditionalFormatting>
  <conditionalFormatting sqref="B5:C102 B89:B122 C97:C122">
    <cfRule type="expression" dxfId="38" priority="19" stopIfTrue="1">
      <formula>$D5="未着手"</formula>
    </cfRule>
    <cfRule type="expression" dxfId="37" priority="20" stopIfTrue="1">
      <formula>$D5="作業中"</formula>
    </cfRule>
    <cfRule type="expression" dxfId="36" priority="21" stopIfTrue="1">
      <formula>OR($D5="終了",$D5="完了")</formula>
    </cfRule>
  </conditionalFormatting>
  <conditionalFormatting sqref="B110:B111">
    <cfRule type="expression" dxfId="35" priority="16" stopIfTrue="1">
      <formula>D110="未着手"</formula>
    </cfRule>
    <cfRule type="expression" dxfId="34" priority="17" stopIfTrue="1">
      <formula>D110="作業中"</formula>
    </cfRule>
    <cfRule type="expression" dxfId="33" priority="18" stopIfTrue="1">
      <formula>OR(D110="終了",D110="完了")</formula>
    </cfRule>
  </conditionalFormatting>
  <conditionalFormatting sqref="B121:B122">
    <cfRule type="expression" dxfId="32" priority="13" stopIfTrue="1">
      <formula>D121="未着手"</formula>
    </cfRule>
    <cfRule type="expression" dxfId="31" priority="14" stopIfTrue="1">
      <formula>D121="作業中"</formula>
    </cfRule>
    <cfRule type="expression" dxfId="30" priority="15" stopIfTrue="1">
      <formula>OR(D121="終了",D121="完了")</formula>
    </cfRule>
  </conditionalFormatting>
  <conditionalFormatting sqref="B104:B105">
    <cfRule type="expression" dxfId="29" priority="10" stopIfTrue="1">
      <formula>D104="未着手"</formula>
    </cfRule>
    <cfRule type="expression" dxfId="28" priority="11" stopIfTrue="1">
      <formula>D104="作業中"</formula>
    </cfRule>
    <cfRule type="expression" dxfId="27" priority="12" stopIfTrue="1">
      <formula>OR(D104="終了",D104="完了")</formula>
    </cfRule>
  </conditionalFormatting>
  <conditionalFormatting sqref="B115:B116">
    <cfRule type="expression" dxfId="26" priority="7" stopIfTrue="1">
      <formula>D115="未着手"</formula>
    </cfRule>
    <cfRule type="expression" dxfId="25" priority="8" stopIfTrue="1">
      <formula>D115="作業中"</formula>
    </cfRule>
    <cfRule type="expression" dxfId="24" priority="9" stopIfTrue="1">
      <formula>OR(D115="終了",D115="完了")</formula>
    </cfRule>
  </conditionalFormatting>
  <conditionalFormatting sqref="J6:J115 K50:K52 K57 K62 K68:K82 K19:K41 K89:K101 K6:K12 K110:K115">
    <cfRule type="expression" dxfId="2" priority="1" stopIfTrue="1">
      <formula>$D6="未着手"</formula>
    </cfRule>
    <cfRule type="expression" dxfId="1" priority="2" stopIfTrue="1">
      <formula>$D6="作業中"</formula>
    </cfRule>
    <cfRule type="expression" dxfId="0" priority="3" stopIfTrue="1">
      <formula>OR($D6="終了",$D6="完了")</formula>
    </cfRule>
  </conditionalFormatting>
  <conditionalFormatting sqref="J99:J117 K99:K101 K110:L116">
    <cfRule type="expression" dxfId="23" priority="4" stopIfTrue="1">
      <formula>$D99="未着手"</formula>
    </cfRule>
    <cfRule type="expression" dxfId="22" priority="5" stopIfTrue="1">
      <formula>$D99="作業中"</formula>
    </cfRule>
    <cfRule type="expression" dxfId="21" priority="6" stopIfTrue="1">
      <formula>OR($D99="終了",$D99="完了")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</row>
    <row r="2" spans="1:16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2017-11-17T07:29:19Z</dcterms:modified>
</cp:coreProperties>
</file>