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usuke Nakagawa\Desktop\Team07\タスク\"/>
    </mc:Choice>
  </mc:AlternateContent>
  <bookViews>
    <workbookView xWindow="4815" yWindow="3045" windowWidth="19230" windowHeight="12120" tabRatio="658" activeTab="2"/>
  </bookViews>
  <sheets>
    <sheet name="スケジュール" sheetId="1" r:id="rId1"/>
    <sheet name="α版" sheetId="2" r:id="rId2"/>
    <sheet name="β版" sheetId="10" r:id="rId3"/>
    <sheet name="master版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D15" i="10" l="1"/>
  <c r="O4" i="10"/>
  <c r="I82" i="10" l="1"/>
  <c r="I83" i="10"/>
  <c r="I84" i="10"/>
  <c r="I85" i="10"/>
  <c r="I86" i="10"/>
  <c r="I87" i="10"/>
  <c r="I133" i="10"/>
  <c r="V107" i="10"/>
  <c r="X107" i="10"/>
  <c r="V108" i="10"/>
  <c r="X108" i="10"/>
  <c r="V109" i="10"/>
  <c r="X109" i="10"/>
  <c r="V110" i="10"/>
  <c r="X110" i="10"/>
  <c r="V106" i="10"/>
  <c r="I131" i="10" l="1"/>
  <c r="I124" i="10"/>
  <c r="X106" i="10"/>
  <c r="N4" i="10" l="1"/>
  <c r="M4" i="10" l="1"/>
  <c r="D127" i="10" l="1"/>
  <c r="D128" i="10"/>
  <c r="D129" i="10"/>
  <c r="D130" i="10"/>
  <c r="D131" i="10"/>
  <c r="D132" i="10"/>
  <c r="D133" i="10"/>
  <c r="D134" i="10"/>
  <c r="D135" i="10"/>
  <c r="D136" i="10"/>
  <c r="D137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K4" i="10"/>
  <c r="L4" i="10"/>
  <c r="J4" i="10"/>
  <c r="I127" i="10"/>
  <c r="I128" i="10"/>
  <c r="I129" i="10"/>
  <c r="I130" i="10"/>
  <c r="I132" i="10"/>
  <c r="I134" i="10"/>
  <c r="I135" i="10"/>
  <c r="I136" i="10"/>
  <c r="I137" i="10"/>
  <c r="I138" i="10"/>
  <c r="D138" i="10" s="1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Y110" i="10" l="1"/>
  <c r="Y109" i="10"/>
  <c r="Y107" i="10"/>
  <c r="Y108" i="10"/>
  <c r="I120" i="10"/>
  <c r="J3" i="10"/>
  <c r="I119" i="10"/>
  <c r="I121" i="10"/>
  <c r="I122" i="10"/>
  <c r="D122" i="10" s="1"/>
  <c r="I123" i="10"/>
  <c r="D123" i="10" s="1"/>
  <c r="D124" i="10"/>
  <c r="I125" i="10"/>
  <c r="D125" i="10" s="1"/>
  <c r="I126" i="10"/>
  <c r="D126" i="10" s="1"/>
  <c r="D119" i="10"/>
  <c r="D117" i="10"/>
  <c r="D118" i="10"/>
  <c r="I15" i="10" l="1"/>
  <c r="V111" i="10"/>
  <c r="W111" i="10"/>
  <c r="X111" i="10"/>
  <c r="V112" i="10"/>
  <c r="W112" i="10"/>
  <c r="X112" i="10"/>
  <c r="V113" i="10"/>
  <c r="W113" i="10"/>
  <c r="X113" i="10"/>
  <c r="V114" i="10"/>
  <c r="W114" i="10"/>
  <c r="X114" i="10"/>
  <c r="V115" i="10"/>
  <c r="W115" i="10"/>
  <c r="X115" i="10"/>
  <c r="K3" i="10" l="1"/>
  <c r="I56" i="10"/>
  <c r="Y112" i="10" l="1"/>
  <c r="Z112" i="10" s="1"/>
  <c r="Y106" i="10"/>
  <c r="Y115" i="10"/>
  <c r="Z115" i="10" s="1"/>
  <c r="Y114" i="10"/>
  <c r="Z114" i="10" s="1"/>
  <c r="Y113" i="10"/>
  <c r="Z113" i="10" s="1"/>
  <c r="Y111" i="10"/>
  <c r="Z111" i="10" s="1"/>
  <c r="P3" i="10"/>
  <c r="Q3" i="10"/>
  <c r="M3" i="10"/>
  <c r="L3" i="10"/>
  <c r="N3" i="10"/>
  <c r="O3" i="10"/>
  <c r="I90" i="10"/>
  <c r="I111" i="10" l="1"/>
  <c r="D111" i="10" s="1"/>
  <c r="I112" i="10"/>
  <c r="D112" i="10" s="1"/>
  <c r="I113" i="10"/>
  <c r="I114" i="10"/>
  <c r="I115" i="10"/>
  <c r="I116" i="10"/>
  <c r="D116" i="10" s="1"/>
  <c r="I117" i="10"/>
  <c r="I118" i="10"/>
  <c r="D120" i="10"/>
  <c r="D121" i="10"/>
  <c r="D115" i="10"/>
  <c r="D83" i="10"/>
  <c r="D84" i="10"/>
  <c r="D85" i="10"/>
  <c r="D86" i="10"/>
  <c r="D87" i="10"/>
  <c r="D88" i="10"/>
  <c r="D89" i="10"/>
  <c r="D93" i="10"/>
  <c r="D98" i="10"/>
  <c r="D99" i="10"/>
  <c r="D100" i="10"/>
  <c r="D101" i="10"/>
  <c r="D103" i="10"/>
  <c r="D104" i="10"/>
  <c r="D105" i="10"/>
  <c r="D106" i="10"/>
  <c r="D107" i="10"/>
  <c r="D113" i="10"/>
  <c r="D114" i="10"/>
  <c r="I59" i="10" l="1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D82" i="10"/>
  <c r="I88" i="10"/>
  <c r="I89" i="10"/>
  <c r="D90" i="10"/>
  <c r="I91" i="10"/>
  <c r="D91" i="10" s="1"/>
  <c r="I92" i="10"/>
  <c r="D92" i="10" s="1"/>
  <c r="I93" i="10"/>
  <c r="I94" i="10"/>
  <c r="D94" i="10" s="1"/>
  <c r="I95" i="10"/>
  <c r="D95" i="10" s="1"/>
  <c r="I96" i="10"/>
  <c r="D96" i="10" s="1"/>
  <c r="I97" i="10"/>
  <c r="D97" i="10" s="1"/>
  <c r="I98" i="10"/>
  <c r="I99" i="10"/>
  <c r="I100" i="10"/>
  <c r="I101" i="10"/>
  <c r="I102" i="10"/>
  <c r="D102" i="10" s="1"/>
  <c r="I103" i="10"/>
  <c r="I104" i="10"/>
  <c r="I105" i="10"/>
  <c r="I106" i="10"/>
  <c r="I107" i="10"/>
  <c r="W110" i="10" s="1"/>
  <c r="Z110" i="10" s="1"/>
  <c r="I108" i="10"/>
  <c r="D108" i="10" s="1"/>
  <c r="I109" i="10"/>
  <c r="D109" i="10" s="1"/>
  <c r="I110" i="10"/>
  <c r="D110" i="10" s="1"/>
  <c r="I5" i="10"/>
  <c r="I6" i="10"/>
  <c r="D6" i="10" s="1"/>
  <c r="I7" i="10"/>
  <c r="I8" i="10"/>
  <c r="D8" i="10" s="1"/>
  <c r="I9" i="10"/>
  <c r="I10" i="10"/>
  <c r="D10" i="10" s="1"/>
  <c r="I11" i="10"/>
  <c r="D11" i="10" s="1"/>
  <c r="I12" i="10"/>
  <c r="I13" i="10"/>
  <c r="D13" i="10" s="1"/>
  <c r="I14" i="10"/>
  <c r="D14" i="10" s="1"/>
  <c r="I16" i="10"/>
  <c r="I17" i="10"/>
  <c r="I18" i="10"/>
  <c r="I19" i="10"/>
  <c r="D19" i="10" s="1"/>
  <c r="I20" i="10"/>
  <c r="D20" i="10" s="1"/>
  <c r="I21" i="10"/>
  <c r="D21" i="10" s="1"/>
  <c r="I22" i="10"/>
  <c r="D22" i="10" s="1"/>
  <c r="I23" i="10"/>
  <c r="D23" i="10" s="1"/>
  <c r="I24" i="10"/>
  <c r="D24" i="10" s="1"/>
  <c r="I25" i="10"/>
  <c r="D25" i="10" s="1"/>
  <c r="I26" i="10"/>
  <c r="D26" i="10" s="1"/>
  <c r="I27" i="10"/>
  <c r="I28" i="10"/>
  <c r="D28" i="10" s="1"/>
  <c r="I29" i="10"/>
  <c r="I30" i="10"/>
  <c r="I31" i="10"/>
  <c r="I32" i="10"/>
  <c r="D32" i="10" s="1"/>
  <c r="I33" i="10"/>
  <c r="D33" i="10" s="1"/>
  <c r="I34" i="10"/>
  <c r="I35" i="10"/>
  <c r="D35" i="10" s="1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D50" i="10" s="1"/>
  <c r="I51" i="10"/>
  <c r="I52" i="10"/>
  <c r="D52" i="10" s="1"/>
  <c r="I53" i="10"/>
  <c r="I54" i="10"/>
  <c r="D54" i="10" s="1"/>
  <c r="I55" i="10"/>
  <c r="D55" i="10" s="1"/>
  <c r="I57" i="10"/>
  <c r="D5" i="10"/>
  <c r="D7" i="10"/>
  <c r="D9" i="10"/>
  <c r="D12" i="10"/>
  <c r="D16" i="10"/>
  <c r="D17" i="10"/>
  <c r="D18" i="10"/>
  <c r="D27" i="10"/>
  <c r="D29" i="10"/>
  <c r="D30" i="10"/>
  <c r="D31" i="10"/>
  <c r="D34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1" i="10"/>
  <c r="D53" i="10"/>
  <c r="D56" i="10"/>
  <c r="W109" i="10" l="1"/>
  <c r="Z109" i="10" s="1"/>
  <c r="W108" i="10"/>
  <c r="Z108" i="10" s="1"/>
  <c r="W106" i="10"/>
  <c r="N4" i="2"/>
  <c r="M4" i="2"/>
  <c r="L4" i="2"/>
  <c r="K4" i="2"/>
  <c r="J4" i="2"/>
  <c r="O3" i="2" l="1"/>
  <c r="P3" i="2"/>
  <c r="I43" i="2"/>
  <c r="I40" i="2" l="1"/>
  <c r="I65" i="2"/>
  <c r="I89" i="2" l="1"/>
  <c r="S108" i="2"/>
  <c r="U108" i="2"/>
  <c r="S109" i="2"/>
  <c r="U109" i="2"/>
  <c r="S110" i="2"/>
  <c r="U110" i="2"/>
  <c r="S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U107" i="2"/>
  <c r="S107" i="2"/>
  <c r="I111" i="2"/>
  <c r="D111" i="2" s="1"/>
  <c r="I85" i="2"/>
  <c r="I86" i="2"/>
  <c r="I104" i="2"/>
  <c r="I105" i="2"/>
  <c r="D105" i="2" s="1"/>
  <c r="I106" i="2"/>
  <c r="D106" i="2" s="1"/>
  <c r="I107" i="2"/>
  <c r="D107" i="2" s="1"/>
  <c r="I108" i="2"/>
  <c r="D108" i="2" s="1"/>
  <c r="I109" i="2"/>
  <c r="D109" i="2" s="1"/>
  <c r="I110" i="2"/>
  <c r="D110" i="2" s="1"/>
  <c r="D112" i="2"/>
  <c r="I112" i="2"/>
  <c r="D113" i="2"/>
  <c r="I113" i="2"/>
  <c r="D114" i="2"/>
  <c r="I114" i="2"/>
  <c r="D115" i="2"/>
  <c r="I115" i="2"/>
  <c r="D116" i="2"/>
  <c r="I116" i="2"/>
  <c r="D117" i="2"/>
  <c r="I117" i="2"/>
  <c r="D118" i="2"/>
  <c r="I118" i="2"/>
  <c r="D119" i="2"/>
  <c r="I119" i="2"/>
  <c r="D120" i="2"/>
  <c r="I120" i="2"/>
  <c r="D121" i="2"/>
  <c r="I121" i="2"/>
  <c r="D122" i="2"/>
  <c r="I122" i="2"/>
  <c r="D123" i="2"/>
  <c r="I123" i="2"/>
  <c r="D124" i="2"/>
  <c r="I124" i="2"/>
  <c r="D125" i="2"/>
  <c r="I125" i="2"/>
  <c r="D126" i="2"/>
  <c r="I126" i="2"/>
  <c r="D127" i="2"/>
  <c r="I127" i="2"/>
  <c r="D128" i="2"/>
  <c r="I128" i="2"/>
  <c r="D129" i="2"/>
  <c r="I129" i="2"/>
  <c r="D130" i="2"/>
  <c r="I130" i="2"/>
  <c r="D131" i="2"/>
  <c r="I131" i="2"/>
  <c r="D132" i="2"/>
  <c r="I132" i="2"/>
  <c r="D133" i="2"/>
  <c r="I133" i="2"/>
  <c r="D134" i="2"/>
  <c r="I134" i="2"/>
  <c r="D135" i="2"/>
  <c r="I135" i="2"/>
  <c r="D136" i="2"/>
  <c r="I136" i="2"/>
  <c r="D137" i="2"/>
  <c r="I137" i="2"/>
  <c r="D138" i="2"/>
  <c r="I138" i="2"/>
  <c r="D139" i="2"/>
  <c r="I139" i="2"/>
  <c r="D140" i="2"/>
  <c r="I140" i="2"/>
  <c r="D141" i="2"/>
  <c r="I141" i="2"/>
  <c r="D142" i="2"/>
  <c r="I142" i="2"/>
  <c r="D143" i="2"/>
  <c r="I143" i="2"/>
  <c r="D144" i="2"/>
  <c r="I144" i="2"/>
  <c r="D145" i="2"/>
  <c r="I145" i="2"/>
  <c r="D146" i="2"/>
  <c r="I146" i="2"/>
  <c r="D147" i="2"/>
  <c r="I147" i="2"/>
  <c r="D148" i="2"/>
  <c r="I148" i="2"/>
  <c r="D149" i="2"/>
  <c r="I149" i="2"/>
  <c r="D150" i="2"/>
  <c r="I150" i="2"/>
  <c r="D151" i="2"/>
  <c r="I151" i="2"/>
  <c r="D152" i="2"/>
  <c r="I152" i="2"/>
  <c r="D153" i="2"/>
  <c r="I153" i="2"/>
  <c r="D154" i="2"/>
  <c r="I154" i="2"/>
  <c r="D155" i="2"/>
  <c r="I155" i="2"/>
  <c r="D156" i="2"/>
  <c r="I156" i="2"/>
  <c r="D157" i="2"/>
  <c r="I157" i="2"/>
  <c r="T111" i="2" l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T107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64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2" i="2"/>
  <c r="D85" i="2"/>
  <c r="D86" i="2"/>
  <c r="D87" i="2"/>
  <c r="D88" i="2"/>
  <c r="D89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I58" i="10"/>
  <c r="W107" i="10" s="1"/>
  <c r="Z107" i="10" s="1"/>
  <c r="D58" i="10"/>
  <c r="D57" i="10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D57" i="2" s="1"/>
  <c r="I58" i="2"/>
  <c r="I59" i="2"/>
  <c r="D59" i="2" s="1"/>
  <c r="I60" i="2"/>
  <c r="D60" i="2" s="1"/>
  <c r="I61" i="2"/>
  <c r="D61" i="2" s="1"/>
  <c r="I62" i="2"/>
  <c r="D62" i="2" s="1"/>
  <c r="I63" i="2"/>
  <c r="D63" i="2" s="1"/>
  <c r="I64" i="2"/>
  <c r="D65" i="2"/>
  <c r="I66" i="2"/>
  <c r="D66" i="2" s="1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D80" i="2" s="1"/>
  <c r="I83" i="2"/>
  <c r="I84" i="2"/>
  <c r="D84" i="2" s="1"/>
  <c r="I87" i="2"/>
  <c r="I88" i="2"/>
  <c r="I90" i="2"/>
  <c r="D90" i="2" s="1"/>
  <c r="I91" i="2"/>
  <c r="D91" i="2" s="1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T108" i="2" l="1"/>
  <c r="D83" i="2"/>
  <c r="T110" i="2"/>
  <c r="T109" i="2"/>
  <c r="V110" i="2"/>
  <c r="V114" i="2"/>
  <c r="W114" i="2" s="1"/>
  <c r="V116" i="2"/>
  <c r="W116" i="2" s="1"/>
  <c r="V107" i="2"/>
  <c r="W107" i="2" s="1"/>
  <c r="V108" i="2"/>
  <c r="V111" i="2"/>
  <c r="W111" i="2" s="1"/>
  <c r="V113" i="2"/>
  <c r="W113" i="2" s="1"/>
  <c r="V115" i="2"/>
  <c r="W115" i="2" s="1"/>
  <c r="V109" i="2"/>
  <c r="V112" i="2"/>
  <c r="W112" i="2" s="1"/>
  <c r="J3" i="2"/>
  <c r="N3" i="2"/>
  <c r="K3" i="2"/>
  <c r="L3" i="2"/>
  <c r="M3" i="2"/>
  <c r="D58" i="2"/>
  <c r="V110" i="11"/>
  <c r="W110" i="11" s="1"/>
  <c r="V114" i="11"/>
  <c r="W114" i="11" s="1"/>
  <c r="J3" i="11"/>
  <c r="W113" i="1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Z106" i="10"/>
  <c r="W108" i="2" l="1"/>
  <c r="W110" i="2"/>
  <c r="W109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<sst xmlns="http://schemas.openxmlformats.org/spreadsheetml/2006/main" count="553" uniqueCount="268">
  <si>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</si>
  <si>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</si>
  <si>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</si>
  <si>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</si>
  <si>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</si>
  <si>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</si>
  <si>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</si>
  <si>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</si>
  <si>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</si>
  <si>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</si>
  <si>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</si>
  <si>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</si>
  <si>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</si>
  <si>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</si>
  <si>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</si>
  <si>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</si>
  <si>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</si>
  <si>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</si>
  <si>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</si>
  <si>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</si>
  <si>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</si>
  <si>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</si>
  <si>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</si>
  <si>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</si>
  <si>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</si>
  <si>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</si>
  <si>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</si>
  <si>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</si>
  <si>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</si>
  <si>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</si>
  <si>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</si>
  <si>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</si>
  <si>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</si>
  <si>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</si>
  <si>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</si>
  <si>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</si>
  <si>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</si>
  <si>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</si>
  <si>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</si>
  <si>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</si>
  <si>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</si>
  <si>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</si>
  <si>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</si>
  <si>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</si>
  <si>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</si>
  <si>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</si>
  <si>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</si>
  <si>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</si>
  <si>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</si>
  <si>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</si>
  <si>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</si>
  <si>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</si>
  <si>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</si>
  <si>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</si>
  <si>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</si>
  <si>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</si>
  <si>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</si>
  <si>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</si>
  <si>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</si>
  <si>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</si>
  <si>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</si>
  <si>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</si>
  <si>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</si>
  <si>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</si>
  <si>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</si>
  <si>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</si>
  <si>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</si>
  <si>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</si>
  <si>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</si>
  <si>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</si>
  <si>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</si>
  <si>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</si>
  <si>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</si>
  <si>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</si>
  <si>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エフェクトの回収</t>
    <rPh sb="6" eb="8">
      <t>カイシュウ</t>
    </rPh>
    <phoneticPr fontId="18"/>
  </si>
  <si>
    <t>３Dモデルの回収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</si>
  <si>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</si>
  <si>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</si>
  <si>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</si>
  <si>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</si>
  <si>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</si>
  <si>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</si>
  <si>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</si>
  <si>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</si>
  <si>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</si>
  <si>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</si>
  <si>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</si>
  <si>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</si>
  <si>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</si>
  <si>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</si>
  <si>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</si>
  <si>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</si>
  <si>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</si>
  <si>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</si>
  <si>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</si>
  <si>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</si>
  <si>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</si>
  <si>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</si>
  <si>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</si>
  <si>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</si>
  <si>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タイトル画面</t>
    <rPh sb="4" eb="6">
      <t>ガメン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</si>
  <si>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</si>
  <si>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</si>
  <si>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</si>
  <si>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</si>
  <si>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</si>
  <si>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</si>
  <si>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</si>
  <si>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</si>
  <si>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</si>
  <si>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</si>
  <si>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</si>
  <si>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</si>
  <si>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</si>
  <si>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</si>
  <si>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</si>
  <si>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</si>
  <si>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</si>
  <si>
    <t>志村</t>
    <rPh sb="0" eb="2">
      <t>シムラ</t>
    </rPh>
    <phoneticPr fontId="4"/>
  </si>
  <si>
    <t>カメラ修正</t>
    <rPh sb="3" eb="5">
      <t>シュウセイ</t>
    </rPh>
    <phoneticPr fontId="4"/>
  </si>
  <si>
    <t>カメラの近さ</t>
    <rPh sb="4" eb="5">
      <t>チカ</t>
    </rPh>
    <phoneticPr fontId="4"/>
  </si>
  <si>
    <t>カメラが壁にめり込んだ時に近寄るようにする</t>
    <rPh sb="4" eb="5">
      <t>カベ</t>
    </rPh>
    <rPh sb="8" eb="9">
      <t>コ</t>
    </rPh>
    <rPh sb="11" eb="12">
      <t>トキ</t>
    </rPh>
    <rPh sb="13" eb="15">
      <t>チカヨ</t>
    </rPh>
    <phoneticPr fontId="4"/>
  </si>
  <si>
    <t>マップ作製１</t>
    <rPh sb="3" eb="5">
      <t>サクセイ</t>
    </rPh>
    <phoneticPr fontId="18"/>
  </si>
  <si>
    <t>マップ作製２</t>
    <rPh sb="3" eb="5">
      <t>サクセイ</t>
    </rPh>
    <phoneticPr fontId="18"/>
  </si>
  <si>
    <t>マップ作製３</t>
    <rPh sb="3" eb="5">
      <t>サクセイ</t>
    </rPh>
    <phoneticPr fontId="18"/>
  </si>
  <si>
    <t>マップ作製４</t>
    <rPh sb="3" eb="5">
      <t>サクセイ</t>
    </rPh>
    <phoneticPr fontId="18"/>
  </si>
  <si>
    <t>マップ作製５</t>
    <rPh sb="3" eb="5">
      <t>サクセイ</t>
    </rPh>
    <phoneticPr fontId="18"/>
  </si>
  <si>
    <t>マップ作製６</t>
    <rPh sb="3" eb="5">
      <t>サクセイ</t>
    </rPh>
    <phoneticPr fontId="18"/>
  </si>
  <si>
    <t>マップ作製７</t>
    <rPh sb="3" eb="5">
      <t>サクセイ</t>
    </rPh>
    <phoneticPr fontId="18"/>
  </si>
  <si>
    <t>マップ作製８</t>
    <rPh sb="3" eb="5">
      <t>サクセイ</t>
    </rPh>
    <phoneticPr fontId="18"/>
  </si>
  <si>
    <t>増えたカートの判定</t>
    <rPh sb="0" eb="1">
      <t>フ</t>
    </rPh>
    <rPh sb="7" eb="9">
      <t>ハンテイ</t>
    </rPh>
    <phoneticPr fontId="4"/>
  </si>
  <si>
    <t>CG科につけてもらうアニメーションのリストを作成</t>
    <rPh sb="2" eb="3">
      <t>カ</t>
    </rPh>
    <rPh sb="22" eb="24">
      <t>サクセイ</t>
    </rPh>
    <phoneticPr fontId="4"/>
  </si>
  <si>
    <t>アルファのバグチェック</t>
    <phoneticPr fontId="4"/>
  </si>
  <si>
    <t>アルファのバグチェックおよび修正</t>
    <rPh sb="14" eb="16">
      <t>シュウセイ</t>
    </rPh>
    <phoneticPr fontId="4"/>
  </si>
  <si>
    <t>親を追跡しない子供NPCを修正</t>
    <rPh sb="0" eb="1">
      <t>オヤ</t>
    </rPh>
    <rPh sb="2" eb="4">
      <t>ツイセキ</t>
    </rPh>
    <rPh sb="7" eb="9">
      <t>コドモ</t>
    </rPh>
    <rPh sb="13" eb="15">
      <t>シュウセイ</t>
    </rPh>
    <phoneticPr fontId="4"/>
  </si>
  <si>
    <t>NPCにモデルを入れる</t>
    <rPh sb="8" eb="9">
      <t>イ</t>
    </rPh>
    <phoneticPr fontId="4"/>
  </si>
  <si>
    <t>エネミーにモデルを入れる</t>
    <rPh sb="9" eb="10">
      <t>イ</t>
    </rPh>
    <phoneticPr fontId="4"/>
  </si>
  <si>
    <t>投げたカゴの回収、投げたカゴに持っている物ついていくように、投げたカゴがぶつかったら物を落とすように</t>
    <rPh sb="0" eb="1">
      <t>ナ</t>
    </rPh>
    <rPh sb="6" eb="8">
      <t>カイシュウ</t>
    </rPh>
    <rPh sb="9" eb="10">
      <t>ナ</t>
    </rPh>
    <rPh sb="15" eb="16">
      <t>モ</t>
    </rPh>
    <rPh sb="20" eb="21">
      <t>モノ</t>
    </rPh>
    <rPh sb="30" eb="31">
      <t>ナ</t>
    </rPh>
    <rPh sb="42" eb="43">
      <t>モノ</t>
    </rPh>
    <rPh sb="44" eb="45">
      <t>オ</t>
    </rPh>
    <phoneticPr fontId="4"/>
  </si>
  <si>
    <t>特売品にモデルを入れる</t>
    <rPh sb="0" eb="3">
      <t>トクバイヒン</t>
    </rPh>
    <rPh sb="8" eb="9">
      <t>イ</t>
    </rPh>
    <phoneticPr fontId="4"/>
  </si>
  <si>
    <t>エネミーにボーンを入れる</t>
    <rPh sb="9" eb="10">
      <t>イ</t>
    </rPh>
    <phoneticPr fontId="4"/>
  </si>
  <si>
    <t>リザルト画面へ遷移</t>
    <rPh sb="4" eb="6">
      <t>ガメン</t>
    </rPh>
    <rPh sb="7" eb="9">
      <t>センイ</t>
    </rPh>
    <phoneticPr fontId="4"/>
  </si>
  <si>
    <t>リザルト画面作成</t>
    <rPh sb="4" eb="6">
      <t>ガメン</t>
    </rPh>
    <rPh sb="6" eb="8">
      <t>サクセイ</t>
    </rPh>
    <phoneticPr fontId="4"/>
  </si>
  <si>
    <t>クレジット</t>
    <phoneticPr fontId="18"/>
  </si>
  <si>
    <t>seリソース回収</t>
    <rPh sb="6" eb="8">
      <t>カイシュウ</t>
    </rPh>
    <phoneticPr fontId="4"/>
  </si>
  <si>
    <t>追加の３ｄモデル回収</t>
    <rPh sb="0" eb="2">
      <t>ツイカ</t>
    </rPh>
    <rPh sb="8" eb="10">
      <t>カイシュウ</t>
    </rPh>
    <phoneticPr fontId="4"/>
  </si>
  <si>
    <t>警備員がプレイヤーをつかめた時に追い出す(中川→安武)</t>
    <rPh sb="0" eb="3">
      <t>ケイビイン</t>
    </rPh>
    <rPh sb="14" eb="15">
      <t>トキ</t>
    </rPh>
    <rPh sb="16" eb="17">
      <t>オ</t>
    </rPh>
    <rPh sb="18" eb="19">
      <t>ダ</t>
    </rPh>
    <rPh sb="21" eb="23">
      <t>ナカガワ</t>
    </rPh>
    <rPh sb="24" eb="26">
      <t>ヤスタケ</t>
    </rPh>
    <phoneticPr fontId="18"/>
  </si>
  <si>
    <t>ばばあをカートと分離(中川→安武)</t>
    <rPh sb="8" eb="10">
      <t>ブンリ</t>
    </rPh>
    <rPh sb="11" eb="13">
      <t>ナカガワ</t>
    </rPh>
    <rPh sb="14" eb="16">
      <t>ヤスタケ</t>
    </rPh>
    <phoneticPr fontId="18"/>
  </si>
  <si>
    <t>特売品をレジに通したときスコアを表示する(横橋→安武)</t>
    <rPh sb="0" eb="3">
      <t>トクバイヒン</t>
    </rPh>
    <rPh sb="7" eb="8">
      <t>トオ</t>
    </rPh>
    <rPh sb="16" eb="18">
      <t>ヒョウジ</t>
    </rPh>
    <rPh sb="21" eb="23">
      <t>ヨコハシ</t>
    </rPh>
    <rPh sb="24" eb="26">
      <t>ヤスタケ</t>
    </rPh>
    <phoneticPr fontId="18"/>
  </si>
  <si>
    <t>子供が何人ついてきているか取得</t>
    <rPh sb="0" eb="2">
      <t>コドモ</t>
    </rPh>
    <rPh sb="3" eb="5">
      <t>ナンニン</t>
    </rPh>
    <rPh sb="13" eb="15">
      <t>シュトク</t>
    </rPh>
    <phoneticPr fontId="4"/>
  </si>
  <si>
    <t>リザルトにスコアを出す</t>
    <rPh sb="9" eb="10">
      <t>ダ</t>
    </rPh>
    <phoneticPr fontId="4"/>
  </si>
  <si>
    <t>はタスクの譲渡　またPC破損のため譲渡したタスクをβに移動</t>
    <rPh sb="5" eb="7">
      <t>ジョウト</t>
    </rPh>
    <rPh sb="12" eb="14">
      <t>ハソン</t>
    </rPh>
    <rPh sb="17" eb="19">
      <t>ジョウト</t>
    </rPh>
    <rPh sb="27" eb="29">
      <t>イドウ</t>
    </rPh>
    <phoneticPr fontId="4"/>
  </si>
  <si>
    <t>//カートの種類を増やす(仕様から削除)</t>
    <rPh sb="6" eb="8">
      <t>シュルイ</t>
    </rPh>
    <rPh sb="9" eb="10">
      <t>フ</t>
    </rPh>
    <rPh sb="13" eb="15">
      <t>シヨウ</t>
    </rPh>
    <rPh sb="17" eb="19">
      <t>サクジョ</t>
    </rPh>
    <phoneticPr fontId="18"/>
  </si>
  <si>
    <t>ベータで追加になった分のモデルの回収</t>
    <rPh sb="4" eb="6">
      <t>ツイカ</t>
    </rPh>
    <rPh sb="10" eb="11">
      <t>ブン</t>
    </rPh>
    <rPh sb="16" eb="18">
      <t>カイシュウ</t>
    </rPh>
    <phoneticPr fontId="4"/>
  </si>
  <si>
    <t>企画書修正</t>
    <rPh sb="0" eb="3">
      <t>キカクショ</t>
    </rPh>
    <rPh sb="3" eb="5">
      <t>シュウセイ</t>
    </rPh>
    <phoneticPr fontId="4"/>
  </si>
  <si>
    <t>チュートリアルのUI作成</t>
    <rPh sb="10" eb="12">
      <t>サクセイ</t>
    </rPh>
    <phoneticPr fontId="4"/>
  </si>
  <si>
    <t>エフェクトの追加</t>
    <rPh sb="6" eb="8">
      <t>ツイカ</t>
    </rPh>
    <phoneticPr fontId="4"/>
  </si>
  <si>
    <t>SEの追加</t>
    <rPh sb="3" eb="5">
      <t>ツイカ</t>
    </rPh>
    <phoneticPr fontId="4"/>
  </si>
  <si>
    <t>カートにものが乗るたびにカメラを引く</t>
    <rPh sb="7" eb="8">
      <t>ノ</t>
    </rPh>
    <rPh sb="16" eb="17">
      <t>ヒ</t>
    </rPh>
    <phoneticPr fontId="4"/>
  </si>
  <si>
    <t>カートの傾きを入れる</t>
    <rPh sb="4" eb="5">
      <t>カタム</t>
    </rPh>
    <rPh sb="7" eb="8">
      <t>イ</t>
    </rPh>
    <phoneticPr fontId="4"/>
  </si>
  <si>
    <t>カートの傾きをLRで制御できるようにする</t>
    <rPh sb="4" eb="5">
      <t>カタム</t>
    </rPh>
    <rPh sb="10" eb="12">
      <t>セイギョ</t>
    </rPh>
    <phoneticPr fontId="4"/>
  </si>
  <si>
    <t>カートを二つ持てるようにする</t>
    <rPh sb="4" eb="5">
      <t>フタ</t>
    </rPh>
    <rPh sb="6" eb="7">
      <t>モ</t>
    </rPh>
    <phoneticPr fontId="4"/>
  </si>
  <si>
    <t>カート二台で轢けるようにする</t>
    <rPh sb="3" eb="5">
      <t>ニダイ</t>
    </rPh>
    <rPh sb="6" eb="7">
      <t>ヒ</t>
    </rPh>
    <phoneticPr fontId="4"/>
  </si>
  <si>
    <t>プレイヤーのアニメーションを追加</t>
    <rPh sb="14" eb="16">
      <t>ツイカ</t>
    </rPh>
    <phoneticPr fontId="4"/>
  </si>
  <si>
    <t>衝撃エフェクトの実装</t>
    <rPh sb="0" eb="2">
      <t>ショウゲキ</t>
    </rPh>
    <rPh sb="8" eb="10">
      <t>ジッソウ</t>
    </rPh>
    <phoneticPr fontId="4"/>
  </si>
  <si>
    <t>火花エフェクトの実装</t>
    <rPh sb="0" eb="2">
      <t>ヒバナ</t>
    </rPh>
    <rPh sb="8" eb="10">
      <t>ジッソウ</t>
    </rPh>
    <phoneticPr fontId="4"/>
  </si>
  <si>
    <t>プレイヤーseの実装</t>
    <rPh sb="8" eb="10">
      <t>ジッソウ</t>
    </rPh>
    <phoneticPr fontId="4"/>
  </si>
  <si>
    <t>闘牛が引いたプレイヤー、エネミーとNPCを上に乗せるようにする</t>
    <rPh sb="0" eb="2">
      <t>トウギュウ</t>
    </rPh>
    <rPh sb="3" eb="4">
      <t>ヒ</t>
    </rPh>
    <rPh sb="21" eb="22">
      <t>ウエ</t>
    </rPh>
    <rPh sb="23" eb="24">
      <t>ノ</t>
    </rPh>
    <phoneticPr fontId="4"/>
  </si>
  <si>
    <t>闘牛の出現時動物NPCが店の内側に逃げるようになる</t>
    <rPh sb="0" eb="2">
      <t>トウギュウ</t>
    </rPh>
    <rPh sb="3" eb="5">
      <t>シュツゲン</t>
    </rPh>
    <rPh sb="5" eb="6">
      <t>ジ</t>
    </rPh>
    <rPh sb="6" eb="8">
      <t>ドウブツ</t>
    </rPh>
    <rPh sb="12" eb="13">
      <t>ミセ</t>
    </rPh>
    <rPh sb="14" eb="16">
      <t>ウチガワ</t>
    </rPh>
    <rPh sb="17" eb="18">
      <t>ニ</t>
    </rPh>
    <phoneticPr fontId="4"/>
  </si>
  <si>
    <t>闘牛が店の中を一周したあと外に出るようにする</t>
    <rPh sb="0" eb="2">
      <t>トウギュウ</t>
    </rPh>
    <rPh sb="3" eb="4">
      <t>ミセ</t>
    </rPh>
    <rPh sb="5" eb="6">
      <t>ナカ</t>
    </rPh>
    <rPh sb="7" eb="9">
      <t>イッシュウ</t>
    </rPh>
    <rPh sb="13" eb="14">
      <t>ソト</t>
    </rPh>
    <rPh sb="15" eb="16">
      <t>デ</t>
    </rPh>
    <phoneticPr fontId="4"/>
  </si>
  <si>
    <t>闘牛がカート二台じゃないと引けないようにする（エネミー側）</t>
    <rPh sb="0" eb="2">
      <t>トウギュウ</t>
    </rPh>
    <rPh sb="6" eb="8">
      <t>ニダイ</t>
    </rPh>
    <rPh sb="13" eb="14">
      <t>ヒ</t>
    </rPh>
    <rPh sb="27" eb="28">
      <t>ガワ</t>
    </rPh>
    <phoneticPr fontId="4"/>
  </si>
  <si>
    <t>ニワトリが複数出現するようにする</t>
    <rPh sb="5" eb="7">
      <t>フクスウ</t>
    </rPh>
    <rPh sb="7" eb="9">
      <t>シュツゲン</t>
    </rPh>
    <phoneticPr fontId="4"/>
  </si>
  <si>
    <t>エネミーのse実装</t>
    <rPh sb="7" eb="9">
      <t>ジッソウ</t>
    </rPh>
    <phoneticPr fontId="4"/>
  </si>
  <si>
    <t>NPCのse実装</t>
    <rPh sb="6" eb="8">
      <t>ジッソウ</t>
    </rPh>
    <phoneticPr fontId="4"/>
  </si>
  <si>
    <t>デンジャーが点滅するようになる</t>
    <rPh sb="6" eb="8">
      <t>テンメツ</t>
    </rPh>
    <phoneticPr fontId="4"/>
  </si>
  <si>
    <t>アナウンスが右に流れるようにする</t>
    <rPh sb="6" eb="7">
      <t>ミギ</t>
    </rPh>
    <rPh sb="8" eb="9">
      <t>ナガ</t>
    </rPh>
    <phoneticPr fontId="4"/>
  </si>
  <si>
    <t>タイトル画面で選択できるようにする</t>
    <rPh sb="4" eb="6">
      <t>ガメン</t>
    </rPh>
    <rPh sb="7" eb="9">
      <t>センタク</t>
    </rPh>
    <phoneticPr fontId="4"/>
  </si>
  <si>
    <t>ステージ画面を選択できるようにする</t>
    <rPh sb="4" eb="6">
      <t>ガメン</t>
    </rPh>
    <rPh sb="7" eb="9">
      <t>センタク</t>
    </rPh>
    <phoneticPr fontId="4"/>
  </si>
  <si>
    <t>タイトル画面にロゴの表示</t>
    <rPh sb="4" eb="6">
      <t>ガメン</t>
    </rPh>
    <rPh sb="10" eb="12">
      <t>ヒョウジ</t>
    </rPh>
    <phoneticPr fontId="4"/>
  </si>
  <si>
    <t>ステージ選択画面のUI表示</t>
    <rPh sb="4" eb="6">
      <t>センタク</t>
    </rPh>
    <rPh sb="6" eb="8">
      <t>ガメン</t>
    </rPh>
    <rPh sb="11" eb="13">
      <t>ヒョウジ</t>
    </rPh>
    <phoneticPr fontId="4"/>
  </si>
  <si>
    <t>選択系の決定、キャンセル、カーソル移動のse実装</t>
    <rPh sb="0" eb="2">
      <t>センタク</t>
    </rPh>
    <rPh sb="2" eb="3">
      <t>ケイ</t>
    </rPh>
    <rPh sb="4" eb="6">
      <t>ケッテイ</t>
    </rPh>
    <rPh sb="17" eb="19">
      <t>イドウ</t>
    </rPh>
    <rPh sb="22" eb="24">
      <t>ジッソウ</t>
    </rPh>
    <phoneticPr fontId="4"/>
  </si>
  <si>
    <t>ステージオブジェクトの配置１</t>
    <rPh sb="11" eb="13">
      <t>ハイチ</t>
    </rPh>
    <phoneticPr fontId="4"/>
  </si>
  <si>
    <t>ステージオブジェクトの配置２</t>
    <rPh sb="11" eb="13">
      <t>ハイチ</t>
    </rPh>
    <phoneticPr fontId="4"/>
  </si>
  <si>
    <t>ステージオブジェクトの配置３</t>
    <rPh sb="11" eb="13">
      <t>ハイチ</t>
    </rPh>
    <phoneticPr fontId="4"/>
  </si>
  <si>
    <t>ステージオブジェクトの配置４</t>
    <rPh sb="11" eb="13">
      <t>ハイチ</t>
    </rPh>
    <phoneticPr fontId="4"/>
  </si>
  <si>
    <t>ステージオブジェクトの配置５</t>
    <rPh sb="11" eb="13">
      <t>ハイチ</t>
    </rPh>
    <phoneticPr fontId="4"/>
  </si>
  <si>
    <t>ステージオブジェクトの配置６</t>
    <rPh sb="11" eb="13">
      <t>ハイチ</t>
    </rPh>
    <phoneticPr fontId="4"/>
  </si>
  <si>
    <t>ステージオブジェクトの配置７</t>
    <rPh sb="11" eb="13">
      <t>ハイチ</t>
    </rPh>
    <phoneticPr fontId="4"/>
  </si>
  <si>
    <t>ステージオブジェクトの配置８</t>
    <rPh sb="11" eb="13">
      <t>ハイチ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</si>
  <si>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</si>
  <si>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</si>
  <si>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</si>
  <si>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</si>
  <si>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警備員タスク</t>
    <rPh sb="0" eb="3">
      <t>ケイビイン</t>
    </rPh>
    <phoneticPr fontId="4"/>
  </si>
  <si>
    <t>おばさんタスク</t>
    <phoneticPr fontId="4"/>
  </si>
  <si>
    <t>おばさんが出口に着いたら消えて再生成されるようにする</t>
    <rPh sb="5" eb="7">
      <t>デグチ</t>
    </rPh>
    <rPh sb="8" eb="9">
      <t>ツ</t>
    </rPh>
    <rPh sb="12" eb="13">
      <t>キ</t>
    </rPh>
    <rPh sb="15" eb="18">
      <t>サイセイセイ</t>
    </rPh>
    <phoneticPr fontId="4"/>
  </si>
  <si>
    <t>おばさんがカートに乗せられた時に特売品を子供として持っていたら
それを捨てるようにする</t>
    <rPh sb="9" eb="10">
      <t>ノ</t>
    </rPh>
    <rPh sb="14" eb="15">
      <t>トキ</t>
    </rPh>
    <rPh sb="16" eb="19">
      <t>トクバイヒン</t>
    </rPh>
    <rPh sb="20" eb="22">
      <t>コドモ</t>
    </rPh>
    <rPh sb="25" eb="26">
      <t>モ</t>
    </rPh>
    <rPh sb="35" eb="36">
      <t>ス</t>
    </rPh>
    <phoneticPr fontId="4"/>
  </si>
  <si>
    <t>おばさんの挙動を直す(巡回モードから特売品モードへの移行)</t>
    <rPh sb="5" eb="7">
      <t>キョドウ</t>
    </rPh>
    <rPh sb="8" eb="9">
      <t>ナオ</t>
    </rPh>
    <rPh sb="11" eb="13">
      <t>ジュンカイ</t>
    </rPh>
    <rPh sb="18" eb="21">
      <t>トクバイヒン</t>
    </rPh>
    <rPh sb="26" eb="28">
      <t>イコウ</t>
    </rPh>
    <phoneticPr fontId="4"/>
  </si>
  <si>
    <t>闘牛タスク</t>
    <rPh sb="0" eb="2">
      <t>トウギュウ</t>
    </rPh>
    <phoneticPr fontId="4"/>
  </si>
  <si>
    <t>闘牛の仮モデル追加</t>
    <rPh sb="3" eb="4">
      <t>カリ</t>
    </rPh>
    <rPh sb="7" eb="9">
      <t>ツイカ</t>
    </rPh>
    <phoneticPr fontId="4"/>
  </si>
  <si>
    <t>闘牛の本モデル追加</t>
    <rPh sb="0" eb="2">
      <t>トウギュウ</t>
    </rPh>
    <rPh sb="3" eb="4">
      <t>ホン</t>
    </rPh>
    <rPh sb="7" eb="9">
      <t>ツイカ</t>
    </rPh>
    <phoneticPr fontId="4"/>
  </si>
  <si>
    <t>ニワトリタスク</t>
    <phoneticPr fontId="4"/>
  </si>
  <si>
    <t>ニワトリの仮モデル追加</t>
    <rPh sb="5" eb="6">
      <t>カリ</t>
    </rPh>
    <rPh sb="9" eb="11">
      <t>ツイカ</t>
    </rPh>
    <phoneticPr fontId="4"/>
  </si>
  <si>
    <t>ニワトリの本モデル追加</t>
    <rPh sb="5" eb="6">
      <t>ホン</t>
    </rPh>
    <phoneticPr fontId="4"/>
  </si>
  <si>
    <t>サウンド関連</t>
    <rPh sb="4" eb="6">
      <t>カンレン</t>
    </rPh>
    <phoneticPr fontId="4"/>
  </si>
  <si>
    <t>カートタスク</t>
    <phoneticPr fontId="4"/>
  </si>
  <si>
    <t>壊れる部分を破損度に応じて赤くする</t>
    <rPh sb="0" eb="1">
      <t>コワ</t>
    </rPh>
    <rPh sb="3" eb="5">
      <t>ブブン</t>
    </rPh>
    <rPh sb="6" eb="8">
      <t>ハソン</t>
    </rPh>
    <rPh sb="8" eb="9">
      <t>ド</t>
    </rPh>
    <rPh sb="10" eb="11">
      <t>オウ</t>
    </rPh>
    <rPh sb="13" eb="14">
      <t>アカ</t>
    </rPh>
    <phoneticPr fontId="4"/>
  </si>
  <si>
    <t>プレイヤータスク</t>
    <phoneticPr fontId="4"/>
  </si>
  <si>
    <t>滑走中にものを引いたときの処理を追加</t>
    <rPh sb="0" eb="2">
      <t>カッソウ</t>
    </rPh>
    <rPh sb="2" eb="3">
      <t>チュウ</t>
    </rPh>
    <rPh sb="7" eb="8">
      <t>ヒ</t>
    </rPh>
    <rPh sb="13" eb="15">
      <t>ショリ</t>
    </rPh>
    <rPh sb="16" eb="18">
      <t>ツイカ</t>
    </rPh>
    <phoneticPr fontId="4"/>
  </si>
  <si>
    <t>エフェクトタスク</t>
    <phoneticPr fontId="4"/>
  </si>
  <si>
    <t>サウンドタスク</t>
    <phoneticPr fontId="4"/>
  </si>
  <si>
    <t>チュートリアルタスク</t>
    <phoneticPr fontId="4"/>
  </si>
  <si>
    <t>チュートリアルステージ作成</t>
    <rPh sb="11" eb="13">
      <t>サクセイ</t>
    </rPh>
    <phoneticPr fontId="4"/>
  </si>
  <si>
    <t>チュートリアルエネミーの制御</t>
    <rPh sb="12" eb="14">
      <t>セイギョ</t>
    </rPh>
    <phoneticPr fontId="4"/>
  </si>
  <si>
    <t>チュートリアルプレイヤーの進行制御</t>
    <rPh sb="13" eb="15">
      <t>シンコウ</t>
    </rPh>
    <rPh sb="15" eb="17">
      <t>セイギョ</t>
    </rPh>
    <phoneticPr fontId="4"/>
  </si>
  <si>
    <t>チュートリアルプレイヤーの実装</t>
    <rPh sb="13" eb="15">
      <t>ジッソウ</t>
    </rPh>
    <phoneticPr fontId="4"/>
  </si>
  <si>
    <t>チュートリアルエネミー(客・特売品・警備員)の実装</t>
    <rPh sb="12" eb="13">
      <t>キャク</t>
    </rPh>
    <rPh sb="14" eb="17">
      <t>トクバイヒン</t>
    </rPh>
    <rPh sb="18" eb="21">
      <t>ケイビイン</t>
    </rPh>
    <rPh sb="23" eb="25">
      <t>ジッソウ</t>
    </rPh>
    <phoneticPr fontId="4"/>
  </si>
  <si>
    <t>魚タスク</t>
    <rPh sb="0" eb="1">
      <t>サカナ</t>
    </rPh>
    <phoneticPr fontId="4"/>
  </si>
  <si>
    <t>カートに乗せられたらジタバタするときに揺れるようにする</t>
    <rPh sb="4" eb="5">
      <t>ノ</t>
    </rPh>
    <rPh sb="19" eb="20">
      <t>ユ</t>
    </rPh>
    <phoneticPr fontId="4"/>
  </si>
  <si>
    <t>豚タスク</t>
    <rPh sb="0" eb="1">
      <t>ブタ</t>
    </rPh>
    <phoneticPr fontId="4"/>
  </si>
  <si>
    <t>牛タスク</t>
    <rPh sb="0" eb="1">
      <t>ウシ</t>
    </rPh>
    <phoneticPr fontId="4"/>
  </si>
  <si>
    <t>アラートタスク</t>
    <phoneticPr fontId="4"/>
  </si>
  <si>
    <t>タイトル画面やステージ選択画面タスク</t>
    <rPh sb="4" eb="6">
      <t>ガメン</t>
    </rPh>
    <rPh sb="11" eb="13">
      <t>センタク</t>
    </rPh>
    <rPh sb="13" eb="15">
      <t>ガメン</t>
    </rPh>
    <phoneticPr fontId="4"/>
  </si>
  <si>
    <t>モデル回収タスク</t>
    <rPh sb="3" eb="5">
      <t>カイシュウ</t>
    </rPh>
    <phoneticPr fontId="4"/>
  </si>
  <si>
    <t>企画書タスク</t>
    <rPh sb="0" eb="3">
      <t>キカクショ</t>
    </rPh>
    <phoneticPr fontId="4"/>
  </si>
  <si>
    <t>リソースタスク</t>
    <phoneticPr fontId="4"/>
  </si>
  <si>
    <t>各アニメーション実装</t>
    <rPh sb="0" eb="1">
      <t>カク</t>
    </rPh>
    <rPh sb="8" eb="10">
      <t>ジッソウ</t>
    </rPh>
    <phoneticPr fontId="4"/>
  </si>
  <si>
    <t>ニワトリが店の中を蛇行する動き実装</t>
    <rPh sb="5" eb="6">
      <t>ミセ</t>
    </rPh>
    <rPh sb="7" eb="8">
      <t>ナカ</t>
    </rPh>
    <rPh sb="9" eb="11">
      <t>ダコウ</t>
    </rPh>
    <rPh sb="13" eb="14">
      <t>ウゴ</t>
    </rPh>
    <rPh sb="15" eb="17">
      <t>ジッソウ</t>
    </rPh>
    <phoneticPr fontId="4"/>
  </si>
  <si>
    <t>カートを押すアニメーション実装</t>
    <rPh sb="4" eb="5">
      <t>オ</t>
    </rPh>
    <rPh sb="13" eb="15">
      <t>ジッソウ</t>
    </rPh>
    <phoneticPr fontId="4"/>
  </si>
  <si>
    <t>警備員が正面から来たプレイヤーの攻撃を避けるアニメーション実装</t>
    <rPh sb="0" eb="3">
      <t>ケイビイン</t>
    </rPh>
    <rPh sb="4" eb="6">
      <t>ショウメン</t>
    </rPh>
    <rPh sb="8" eb="9">
      <t>キ</t>
    </rPh>
    <rPh sb="16" eb="18">
      <t>コウゲキ</t>
    </rPh>
    <rPh sb="19" eb="20">
      <t>ヨ</t>
    </rPh>
    <rPh sb="29" eb="31">
      <t>ジッソウ</t>
    </rPh>
    <phoneticPr fontId="4"/>
  </si>
  <si>
    <t>警備員がプレイヤーを捕まえたら外に追い出すアニメーション実装</t>
    <rPh sb="0" eb="3">
      <t>ケイビイン</t>
    </rPh>
    <rPh sb="10" eb="11">
      <t>ツカ</t>
    </rPh>
    <rPh sb="15" eb="16">
      <t>ソト</t>
    </rPh>
    <rPh sb="17" eb="18">
      <t>オ</t>
    </rPh>
    <rPh sb="19" eb="20">
      <t>ダ</t>
    </rPh>
    <rPh sb="28" eb="30">
      <t>ジッソウ</t>
    </rPh>
    <phoneticPr fontId="4"/>
  </si>
  <si>
    <t>警備員がプレイヤーにとびかかるアニメーション実装</t>
    <rPh sb="0" eb="3">
      <t>ケイビイン</t>
    </rPh>
    <rPh sb="22" eb="24">
      <t>ジッソウ</t>
    </rPh>
    <phoneticPr fontId="4"/>
  </si>
  <si>
    <t>各動物のデンジャーのUIを実装</t>
    <rPh sb="0" eb="1">
      <t>カク</t>
    </rPh>
    <rPh sb="1" eb="3">
      <t>ドウブツ</t>
    </rPh>
    <rPh sb="13" eb="15">
      <t>ジッソウ</t>
    </rPh>
    <phoneticPr fontId="4"/>
  </si>
  <si>
    <t>ステージのモデル配置タスク</t>
    <rPh sb="8" eb="10">
      <t>ハイチ</t>
    </rPh>
    <phoneticPr fontId="4"/>
  </si>
  <si>
    <t>ボスおばちゃんタスク</t>
    <phoneticPr fontId="4"/>
  </si>
  <si>
    <t>モデル実装</t>
    <rPh sb="3" eb="5">
      <t>ジッソウ</t>
    </rPh>
    <phoneticPr fontId="4"/>
  </si>
  <si>
    <t>ステージ結成の修正</t>
    <rPh sb="4" eb="6">
      <t>ケッセイ</t>
    </rPh>
    <rPh sb="7" eb="9">
      <t>シュウセイ</t>
    </rPh>
    <phoneticPr fontId="4"/>
  </si>
  <si>
    <t>闘牛をカート二台でしか引けないようにする（プレイヤー側）</t>
    <rPh sb="26" eb="27">
      <t>ガワ</t>
    </rPh>
    <phoneticPr fontId="4"/>
  </si>
  <si>
    <t>カートにぶつかると持つ</t>
    <rPh sb="9" eb="10">
      <t>モ</t>
    </rPh>
    <phoneticPr fontId="4"/>
  </si>
  <si>
    <t>追加タスク</t>
    <rPh sb="0" eb="2">
      <t>ツイカ</t>
    </rPh>
    <phoneticPr fontId="4"/>
  </si>
  <si>
    <t>アニメーションタスク</t>
    <phoneticPr fontId="4"/>
  </si>
  <si>
    <t>牛のアニメーション作成</t>
    <rPh sb="0" eb="1">
      <t>ウシ</t>
    </rPh>
    <rPh sb="9" eb="11">
      <t>サクセイ</t>
    </rPh>
    <phoneticPr fontId="4"/>
  </si>
  <si>
    <t>豚のアニメーション作成</t>
    <rPh sb="0" eb="1">
      <t>ブタ</t>
    </rPh>
    <rPh sb="9" eb="11">
      <t>サクセイ</t>
    </rPh>
    <phoneticPr fontId="4"/>
  </si>
  <si>
    <t>魚のアニメーション作成</t>
    <rPh sb="0" eb="1">
      <t>サカナ</t>
    </rPh>
    <rPh sb="9" eb="11">
      <t>サクセイ</t>
    </rPh>
    <phoneticPr fontId="4"/>
  </si>
  <si>
    <t>闘牛のアニメーション作成</t>
    <rPh sb="0" eb="2">
      <t>トウギュウ</t>
    </rPh>
    <rPh sb="10" eb="12">
      <t>サクセイ</t>
    </rPh>
    <phoneticPr fontId="4"/>
  </si>
  <si>
    <t>齋藤</t>
    <rPh sb="0" eb="2">
      <t>サイトウ</t>
    </rPh>
    <phoneticPr fontId="4"/>
  </si>
  <si>
    <t>仮BGMと仮SE</t>
    <rPh sb="0" eb="1">
      <t>カリ</t>
    </rPh>
    <rPh sb="5" eb="6">
      <t>カリ</t>
    </rPh>
    <phoneticPr fontId="4"/>
  </si>
  <si>
    <t>志村</t>
    <rPh sb="0" eb="2">
      <t>シムラ</t>
    </rPh>
    <phoneticPr fontId="4"/>
  </si>
  <si>
    <t>中川</t>
    <rPh sb="0" eb="2">
      <t>ナカガワ</t>
    </rPh>
    <phoneticPr fontId="4"/>
  </si>
  <si>
    <t>敵おばちゃんのぐてーっとしたアニメーション追加</t>
    <rPh sb="0" eb="1">
      <t>テキ</t>
    </rPh>
    <rPh sb="21" eb="23">
      <t>ツイカ</t>
    </rPh>
    <phoneticPr fontId="4"/>
  </si>
  <si>
    <t>お客のぐてーっとしたアニメーション追加</t>
    <rPh sb="1" eb="2">
      <t>キャク</t>
    </rPh>
    <rPh sb="17" eb="19">
      <t>ツイカ</t>
    </rPh>
    <phoneticPr fontId="4"/>
  </si>
  <si>
    <t>警備員のぐてーっとしたアニメーション追加</t>
    <rPh sb="0" eb="3">
      <t>ケイビイン</t>
    </rPh>
    <rPh sb="18" eb="20">
      <t>ツイカ</t>
    </rPh>
    <phoneticPr fontId="4"/>
  </si>
  <si>
    <t>子連れ客のぐてーっとしたアニメーション追加</t>
    <rPh sb="0" eb="1">
      <t>コ</t>
    </rPh>
    <rPh sb="1" eb="2">
      <t>ヅ</t>
    </rPh>
    <rPh sb="3" eb="4">
      <t>キャク</t>
    </rPh>
    <rPh sb="19" eb="21">
      <t>ツイカ</t>
    </rPh>
    <phoneticPr fontId="4"/>
  </si>
  <si>
    <t>店員のぐてーっとしたアニメーション追加</t>
    <rPh sb="0" eb="2">
      <t>テンイン</t>
    </rPh>
    <rPh sb="17" eb="19">
      <t>ツイカ</t>
    </rPh>
    <phoneticPr fontId="4"/>
  </si>
  <si>
    <t>チュートリアルの使用書</t>
    <rPh sb="8" eb="11">
      <t>シヨウショ</t>
    </rPh>
    <phoneticPr fontId="4"/>
  </si>
  <si>
    <t>ニワトリのアニメーション作成</t>
    <rPh sb="12" eb="14">
      <t>サクセイ</t>
    </rPh>
    <phoneticPr fontId="4"/>
  </si>
  <si>
    <t>リザルトシーン作成</t>
    <rPh sb="7" eb="9">
      <t>サクセイ</t>
    </rPh>
    <phoneticPr fontId="4"/>
  </si>
  <si>
    <t>リザルトシーンタスク</t>
    <phoneticPr fontId="4"/>
  </si>
  <si>
    <t>店の外装モデルを配置</t>
    <rPh sb="0" eb="1">
      <t>ミセ</t>
    </rPh>
    <rPh sb="2" eb="4">
      <t>ガイソウ</t>
    </rPh>
    <rPh sb="8" eb="10">
      <t>ハイチ</t>
    </rPh>
    <phoneticPr fontId="4"/>
  </si>
  <si>
    <t>店内のライトモデル配置</t>
    <rPh sb="0" eb="2">
      <t>テンナイ</t>
    </rPh>
    <rPh sb="9" eb="11">
      <t>ハイチ</t>
    </rPh>
    <phoneticPr fontId="4"/>
  </si>
  <si>
    <t>タイトル画面でのカーソル点滅</t>
    <rPh sb="4" eb="6">
      <t>ガメン</t>
    </rPh>
    <rPh sb="12" eb="14">
      <t>テンメツ</t>
    </rPh>
    <phoneticPr fontId="4"/>
  </si>
  <si>
    <t>マップを丸くする</t>
    <rPh sb="4" eb="5">
      <t>マル</t>
    </rPh>
    <phoneticPr fontId="4"/>
  </si>
  <si>
    <t>マップにプレイヤーやエネミーを簡易的に表示させる</t>
    <rPh sb="15" eb="17">
      <t>カンイ</t>
    </rPh>
    <rPh sb="17" eb="18">
      <t>テキ</t>
    </rPh>
    <rPh sb="19" eb="21">
      <t>ヒョウジ</t>
    </rPh>
    <phoneticPr fontId="4"/>
  </si>
  <si>
    <t>マップに特売品の居場所を示すアイコンを表示させる</t>
    <rPh sb="4" eb="7">
      <t>トクバイヒン</t>
    </rPh>
    <rPh sb="8" eb="11">
      <t>イバショ</t>
    </rPh>
    <rPh sb="12" eb="13">
      <t>シメ</t>
    </rPh>
    <rPh sb="19" eb="21">
      <t>ヒョウジ</t>
    </rPh>
    <phoneticPr fontId="4"/>
  </si>
  <si>
    <t>2代のカートのスクリプト調整</t>
    <rPh sb="1" eb="2">
      <t>ダイ</t>
    </rPh>
    <rPh sb="12" eb="14">
      <t>チョウセイ</t>
    </rPh>
    <phoneticPr fontId="4"/>
  </si>
  <si>
    <t>当たり判定調整</t>
    <rPh sb="0" eb="1">
      <t>ア</t>
    </rPh>
    <rPh sb="3" eb="5">
      <t>ハンテイ</t>
    </rPh>
    <rPh sb="5" eb="7">
      <t>チョウセイ</t>
    </rPh>
    <phoneticPr fontId="4"/>
  </si>
  <si>
    <t>志村</t>
    <rPh sb="0" eb="2">
      <t>シムラ</t>
    </rPh>
    <phoneticPr fontId="4"/>
  </si>
  <si>
    <t>ステージ1棚変更</t>
    <rPh sb="5" eb="6">
      <t>タナ</t>
    </rPh>
    <rPh sb="6" eb="8">
      <t>ヘンコウ</t>
    </rPh>
    <phoneticPr fontId="4"/>
  </si>
  <si>
    <t>BGM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</si>
</sst>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2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horizontal="center" vertical="center"/>
      <protection locked="0"/>
    </xf>
    <xf numFmtId="0" fontId="5" fillId="9" borderId="1" xfId="4" applyFont="1" applyFill="1" applyBorder="1" applyAlignment="1" applyProtection="1">
      <alignment vertical="center"/>
      <protection locked="0"/>
    </xf>
    <xf numFmtId="0" fontId="24" fillId="9" borderId="1" xfId="4" applyFont="1" applyFill="1" applyBorder="1" applyAlignment="1" applyProtection="1">
      <alignment vertical="center"/>
      <protection locked="0"/>
    </xf>
    <xf numFmtId="0" fontId="19" fillId="9" borderId="0" xfId="0" applyFont="1" applyFill="1">
      <alignment vertical="center"/>
    </xf>
    <xf numFmtId="0" fontId="0" fillId="0" borderId="0" xfId="0" applyFont="1">
      <alignment vertical="center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5" fillId="0" borderId="1" xfId="2" applyNumberFormat="1" applyFont="1" applyBorder="1" applyAlignment="1" applyProtection="1">
      <alignment vertical="center"/>
      <protection locked="0"/>
    </xf>
    <xf numFmtId="0" fontId="5" fillId="1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10" borderId="0" xfId="0" applyFont="1" applyFill="1" applyProtection="1">
      <alignment vertical="center"/>
      <protection locked="0"/>
    </xf>
    <xf numFmtId="0" fontId="5" fillId="0" borderId="1" xfId="0" applyFont="1" applyFill="1" applyBorder="1" applyProtection="1">
      <alignment vertical="center"/>
      <protection locked="0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</xf>
    <xf numFmtId="176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2" applyNumberFormat="1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2" applyNumberFormat="1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vertical="center"/>
      <protection locked="0"/>
    </xf>
    <xf numFmtId="0" fontId="25" fillId="7" borderId="1" xfId="0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horizontal="center" vertical="center"/>
    </xf>
    <xf numFmtId="176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2" applyNumberFormat="1" applyFont="1" applyFill="1" applyBorder="1" applyAlignment="1" applyProtection="1">
      <alignment horizontal="center" vertical="center"/>
      <protection locked="0"/>
    </xf>
    <xf numFmtId="176" fontId="0" fillId="7" borderId="1" xfId="0" applyNumberFormat="1" applyFill="1" applyBorder="1" applyAlignment="1" applyProtection="1">
      <alignment horizontal="center" vertical="center"/>
      <protection locked="0"/>
    </xf>
    <xf numFmtId="0" fontId="0" fillId="7" borderId="1" xfId="0" applyNumberForma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vertical="center"/>
      <protection locked="0"/>
    </xf>
    <xf numFmtId="0" fontId="25" fillId="10" borderId="1" xfId="0" applyNumberFormat="1" applyFont="1" applyFill="1" applyBorder="1" applyAlignment="1" applyProtection="1">
      <alignment horizontal="center" vertical="center"/>
      <protection locked="0"/>
    </xf>
    <xf numFmtId="0" fontId="25" fillId="10" borderId="1" xfId="0" applyFont="1" applyFill="1" applyBorder="1" applyAlignment="1" applyProtection="1">
      <alignment horizontal="center" vertical="center"/>
    </xf>
    <xf numFmtId="0" fontId="25" fillId="10" borderId="1" xfId="2" applyNumberFormat="1" applyFont="1" applyFill="1" applyBorder="1" applyAlignment="1" applyProtection="1">
      <alignment horizontal="center" vertical="center"/>
      <protection locked="0"/>
    </xf>
    <xf numFmtId="176" fontId="0" fillId="10" borderId="1" xfId="0" applyNumberFormat="1" applyFill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</xf>
    <xf numFmtId="0" fontId="5" fillId="7" borderId="24" xfId="0" applyFont="1" applyFill="1" applyBorder="1" applyAlignment="1" applyProtection="1">
      <alignment vertical="center"/>
      <protection locked="0"/>
    </xf>
    <xf numFmtId="0" fontId="5" fillId="7" borderId="24" xfId="0" applyFont="1" applyFill="1" applyBorder="1" applyAlignment="1" applyProtection="1">
      <alignment horizontal="center" vertical="center"/>
      <protection locked="0"/>
    </xf>
    <xf numFmtId="0" fontId="5" fillId="7" borderId="24" xfId="0" applyFont="1" applyFill="1" applyBorder="1" applyAlignment="1" applyProtection="1">
      <alignment horizontal="center" vertical="center"/>
    </xf>
    <xf numFmtId="176" fontId="0" fillId="7" borderId="24" xfId="0" applyNumberFormat="1" applyFill="1" applyBorder="1" applyAlignment="1" applyProtection="1">
      <alignment horizontal="center" vertical="center"/>
      <protection locked="0"/>
    </xf>
    <xf numFmtId="0" fontId="0" fillId="7" borderId="24" xfId="0" applyNumberFormat="1" applyFill="1" applyBorder="1" applyAlignment="1" applyProtection="1">
      <alignment horizontal="center" vertical="center"/>
      <protection locked="0"/>
    </xf>
    <xf numFmtId="0" fontId="5" fillId="7" borderId="24" xfId="2" applyNumberFormat="1" applyFont="1" applyFill="1" applyBorder="1" applyAlignment="1" applyProtection="1">
      <alignment vertical="center"/>
      <protection locked="0"/>
    </xf>
    <xf numFmtId="0" fontId="5" fillId="0" borderId="1" xfId="2" applyNumberFormat="1" applyFont="1" applyBorder="1" applyAlignment="1" applyProtection="1">
      <alignment horizontal="center" vertical="center"/>
      <protection locked="0"/>
    </xf>
    <xf numFmtId="0" fontId="5" fillId="11" borderId="1" xfId="0" applyFont="1" applyFill="1" applyBorder="1" applyAlignment="1" applyProtection="1">
      <alignment vertical="center"/>
      <protection locked="0"/>
    </xf>
    <xf numFmtId="0" fontId="5" fillId="11" borderId="1" xfId="0" applyFont="1" applyFill="1" applyBorder="1" applyAlignment="1" applyProtection="1">
      <alignment horizontal="center" vertical="center"/>
      <protection locked="0"/>
    </xf>
    <xf numFmtId="0" fontId="5" fillId="11" borderId="24" xfId="0" applyFont="1" applyFill="1" applyBorder="1" applyAlignment="1" applyProtection="1">
      <alignment horizontal="center" vertical="center"/>
    </xf>
    <xf numFmtId="0" fontId="5" fillId="0" borderId="24" xfId="0" applyFont="1" applyBorder="1" applyAlignment="1" applyProtection="1">
      <alignment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5" fillId="11" borderId="1" xfId="0" applyFont="1" applyFill="1" applyBorder="1" applyAlignment="1" applyProtection="1">
      <alignment horizontal="center" vertical="center"/>
    </xf>
    <xf numFmtId="0" fontId="5" fillId="10" borderId="24" xfId="0" applyFont="1" applyFill="1" applyBorder="1" applyAlignment="1" applyProtection="1">
      <alignment horizontal="center" vertical="center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</cellXfs>
  <cellStyles count="5">
    <cellStyle name="標準" xfId="0" builtinId="0"/>
    <cellStyle name="標準 2" xfId="4"/>
    <cellStyle name="標準_2009卒業制作スケジュール表" xfId="1"/>
    <cellStyle name="標準_チーム編成" xfId="2"/>
    <cellStyle name="標準_バグシート" xfId="3"/>
  </cellStyles>
  <dxfs count="90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α版!$J$1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α版!$J$4:$P$4</c:f>
              <c:numCache>
                <c:formatCode>General</c:formatCode>
                <c:ptCount val="7"/>
                <c:pt idx="0">
                  <c:v>190</c:v>
                </c:pt>
                <c:pt idx="1">
                  <c:v>159</c:v>
                </c:pt>
                <c:pt idx="2">
                  <c:v>120.5</c:v>
                </c:pt>
                <c:pt idx="3">
                  <c:v>98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α版!$J$3:$P$3</c:f>
              <c:numCache>
                <c:formatCode>General</c:formatCode>
                <c:ptCount val="7"/>
                <c:pt idx="0">
                  <c:v>190</c:v>
                </c:pt>
                <c:pt idx="1">
                  <c:v>162</c:v>
                </c:pt>
                <c:pt idx="2">
                  <c:v>135</c:v>
                </c:pt>
                <c:pt idx="3">
                  <c:v>108</c:v>
                </c:pt>
                <c:pt idx="4">
                  <c:v>81</c:v>
                </c:pt>
                <c:pt idx="5">
                  <c:v>54</c:v>
                </c:pt>
                <c:pt idx="6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α版!$I$1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α版!$T$107:$T$116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α版!$H$1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α版!$U$107:$U$116</c:f>
              <c:numCache>
                <c:formatCode>General</c:formatCode>
                <c:ptCount val="10"/>
                <c:pt idx="0">
                  <c:v>29</c:v>
                </c:pt>
                <c:pt idx="1">
                  <c:v>46</c:v>
                </c:pt>
                <c:pt idx="2">
                  <c:v>44</c:v>
                </c:pt>
                <c:pt idx="3">
                  <c:v>2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α版!$G$1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α版!$S$107:$S$116</c:f>
              <c:numCache>
                <c:formatCode>General</c:formatCode>
                <c:ptCount val="10"/>
                <c:pt idx="0">
                  <c:v>41</c:v>
                </c:pt>
                <c:pt idx="1">
                  <c:v>43</c:v>
                </c:pt>
                <c:pt idx="2">
                  <c:v>62</c:v>
                </c:pt>
                <c:pt idx="3">
                  <c:v>14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α版!$W$106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β版!$J$1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β版!$J$4:$S$4</c:f>
              <c:numCache>
                <c:formatCode>General</c:formatCode>
                <c:ptCount val="10"/>
                <c:pt idx="0">
                  <c:v>204.2</c:v>
                </c:pt>
                <c:pt idx="1">
                  <c:v>180.2</c:v>
                </c:pt>
                <c:pt idx="2">
                  <c:v>167</c:v>
                </c:pt>
                <c:pt idx="3">
                  <c:v>149</c:v>
                </c:pt>
                <c:pt idx="4">
                  <c:v>116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β版!$J$3:$S$3</c:f>
              <c:numCache>
                <c:formatCode>General</c:formatCode>
                <c:ptCount val="10"/>
                <c:pt idx="0">
                  <c:v>204</c:v>
                </c:pt>
                <c:pt idx="1">
                  <c:v>178</c:v>
                </c:pt>
                <c:pt idx="2">
                  <c:v>153</c:v>
                </c:pt>
                <c:pt idx="3">
                  <c:v>127</c:v>
                </c:pt>
                <c:pt idx="4">
                  <c:v>102</c:v>
                </c:pt>
                <c:pt idx="5">
                  <c:v>76</c:v>
                </c:pt>
                <c:pt idx="6">
                  <c:v>51</c:v>
                </c:pt>
                <c:pt idx="7">
                  <c:v>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β版!$I$1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β版!$U$106:$U$115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β版!$W$106:$W$115</c:f>
              <c:numCache>
                <c:formatCode>General</c:formatCode>
                <c:ptCount val="10"/>
                <c:pt idx="0">
                  <c:v>14</c:v>
                </c:pt>
                <c:pt idx="1">
                  <c:v>25</c:v>
                </c:pt>
                <c:pt idx="2">
                  <c:v>23</c:v>
                </c:pt>
                <c:pt idx="3">
                  <c:v>18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β版!$H$1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β版!$U$106:$U$115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β版!$X$106:$X$115</c:f>
              <c:numCache>
                <c:formatCode>General</c:formatCode>
                <c:ptCount val="10"/>
                <c:pt idx="0">
                  <c:v>24</c:v>
                </c:pt>
                <c:pt idx="1">
                  <c:v>32.5</c:v>
                </c:pt>
                <c:pt idx="2">
                  <c:v>35</c:v>
                </c:pt>
                <c:pt idx="3">
                  <c:v>13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β版!$G$1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β版!$V$106:$V$115</c:f>
              <c:numCache>
                <c:formatCode>General</c:formatCode>
                <c:ptCount val="10"/>
                <c:pt idx="0">
                  <c:v>49</c:v>
                </c:pt>
                <c:pt idx="1">
                  <c:v>52</c:v>
                </c:pt>
                <c:pt idx="2">
                  <c:v>52</c:v>
                </c:pt>
                <c:pt idx="3">
                  <c:v>34</c:v>
                </c:pt>
                <c:pt idx="4">
                  <c:v>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β版!$Z$105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β版!$Z$106:$Z$115</c:f>
              <c:numCache>
                <c:formatCode>General</c:formatCode>
                <c:ptCount val="10"/>
                <c:pt idx="0">
                  <c:v>2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master版!$J$1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master版!$I$1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master版!$H$1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master版!$G$1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master版!$W$106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63</xdr:row>
      <xdr:rowOff>85725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21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88" t="s">
        <v>72</v>
      </c>
      <c r="B1" s="188"/>
      <c r="C1" s="188"/>
      <c r="D1" s="188"/>
      <c r="E1" s="188"/>
    </row>
    <row r="2" spans="1:5" ht="27" customHeight="1">
      <c r="D2" s="189" t="s">
        <v>37</v>
      </c>
      <c r="E2" s="189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90" t="s">
        <v>44</v>
      </c>
      <c r="B5" s="76"/>
      <c r="C5" s="47"/>
      <c r="D5" s="48"/>
      <c r="E5" s="49"/>
    </row>
    <row r="6" spans="1:5" ht="20.100000000000001" customHeight="1">
      <c r="A6" s="191"/>
      <c r="B6" s="70"/>
      <c r="C6" s="50"/>
      <c r="D6" s="51"/>
      <c r="E6" s="52"/>
    </row>
    <row r="7" spans="1:5" ht="20.100000000000001" customHeight="1">
      <c r="A7" s="191"/>
      <c r="B7" s="70"/>
      <c r="C7" s="50"/>
      <c r="D7" s="51"/>
      <c r="E7" s="52"/>
    </row>
    <row r="8" spans="1:5" ht="20.100000000000001" customHeight="1">
      <c r="A8" s="191"/>
      <c r="B8" s="71">
        <v>43025</v>
      </c>
      <c r="C8" s="50"/>
      <c r="D8" s="51"/>
      <c r="E8" s="52"/>
    </row>
    <row r="9" spans="1:5" ht="20.100000000000001" customHeight="1">
      <c r="A9" s="191"/>
      <c r="B9" s="72">
        <f>B8</f>
        <v>43025</v>
      </c>
      <c r="C9" s="50"/>
      <c r="D9" s="51"/>
      <c r="E9" s="52"/>
    </row>
    <row r="10" spans="1:5" ht="20.100000000000001" customHeight="1">
      <c r="A10" s="191"/>
      <c r="B10" s="72"/>
      <c r="C10" s="50"/>
      <c r="D10" s="51"/>
      <c r="E10" s="52"/>
    </row>
    <row r="11" spans="1:5" ht="20.100000000000001" customHeight="1">
      <c r="A11" s="191"/>
      <c r="B11" s="71"/>
      <c r="C11" s="50"/>
      <c r="D11" s="51"/>
      <c r="E11" s="52"/>
    </row>
    <row r="12" spans="1:5" ht="20.100000000000001" customHeight="1">
      <c r="A12" s="191"/>
      <c r="B12" s="69"/>
      <c r="C12" s="55"/>
      <c r="D12" s="51"/>
      <c r="E12" s="52"/>
    </row>
    <row r="13" spans="1:5" ht="20.100000000000001" customHeight="1">
      <c r="A13" s="191"/>
      <c r="B13" s="68"/>
      <c r="C13" s="53"/>
      <c r="D13" s="51"/>
      <c r="E13" s="52"/>
    </row>
    <row r="14" spans="1:5" ht="20.100000000000001" customHeight="1">
      <c r="A14" s="191"/>
      <c r="B14" s="70"/>
      <c r="C14" s="50"/>
      <c r="D14" s="51"/>
      <c r="E14" s="52"/>
    </row>
    <row r="15" spans="1:5" ht="20.100000000000001" customHeight="1">
      <c r="A15" s="191"/>
      <c r="B15" s="71"/>
      <c r="C15" s="50"/>
      <c r="D15" s="51"/>
      <c r="E15" s="52"/>
    </row>
    <row r="16" spans="1:5" ht="20.100000000000001" customHeight="1">
      <c r="A16" s="191"/>
      <c r="B16" s="71">
        <v>43028</v>
      </c>
      <c r="C16" s="50"/>
      <c r="D16" s="51"/>
      <c r="E16" s="52"/>
    </row>
    <row r="17" spans="1:5" ht="20.100000000000001" customHeight="1">
      <c r="A17" s="191"/>
      <c r="B17" s="72">
        <f>B16</f>
        <v>43028</v>
      </c>
      <c r="C17" s="50"/>
      <c r="D17" s="51"/>
      <c r="E17" s="52"/>
    </row>
    <row r="18" spans="1:5" ht="20.100000000000001" customHeight="1">
      <c r="A18" s="191"/>
      <c r="B18" s="72"/>
      <c r="C18" s="50"/>
      <c r="D18" s="51"/>
      <c r="E18" s="52"/>
    </row>
    <row r="19" spans="1:5" ht="20.100000000000001" customHeight="1">
      <c r="A19" s="191"/>
      <c r="B19" s="71"/>
      <c r="C19" s="50"/>
      <c r="D19" s="51"/>
      <c r="E19" s="52"/>
    </row>
    <row r="20" spans="1:5" ht="20.100000000000001" customHeight="1">
      <c r="A20" s="191"/>
      <c r="B20" s="69"/>
      <c r="C20" s="55"/>
      <c r="D20" s="51"/>
      <c r="E20" s="52"/>
    </row>
    <row r="21" spans="1:5" ht="20.100000000000001" customHeight="1">
      <c r="A21" s="191"/>
      <c r="B21" s="68"/>
      <c r="C21" s="53"/>
      <c r="D21" s="51"/>
      <c r="E21" s="52"/>
    </row>
    <row r="22" spans="1:5" ht="20.100000000000001" customHeight="1">
      <c r="A22" s="191"/>
      <c r="B22" s="70"/>
      <c r="C22" s="50"/>
      <c r="D22" s="51"/>
      <c r="E22" s="52"/>
    </row>
    <row r="23" spans="1:5" ht="20.100000000000001" customHeight="1">
      <c r="A23" s="191"/>
      <c r="B23" s="70"/>
      <c r="C23" s="50"/>
      <c r="D23" s="51"/>
      <c r="E23" s="52"/>
    </row>
    <row r="24" spans="1:5" ht="20.100000000000001" customHeight="1">
      <c r="A24" s="191"/>
      <c r="B24" s="71">
        <v>43032</v>
      </c>
      <c r="C24" s="50"/>
      <c r="D24" s="51"/>
      <c r="E24" s="52"/>
    </row>
    <row r="25" spans="1:5" ht="20.100000000000001" customHeight="1">
      <c r="A25" s="191"/>
      <c r="B25" s="72">
        <f>B24</f>
        <v>43032</v>
      </c>
      <c r="C25" s="50"/>
      <c r="D25" s="51"/>
      <c r="E25" s="52"/>
    </row>
    <row r="26" spans="1:5" ht="20.100000000000001" customHeight="1">
      <c r="A26" s="191"/>
      <c r="B26" s="72"/>
      <c r="C26" s="50"/>
      <c r="D26" s="51"/>
      <c r="E26" s="52"/>
    </row>
    <row r="27" spans="1:5" ht="20.100000000000001" customHeight="1">
      <c r="A27" s="191"/>
      <c r="B27" s="71"/>
      <c r="C27" s="50"/>
      <c r="D27" s="51"/>
      <c r="E27" s="52"/>
    </row>
    <row r="28" spans="1:5" ht="20.100000000000001" customHeight="1">
      <c r="A28" s="191"/>
      <c r="B28" s="70"/>
      <c r="C28" s="55"/>
      <c r="D28" s="51"/>
      <c r="E28" s="52"/>
    </row>
    <row r="29" spans="1:5" ht="20.100000000000001" customHeight="1">
      <c r="A29" s="191"/>
      <c r="B29" s="68"/>
      <c r="C29" s="78"/>
      <c r="D29" s="51"/>
      <c r="E29" s="54"/>
    </row>
    <row r="30" spans="1:5" ht="20.100000000000001" customHeight="1">
      <c r="A30" s="191"/>
      <c r="B30" s="70"/>
      <c r="C30" s="75"/>
      <c r="D30" s="51"/>
      <c r="E30" s="54"/>
    </row>
    <row r="31" spans="1:5" ht="20.100000000000001" customHeight="1">
      <c r="A31" s="191"/>
      <c r="B31" s="70"/>
      <c r="C31" s="50"/>
      <c r="D31" s="51"/>
      <c r="E31" s="54"/>
    </row>
    <row r="32" spans="1:5" ht="20.100000000000001" customHeight="1">
      <c r="A32" s="191"/>
      <c r="B32" s="71">
        <v>43035</v>
      </c>
      <c r="C32" s="50"/>
      <c r="D32" s="51"/>
      <c r="E32" s="52"/>
    </row>
    <row r="33" spans="1:5" ht="20.100000000000001" customHeight="1">
      <c r="A33" s="191"/>
      <c r="B33" s="72">
        <f>B32</f>
        <v>43035</v>
      </c>
      <c r="C33" s="50"/>
      <c r="D33" s="51"/>
      <c r="E33" s="52"/>
    </row>
    <row r="34" spans="1:5" ht="20.100000000000001" customHeight="1">
      <c r="A34" s="191"/>
      <c r="B34" s="72"/>
      <c r="C34" s="50"/>
      <c r="D34" s="51"/>
      <c r="E34" s="52"/>
    </row>
    <row r="35" spans="1:5" ht="20.100000000000001" customHeight="1">
      <c r="A35" s="191"/>
      <c r="B35" s="71"/>
      <c r="C35" s="50"/>
      <c r="D35" s="51"/>
      <c r="E35" s="52"/>
    </row>
    <row r="36" spans="1:5" ht="20.100000000000001" customHeight="1">
      <c r="A36" s="191"/>
      <c r="B36" s="69"/>
      <c r="C36" s="55"/>
      <c r="D36" s="51"/>
      <c r="E36" s="52"/>
    </row>
    <row r="37" spans="1:5" ht="20.100000000000001" customHeight="1">
      <c r="A37" s="191"/>
      <c r="B37" s="68"/>
      <c r="C37" s="50"/>
      <c r="D37" s="51"/>
      <c r="E37" s="52"/>
    </row>
    <row r="38" spans="1:5" ht="20.100000000000001" customHeight="1">
      <c r="A38" s="191"/>
      <c r="B38" s="70"/>
      <c r="C38" s="50"/>
      <c r="D38" s="51"/>
      <c r="E38" s="52"/>
    </row>
    <row r="39" spans="1:5" ht="20.100000000000001" customHeight="1">
      <c r="A39" s="191"/>
      <c r="B39" s="70"/>
      <c r="C39" s="50"/>
      <c r="D39" s="51"/>
      <c r="E39" s="52"/>
    </row>
    <row r="40" spans="1:5" ht="20.100000000000001" customHeight="1">
      <c r="A40" s="191"/>
      <c r="B40" s="71">
        <v>43039</v>
      </c>
      <c r="C40" s="50"/>
      <c r="D40" s="51"/>
      <c r="E40" s="52"/>
    </row>
    <row r="41" spans="1:5" ht="20.100000000000001" customHeight="1">
      <c r="A41" s="191"/>
      <c r="B41" s="72">
        <f>B40</f>
        <v>43039</v>
      </c>
      <c r="C41" s="50"/>
      <c r="D41" s="51"/>
      <c r="E41" s="52"/>
    </row>
    <row r="42" spans="1:5" ht="20.100000000000001" customHeight="1">
      <c r="A42" s="191"/>
      <c r="B42" s="72"/>
      <c r="C42" s="50"/>
      <c r="D42" s="51"/>
      <c r="E42" s="52"/>
    </row>
    <row r="43" spans="1:5" ht="20.100000000000001" customHeight="1">
      <c r="A43" s="191"/>
      <c r="B43" s="71"/>
      <c r="C43" s="50"/>
      <c r="D43" s="51"/>
      <c r="E43" s="52"/>
    </row>
    <row r="44" spans="1:5" ht="20.100000000000001" customHeight="1">
      <c r="A44" s="191"/>
      <c r="B44" s="69"/>
      <c r="C44" s="50"/>
      <c r="D44" s="51"/>
      <c r="E44" s="52"/>
    </row>
    <row r="45" spans="1:5" ht="20.100000000000001" customHeight="1">
      <c r="A45" s="191"/>
      <c r="B45" s="87" t="s">
        <v>43</v>
      </c>
      <c r="C45" s="74"/>
      <c r="D45" s="51"/>
      <c r="E45" s="52"/>
    </row>
    <row r="46" spans="1:5" ht="20.100000000000001" customHeight="1">
      <c r="A46" s="191"/>
      <c r="B46" s="70"/>
      <c r="C46" s="50"/>
      <c r="D46" s="51"/>
      <c r="E46" s="54"/>
    </row>
    <row r="47" spans="1:5" ht="20.100000000000001" customHeight="1">
      <c r="A47" s="191"/>
      <c r="B47" s="70"/>
      <c r="C47" s="50"/>
      <c r="D47" s="51"/>
      <c r="E47" s="54"/>
    </row>
    <row r="48" spans="1:5" ht="20.100000000000001" customHeight="1">
      <c r="A48" s="191"/>
      <c r="B48" s="71">
        <v>43042</v>
      </c>
      <c r="C48" s="50"/>
      <c r="D48" s="51"/>
      <c r="E48" s="54"/>
    </row>
    <row r="49" spans="1:5" ht="20.100000000000001" customHeight="1">
      <c r="A49" s="191"/>
      <c r="B49" s="72">
        <f>B48</f>
        <v>43042</v>
      </c>
      <c r="C49" s="50"/>
      <c r="D49" s="56"/>
      <c r="E49" s="52"/>
    </row>
    <row r="50" spans="1:5" ht="20.100000000000001" customHeight="1">
      <c r="A50" s="191"/>
      <c r="B50" s="72"/>
      <c r="C50" s="50"/>
      <c r="D50" s="56"/>
      <c r="E50" s="52"/>
    </row>
    <row r="51" spans="1:5" ht="20.100000000000001" customHeight="1">
      <c r="A51" s="191"/>
      <c r="B51" s="71"/>
      <c r="C51" s="50"/>
      <c r="D51" s="56"/>
      <c r="E51" s="63"/>
    </row>
    <row r="52" spans="1:5" ht="20.100000000000001" customHeight="1">
      <c r="A52" s="191"/>
      <c r="B52" s="69"/>
      <c r="C52" s="55"/>
      <c r="D52" s="56"/>
      <c r="E52" s="57"/>
    </row>
    <row r="53" spans="1:5" ht="20.100000000000001" customHeight="1">
      <c r="A53" s="191"/>
      <c r="B53" s="80"/>
      <c r="C53" s="78" t="s">
        <v>41</v>
      </c>
      <c r="D53" s="56"/>
      <c r="E53" s="57"/>
    </row>
    <row r="54" spans="1:5" ht="20.100000000000001" customHeight="1">
      <c r="A54" s="191"/>
      <c r="B54" s="81"/>
      <c r="C54" s="75" t="s">
        <v>40</v>
      </c>
      <c r="D54" s="56"/>
      <c r="E54" s="57"/>
    </row>
    <row r="55" spans="1:5" ht="20.100000000000001" customHeight="1">
      <c r="A55" s="191"/>
      <c r="B55" s="81"/>
      <c r="C55" s="50"/>
      <c r="D55" s="56"/>
      <c r="E55" s="57"/>
    </row>
    <row r="56" spans="1:5" ht="20.100000000000001" customHeight="1">
      <c r="A56" s="191"/>
      <c r="B56" s="82">
        <v>43046</v>
      </c>
      <c r="C56" s="50"/>
      <c r="D56" s="56"/>
      <c r="E56" s="57"/>
    </row>
    <row r="57" spans="1:5" ht="20.100000000000001" customHeight="1">
      <c r="A57" s="191"/>
      <c r="B57" s="83">
        <f>B56</f>
        <v>43046</v>
      </c>
      <c r="C57" s="50"/>
      <c r="D57" s="56"/>
      <c r="E57" s="57"/>
    </row>
    <row r="58" spans="1:5" ht="20.100000000000001" customHeight="1">
      <c r="A58" s="191"/>
      <c r="B58" s="83"/>
      <c r="C58" s="50"/>
      <c r="D58" s="56"/>
      <c r="E58" s="57"/>
    </row>
    <row r="59" spans="1:5" ht="20.100000000000001" customHeight="1">
      <c r="A59" s="191"/>
      <c r="B59" s="82"/>
      <c r="C59" s="50"/>
      <c r="D59" s="56"/>
      <c r="E59" s="57"/>
    </row>
    <row r="60" spans="1:5" ht="20.100000000000001" customHeight="1">
      <c r="A60" s="191"/>
      <c r="B60" s="84"/>
      <c r="C60" s="55"/>
      <c r="D60" s="56"/>
      <c r="E60" s="57"/>
    </row>
    <row r="61" spans="1:5" ht="20.100000000000001" customHeight="1">
      <c r="A61" s="191"/>
      <c r="B61" s="80"/>
      <c r="C61" s="78" t="s">
        <v>41</v>
      </c>
      <c r="D61" s="56"/>
      <c r="E61" s="57"/>
    </row>
    <row r="62" spans="1:5" ht="20.100000000000001" customHeight="1">
      <c r="A62" s="191"/>
      <c r="B62" s="81"/>
      <c r="C62" s="75" t="s">
        <v>40</v>
      </c>
      <c r="D62" s="56"/>
      <c r="E62" s="57"/>
    </row>
    <row r="63" spans="1:5" ht="20.100000000000001" customHeight="1">
      <c r="A63" s="191"/>
      <c r="B63" s="81"/>
      <c r="C63" s="50"/>
      <c r="D63" s="56"/>
      <c r="E63" s="57"/>
    </row>
    <row r="64" spans="1:5" ht="20.100000000000001" customHeight="1">
      <c r="A64" s="191"/>
      <c r="B64" s="82">
        <v>43049</v>
      </c>
      <c r="C64" s="50"/>
      <c r="D64" s="56"/>
      <c r="E64" s="57"/>
    </row>
    <row r="65" spans="1:5" ht="20.100000000000001" customHeight="1">
      <c r="A65" s="191"/>
      <c r="B65" s="83">
        <f>B64</f>
        <v>43049</v>
      </c>
      <c r="C65" s="50"/>
      <c r="D65" s="56"/>
      <c r="E65" s="57"/>
    </row>
    <row r="66" spans="1:5" ht="20.100000000000001" customHeight="1">
      <c r="A66" s="191"/>
      <c r="B66" s="83"/>
      <c r="C66" s="50"/>
      <c r="D66" s="56"/>
      <c r="E66" s="57"/>
    </row>
    <row r="67" spans="1:5" ht="20.100000000000001" customHeight="1">
      <c r="A67" s="191"/>
      <c r="B67" s="82"/>
      <c r="C67" s="50"/>
      <c r="D67" s="56"/>
      <c r="E67" s="57"/>
    </row>
    <row r="68" spans="1:5" ht="20.100000000000001" customHeight="1" thickBot="1">
      <c r="A68" s="191"/>
      <c r="B68" s="84"/>
      <c r="C68" s="55"/>
      <c r="D68" s="56"/>
      <c r="E68" s="57"/>
    </row>
    <row r="69" spans="1:5" ht="20.100000000000001" customHeight="1">
      <c r="A69" s="192" t="s">
        <v>45</v>
      </c>
      <c r="B69" s="76"/>
      <c r="C69" s="47"/>
      <c r="D69" s="88"/>
      <c r="E69" s="49"/>
    </row>
    <row r="70" spans="1:5" ht="20.100000000000001" customHeight="1">
      <c r="A70" s="193"/>
      <c r="B70" s="70"/>
      <c r="C70" s="50"/>
      <c r="D70" s="89"/>
      <c r="E70" s="52"/>
    </row>
    <row r="71" spans="1:5" ht="20.100000000000001" customHeight="1">
      <c r="A71" s="193"/>
      <c r="B71" s="70"/>
      <c r="C71" s="50"/>
      <c r="D71" s="89"/>
      <c r="E71" s="52"/>
    </row>
    <row r="72" spans="1:5" ht="20.100000000000001" customHeight="1">
      <c r="A72" s="193"/>
      <c r="B72" s="71">
        <v>43053</v>
      </c>
      <c r="C72" s="50"/>
      <c r="D72" s="89"/>
      <c r="E72" s="52"/>
    </row>
    <row r="73" spans="1:5" ht="20.100000000000001" customHeight="1">
      <c r="A73" s="193"/>
      <c r="B73" s="72">
        <f>B72</f>
        <v>43053</v>
      </c>
      <c r="C73" s="50"/>
      <c r="D73" s="90"/>
      <c r="E73" s="57"/>
    </row>
    <row r="74" spans="1:5" ht="20.100000000000001" customHeight="1">
      <c r="A74" s="193"/>
      <c r="B74" s="72"/>
      <c r="C74" s="50"/>
      <c r="D74" s="90"/>
      <c r="E74" s="57"/>
    </row>
    <row r="75" spans="1:5" ht="20.100000000000001" customHeight="1">
      <c r="A75" s="193"/>
      <c r="B75" s="71"/>
      <c r="C75" s="50"/>
      <c r="D75" s="90"/>
      <c r="E75" s="57"/>
    </row>
    <row r="76" spans="1:5" ht="20.100000000000001" customHeight="1">
      <c r="A76" s="193"/>
      <c r="B76" s="69"/>
      <c r="C76" s="55"/>
      <c r="D76" s="90"/>
      <c r="E76" s="57"/>
    </row>
    <row r="77" spans="1:5" ht="20.100000000000001" customHeight="1">
      <c r="A77" s="193"/>
      <c r="B77" s="70"/>
      <c r="C77" s="78"/>
      <c r="D77" s="89"/>
      <c r="E77" s="52"/>
    </row>
    <row r="78" spans="1:5" ht="20.100000000000001" customHeight="1">
      <c r="A78" s="193"/>
      <c r="B78" s="70"/>
      <c r="C78" s="75"/>
      <c r="D78" s="91"/>
      <c r="E78" s="54"/>
    </row>
    <row r="79" spans="1:5" ht="20.100000000000001" customHeight="1">
      <c r="A79" s="193"/>
      <c r="B79" s="70"/>
      <c r="C79" s="73"/>
      <c r="D79" s="91"/>
      <c r="E79" s="54"/>
    </row>
    <row r="80" spans="1:5" ht="20.100000000000001" customHeight="1">
      <c r="A80" s="193"/>
      <c r="B80" s="71">
        <v>43056</v>
      </c>
      <c r="C80" s="50"/>
      <c r="D80" s="89"/>
      <c r="E80" s="52"/>
    </row>
    <row r="81" spans="1:5" ht="20.100000000000001" customHeight="1">
      <c r="A81" s="193"/>
      <c r="B81" s="72">
        <f>B80</f>
        <v>43056</v>
      </c>
      <c r="C81" s="50"/>
      <c r="D81" s="89"/>
      <c r="E81" s="52"/>
    </row>
    <row r="82" spans="1:5" ht="20.100000000000001" customHeight="1">
      <c r="A82" s="193"/>
      <c r="B82" s="72"/>
      <c r="C82" s="50"/>
      <c r="D82" s="89"/>
      <c r="E82" s="52"/>
    </row>
    <row r="83" spans="1:5" ht="20.100000000000001" customHeight="1">
      <c r="A83" s="193"/>
      <c r="B83" s="71"/>
      <c r="C83" s="50"/>
      <c r="D83" s="89"/>
      <c r="E83" s="52"/>
    </row>
    <row r="84" spans="1:5" ht="20.100000000000001" customHeight="1">
      <c r="A84" s="193"/>
      <c r="B84" s="70"/>
      <c r="C84" s="55"/>
      <c r="D84" s="90"/>
      <c r="E84" s="57"/>
    </row>
    <row r="85" spans="1:5" ht="20.100000000000001" customHeight="1">
      <c r="A85" s="193"/>
      <c r="B85" s="68"/>
      <c r="C85" s="73"/>
      <c r="D85" s="89"/>
      <c r="E85" s="52"/>
    </row>
    <row r="86" spans="1:5" ht="20.100000000000001" customHeight="1">
      <c r="A86" s="193"/>
      <c r="B86" s="70"/>
      <c r="C86" s="73"/>
      <c r="D86" s="91"/>
      <c r="E86" s="54"/>
    </row>
    <row r="87" spans="1:5" ht="20.100000000000001" customHeight="1">
      <c r="A87" s="193"/>
      <c r="B87" s="70"/>
      <c r="C87" s="73"/>
      <c r="D87" s="91"/>
      <c r="E87" s="54"/>
    </row>
    <row r="88" spans="1:5" ht="20.100000000000001" customHeight="1">
      <c r="A88" s="193"/>
      <c r="B88" s="71">
        <v>43060</v>
      </c>
      <c r="C88" s="73"/>
      <c r="D88" s="89"/>
      <c r="E88" s="52"/>
    </row>
    <row r="89" spans="1:5" ht="20.100000000000001" customHeight="1">
      <c r="A89" s="193"/>
      <c r="B89" s="72">
        <f>B88</f>
        <v>43060</v>
      </c>
      <c r="C89" s="50"/>
      <c r="D89" s="89"/>
      <c r="E89" s="52"/>
    </row>
    <row r="90" spans="1:5" ht="20.100000000000001" customHeight="1">
      <c r="A90" s="193"/>
      <c r="B90" s="72"/>
      <c r="C90" s="50"/>
      <c r="D90" s="89"/>
      <c r="E90" s="52"/>
    </row>
    <row r="91" spans="1:5" ht="20.100000000000001" customHeight="1">
      <c r="A91" s="193"/>
      <c r="B91" s="71"/>
      <c r="C91" s="50"/>
      <c r="D91" s="89"/>
      <c r="E91" s="52"/>
    </row>
    <row r="92" spans="1:5" ht="20.100000000000001" customHeight="1">
      <c r="A92" s="193"/>
      <c r="B92" s="69"/>
      <c r="C92" s="55"/>
      <c r="D92" s="89"/>
      <c r="E92" s="52"/>
    </row>
    <row r="93" spans="1:5" ht="20.100000000000001" customHeight="1">
      <c r="A93" s="193"/>
      <c r="B93" s="70"/>
      <c r="C93" s="73"/>
      <c r="D93" s="89"/>
      <c r="E93" s="54"/>
    </row>
    <row r="94" spans="1:5" ht="20.100000000000001" customHeight="1">
      <c r="A94" s="193"/>
      <c r="B94" s="70"/>
      <c r="C94" s="75"/>
      <c r="D94" s="89"/>
      <c r="E94" s="54"/>
    </row>
    <row r="95" spans="1:5" ht="20.100000000000001" customHeight="1">
      <c r="A95" s="193"/>
      <c r="B95" s="70"/>
      <c r="C95" s="75"/>
      <c r="D95" s="89"/>
      <c r="E95" s="54"/>
    </row>
    <row r="96" spans="1:5" ht="20.100000000000001" customHeight="1">
      <c r="A96" s="193"/>
      <c r="B96" s="71">
        <v>43063</v>
      </c>
      <c r="C96" s="75"/>
      <c r="D96" s="89"/>
      <c r="E96" s="52"/>
    </row>
    <row r="97" spans="1:5" ht="20.100000000000001" customHeight="1">
      <c r="A97" s="193"/>
      <c r="B97" s="72">
        <f>B96</f>
        <v>43063</v>
      </c>
      <c r="C97" s="50"/>
      <c r="D97" s="89"/>
      <c r="E97" s="52"/>
    </row>
    <row r="98" spans="1:5" ht="20.100000000000001" customHeight="1">
      <c r="A98" s="193"/>
      <c r="B98" s="72"/>
      <c r="C98" s="50"/>
      <c r="D98" s="89"/>
      <c r="E98" s="52"/>
    </row>
    <row r="99" spans="1:5" ht="20.100000000000001" customHeight="1">
      <c r="A99" s="193"/>
      <c r="B99" s="71"/>
      <c r="C99" s="50"/>
      <c r="D99" s="89"/>
      <c r="E99" s="52"/>
    </row>
    <row r="100" spans="1:5" ht="20.100000000000001" customHeight="1">
      <c r="A100" s="193"/>
      <c r="B100" s="69"/>
      <c r="C100" s="55"/>
      <c r="D100" s="89"/>
      <c r="E100" s="52"/>
    </row>
    <row r="101" spans="1:5" ht="20.100000000000001" customHeight="1">
      <c r="A101" s="193"/>
      <c r="B101" s="70"/>
      <c r="C101" s="78"/>
      <c r="D101" s="89"/>
      <c r="E101" s="54"/>
    </row>
    <row r="102" spans="1:5" ht="20.100000000000001" customHeight="1">
      <c r="A102" s="193"/>
      <c r="B102" s="70"/>
      <c r="C102" s="75"/>
      <c r="D102" s="89"/>
      <c r="E102" s="52"/>
    </row>
    <row r="103" spans="1:5" ht="20.100000000000001" customHeight="1">
      <c r="A103" s="193"/>
      <c r="B103" s="70"/>
      <c r="C103" s="75"/>
      <c r="D103" s="89"/>
      <c r="E103" s="52"/>
    </row>
    <row r="104" spans="1:5" ht="20.100000000000001" customHeight="1">
      <c r="A104" s="193"/>
      <c r="B104" s="71">
        <v>43067</v>
      </c>
      <c r="C104" s="50"/>
      <c r="D104" s="89"/>
      <c r="E104" s="52"/>
    </row>
    <row r="105" spans="1:5" ht="20.100000000000001" customHeight="1">
      <c r="A105" s="193"/>
      <c r="B105" s="72">
        <f>B104</f>
        <v>43067</v>
      </c>
      <c r="C105" s="50"/>
      <c r="D105" s="89"/>
      <c r="E105" s="52"/>
    </row>
    <row r="106" spans="1:5" ht="20.100000000000001" customHeight="1">
      <c r="A106" s="193"/>
      <c r="B106" s="72"/>
      <c r="C106" s="50"/>
      <c r="D106" s="89"/>
      <c r="E106" s="52"/>
    </row>
    <row r="107" spans="1:5" ht="20.100000000000001" customHeight="1">
      <c r="A107" s="193"/>
      <c r="B107" s="71"/>
      <c r="C107" s="50"/>
      <c r="D107" s="89"/>
      <c r="E107" s="52"/>
    </row>
    <row r="108" spans="1:5" ht="20.100000000000001" customHeight="1">
      <c r="A108" s="193"/>
      <c r="B108" s="69"/>
      <c r="C108" s="55"/>
      <c r="D108" s="51"/>
      <c r="E108" s="52"/>
    </row>
    <row r="109" spans="1:5" ht="20.100000000000001" customHeight="1">
      <c r="A109" s="193"/>
      <c r="B109" s="70"/>
      <c r="C109" s="73"/>
      <c r="D109" s="91"/>
      <c r="E109" s="54"/>
    </row>
    <row r="110" spans="1:5" ht="20.100000000000001" customHeight="1">
      <c r="A110" s="193"/>
      <c r="B110" s="70"/>
      <c r="C110" s="75"/>
      <c r="D110" s="89"/>
      <c r="E110" s="54"/>
    </row>
    <row r="111" spans="1:5" ht="20.100000000000001" customHeight="1">
      <c r="A111" s="193"/>
      <c r="B111" s="70"/>
      <c r="C111" s="75"/>
      <c r="D111" s="89"/>
      <c r="E111" s="54"/>
    </row>
    <row r="112" spans="1:5" ht="20.100000000000001" customHeight="1">
      <c r="A112" s="193"/>
      <c r="B112" s="71">
        <v>43070</v>
      </c>
      <c r="C112" s="75"/>
      <c r="D112" s="89"/>
      <c r="E112" s="52"/>
    </row>
    <row r="113" spans="1:5" ht="20.100000000000001" customHeight="1">
      <c r="A113" s="193"/>
      <c r="B113" s="72">
        <f>B112</f>
        <v>43070</v>
      </c>
      <c r="C113" s="50"/>
      <c r="D113" s="89"/>
      <c r="E113" s="52"/>
    </row>
    <row r="114" spans="1:5" ht="20.100000000000001" customHeight="1">
      <c r="A114" s="193"/>
      <c r="B114" s="72"/>
      <c r="C114" s="50"/>
      <c r="D114" s="89"/>
      <c r="E114" s="52"/>
    </row>
    <row r="115" spans="1:5" ht="20.100000000000001" customHeight="1">
      <c r="A115" s="193"/>
      <c r="B115" s="71"/>
      <c r="C115" s="50"/>
      <c r="D115" s="89"/>
      <c r="E115" s="52"/>
    </row>
    <row r="116" spans="1:5" ht="20.100000000000001" customHeight="1">
      <c r="A116" s="193"/>
      <c r="B116" s="69"/>
      <c r="C116" s="55"/>
      <c r="D116" s="89"/>
      <c r="E116" s="52"/>
    </row>
    <row r="117" spans="1:5" ht="20.100000000000001" customHeight="1">
      <c r="A117" s="193"/>
      <c r="B117" s="70"/>
      <c r="C117" s="73"/>
      <c r="D117" s="89"/>
      <c r="E117" s="52"/>
    </row>
    <row r="118" spans="1:5" ht="20.100000000000001" customHeight="1">
      <c r="A118" s="193"/>
      <c r="B118" s="70"/>
      <c r="C118" s="75"/>
      <c r="D118" s="89"/>
      <c r="E118" s="52"/>
    </row>
    <row r="119" spans="1:5" ht="20.100000000000001" customHeight="1">
      <c r="A119" s="193"/>
      <c r="B119" s="70"/>
      <c r="C119" s="75"/>
      <c r="D119" s="89"/>
      <c r="E119" s="52"/>
    </row>
    <row r="120" spans="1:5" ht="20.100000000000001" customHeight="1">
      <c r="A120" s="193"/>
      <c r="B120" s="71">
        <v>43074</v>
      </c>
      <c r="C120" s="75"/>
      <c r="D120" s="89"/>
      <c r="E120" s="52"/>
    </row>
    <row r="121" spans="1:5" ht="20.100000000000001" customHeight="1">
      <c r="A121" s="193"/>
      <c r="B121" s="72">
        <f>B120</f>
        <v>43074</v>
      </c>
      <c r="C121" s="50"/>
      <c r="D121" s="89"/>
      <c r="E121" s="52"/>
    </row>
    <row r="122" spans="1:5" ht="20.100000000000001" customHeight="1">
      <c r="A122" s="193"/>
      <c r="B122" s="72"/>
      <c r="C122" s="50"/>
      <c r="D122" s="89"/>
      <c r="E122" s="52"/>
    </row>
    <row r="123" spans="1:5" ht="20.100000000000001" customHeight="1">
      <c r="A123" s="193"/>
      <c r="B123" s="71"/>
      <c r="C123" s="50"/>
      <c r="D123" s="89"/>
      <c r="E123" s="52"/>
    </row>
    <row r="124" spans="1:5" ht="20.100000000000001" customHeight="1">
      <c r="A124" s="193"/>
      <c r="B124" s="69"/>
      <c r="C124" s="55"/>
      <c r="D124" s="89"/>
      <c r="E124" s="52"/>
    </row>
    <row r="125" spans="1:5" ht="20.100000000000001" customHeight="1">
      <c r="A125" s="193"/>
      <c r="B125" s="70"/>
      <c r="C125" s="73"/>
      <c r="D125" s="89"/>
      <c r="E125" s="52"/>
    </row>
    <row r="126" spans="1:5" ht="20.100000000000001" customHeight="1">
      <c r="A126" s="193"/>
      <c r="B126" s="70"/>
      <c r="C126" s="75"/>
      <c r="D126" s="89"/>
      <c r="E126" s="52"/>
    </row>
    <row r="127" spans="1:5" ht="20.100000000000001" customHeight="1">
      <c r="A127" s="193"/>
      <c r="B127" s="70"/>
      <c r="C127" s="75"/>
      <c r="D127" s="89"/>
      <c r="E127" s="52"/>
    </row>
    <row r="128" spans="1:5" ht="20.100000000000001" customHeight="1">
      <c r="A128" s="193"/>
      <c r="B128" s="71">
        <v>43077</v>
      </c>
      <c r="C128" s="75"/>
      <c r="D128" s="89"/>
      <c r="E128" s="52"/>
    </row>
    <row r="129" spans="1:5" ht="20.100000000000001" customHeight="1">
      <c r="A129" s="193"/>
      <c r="B129" s="72">
        <f>B128</f>
        <v>43077</v>
      </c>
      <c r="C129" s="50"/>
      <c r="D129" s="89"/>
      <c r="E129" s="52"/>
    </row>
    <row r="130" spans="1:5" ht="20.100000000000001" customHeight="1">
      <c r="A130" s="193"/>
      <c r="B130" s="72"/>
      <c r="C130" s="50"/>
      <c r="D130" s="89"/>
      <c r="E130" s="52"/>
    </row>
    <row r="131" spans="1:5" ht="20.100000000000001" customHeight="1">
      <c r="A131" s="193"/>
      <c r="B131" s="71"/>
      <c r="C131" s="50"/>
      <c r="D131" s="89"/>
      <c r="E131" s="52"/>
    </row>
    <row r="132" spans="1:5" ht="20.100000000000001" customHeight="1">
      <c r="A132" s="193"/>
      <c r="B132" s="69"/>
      <c r="C132" s="55"/>
      <c r="D132" s="89"/>
      <c r="E132" s="52"/>
    </row>
    <row r="133" spans="1:5" ht="20.100000000000001" customHeight="1">
      <c r="A133" s="193"/>
      <c r="B133" s="81"/>
      <c r="C133" s="78" t="s">
        <v>42</v>
      </c>
      <c r="D133" s="89"/>
      <c r="E133" s="52"/>
    </row>
    <row r="134" spans="1:5" ht="20.100000000000001" customHeight="1">
      <c r="A134" s="193"/>
      <c r="B134" s="81"/>
      <c r="C134" s="75" t="s">
        <v>40</v>
      </c>
      <c r="D134" s="89"/>
      <c r="E134" s="52"/>
    </row>
    <row r="135" spans="1:5" ht="20.100000000000001" customHeight="1">
      <c r="A135" s="193"/>
      <c r="B135" s="81"/>
      <c r="C135" s="75"/>
      <c r="D135" s="89"/>
      <c r="E135" s="52"/>
    </row>
    <row r="136" spans="1:5" ht="20.100000000000001" customHeight="1">
      <c r="A136" s="193"/>
      <c r="B136" s="82">
        <v>43081</v>
      </c>
      <c r="C136" s="75"/>
      <c r="D136" s="89"/>
      <c r="E136" s="52"/>
    </row>
    <row r="137" spans="1:5" ht="20.100000000000001" customHeight="1">
      <c r="A137" s="193"/>
      <c r="B137" s="83">
        <f>B136</f>
        <v>43081</v>
      </c>
      <c r="C137" s="50"/>
      <c r="D137" s="89"/>
      <c r="E137" s="52"/>
    </row>
    <row r="138" spans="1:5" ht="20.100000000000001" customHeight="1">
      <c r="A138" s="193"/>
      <c r="B138" s="83"/>
      <c r="C138" s="50"/>
      <c r="D138" s="89"/>
      <c r="E138" s="52"/>
    </row>
    <row r="139" spans="1:5" ht="20.100000000000001" customHeight="1">
      <c r="A139" s="193"/>
      <c r="B139" s="82"/>
      <c r="C139" s="50"/>
      <c r="D139" s="89"/>
      <c r="E139" s="52"/>
    </row>
    <row r="140" spans="1:5" ht="20.100000000000001" customHeight="1">
      <c r="A140" s="193"/>
      <c r="B140" s="84"/>
      <c r="C140" s="55"/>
      <c r="D140" s="89"/>
      <c r="E140" s="52"/>
    </row>
    <row r="141" spans="1:5" ht="20.100000000000001" customHeight="1">
      <c r="A141" s="193"/>
      <c r="B141" s="81"/>
      <c r="C141" s="78" t="s">
        <v>42</v>
      </c>
      <c r="D141" s="89"/>
      <c r="E141" s="52"/>
    </row>
    <row r="142" spans="1:5" ht="20.100000000000001" customHeight="1">
      <c r="A142" s="193"/>
      <c r="B142" s="81"/>
      <c r="C142" s="75" t="s">
        <v>40</v>
      </c>
      <c r="D142" s="89"/>
      <c r="E142" s="52"/>
    </row>
    <row r="143" spans="1:5" ht="20.100000000000001" customHeight="1">
      <c r="A143" s="193"/>
      <c r="B143" s="81"/>
      <c r="C143" s="75"/>
      <c r="D143" s="89"/>
      <c r="E143" s="52"/>
    </row>
    <row r="144" spans="1:5" ht="20.100000000000001" customHeight="1">
      <c r="A144" s="193"/>
      <c r="B144" s="82">
        <v>43084</v>
      </c>
      <c r="C144" s="75"/>
      <c r="D144" s="89"/>
      <c r="E144" s="52"/>
    </row>
    <row r="145" spans="1:5" ht="20.100000000000001" customHeight="1">
      <c r="A145" s="193"/>
      <c r="B145" s="83">
        <f>B144</f>
        <v>43084</v>
      </c>
      <c r="C145" s="50"/>
      <c r="D145" s="89"/>
      <c r="E145" s="52"/>
    </row>
    <row r="146" spans="1:5" ht="20.100000000000001" customHeight="1">
      <c r="A146" s="193"/>
      <c r="B146" s="83"/>
      <c r="C146" s="50"/>
      <c r="D146" s="89"/>
      <c r="E146" s="52"/>
    </row>
    <row r="147" spans="1:5" ht="20.100000000000001" customHeight="1">
      <c r="A147" s="193"/>
      <c r="B147" s="82"/>
      <c r="C147" s="50"/>
      <c r="D147" s="89"/>
      <c r="E147" s="52"/>
    </row>
    <row r="148" spans="1:5" ht="20.100000000000001" customHeight="1" thickBot="1">
      <c r="A148" s="194"/>
      <c r="B148" s="94"/>
      <c r="C148" s="58"/>
      <c r="D148" s="92"/>
      <c r="E148" s="59"/>
    </row>
    <row r="149" spans="1:5" ht="20.100000000000001" customHeight="1">
      <c r="A149" s="195" t="s">
        <v>47</v>
      </c>
      <c r="B149" s="76"/>
      <c r="C149" s="79"/>
      <c r="D149" s="88"/>
      <c r="E149" s="49"/>
    </row>
    <row r="150" spans="1:5" ht="20.100000000000001" customHeight="1">
      <c r="A150" s="196"/>
      <c r="B150" s="70"/>
      <c r="C150" s="75"/>
      <c r="D150" s="89"/>
      <c r="E150" s="52"/>
    </row>
    <row r="151" spans="1:5" ht="20.100000000000001" customHeight="1">
      <c r="A151" s="196"/>
      <c r="B151" s="70"/>
      <c r="C151" s="75"/>
      <c r="D151" s="89"/>
      <c r="E151" s="52"/>
    </row>
    <row r="152" spans="1:5" ht="20.100000000000001" customHeight="1">
      <c r="A152" s="196"/>
      <c r="B152" s="71">
        <v>43088</v>
      </c>
      <c r="C152" s="75"/>
      <c r="D152" s="89"/>
      <c r="E152" s="52"/>
    </row>
    <row r="153" spans="1:5" ht="20.100000000000001" customHeight="1">
      <c r="A153" s="196"/>
      <c r="B153" s="72">
        <f>B152</f>
        <v>43088</v>
      </c>
      <c r="C153" s="50"/>
      <c r="D153" s="89"/>
      <c r="E153" s="52"/>
    </row>
    <row r="154" spans="1:5" ht="20.100000000000001" customHeight="1">
      <c r="A154" s="196"/>
      <c r="B154" s="72"/>
      <c r="C154" s="50"/>
      <c r="D154" s="89"/>
      <c r="E154" s="52"/>
    </row>
    <row r="155" spans="1:5" ht="20.100000000000001" customHeight="1">
      <c r="A155" s="196"/>
      <c r="B155" s="71"/>
      <c r="C155" s="50"/>
      <c r="D155" s="89"/>
      <c r="E155" s="52"/>
    </row>
    <row r="156" spans="1:5" ht="20.100000000000001" customHeight="1">
      <c r="A156" s="196"/>
      <c r="B156" s="69"/>
      <c r="C156" s="60"/>
      <c r="D156" s="89"/>
      <c r="E156" s="52"/>
    </row>
    <row r="157" spans="1:5" ht="20.100000000000001" customHeight="1">
      <c r="A157" s="196"/>
      <c r="B157" s="70"/>
      <c r="C157" s="75"/>
      <c r="D157" s="91"/>
      <c r="E157" s="54"/>
    </row>
    <row r="158" spans="1:5" ht="20.100000000000001" customHeight="1">
      <c r="A158" s="196"/>
      <c r="B158" s="65"/>
      <c r="C158" s="75"/>
      <c r="D158" s="91"/>
      <c r="E158" s="54"/>
    </row>
    <row r="159" spans="1:5" ht="20.100000000000001" customHeight="1">
      <c r="A159" s="196"/>
      <c r="B159" s="65"/>
      <c r="C159" s="50"/>
      <c r="D159" s="91"/>
      <c r="E159" s="54"/>
    </row>
    <row r="160" spans="1:5" ht="20.100000000000001" customHeight="1">
      <c r="A160" s="196"/>
      <c r="B160" s="71">
        <v>43091</v>
      </c>
      <c r="C160" s="50"/>
      <c r="D160" s="89"/>
      <c r="E160" s="52"/>
    </row>
    <row r="161" spans="1:5" ht="20.100000000000001" customHeight="1">
      <c r="A161" s="196"/>
      <c r="B161" s="77">
        <f>B160</f>
        <v>43091</v>
      </c>
      <c r="C161" s="50"/>
      <c r="D161" s="89"/>
      <c r="E161" s="52"/>
    </row>
    <row r="162" spans="1:5" ht="20.100000000000001" customHeight="1">
      <c r="A162" s="196"/>
      <c r="B162" s="77"/>
      <c r="C162" s="50"/>
      <c r="D162" s="89"/>
      <c r="E162" s="52"/>
    </row>
    <row r="163" spans="1:5" ht="20.100000000000001" customHeight="1">
      <c r="A163" s="196"/>
      <c r="B163" s="66"/>
      <c r="C163" s="50"/>
      <c r="D163" s="89"/>
      <c r="E163" s="52"/>
    </row>
    <row r="164" spans="1:5" ht="20.100000000000001" customHeight="1">
      <c r="A164" s="196"/>
      <c r="B164" s="67"/>
      <c r="C164" s="55"/>
      <c r="D164" s="89"/>
      <c r="E164" s="52"/>
    </row>
    <row r="165" spans="1:5" ht="20.100000000000001" customHeight="1">
      <c r="A165" s="196"/>
      <c r="B165" s="70"/>
      <c r="C165" s="75"/>
      <c r="D165" s="89"/>
      <c r="E165" s="54"/>
    </row>
    <row r="166" spans="1:5" ht="20.100000000000001" customHeight="1">
      <c r="A166" s="196"/>
      <c r="B166" s="70"/>
      <c r="C166" s="75"/>
      <c r="D166" s="89"/>
      <c r="E166" s="54"/>
    </row>
    <row r="167" spans="1:5" ht="20.100000000000001" customHeight="1">
      <c r="A167" s="196"/>
      <c r="B167" s="70"/>
      <c r="C167" s="75"/>
      <c r="D167" s="89"/>
      <c r="E167" s="54"/>
    </row>
    <row r="168" spans="1:5" ht="20.100000000000001" customHeight="1">
      <c r="A168" s="196"/>
      <c r="B168" s="71">
        <v>43105</v>
      </c>
      <c r="C168" s="75"/>
      <c r="D168" s="89"/>
      <c r="E168" s="54"/>
    </row>
    <row r="169" spans="1:5" ht="20.100000000000001" customHeight="1">
      <c r="A169" s="196"/>
      <c r="B169" s="72">
        <f>B168</f>
        <v>43105</v>
      </c>
      <c r="C169" s="50"/>
      <c r="D169" s="89"/>
      <c r="E169" s="54"/>
    </row>
    <row r="170" spans="1:5" ht="20.100000000000001" customHeight="1">
      <c r="A170" s="196"/>
      <c r="B170" s="72"/>
      <c r="C170" s="50"/>
      <c r="D170" s="89"/>
      <c r="E170" s="54"/>
    </row>
    <row r="171" spans="1:5" ht="20.100000000000001" customHeight="1">
      <c r="A171" s="196"/>
      <c r="B171" s="71"/>
      <c r="C171" s="50"/>
      <c r="D171" s="89"/>
      <c r="E171" s="54"/>
    </row>
    <row r="172" spans="1:5" ht="20.100000000000001" customHeight="1">
      <c r="A172" s="196"/>
      <c r="B172" s="69"/>
      <c r="C172" s="55"/>
      <c r="D172" s="89"/>
      <c r="E172" s="54"/>
    </row>
    <row r="173" spans="1:5" ht="20.100000000000001" customHeight="1">
      <c r="A173" s="196"/>
      <c r="B173" s="70"/>
      <c r="C173" s="73"/>
      <c r="D173" s="89"/>
      <c r="E173" s="54"/>
    </row>
    <row r="174" spans="1:5" ht="20.100000000000001" customHeight="1">
      <c r="A174" s="196"/>
      <c r="B174" s="70"/>
      <c r="C174" s="75"/>
      <c r="D174" s="89"/>
      <c r="E174" s="54"/>
    </row>
    <row r="175" spans="1:5" ht="20.100000000000001" customHeight="1">
      <c r="A175" s="196"/>
      <c r="B175" s="70"/>
      <c r="C175" s="75"/>
      <c r="D175" s="89"/>
      <c r="E175" s="54"/>
    </row>
    <row r="176" spans="1:5" ht="20.100000000000001" customHeight="1">
      <c r="A176" s="196"/>
      <c r="B176" s="71">
        <v>43109</v>
      </c>
      <c r="C176" s="75"/>
      <c r="D176" s="89"/>
      <c r="E176" s="54"/>
    </row>
    <row r="177" spans="1:5" ht="20.100000000000001" customHeight="1">
      <c r="A177" s="196"/>
      <c r="B177" s="72">
        <f>B176</f>
        <v>43109</v>
      </c>
      <c r="C177" s="50"/>
      <c r="D177" s="89"/>
      <c r="E177" s="54"/>
    </row>
    <row r="178" spans="1:5" ht="20.100000000000001" customHeight="1">
      <c r="A178" s="196"/>
      <c r="B178" s="72"/>
      <c r="C178" s="50"/>
      <c r="D178" s="89"/>
      <c r="E178" s="54"/>
    </row>
    <row r="179" spans="1:5" ht="20.100000000000001" customHeight="1">
      <c r="A179" s="196"/>
      <c r="B179" s="71"/>
      <c r="C179" s="50"/>
      <c r="D179" s="89"/>
      <c r="E179" s="54"/>
    </row>
    <row r="180" spans="1:5" ht="20.100000000000001" customHeight="1">
      <c r="A180" s="196"/>
      <c r="B180" s="69"/>
      <c r="C180" s="55"/>
      <c r="D180" s="89"/>
      <c r="E180" s="54"/>
    </row>
    <row r="181" spans="1:5" ht="20.100000000000001" customHeight="1">
      <c r="A181" s="196"/>
      <c r="B181" s="70"/>
      <c r="C181" s="75"/>
      <c r="D181" s="89"/>
      <c r="E181" s="54"/>
    </row>
    <row r="182" spans="1:5" ht="20.100000000000001" customHeight="1">
      <c r="A182" s="196"/>
      <c r="B182" s="70"/>
      <c r="C182" s="75"/>
      <c r="D182" s="89"/>
      <c r="E182" s="54"/>
    </row>
    <row r="183" spans="1:5" ht="20.100000000000001" customHeight="1">
      <c r="A183" s="196"/>
      <c r="B183" s="70"/>
      <c r="C183" s="75"/>
      <c r="D183" s="89"/>
      <c r="E183" s="54"/>
    </row>
    <row r="184" spans="1:5" ht="20.100000000000001" customHeight="1">
      <c r="A184" s="196"/>
      <c r="B184" s="71">
        <v>43112</v>
      </c>
      <c r="C184" s="75"/>
      <c r="D184" s="89"/>
      <c r="E184" s="54"/>
    </row>
    <row r="185" spans="1:5" ht="20.100000000000001" customHeight="1">
      <c r="A185" s="196"/>
      <c r="B185" s="72">
        <f>B184</f>
        <v>43112</v>
      </c>
      <c r="C185" s="50"/>
      <c r="D185" s="89"/>
      <c r="E185" s="54"/>
    </row>
    <row r="186" spans="1:5" ht="20.100000000000001" customHeight="1">
      <c r="A186" s="196"/>
      <c r="B186" s="72"/>
      <c r="C186" s="50"/>
      <c r="D186" s="89"/>
      <c r="E186" s="54"/>
    </row>
    <row r="187" spans="1:5" ht="20.100000000000001" customHeight="1">
      <c r="A187" s="196"/>
      <c r="B187" s="71"/>
      <c r="C187" s="50"/>
      <c r="D187" s="89"/>
      <c r="E187" s="54"/>
    </row>
    <row r="188" spans="1:5" ht="20.100000000000001" customHeight="1">
      <c r="A188" s="196"/>
      <c r="B188" s="69"/>
      <c r="C188" s="55"/>
      <c r="D188" s="89"/>
      <c r="E188" s="54"/>
    </row>
    <row r="189" spans="1:5" ht="20.100000000000001" customHeight="1">
      <c r="A189" s="196"/>
      <c r="B189" s="95"/>
      <c r="C189" s="75" t="s">
        <v>48</v>
      </c>
      <c r="D189" s="89"/>
      <c r="E189" s="54"/>
    </row>
    <row r="190" spans="1:5" ht="20.100000000000001" customHeight="1">
      <c r="A190" s="196"/>
      <c r="B190" s="96"/>
      <c r="C190" s="75" t="s">
        <v>40</v>
      </c>
      <c r="D190" s="89"/>
      <c r="E190" s="54"/>
    </row>
    <row r="191" spans="1:5" ht="20.100000000000001" customHeight="1">
      <c r="A191" s="196"/>
      <c r="B191" s="96"/>
      <c r="C191" s="75"/>
      <c r="D191" s="89"/>
      <c r="E191" s="54"/>
    </row>
    <row r="192" spans="1:5" ht="20.100000000000001" customHeight="1">
      <c r="A192" s="196"/>
      <c r="B192" s="82">
        <v>43116</v>
      </c>
      <c r="C192" s="75"/>
      <c r="D192" s="89"/>
      <c r="E192" s="52"/>
    </row>
    <row r="193" spans="1:5" ht="20.100000000000001" customHeight="1">
      <c r="A193" s="196"/>
      <c r="B193" s="97">
        <f>B192</f>
        <v>43116</v>
      </c>
      <c r="C193" s="50"/>
      <c r="D193" s="89"/>
      <c r="E193" s="52"/>
    </row>
    <row r="194" spans="1:5" ht="20.100000000000001" customHeight="1">
      <c r="A194" s="196"/>
      <c r="B194" s="97"/>
      <c r="C194" s="50"/>
      <c r="D194" s="89"/>
      <c r="E194" s="52"/>
    </row>
    <row r="195" spans="1:5" ht="20.100000000000001" customHeight="1">
      <c r="A195" s="196"/>
      <c r="B195" s="98"/>
      <c r="C195" s="50"/>
      <c r="D195" s="89"/>
      <c r="E195" s="52"/>
    </row>
    <row r="196" spans="1:5" ht="20.100000000000001" customHeight="1">
      <c r="A196" s="196"/>
      <c r="B196" s="84"/>
      <c r="C196" s="55"/>
      <c r="D196" s="89"/>
      <c r="E196" s="52"/>
    </row>
    <row r="197" spans="1:5" ht="20.100000000000001" customHeight="1">
      <c r="A197" s="196"/>
      <c r="B197" s="95"/>
      <c r="C197" s="75" t="s">
        <v>48</v>
      </c>
      <c r="D197" s="89"/>
      <c r="E197" s="54"/>
    </row>
    <row r="198" spans="1:5" ht="20.100000000000001" customHeight="1">
      <c r="A198" s="196"/>
      <c r="B198" s="96"/>
      <c r="C198" s="75" t="s">
        <v>40</v>
      </c>
      <c r="D198" s="89"/>
      <c r="E198" s="54"/>
    </row>
    <row r="199" spans="1:5" ht="20.100000000000001" customHeight="1">
      <c r="A199" s="196"/>
      <c r="B199" s="96"/>
      <c r="C199" s="50"/>
      <c r="D199" s="89"/>
      <c r="E199" s="54"/>
    </row>
    <row r="200" spans="1:5" ht="20.100000000000001" customHeight="1">
      <c r="A200" s="196"/>
      <c r="B200" s="82">
        <v>43119</v>
      </c>
      <c r="C200" s="50"/>
      <c r="D200" s="89"/>
      <c r="E200" s="54"/>
    </row>
    <row r="201" spans="1:5" ht="20.100000000000001" customHeight="1">
      <c r="A201" s="196"/>
      <c r="B201" s="97">
        <f>B200</f>
        <v>43119</v>
      </c>
      <c r="C201" s="50"/>
      <c r="D201" s="89"/>
      <c r="E201" s="54"/>
    </row>
    <row r="202" spans="1:5" ht="20.100000000000001" customHeight="1">
      <c r="A202" s="196"/>
      <c r="B202" s="97"/>
      <c r="C202" s="50"/>
      <c r="D202" s="89"/>
      <c r="E202" s="54"/>
    </row>
    <row r="203" spans="1:5" ht="20.100000000000001" customHeight="1">
      <c r="A203" s="196"/>
      <c r="B203" s="98"/>
      <c r="C203" s="50"/>
      <c r="D203" s="89"/>
      <c r="E203" s="54"/>
    </row>
    <row r="204" spans="1:5" ht="20.100000000000001" customHeight="1" thickBot="1">
      <c r="A204" s="197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71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"/>
  <sheetViews>
    <sheetView topLeftCell="A36" zoomScale="85" zoomScaleNormal="85" workbookViewId="0">
      <selection activeCell="B66" sqref="B66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6" width="4.625" style="128" customWidth="1"/>
    <col min="17" max="17" width="2.875" style="113" customWidth="1"/>
    <col min="18" max="27" width="9" style="113"/>
    <col min="28" max="28" width="14.25" style="113" customWidth="1"/>
    <col min="29" max="29" width="4.75" style="113" customWidth="1"/>
    <col min="30" max="30" width="3.75" style="113" customWidth="1"/>
    <col min="31" max="16384" width="9" style="113"/>
  </cols>
  <sheetData>
    <row r="1" spans="1:31" s="100" customFormat="1" ht="15" customHeight="1">
      <c r="A1" s="201" t="s">
        <v>10</v>
      </c>
      <c r="B1" s="201" t="s">
        <v>2</v>
      </c>
      <c r="C1" s="201" t="s">
        <v>0</v>
      </c>
      <c r="D1" s="201" t="s">
        <v>1</v>
      </c>
      <c r="E1" s="204" t="s">
        <v>3</v>
      </c>
      <c r="F1" s="204" t="s">
        <v>4</v>
      </c>
      <c r="G1" s="205" t="s">
        <v>7</v>
      </c>
      <c r="H1" s="205" t="s">
        <v>6</v>
      </c>
      <c r="I1" s="201" t="s">
        <v>8</v>
      </c>
      <c r="J1" s="198" t="s">
        <v>5</v>
      </c>
      <c r="K1" s="199"/>
      <c r="L1" s="199"/>
      <c r="M1" s="199"/>
      <c r="N1" s="200"/>
      <c r="O1" s="200"/>
      <c r="P1" s="200"/>
    </row>
    <row r="2" spans="1:31" s="100" customFormat="1">
      <c r="A2" s="201"/>
      <c r="B2" s="202"/>
      <c r="C2" s="202"/>
      <c r="D2" s="201"/>
      <c r="E2" s="204"/>
      <c r="F2" s="204"/>
      <c r="G2" s="206"/>
      <c r="H2" s="206"/>
      <c r="I2" s="201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99" t="s">
        <v>55</v>
      </c>
      <c r="P2" s="102" t="s">
        <v>54</v>
      </c>
    </row>
    <row r="3" spans="1:31" s="100" customFormat="1">
      <c r="A3" s="201"/>
      <c r="B3" s="202"/>
      <c r="C3" s="202"/>
      <c r="D3" s="201"/>
      <c r="E3" s="204"/>
      <c r="F3" s="204"/>
      <c r="G3" s="206"/>
      <c r="H3" s="206"/>
      <c r="I3" s="201"/>
      <c r="J3" s="103">
        <f>INT(($J$4-(COLUMN()-COLUMN($J4))*($J$4/COUNTA($J$2:$P$2))))</f>
        <v>190</v>
      </c>
      <c r="K3" s="103">
        <f>INT(($J$4-(COLUMN()-COLUMN($J4))*($J$4/COUNTA($J$2:$P$2))))</f>
        <v>162</v>
      </c>
      <c r="L3" s="103">
        <f>INT(($J$4-(COLUMN()-COLUMN($J4))*($J$4/COUNTA($J$2:$P$2))))</f>
        <v>135</v>
      </c>
      <c r="M3" s="103">
        <f>INT(($J$4-(COLUMN()-COLUMN($J4))*($J$4/COUNTA($J$2:$P$2))))</f>
        <v>108</v>
      </c>
      <c r="N3" s="103">
        <f>INT(($J$4-(COLUMN()-COLUMN($J4))*($J$4/COUNTA($J$2:$P$2))))</f>
        <v>81</v>
      </c>
      <c r="O3" s="103">
        <f t="shared" ref="O3:P3" si="0">INT(($J$4-(COLUMN()-COLUMN($J4))*($J$4/COUNTA($J$2:$P$2))))</f>
        <v>54</v>
      </c>
      <c r="P3" s="103">
        <f t="shared" si="0"/>
        <v>27</v>
      </c>
    </row>
    <row r="4" spans="1:31" s="100" customFormat="1">
      <c r="A4" s="201"/>
      <c r="B4" s="202"/>
      <c r="C4" s="203"/>
      <c r="D4" s="201"/>
      <c r="E4" s="204"/>
      <c r="F4" s="204"/>
      <c r="G4" s="206"/>
      <c r="H4" s="206"/>
      <c r="I4" s="201"/>
      <c r="J4" s="104">
        <f>SUM(J5:J157)</f>
        <v>190</v>
      </c>
      <c r="K4" s="104">
        <f t="shared" ref="K4:N4" si="1">SUM(K5:K157)</f>
        <v>159</v>
      </c>
      <c r="L4" s="104">
        <f t="shared" si="1"/>
        <v>120.5</v>
      </c>
      <c r="M4" s="104">
        <f t="shared" si="1"/>
        <v>98</v>
      </c>
      <c r="N4" s="104">
        <f t="shared" si="1"/>
        <v>64</v>
      </c>
      <c r="O4" s="104"/>
      <c r="P4" s="104"/>
    </row>
    <row r="5" spans="1:31">
      <c r="A5" s="105">
        <v>1</v>
      </c>
      <c r="B5" s="106" t="s">
        <v>73</v>
      </c>
      <c r="C5" s="107" t="s">
        <v>101</v>
      </c>
      <c r="D5" s="108" t="str">
        <f t="shared" ref="D5:D68" ca="1" si="2">IF(ISBLANK($B5),"",IF(ISBLANK($F5),"未着手",IF($I5=0,"完了","作業中")))</f>
        <v>完了</v>
      </c>
      <c r="E5" s="109">
        <v>43042</v>
      </c>
      <c r="F5" s="109">
        <v>43042</v>
      </c>
      <c r="G5" s="110">
        <v>3</v>
      </c>
      <c r="H5" s="110">
        <v>3</v>
      </c>
      <c r="I5" s="111">
        <f t="shared" ref="I5:I36" ca="1" si="3">IF(ISBLANK(J5)=FALSE,OFFSET(I5,0,COUNTA(J5:P5)),"")</f>
        <v>0</v>
      </c>
      <c r="J5" s="112">
        <v>3</v>
      </c>
      <c r="K5" s="112">
        <v>3</v>
      </c>
      <c r="L5" s="112">
        <v>3</v>
      </c>
      <c r="M5" s="112">
        <v>3</v>
      </c>
      <c r="N5" s="112">
        <v>3</v>
      </c>
      <c r="O5" s="112">
        <v>0</v>
      </c>
      <c r="P5" s="112"/>
    </row>
    <row r="6" spans="1:31">
      <c r="A6" s="105">
        <v>2</v>
      </c>
      <c r="B6" s="129" t="s">
        <v>142</v>
      </c>
      <c r="C6" s="107" t="s">
        <v>101</v>
      </c>
      <c r="D6" s="108" t="str">
        <f t="shared" ca="1" si="2"/>
        <v>完了</v>
      </c>
      <c r="E6" s="109">
        <v>43042</v>
      </c>
      <c r="F6" s="109">
        <v>43042</v>
      </c>
      <c r="G6" s="110">
        <v>3</v>
      </c>
      <c r="H6" s="110">
        <v>3</v>
      </c>
      <c r="I6" s="111">
        <f t="shared" ca="1" si="3"/>
        <v>0</v>
      </c>
      <c r="J6" s="112">
        <v>3</v>
      </c>
      <c r="K6" s="112">
        <v>3</v>
      </c>
      <c r="L6" s="112">
        <v>3</v>
      </c>
      <c r="M6" s="112">
        <v>3</v>
      </c>
      <c r="N6" s="112">
        <v>3</v>
      </c>
      <c r="O6" s="112">
        <v>0</v>
      </c>
      <c r="P6" s="112"/>
    </row>
    <row r="7" spans="1:31">
      <c r="A7" s="105">
        <v>3</v>
      </c>
      <c r="B7" s="106" t="s">
        <v>74</v>
      </c>
      <c r="C7" s="107" t="s">
        <v>101</v>
      </c>
      <c r="D7" s="108" t="str">
        <f t="shared" ca="1" si="2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t="shared" ca="1" si="3"/>
        <v>0</v>
      </c>
      <c r="J7" s="112">
        <v>1</v>
      </c>
      <c r="K7" s="112">
        <v>0</v>
      </c>
      <c r="L7" s="112">
        <v>0</v>
      </c>
      <c r="M7" s="112">
        <v>0</v>
      </c>
      <c r="N7" s="112">
        <v>0</v>
      </c>
      <c r="O7" s="112"/>
      <c r="P7" s="112"/>
    </row>
    <row r="8" spans="1:31">
      <c r="A8" s="105">
        <v>4</v>
      </c>
      <c r="B8" s="106" t="s">
        <v>75</v>
      </c>
      <c r="C8" s="107" t="s">
        <v>101</v>
      </c>
      <c r="D8" s="108" t="str">
        <f t="shared" ca="1" si="2"/>
        <v>完了</v>
      </c>
      <c r="E8" s="109">
        <v>43035</v>
      </c>
      <c r="F8" s="109">
        <v>43035</v>
      </c>
      <c r="G8" s="110">
        <v>6</v>
      </c>
      <c r="H8" s="110">
        <v>6</v>
      </c>
      <c r="I8" s="111">
        <f t="shared" ca="1" si="3"/>
        <v>0</v>
      </c>
      <c r="J8" s="112">
        <v>6</v>
      </c>
      <c r="K8" s="112">
        <v>6</v>
      </c>
      <c r="L8" s="112">
        <v>6</v>
      </c>
      <c r="M8" s="22">
        <v>0</v>
      </c>
      <c r="N8" s="22">
        <v>0</v>
      </c>
      <c r="O8" s="112"/>
      <c r="P8" s="112"/>
    </row>
    <row r="9" spans="1:31">
      <c r="A9" s="105">
        <v>5</v>
      </c>
      <c r="B9" s="114" t="s">
        <v>111</v>
      </c>
      <c r="C9" s="107" t="s">
        <v>101</v>
      </c>
      <c r="D9" s="108" t="str">
        <f ca="1">IF(ISBLANK($B9),"",IF(ISBLANK($F9),"未着手",IF($I9=0,"完了","作業中")))</f>
        <v>完了</v>
      </c>
      <c r="E9" s="109">
        <v>43039</v>
      </c>
      <c r="F9" s="109">
        <v>43039</v>
      </c>
      <c r="G9" s="110">
        <v>3</v>
      </c>
      <c r="H9" s="110">
        <v>1</v>
      </c>
      <c r="I9" s="111">
        <f t="shared" ca="1" si="3"/>
        <v>0</v>
      </c>
      <c r="J9" s="112">
        <v>3</v>
      </c>
      <c r="K9" s="112">
        <v>3</v>
      </c>
      <c r="L9" s="112">
        <v>3</v>
      </c>
      <c r="M9" s="112">
        <v>1</v>
      </c>
      <c r="N9" s="112">
        <v>0</v>
      </c>
      <c r="O9" s="112"/>
      <c r="P9" s="112"/>
    </row>
    <row r="10" spans="1:31">
      <c r="A10" s="105">
        <v>6</v>
      </c>
      <c r="B10" s="106" t="s">
        <v>112</v>
      </c>
      <c r="C10" s="107" t="s">
        <v>101</v>
      </c>
      <c r="D10" s="108" t="str">
        <f t="shared" ca="1" si="2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t="shared" ca="1" si="3"/>
        <v>0</v>
      </c>
      <c r="J10" s="112">
        <v>0</v>
      </c>
      <c r="K10" s="112">
        <v>0</v>
      </c>
      <c r="L10" s="112">
        <v>0</v>
      </c>
      <c r="M10" s="22">
        <v>0</v>
      </c>
      <c r="N10" s="22">
        <v>0</v>
      </c>
      <c r="O10" s="112"/>
      <c r="P10" s="112"/>
    </row>
    <row r="11" spans="1:31">
      <c r="A11" s="105">
        <v>7</v>
      </c>
      <c r="B11" s="114" t="s">
        <v>113</v>
      </c>
      <c r="C11" s="107" t="s">
        <v>101</v>
      </c>
      <c r="D11" s="108" t="str">
        <f t="shared" ca="1" si="2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t="shared" ca="1" si="3"/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/>
      <c r="P11" s="112"/>
    </row>
    <row r="12" spans="1:31">
      <c r="A12" s="105">
        <v>8</v>
      </c>
      <c r="B12" s="106" t="s">
        <v>114</v>
      </c>
      <c r="C12" s="107" t="s">
        <v>101</v>
      </c>
      <c r="D12" s="108" t="str">
        <f t="shared" ca="1" si="2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t="shared" ca="1" si="3"/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/>
      <c r="P12" s="112"/>
    </row>
    <row r="13" spans="1:31">
      <c r="A13" s="105">
        <v>9</v>
      </c>
      <c r="B13" s="106" t="s">
        <v>115</v>
      </c>
      <c r="C13" s="107" t="s">
        <v>101</v>
      </c>
      <c r="D13" s="108" t="str">
        <f t="shared" ca="1" si="2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t="shared" ca="1" si="3"/>
        <v>0</v>
      </c>
      <c r="J13" s="112">
        <v>1</v>
      </c>
      <c r="K13" s="112">
        <v>0</v>
      </c>
      <c r="L13" s="112">
        <v>0</v>
      </c>
      <c r="M13" s="112">
        <v>0</v>
      </c>
      <c r="N13" s="112">
        <v>0</v>
      </c>
      <c r="O13" s="112"/>
      <c r="P13" s="112"/>
      <c r="AE13" s="113">
        <v>111</v>
      </c>
    </row>
    <row r="14" spans="1:31">
      <c r="A14" s="105">
        <v>10</v>
      </c>
      <c r="B14" s="129" t="s">
        <v>143</v>
      </c>
      <c r="C14" s="107" t="s">
        <v>101</v>
      </c>
      <c r="D14" s="108" t="str">
        <f t="shared" ca="1" si="2"/>
        <v>完了</v>
      </c>
      <c r="E14" s="109">
        <v>43039</v>
      </c>
      <c r="F14" s="109">
        <v>43039</v>
      </c>
      <c r="G14" s="110">
        <v>3</v>
      </c>
      <c r="H14" s="110">
        <v>3</v>
      </c>
      <c r="I14" s="111">
        <f t="shared" ca="1" si="3"/>
        <v>0</v>
      </c>
      <c r="J14" s="112">
        <v>3</v>
      </c>
      <c r="K14" s="112">
        <v>3</v>
      </c>
      <c r="L14" s="112">
        <v>3</v>
      </c>
      <c r="M14" s="112">
        <v>3</v>
      </c>
      <c r="N14" s="112">
        <v>3</v>
      </c>
      <c r="O14" s="112">
        <v>0</v>
      </c>
      <c r="P14" s="112"/>
    </row>
    <row r="15" spans="1:31">
      <c r="A15" s="105">
        <v>11</v>
      </c>
      <c r="B15" s="129" t="s">
        <v>117</v>
      </c>
      <c r="C15" s="107" t="s">
        <v>101</v>
      </c>
      <c r="D15" s="108" t="str">
        <f t="shared" ca="1" si="2"/>
        <v>完了</v>
      </c>
      <c r="E15" s="109">
        <v>43028</v>
      </c>
      <c r="F15" s="109">
        <v>43028</v>
      </c>
      <c r="G15" s="110">
        <v>4</v>
      </c>
      <c r="H15" s="110">
        <v>3</v>
      </c>
      <c r="I15" s="111">
        <f t="shared" ca="1" si="3"/>
        <v>0</v>
      </c>
      <c r="J15" s="112">
        <v>4</v>
      </c>
      <c r="K15" s="112">
        <v>0</v>
      </c>
      <c r="L15" s="112">
        <v>0</v>
      </c>
      <c r="M15" s="112">
        <v>0</v>
      </c>
      <c r="N15" s="112">
        <v>0</v>
      </c>
      <c r="O15" s="112"/>
      <c r="P15" s="112"/>
    </row>
    <row r="16" spans="1:31">
      <c r="A16" s="105">
        <v>12</v>
      </c>
      <c r="B16" s="129" t="s">
        <v>131</v>
      </c>
      <c r="C16" s="107" t="s">
        <v>101</v>
      </c>
      <c r="D16" s="108" t="str">
        <f t="shared" ca="1" si="2"/>
        <v>完了</v>
      </c>
      <c r="E16" s="109">
        <v>43032</v>
      </c>
      <c r="F16" s="109">
        <v>43032</v>
      </c>
      <c r="G16" s="110">
        <v>3</v>
      </c>
      <c r="H16" s="110">
        <v>0</v>
      </c>
      <c r="I16" s="111">
        <f t="shared" ca="1" si="3"/>
        <v>0</v>
      </c>
      <c r="J16" s="112">
        <v>3</v>
      </c>
      <c r="K16" s="112">
        <v>3</v>
      </c>
      <c r="L16" s="112">
        <v>0</v>
      </c>
      <c r="M16" s="112">
        <v>0</v>
      </c>
      <c r="N16" s="112">
        <v>0</v>
      </c>
      <c r="O16" s="112"/>
      <c r="P16" s="112"/>
    </row>
    <row r="17" spans="1:16">
      <c r="A17" s="105">
        <v>13</v>
      </c>
      <c r="B17" s="129" t="s">
        <v>133</v>
      </c>
      <c r="C17" s="107" t="s">
        <v>101</v>
      </c>
      <c r="D17" s="108" t="str">
        <f t="shared" si="2"/>
        <v>未着手</v>
      </c>
      <c r="E17" s="109">
        <v>43042</v>
      </c>
      <c r="F17" s="109"/>
      <c r="G17" s="110">
        <v>6</v>
      </c>
      <c r="H17" s="110"/>
      <c r="I17" s="111">
        <f t="shared" ca="1" si="3"/>
        <v>6</v>
      </c>
      <c r="J17" s="112">
        <v>6</v>
      </c>
      <c r="K17" s="112">
        <v>6</v>
      </c>
      <c r="L17" s="112">
        <v>6</v>
      </c>
      <c r="M17" s="112">
        <v>6</v>
      </c>
      <c r="N17" s="112">
        <v>6</v>
      </c>
      <c r="O17" s="112"/>
      <c r="P17" s="112"/>
    </row>
    <row r="18" spans="1:16">
      <c r="A18" s="105">
        <v>14</v>
      </c>
      <c r="B18" s="129" t="s">
        <v>144</v>
      </c>
      <c r="C18" s="107" t="s">
        <v>101</v>
      </c>
      <c r="D18" s="108" t="str">
        <f t="shared" ca="1" si="2"/>
        <v>完了</v>
      </c>
      <c r="E18" s="109">
        <v>43039</v>
      </c>
      <c r="F18" s="109">
        <v>43039</v>
      </c>
      <c r="G18" s="110">
        <v>2</v>
      </c>
      <c r="H18" s="110">
        <v>2</v>
      </c>
      <c r="I18" s="111">
        <f t="shared" ca="1" si="3"/>
        <v>0</v>
      </c>
      <c r="J18" s="112">
        <v>2</v>
      </c>
      <c r="K18" s="112">
        <v>2</v>
      </c>
      <c r="L18" s="112">
        <v>2</v>
      </c>
      <c r="M18" s="112">
        <v>2</v>
      </c>
      <c r="N18" s="112">
        <v>2</v>
      </c>
      <c r="O18" s="112">
        <v>0</v>
      </c>
      <c r="P18" s="112"/>
    </row>
    <row r="19" spans="1:16">
      <c r="A19" s="105">
        <v>15</v>
      </c>
      <c r="B19" s="106"/>
      <c r="C19" s="107" t="s">
        <v>101</v>
      </c>
      <c r="D19" s="108" t="str">
        <f t="shared" si="2"/>
        <v/>
      </c>
      <c r="E19" s="109"/>
      <c r="F19" s="109"/>
      <c r="G19" s="110"/>
      <c r="H19" s="110"/>
      <c r="I19" s="111" t="str">
        <f t="shared" ca="1" si="3"/>
        <v/>
      </c>
      <c r="J19" s="112"/>
      <c r="K19" s="112"/>
      <c r="L19" s="112"/>
      <c r="M19" s="112"/>
      <c r="N19" s="112"/>
      <c r="O19" s="112"/>
      <c r="P19" s="112"/>
    </row>
    <row r="20" spans="1:16">
      <c r="A20" s="105">
        <v>16</v>
      </c>
      <c r="B20" s="106"/>
      <c r="C20" s="107" t="s">
        <v>101</v>
      </c>
      <c r="D20" s="108" t="str">
        <f t="shared" si="2"/>
        <v/>
      </c>
      <c r="E20" s="109"/>
      <c r="F20" s="109"/>
      <c r="G20" s="110"/>
      <c r="H20" s="110"/>
      <c r="I20" s="111" t="str">
        <f t="shared" ca="1" si="3"/>
        <v/>
      </c>
      <c r="J20" s="112"/>
      <c r="K20" s="112"/>
      <c r="L20" s="112"/>
      <c r="M20" s="112"/>
      <c r="N20" s="112"/>
      <c r="O20" s="112"/>
      <c r="P20" s="112"/>
    </row>
    <row r="21" spans="1:16">
      <c r="A21" s="105">
        <v>17</v>
      </c>
      <c r="B21" s="106"/>
      <c r="C21" s="107" t="s">
        <v>101</v>
      </c>
      <c r="D21" s="108" t="str">
        <f t="shared" si="2"/>
        <v/>
      </c>
      <c r="E21" s="109"/>
      <c r="F21" s="109"/>
      <c r="G21" s="110"/>
      <c r="H21" s="110"/>
      <c r="I21" s="111" t="str">
        <f t="shared" ca="1" si="3"/>
        <v/>
      </c>
      <c r="J21" s="112"/>
      <c r="K21" s="112"/>
      <c r="L21" s="112"/>
      <c r="M21" s="112"/>
      <c r="N21" s="112"/>
      <c r="O21" s="112"/>
      <c r="P21" s="112"/>
    </row>
    <row r="22" spans="1:16">
      <c r="A22" s="105">
        <v>18</v>
      </c>
      <c r="B22" s="106"/>
      <c r="C22" s="107" t="s">
        <v>101</v>
      </c>
      <c r="D22" s="108" t="str">
        <f t="shared" si="2"/>
        <v/>
      </c>
      <c r="E22" s="109"/>
      <c r="F22" s="109"/>
      <c r="G22" s="110"/>
      <c r="H22" s="110"/>
      <c r="I22" s="111" t="str">
        <f t="shared" ca="1" si="3"/>
        <v/>
      </c>
      <c r="J22" s="112"/>
      <c r="K22" s="112"/>
      <c r="L22" s="112"/>
      <c r="M22" s="112"/>
      <c r="N22" s="112"/>
      <c r="O22" s="112"/>
      <c r="P22" s="112"/>
    </row>
    <row r="23" spans="1:16">
      <c r="A23" s="105">
        <v>19</v>
      </c>
      <c r="B23" s="106"/>
      <c r="C23" s="107" t="s">
        <v>101</v>
      </c>
      <c r="D23" s="108" t="str">
        <f t="shared" si="2"/>
        <v/>
      </c>
      <c r="E23" s="109"/>
      <c r="F23" s="109"/>
      <c r="G23" s="110"/>
      <c r="H23" s="110"/>
      <c r="I23" s="111" t="str">
        <f t="shared" ca="1" si="3"/>
        <v/>
      </c>
      <c r="J23" s="112"/>
      <c r="K23" s="112"/>
      <c r="L23" s="112"/>
      <c r="M23" s="112"/>
      <c r="N23" s="112"/>
      <c r="O23" s="112"/>
      <c r="P23" s="112"/>
    </row>
    <row r="24" spans="1:16">
      <c r="A24" s="105">
        <v>20</v>
      </c>
      <c r="B24" s="106"/>
      <c r="C24" s="107" t="s">
        <v>101</v>
      </c>
      <c r="D24" s="108" t="str">
        <f t="shared" si="2"/>
        <v/>
      </c>
      <c r="E24" s="109"/>
      <c r="F24" s="109"/>
      <c r="G24" s="110"/>
      <c r="H24" s="110"/>
      <c r="I24" s="111" t="str">
        <f t="shared" ca="1" si="3"/>
        <v/>
      </c>
      <c r="J24" s="112"/>
      <c r="K24" s="112"/>
      <c r="L24" s="112"/>
      <c r="M24" s="112"/>
      <c r="N24" s="112"/>
      <c r="O24" s="112"/>
      <c r="P24" s="112"/>
    </row>
    <row r="25" spans="1:16">
      <c r="A25" s="105">
        <v>21</v>
      </c>
      <c r="B25" s="106" t="s">
        <v>76</v>
      </c>
      <c r="C25" s="107" t="s">
        <v>102</v>
      </c>
      <c r="D25" s="108" t="str">
        <f t="shared" ca="1" si="2"/>
        <v>作業中</v>
      </c>
      <c r="E25" s="109">
        <v>43032</v>
      </c>
      <c r="F25" s="109">
        <v>43032</v>
      </c>
      <c r="G25" s="110">
        <v>3</v>
      </c>
      <c r="H25" s="110">
        <v>3</v>
      </c>
      <c r="I25" s="111">
        <f t="shared" ca="1" si="3"/>
        <v>1</v>
      </c>
      <c r="J25" s="112">
        <v>3</v>
      </c>
      <c r="K25" s="112">
        <v>3</v>
      </c>
      <c r="L25" s="112">
        <v>2</v>
      </c>
      <c r="M25" s="112">
        <v>1</v>
      </c>
      <c r="N25" s="112">
        <v>1</v>
      </c>
      <c r="O25" s="112"/>
      <c r="P25" s="112"/>
    </row>
    <row r="26" spans="1:16">
      <c r="A26" s="105">
        <v>22</v>
      </c>
      <c r="B26" s="129" t="s">
        <v>145</v>
      </c>
      <c r="C26" s="130" t="s">
        <v>103</v>
      </c>
      <c r="D26" s="108" t="str">
        <f t="shared" ca="1" si="2"/>
        <v>完了</v>
      </c>
      <c r="E26" s="109">
        <v>43032</v>
      </c>
      <c r="F26" s="109">
        <v>43037</v>
      </c>
      <c r="G26" s="110">
        <v>3</v>
      </c>
      <c r="H26" s="110">
        <v>1</v>
      </c>
      <c r="I26" s="111">
        <f t="shared" ca="1" si="3"/>
        <v>0</v>
      </c>
      <c r="J26" s="112">
        <v>3</v>
      </c>
      <c r="K26" s="112">
        <v>3</v>
      </c>
      <c r="L26" s="112">
        <v>3</v>
      </c>
      <c r="M26" s="112">
        <v>3</v>
      </c>
      <c r="N26" s="112">
        <v>0</v>
      </c>
      <c r="O26" s="112"/>
      <c r="P26" s="112"/>
    </row>
    <row r="27" spans="1:16">
      <c r="A27" s="105">
        <v>23</v>
      </c>
      <c r="B27" s="129" t="s">
        <v>146</v>
      </c>
      <c r="C27" s="130" t="s">
        <v>103</v>
      </c>
      <c r="D27" s="108" t="str">
        <f t="shared" ca="1" si="2"/>
        <v>完了</v>
      </c>
      <c r="E27" s="109">
        <v>43032</v>
      </c>
      <c r="F27" s="109">
        <v>43037</v>
      </c>
      <c r="G27" s="110">
        <v>2</v>
      </c>
      <c r="H27" s="110">
        <v>2</v>
      </c>
      <c r="I27" s="111">
        <f t="shared" ca="1" si="3"/>
        <v>0</v>
      </c>
      <c r="J27" s="112">
        <v>2</v>
      </c>
      <c r="K27" s="112">
        <v>2</v>
      </c>
      <c r="L27" s="112">
        <v>2</v>
      </c>
      <c r="M27" s="112">
        <v>2</v>
      </c>
      <c r="N27" s="112">
        <v>0</v>
      </c>
      <c r="O27" s="112"/>
      <c r="P27" s="112"/>
    </row>
    <row r="28" spans="1:16">
      <c r="A28" s="105">
        <v>24</v>
      </c>
      <c r="B28" s="106" t="s">
        <v>77</v>
      </c>
      <c r="C28" s="107" t="s">
        <v>102</v>
      </c>
      <c r="D28" s="108" t="str">
        <f t="shared" ca="1" si="2"/>
        <v>完了</v>
      </c>
      <c r="E28" s="109">
        <v>43035</v>
      </c>
      <c r="F28" s="109">
        <v>43035</v>
      </c>
      <c r="G28" s="110">
        <v>1</v>
      </c>
      <c r="H28" s="110">
        <v>1</v>
      </c>
      <c r="I28" s="111">
        <f t="shared" ca="1" si="3"/>
        <v>0</v>
      </c>
      <c r="J28" s="112">
        <v>1</v>
      </c>
      <c r="K28" s="112">
        <v>1</v>
      </c>
      <c r="L28" s="112">
        <v>1</v>
      </c>
      <c r="M28" s="112">
        <v>1</v>
      </c>
      <c r="N28" s="112">
        <v>0</v>
      </c>
      <c r="O28" s="112"/>
      <c r="P28" s="112"/>
    </row>
    <row r="29" spans="1:16">
      <c r="A29" s="105">
        <v>25</v>
      </c>
      <c r="B29" s="106" t="s">
        <v>78</v>
      </c>
      <c r="C29" s="107" t="s">
        <v>102</v>
      </c>
      <c r="D29" s="108" t="str">
        <f t="shared" ca="1" si="2"/>
        <v>完了</v>
      </c>
      <c r="E29" s="109">
        <v>43035</v>
      </c>
      <c r="F29" s="109">
        <v>43035</v>
      </c>
      <c r="G29" s="110">
        <v>1</v>
      </c>
      <c r="H29" s="110">
        <v>1</v>
      </c>
      <c r="I29" s="111">
        <f t="shared" ca="1" si="3"/>
        <v>0</v>
      </c>
      <c r="J29" s="112">
        <v>1</v>
      </c>
      <c r="K29" s="112">
        <v>1</v>
      </c>
      <c r="L29" s="112">
        <v>1</v>
      </c>
      <c r="M29" s="112">
        <v>1</v>
      </c>
      <c r="N29" s="112">
        <v>0</v>
      </c>
      <c r="O29" s="112"/>
      <c r="P29" s="112"/>
    </row>
    <row r="30" spans="1:16">
      <c r="A30" s="105">
        <v>26</v>
      </c>
      <c r="B30" s="106" t="s">
        <v>79</v>
      </c>
      <c r="C30" s="107" t="s">
        <v>102</v>
      </c>
      <c r="D30" s="108" t="str">
        <f t="shared" ca="1" si="2"/>
        <v>完了</v>
      </c>
      <c r="E30" s="109">
        <v>43035</v>
      </c>
      <c r="F30" s="109">
        <v>43035</v>
      </c>
      <c r="G30" s="110">
        <v>1</v>
      </c>
      <c r="H30" s="110">
        <v>6</v>
      </c>
      <c r="I30" s="111">
        <f t="shared" ca="1" si="3"/>
        <v>0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0</v>
      </c>
      <c r="P30" s="112"/>
    </row>
    <row r="31" spans="1:16">
      <c r="A31" s="105">
        <v>27</v>
      </c>
      <c r="B31" s="106" t="s">
        <v>80</v>
      </c>
      <c r="C31" s="107" t="s">
        <v>102</v>
      </c>
      <c r="D31" s="108" t="str">
        <f t="shared" ca="1" si="2"/>
        <v>完了</v>
      </c>
      <c r="E31" s="109">
        <v>43035</v>
      </c>
      <c r="F31" s="109">
        <v>43035</v>
      </c>
      <c r="G31" s="110">
        <v>1</v>
      </c>
      <c r="H31" s="110">
        <v>6</v>
      </c>
      <c r="I31" s="111">
        <f t="shared" ca="1" si="3"/>
        <v>0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0</v>
      </c>
      <c r="P31" s="112"/>
    </row>
    <row r="32" spans="1:16">
      <c r="A32" s="105">
        <v>28</v>
      </c>
      <c r="B32" s="106" t="s">
        <v>81</v>
      </c>
      <c r="C32" s="107" t="s">
        <v>102</v>
      </c>
      <c r="D32" s="108" t="str">
        <f t="shared" ca="1" si="2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t="shared" ca="1" si="3"/>
        <v>0</v>
      </c>
      <c r="J32" s="112">
        <v>0</v>
      </c>
      <c r="K32" s="112"/>
      <c r="L32" s="112"/>
      <c r="M32" s="112"/>
      <c r="N32" s="112"/>
      <c r="O32" s="112"/>
      <c r="P32" s="112"/>
    </row>
    <row r="33" spans="1:16">
      <c r="A33" s="105">
        <v>29</v>
      </c>
      <c r="B33" s="106" t="s">
        <v>82</v>
      </c>
      <c r="C33" s="107" t="s">
        <v>102</v>
      </c>
      <c r="D33" s="108" t="str">
        <f t="shared" ca="1" si="2"/>
        <v>完了</v>
      </c>
      <c r="E33" s="109">
        <v>43035</v>
      </c>
      <c r="F33" s="109">
        <v>43032</v>
      </c>
      <c r="G33" s="110">
        <v>2</v>
      </c>
      <c r="H33" s="110">
        <v>3</v>
      </c>
      <c r="I33" s="111">
        <f t="shared" ca="1" si="3"/>
        <v>0</v>
      </c>
      <c r="J33" s="112">
        <v>2</v>
      </c>
      <c r="K33" s="112">
        <v>2</v>
      </c>
      <c r="L33" s="112">
        <v>1</v>
      </c>
      <c r="M33" s="112">
        <v>0</v>
      </c>
      <c r="N33" s="112"/>
      <c r="O33" s="112"/>
      <c r="P33" s="112"/>
    </row>
    <row r="34" spans="1:16">
      <c r="A34" s="105">
        <v>30</v>
      </c>
      <c r="B34" s="106" t="s">
        <v>83</v>
      </c>
      <c r="C34" s="107" t="s">
        <v>102</v>
      </c>
      <c r="D34" s="108" t="str">
        <f t="shared" ca="1" si="2"/>
        <v>完了</v>
      </c>
      <c r="E34" s="109">
        <v>43035</v>
      </c>
      <c r="F34" s="109">
        <v>43032</v>
      </c>
      <c r="G34" s="110">
        <v>2</v>
      </c>
      <c r="H34" s="110">
        <v>6</v>
      </c>
      <c r="I34" s="111">
        <f t="shared" ca="1" si="3"/>
        <v>0</v>
      </c>
      <c r="J34" s="112">
        <v>2</v>
      </c>
      <c r="K34" s="112">
        <v>2</v>
      </c>
      <c r="L34" s="112">
        <v>2</v>
      </c>
      <c r="M34" s="112">
        <v>0</v>
      </c>
      <c r="N34" s="112"/>
      <c r="O34" s="112"/>
      <c r="P34" s="112"/>
    </row>
    <row r="35" spans="1:16">
      <c r="A35" s="105">
        <v>31</v>
      </c>
      <c r="B35" s="106" t="s">
        <v>84</v>
      </c>
      <c r="C35" s="107" t="s">
        <v>102</v>
      </c>
      <c r="D35" s="108" t="str">
        <f t="shared" ca="1" si="2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t="shared" ca="1" si="3"/>
        <v>0</v>
      </c>
      <c r="J35" s="112">
        <v>1</v>
      </c>
      <c r="K35" s="112">
        <v>0</v>
      </c>
      <c r="L35" s="112"/>
      <c r="M35" s="112"/>
      <c r="N35" s="112"/>
      <c r="O35" s="112"/>
      <c r="P35" s="112"/>
    </row>
    <row r="36" spans="1:16">
      <c r="A36" s="105">
        <v>32</v>
      </c>
      <c r="B36" s="106" t="s">
        <v>85</v>
      </c>
      <c r="C36" s="107" t="s">
        <v>102</v>
      </c>
      <c r="D36" s="108" t="str">
        <f t="shared" ca="1" si="2"/>
        <v>完了</v>
      </c>
      <c r="E36" s="109">
        <v>43028</v>
      </c>
      <c r="F36" s="109">
        <v>43028</v>
      </c>
      <c r="G36" s="110">
        <v>2</v>
      </c>
      <c r="H36" s="110">
        <v>1</v>
      </c>
      <c r="I36" s="111">
        <f t="shared" ca="1" si="3"/>
        <v>0</v>
      </c>
      <c r="J36" s="112">
        <v>2</v>
      </c>
      <c r="K36" s="112">
        <v>0</v>
      </c>
      <c r="L36" s="112"/>
      <c r="M36" s="112"/>
      <c r="N36" s="112"/>
      <c r="O36" s="112"/>
      <c r="P36" s="112"/>
    </row>
    <row r="37" spans="1:16">
      <c r="A37" s="105">
        <v>33</v>
      </c>
      <c r="B37" s="106" t="s">
        <v>86</v>
      </c>
      <c r="C37" s="107" t="s">
        <v>102</v>
      </c>
      <c r="D37" s="108" t="str">
        <f t="shared" ca="1" si="2"/>
        <v>完了</v>
      </c>
      <c r="E37" s="109">
        <v>43028</v>
      </c>
      <c r="F37" s="109">
        <v>43028</v>
      </c>
      <c r="G37" s="110">
        <v>2</v>
      </c>
      <c r="H37" s="110">
        <v>1</v>
      </c>
      <c r="I37" s="111">
        <f t="shared" ref="I37:I68" ca="1" si="4">IF(ISBLANK(J37)=FALSE,OFFSET(I37,0,COUNTA(J37:P37)),"")</f>
        <v>0</v>
      </c>
      <c r="J37" s="112">
        <v>2</v>
      </c>
      <c r="K37" s="112">
        <v>0</v>
      </c>
      <c r="L37" s="112"/>
      <c r="M37" s="112"/>
      <c r="N37" s="112"/>
      <c r="O37" s="112"/>
      <c r="P37" s="112"/>
    </row>
    <row r="38" spans="1:16">
      <c r="A38" s="105">
        <v>34</v>
      </c>
      <c r="B38" s="106" t="s">
        <v>87</v>
      </c>
      <c r="C38" s="107" t="s">
        <v>102</v>
      </c>
      <c r="D38" s="108" t="str">
        <f t="shared" ca="1" si="2"/>
        <v>完了</v>
      </c>
      <c r="E38" s="109">
        <v>43028</v>
      </c>
      <c r="F38" s="109">
        <v>43028</v>
      </c>
      <c r="G38" s="110">
        <v>2</v>
      </c>
      <c r="H38" s="110">
        <v>3</v>
      </c>
      <c r="I38" s="111">
        <f t="shared" ca="1" si="4"/>
        <v>0</v>
      </c>
      <c r="J38" s="112">
        <v>2</v>
      </c>
      <c r="K38" s="112">
        <v>1</v>
      </c>
      <c r="L38" s="112">
        <v>0</v>
      </c>
      <c r="M38" s="112"/>
      <c r="N38" s="112"/>
      <c r="O38" s="112"/>
      <c r="P38" s="112"/>
    </row>
    <row r="39" spans="1:16">
      <c r="A39" s="105">
        <v>35</v>
      </c>
      <c r="B39" s="129" t="s">
        <v>133</v>
      </c>
      <c r="C39" s="107" t="s">
        <v>102</v>
      </c>
      <c r="D39" s="108" t="str">
        <f t="shared" si="2"/>
        <v>未着手</v>
      </c>
      <c r="E39" s="109">
        <v>43042</v>
      </c>
      <c r="F39" s="109"/>
      <c r="G39" s="110">
        <v>6</v>
      </c>
      <c r="H39" s="110"/>
      <c r="I39" s="111">
        <f t="shared" ca="1" si="4"/>
        <v>6</v>
      </c>
      <c r="J39" s="112">
        <v>6</v>
      </c>
      <c r="K39" s="112">
        <v>6</v>
      </c>
      <c r="L39" s="112">
        <v>6</v>
      </c>
      <c r="M39" s="112">
        <v>6</v>
      </c>
      <c r="N39" s="112">
        <v>6</v>
      </c>
      <c r="O39" s="112"/>
      <c r="P39" s="112"/>
    </row>
    <row r="40" spans="1:16">
      <c r="A40" s="105">
        <v>36</v>
      </c>
      <c r="B40" s="129" t="s">
        <v>134</v>
      </c>
      <c r="C40" s="107" t="s">
        <v>102</v>
      </c>
      <c r="D40" s="108" t="str">
        <f t="shared" ca="1" si="2"/>
        <v>完了</v>
      </c>
      <c r="E40" s="109">
        <v>43032</v>
      </c>
      <c r="F40" s="109">
        <v>43032</v>
      </c>
      <c r="G40" s="110"/>
      <c r="H40" s="110">
        <v>2</v>
      </c>
      <c r="I40" s="111">
        <f t="shared" ca="1" si="4"/>
        <v>0</v>
      </c>
      <c r="J40" s="112">
        <v>3</v>
      </c>
      <c r="K40" s="112">
        <v>3</v>
      </c>
      <c r="L40" s="112">
        <v>1</v>
      </c>
      <c r="M40" s="112">
        <v>0</v>
      </c>
      <c r="N40" s="112"/>
      <c r="O40" s="112"/>
      <c r="P40" s="112"/>
    </row>
    <row r="41" spans="1:16">
      <c r="A41" s="105">
        <v>37</v>
      </c>
      <c r="B41" s="129" t="s">
        <v>135</v>
      </c>
      <c r="C41" s="107" t="s">
        <v>102</v>
      </c>
      <c r="D41" s="108" t="str">
        <f t="shared" ca="1" si="2"/>
        <v>完了</v>
      </c>
      <c r="E41" s="109">
        <v>43039</v>
      </c>
      <c r="F41" s="109">
        <v>43037</v>
      </c>
      <c r="G41" s="110">
        <v>3</v>
      </c>
      <c r="H41" s="110">
        <v>1</v>
      </c>
      <c r="I41" s="111">
        <f t="shared" ca="1" si="4"/>
        <v>0</v>
      </c>
      <c r="J41" s="112">
        <v>3</v>
      </c>
      <c r="K41" s="112">
        <v>3</v>
      </c>
      <c r="L41" s="112">
        <v>3</v>
      </c>
      <c r="M41" s="112">
        <v>3</v>
      </c>
      <c r="N41" s="112">
        <v>1</v>
      </c>
      <c r="O41" s="112">
        <v>0</v>
      </c>
      <c r="P41" s="112"/>
    </row>
    <row r="42" spans="1:16">
      <c r="A42" s="105">
        <v>38</v>
      </c>
      <c r="B42" s="129" t="s">
        <v>136</v>
      </c>
      <c r="C42" s="107" t="s">
        <v>102</v>
      </c>
      <c r="D42" s="108" t="str">
        <f t="shared" ca="1" si="2"/>
        <v>完了</v>
      </c>
      <c r="E42" s="109">
        <v>43039</v>
      </c>
      <c r="F42" s="109">
        <v>43039</v>
      </c>
      <c r="G42" s="110">
        <v>3</v>
      </c>
      <c r="H42" s="110">
        <v>1</v>
      </c>
      <c r="I42" s="111">
        <f t="shared" ca="1" si="4"/>
        <v>0</v>
      </c>
      <c r="J42" s="112">
        <v>3</v>
      </c>
      <c r="K42" s="112">
        <v>3</v>
      </c>
      <c r="L42" s="112">
        <v>3</v>
      </c>
      <c r="M42" s="112">
        <v>3</v>
      </c>
      <c r="N42" s="112">
        <v>0</v>
      </c>
      <c r="O42" s="112"/>
      <c r="P42" s="112"/>
    </row>
    <row r="43" spans="1:16">
      <c r="A43" s="105">
        <v>39</v>
      </c>
      <c r="B43" s="129" t="s">
        <v>138</v>
      </c>
      <c r="C43" s="107" t="s">
        <v>102</v>
      </c>
      <c r="D43" s="108" t="str">
        <f t="shared" ca="1" si="2"/>
        <v>完了</v>
      </c>
      <c r="E43" s="109">
        <v>43035</v>
      </c>
      <c r="F43" s="109">
        <v>43035</v>
      </c>
      <c r="G43" s="110">
        <v>1</v>
      </c>
      <c r="H43" s="110">
        <v>1</v>
      </c>
      <c r="I43" s="111">
        <f t="shared" ca="1" si="4"/>
        <v>0</v>
      </c>
      <c r="J43" s="112">
        <v>1</v>
      </c>
      <c r="K43" s="112">
        <v>1</v>
      </c>
      <c r="L43" s="112">
        <v>1</v>
      </c>
      <c r="M43" s="112">
        <v>0</v>
      </c>
      <c r="N43" s="112"/>
      <c r="O43" s="112"/>
      <c r="P43" s="112"/>
    </row>
    <row r="44" spans="1:16">
      <c r="A44" s="105">
        <v>40</v>
      </c>
      <c r="B44" s="129" t="s">
        <v>139</v>
      </c>
      <c r="C44" s="107" t="s">
        <v>102</v>
      </c>
      <c r="D44" s="108" t="str">
        <f t="shared" ca="1" si="2"/>
        <v>完了</v>
      </c>
      <c r="E44" s="109">
        <v>43039</v>
      </c>
      <c r="F44" s="109">
        <v>43038</v>
      </c>
      <c r="G44" s="110">
        <v>4</v>
      </c>
      <c r="H44" s="110">
        <v>1</v>
      </c>
      <c r="I44" s="111">
        <f t="shared" ca="1" si="4"/>
        <v>0</v>
      </c>
      <c r="J44" s="112">
        <v>4</v>
      </c>
      <c r="K44" s="112">
        <v>4</v>
      </c>
      <c r="L44" s="112">
        <v>4</v>
      </c>
      <c r="M44" s="112">
        <v>4</v>
      </c>
      <c r="N44" s="112">
        <v>0</v>
      </c>
      <c r="O44" s="112"/>
      <c r="P44" s="112"/>
    </row>
    <row r="45" spans="1:16">
      <c r="A45" s="105">
        <v>41</v>
      </c>
      <c r="B45" s="106"/>
      <c r="C45" s="107" t="s">
        <v>102</v>
      </c>
      <c r="D45" s="108" t="str">
        <f t="shared" si="2"/>
        <v/>
      </c>
      <c r="E45" s="109"/>
      <c r="F45" s="109"/>
      <c r="G45" s="110"/>
      <c r="H45" s="110"/>
      <c r="I45" s="111" t="str">
        <f t="shared" ca="1" si="4"/>
        <v/>
      </c>
      <c r="J45" s="112"/>
      <c r="K45" s="112"/>
      <c r="L45" s="112"/>
      <c r="M45" s="112"/>
      <c r="N45" s="112"/>
      <c r="O45" s="112"/>
      <c r="P45" s="112"/>
    </row>
    <row r="46" spans="1:16">
      <c r="A46" s="105">
        <v>42</v>
      </c>
      <c r="B46" s="106"/>
      <c r="C46" s="107" t="s">
        <v>102</v>
      </c>
      <c r="D46" s="108" t="str">
        <f t="shared" si="2"/>
        <v/>
      </c>
      <c r="E46" s="109"/>
      <c r="F46" s="109"/>
      <c r="G46" s="110"/>
      <c r="H46" s="110"/>
      <c r="I46" s="111" t="str">
        <f t="shared" ca="1" si="4"/>
        <v/>
      </c>
      <c r="J46" s="112"/>
      <c r="K46" s="112"/>
      <c r="L46" s="112"/>
      <c r="M46" s="112"/>
      <c r="N46" s="112"/>
      <c r="O46" s="112"/>
      <c r="P46" s="112"/>
    </row>
    <row r="47" spans="1:16">
      <c r="A47" s="105">
        <v>43</v>
      </c>
      <c r="B47" s="106"/>
      <c r="C47" s="107" t="s">
        <v>102</v>
      </c>
      <c r="D47" s="108" t="str">
        <f t="shared" si="2"/>
        <v/>
      </c>
      <c r="E47" s="109"/>
      <c r="F47" s="109"/>
      <c r="G47" s="110"/>
      <c r="H47" s="110"/>
      <c r="I47" s="111" t="str">
        <f t="shared" ca="1" si="4"/>
        <v/>
      </c>
      <c r="J47" s="112"/>
      <c r="K47" s="112"/>
      <c r="L47" s="112"/>
      <c r="M47" s="112"/>
      <c r="N47" s="112"/>
      <c r="O47" s="112"/>
      <c r="P47" s="112"/>
    </row>
    <row r="48" spans="1:16">
      <c r="A48" s="105">
        <v>44</v>
      </c>
      <c r="B48" s="106"/>
      <c r="C48" s="107" t="s">
        <v>102</v>
      </c>
      <c r="D48" s="108" t="str">
        <f t="shared" si="2"/>
        <v/>
      </c>
      <c r="E48" s="109"/>
      <c r="F48" s="109"/>
      <c r="G48" s="110"/>
      <c r="H48" s="110"/>
      <c r="I48" s="111" t="str">
        <f t="shared" ca="1" si="4"/>
        <v/>
      </c>
      <c r="J48" s="112"/>
      <c r="K48" s="112"/>
      <c r="L48" s="112"/>
      <c r="M48" s="112"/>
      <c r="N48" s="112"/>
      <c r="O48" s="112"/>
      <c r="P48" s="112"/>
    </row>
    <row r="49" spans="1:16">
      <c r="A49" s="105">
        <v>45</v>
      </c>
      <c r="B49" s="106"/>
      <c r="C49" s="107" t="s">
        <v>102</v>
      </c>
      <c r="D49" s="108" t="str">
        <f t="shared" si="2"/>
        <v/>
      </c>
      <c r="E49" s="109"/>
      <c r="F49" s="109"/>
      <c r="G49" s="110"/>
      <c r="H49" s="110"/>
      <c r="I49" s="111" t="str">
        <f t="shared" ca="1" si="4"/>
        <v/>
      </c>
      <c r="J49" s="112"/>
      <c r="K49" s="112"/>
      <c r="L49" s="112"/>
      <c r="M49" s="112"/>
      <c r="N49" s="112"/>
      <c r="O49" s="112"/>
      <c r="P49" s="112"/>
    </row>
    <row r="50" spans="1:16">
      <c r="A50" s="105">
        <v>46</v>
      </c>
      <c r="B50" s="106"/>
      <c r="C50" s="107" t="s">
        <v>102</v>
      </c>
      <c r="D50" s="108" t="str">
        <f t="shared" si="2"/>
        <v/>
      </c>
      <c r="E50" s="109"/>
      <c r="F50" s="109"/>
      <c r="G50" s="110"/>
      <c r="H50" s="110"/>
      <c r="I50" s="111" t="str">
        <f t="shared" ca="1" si="4"/>
        <v/>
      </c>
      <c r="J50" s="112"/>
      <c r="K50" s="112"/>
      <c r="L50" s="112"/>
      <c r="M50" s="112"/>
      <c r="N50" s="112"/>
      <c r="O50" s="112"/>
      <c r="P50" s="112"/>
    </row>
    <row r="51" spans="1:16">
      <c r="A51" s="105">
        <v>47</v>
      </c>
      <c r="B51" s="106" t="s">
        <v>88</v>
      </c>
      <c r="C51" s="107" t="s">
        <v>103</v>
      </c>
      <c r="D51" s="108" t="str">
        <f t="shared" ca="1" si="2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t="shared" ca="1" si="4"/>
        <v>0</v>
      </c>
      <c r="J51" s="112">
        <v>0</v>
      </c>
      <c r="K51" s="112">
        <v>0</v>
      </c>
      <c r="L51" s="112">
        <v>0</v>
      </c>
      <c r="M51" s="112">
        <v>0</v>
      </c>
      <c r="N51" s="112">
        <v>0</v>
      </c>
      <c r="O51" s="112">
        <v>0</v>
      </c>
      <c r="P51" s="112"/>
    </row>
    <row r="52" spans="1:16">
      <c r="A52" s="105">
        <v>48</v>
      </c>
      <c r="B52" s="106" t="s">
        <v>89</v>
      </c>
      <c r="C52" s="107" t="s">
        <v>103</v>
      </c>
      <c r="D52" s="108" t="str">
        <f t="shared" ca="1" si="2"/>
        <v>完了</v>
      </c>
      <c r="E52" s="109">
        <v>43028</v>
      </c>
      <c r="F52" s="109">
        <v>43028</v>
      </c>
      <c r="G52" s="110">
        <v>2</v>
      </c>
      <c r="H52" s="110">
        <v>2</v>
      </c>
      <c r="I52" s="111">
        <f t="shared" ca="1" si="4"/>
        <v>0</v>
      </c>
      <c r="J52" s="112">
        <v>2</v>
      </c>
      <c r="K52" s="112">
        <v>2</v>
      </c>
      <c r="L52" s="112">
        <v>0</v>
      </c>
      <c r="M52" s="112">
        <v>0</v>
      </c>
      <c r="N52" s="112">
        <v>0</v>
      </c>
      <c r="O52" s="112">
        <v>0</v>
      </c>
      <c r="P52" s="112"/>
    </row>
    <row r="53" spans="1:16">
      <c r="A53" s="105">
        <v>49</v>
      </c>
      <c r="B53" s="106" t="s">
        <v>90</v>
      </c>
      <c r="C53" s="107" t="s">
        <v>103</v>
      </c>
      <c r="D53" s="108" t="str">
        <f t="shared" ca="1" si="2"/>
        <v>完了</v>
      </c>
      <c r="E53" s="109">
        <v>43028</v>
      </c>
      <c r="F53" s="109">
        <v>43032</v>
      </c>
      <c r="G53" s="110">
        <v>4</v>
      </c>
      <c r="H53" s="110">
        <v>4</v>
      </c>
      <c r="I53" s="111">
        <f t="shared" ca="1" si="4"/>
        <v>0</v>
      </c>
      <c r="J53" s="112">
        <v>4</v>
      </c>
      <c r="K53" s="112">
        <v>4</v>
      </c>
      <c r="L53" s="112">
        <v>2</v>
      </c>
      <c r="M53" s="112">
        <v>1</v>
      </c>
      <c r="N53" s="112">
        <v>0</v>
      </c>
      <c r="O53" s="112">
        <v>0</v>
      </c>
      <c r="P53" s="112"/>
    </row>
    <row r="54" spans="1:16">
      <c r="A54" s="105">
        <v>50</v>
      </c>
      <c r="B54" s="106" t="s">
        <v>91</v>
      </c>
      <c r="C54" s="107" t="s">
        <v>103</v>
      </c>
      <c r="D54" s="108" t="str">
        <f t="shared" ca="1" si="2"/>
        <v>完了</v>
      </c>
      <c r="E54" s="109">
        <v>43032</v>
      </c>
      <c r="F54" s="109">
        <v>43035</v>
      </c>
      <c r="G54" s="110">
        <v>3</v>
      </c>
      <c r="H54" s="110">
        <v>2</v>
      </c>
      <c r="I54" s="111">
        <f t="shared" ca="1" si="4"/>
        <v>0</v>
      </c>
      <c r="J54" s="112">
        <v>1</v>
      </c>
      <c r="K54" s="112">
        <v>1</v>
      </c>
      <c r="L54" s="112">
        <v>1</v>
      </c>
      <c r="M54" s="112">
        <v>1</v>
      </c>
      <c r="N54" s="112">
        <v>0</v>
      </c>
      <c r="O54" s="112">
        <v>0</v>
      </c>
      <c r="P54" s="112"/>
    </row>
    <row r="55" spans="1:16">
      <c r="A55" s="105">
        <v>51</v>
      </c>
      <c r="B55" s="106" t="s">
        <v>92</v>
      </c>
      <c r="C55" s="107" t="s">
        <v>103</v>
      </c>
      <c r="D55" s="108" t="str">
        <f t="shared" ca="1" si="2"/>
        <v>完了</v>
      </c>
      <c r="E55" s="109">
        <v>43032</v>
      </c>
      <c r="F55" s="109">
        <v>43035</v>
      </c>
      <c r="G55" s="110">
        <v>3</v>
      </c>
      <c r="H55" s="110">
        <v>1</v>
      </c>
      <c r="I55" s="111">
        <f t="shared" ca="1" si="4"/>
        <v>0</v>
      </c>
      <c r="J55" s="112">
        <v>2</v>
      </c>
      <c r="K55" s="112">
        <v>2</v>
      </c>
      <c r="L55" s="112">
        <v>2</v>
      </c>
      <c r="M55" s="112">
        <v>1</v>
      </c>
      <c r="N55" s="112">
        <v>1</v>
      </c>
      <c r="O55" s="112">
        <v>0</v>
      </c>
      <c r="P55" s="112"/>
    </row>
    <row r="56" spans="1:16">
      <c r="A56" s="105">
        <v>52</v>
      </c>
      <c r="B56" s="106" t="s">
        <v>93</v>
      </c>
      <c r="C56" s="107" t="s">
        <v>103</v>
      </c>
      <c r="D56" s="108" t="str">
        <f t="shared" ca="1" si="2"/>
        <v>完了</v>
      </c>
      <c r="E56" s="109">
        <v>43035</v>
      </c>
      <c r="F56" s="109">
        <v>43037</v>
      </c>
      <c r="G56" s="110">
        <v>2</v>
      </c>
      <c r="H56" s="110">
        <v>2</v>
      </c>
      <c r="I56" s="111">
        <f t="shared" ca="1" si="4"/>
        <v>0</v>
      </c>
      <c r="J56" s="112">
        <v>4</v>
      </c>
      <c r="K56" s="112">
        <v>4</v>
      </c>
      <c r="L56" s="112">
        <v>4</v>
      </c>
      <c r="M56" s="112">
        <v>4</v>
      </c>
      <c r="N56" s="112">
        <v>0</v>
      </c>
      <c r="O56" s="112">
        <v>0</v>
      </c>
      <c r="P56" s="112"/>
    </row>
    <row r="57" spans="1:16">
      <c r="A57" s="105">
        <v>53</v>
      </c>
      <c r="B57" s="129" t="s">
        <v>151</v>
      </c>
      <c r="C57" s="107" t="s">
        <v>103</v>
      </c>
      <c r="D57" s="108" t="str">
        <f t="shared" ca="1" si="2"/>
        <v>完了</v>
      </c>
      <c r="E57" s="109">
        <v>43035</v>
      </c>
      <c r="F57" s="109">
        <v>43035</v>
      </c>
      <c r="G57" s="110">
        <v>3</v>
      </c>
      <c r="H57" s="110"/>
      <c r="I57" s="111">
        <f t="shared" ca="1" si="4"/>
        <v>0</v>
      </c>
      <c r="J57" s="112">
        <v>6</v>
      </c>
      <c r="K57" s="112">
        <v>6</v>
      </c>
      <c r="L57" s="112">
        <v>6</v>
      </c>
      <c r="M57" s="112">
        <v>6</v>
      </c>
      <c r="N57" s="112">
        <v>0</v>
      </c>
      <c r="O57" s="112">
        <v>0</v>
      </c>
      <c r="P57" s="112"/>
    </row>
    <row r="58" spans="1:16">
      <c r="A58" s="105">
        <v>54</v>
      </c>
      <c r="B58" s="106" t="s">
        <v>105</v>
      </c>
      <c r="C58" s="107" t="s">
        <v>103</v>
      </c>
      <c r="D58" s="108" t="str">
        <f t="shared" ca="1" si="2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t="shared" ca="1" si="4"/>
        <v>0</v>
      </c>
      <c r="J58" s="112">
        <v>0</v>
      </c>
      <c r="K58" s="112">
        <v>0</v>
      </c>
      <c r="L58" s="112">
        <v>0</v>
      </c>
      <c r="M58" s="112">
        <v>0</v>
      </c>
      <c r="N58" s="112">
        <v>0</v>
      </c>
      <c r="O58" s="112">
        <v>0</v>
      </c>
      <c r="P58" s="112"/>
    </row>
    <row r="59" spans="1:16">
      <c r="A59" s="105">
        <v>55</v>
      </c>
      <c r="B59" s="129" t="s">
        <v>116</v>
      </c>
      <c r="C59" s="107" t="s">
        <v>103</v>
      </c>
      <c r="D59" s="108" t="str">
        <f t="shared" ca="1" si="2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t="shared" ca="1" si="4"/>
        <v>0</v>
      </c>
      <c r="J59" s="112">
        <v>3</v>
      </c>
      <c r="K59" s="112">
        <v>0</v>
      </c>
      <c r="L59" s="112">
        <v>0</v>
      </c>
      <c r="M59" s="112">
        <v>0</v>
      </c>
      <c r="N59" s="112">
        <v>0</v>
      </c>
      <c r="O59" s="112">
        <v>0</v>
      </c>
      <c r="P59" s="112"/>
    </row>
    <row r="60" spans="1:16">
      <c r="A60" s="105">
        <v>56</v>
      </c>
      <c r="B60" s="129" t="s">
        <v>119</v>
      </c>
      <c r="C60" s="107" t="s">
        <v>103</v>
      </c>
      <c r="D60" s="108" t="str">
        <f t="shared" ca="1" si="2"/>
        <v>完了</v>
      </c>
      <c r="E60" s="4">
        <v>43039</v>
      </c>
      <c r="F60" s="109">
        <v>43044</v>
      </c>
      <c r="G60" s="110">
        <v>1</v>
      </c>
      <c r="H60" s="110">
        <v>1</v>
      </c>
      <c r="I60" s="111">
        <f t="shared" ca="1" si="4"/>
        <v>0</v>
      </c>
      <c r="J60" s="110">
        <v>1</v>
      </c>
      <c r="K60" s="110">
        <v>1</v>
      </c>
      <c r="L60" s="110">
        <v>1</v>
      </c>
      <c r="M60" s="110">
        <v>1</v>
      </c>
      <c r="N60" s="110">
        <v>1</v>
      </c>
      <c r="O60" s="110">
        <v>0</v>
      </c>
      <c r="P60" s="112"/>
    </row>
    <row r="61" spans="1:16">
      <c r="A61" s="105">
        <v>57</v>
      </c>
      <c r="B61" s="129" t="s">
        <v>120</v>
      </c>
      <c r="C61" s="107" t="s">
        <v>103</v>
      </c>
      <c r="D61" s="108" t="str">
        <f t="shared" ca="1" si="2"/>
        <v>完了</v>
      </c>
      <c r="E61" s="109">
        <v>43039</v>
      </c>
      <c r="F61" s="109">
        <v>43044</v>
      </c>
      <c r="G61" s="110">
        <v>2</v>
      </c>
      <c r="H61" s="110">
        <v>1</v>
      </c>
      <c r="I61" s="111">
        <f t="shared" ca="1" si="4"/>
        <v>0</v>
      </c>
      <c r="J61" s="110">
        <v>2</v>
      </c>
      <c r="K61" s="110">
        <v>2</v>
      </c>
      <c r="L61" s="110">
        <v>2</v>
      </c>
      <c r="M61" s="110">
        <v>2</v>
      </c>
      <c r="N61" s="110">
        <v>2</v>
      </c>
      <c r="O61" s="110">
        <v>0</v>
      </c>
      <c r="P61" s="112"/>
    </row>
    <row r="62" spans="1:16">
      <c r="A62" s="105">
        <v>58</v>
      </c>
      <c r="B62" s="129" t="s">
        <v>121</v>
      </c>
      <c r="C62" s="107" t="s">
        <v>103</v>
      </c>
      <c r="D62" s="108" t="str">
        <f t="shared" ca="1" si="2"/>
        <v>完了</v>
      </c>
      <c r="E62" s="109">
        <v>43039</v>
      </c>
      <c r="F62" s="109">
        <v>43044</v>
      </c>
      <c r="G62" s="110">
        <v>3</v>
      </c>
      <c r="H62" s="110">
        <v>4</v>
      </c>
      <c r="I62" s="111">
        <f t="shared" ca="1" si="4"/>
        <v>0</v>
      </c>
      <c r="J62" s="110">
        <v>3</v>
      </c>
      <c r="K62" s="110">
        <v>3</v>
      </c>
      <c r="L62" s="110">
        <v>3</v>
      </c>
      <c r="M62" s="110">
        <v>3</v>
      </c>
      <c r="N62" s="110">
        <v>3</v>
      </c>
      <c r="O62" s="110">
        <v>0</v>
      </c>
      <c r="P62" s="112"/>
    </row>
    <row r="63" spans="1:16">
      <c r="A63" s="105">
        <v>59</v>
      </c>
      <c r="B63" s="129" t="s">
        <v>130</v>
      </c>
      <c r="C63" s="107" t="s">
        <v>103</v>
      </c>
      <c r="D63" s="108" t="str">
        <f t="shared" ca="1" si="2"/>
        <v>完了</v>
      </c>
      <c r="E63" s="109">
        <v>43035</v>
      </c>
      <c r="F63" s="109">
        <v>43037</v>
      </c>
      <c r="G63" s="110">
        <v>1</v>
      </c>
      <c r="H63" s="110">
        <v>3</v>
      </c>
      <c r="I63" s="111">
        <f t="shared" ca="1" si="4"/>
        <v>0</v>
      </c>
      <c r="J63" s="110">
        <v>1</v>
      </c>
      <c r="K63" s="110">
        <v>1</v>
      </c>
      <c r="L63" s="110">
        <v>1</v>
      </c>
      <c r="M63" s="110">
        <v>1</v>
      </c>
      <c r="N63" s="110">
        <v>0</v>
      </c>
      <c r="O63" s="110">
        <v>0</v>
      </c>
      <c r="P63" s="112"/>
    </row>
    <row r="64" spans="1:16">
      <c r="A64" s="105">
        <v>60</v>
      </c>
      <c r="B64" s="129" t="s">
        <v>133</v>
      </c>
      <c r="C64" s="107" t="s">
        <v>103</v>
      </c>
      <c r="D64" s="108" t="str">
        <f t="shared" si="2"/>
        <v>未着手</v>
      </c>
      <c r="E64" s="109">
        <v>43042</v>
      </c>
      <c r="F64" s="109"/>
      <c r="G64" s="110">
        <v>6</v>
      </c>
      <c r="H64" s="110"/>
      <c r="I64" s="111">
        <f t="shared" ca="1" si="4"/>
        <v>6</v>
      </c>
      <c r="J64" s="112">
        <v>6</v>
      </c>
      <c r="K64" s="112">
        <v>6</v>
      </c>
      <c r="L64" s="112">
        <v>6</v>
      </c>
      <c r="M64" s="112">
        <v>6</v>
      </c>
      <c r="N64" s="112">
        <v>6</v>
      </c>
      <c r="O64" s="112">
        <v>6</v>
      </c>
      <c r="P64" s="112"/>
    </row>
    <row r="65" spans="1:16">
      <c r="A65" s="105">
        <v>61</v>
      </c>
      <c r="B65" s="129" t="s">
        <v>137</v>
      </c>
      <c r="C65" s="107" t="s">
        <v>103</v>
      </c>
      <c r="D65" s="108" t="str">
        <f t="shared" ca="1" si="2"/>
        <v>完了</v>
      </c>
      <c r="E65" s="109">
        <v>43028</v>
      </c>
      <c r="F65" s="109">
        <v>43031</v>
      </c>
      <c r="G65" s="110">
        <v>4</v>
      </c>
      <c r="H65" s="110">
        <v>4</v>
      </c>
      <c r="I65" s="111">
        <f t="shared" ca="1" si="4"/>
        <v>0</v>
      </c>
      <c r="J65" s="112">
        <v>4</v>
      </c>
      <c r="K65" s="112">
        <v>4</v>
      </c>
      <c r="L65" s="112">
        <v>0</v>
      </c>
      <c r="M65" s="112">
        <v>0</v>
      </c>
      <c r="N65" s="112">
        <v>0</v>
      </c>
      <c r="O65" s="112">
        <v>0</v>
      </c>
      <c r="P65" s="112"/>
    </row>
    <row r="66" spans="1:16">
      <c r="A66" s="105">
        <v>62</v>
      </c>
      <c r="B66" s="129" t="s">
        <v>148</v>
      </c>
      <c r="C66" s="107" t="s">
        <v>103</v>
      </c>
      <c r="D66" s="108" t="str">
        <f t="shared" ca="1" si="2"/>
        <v>完了</v>
      </c>
      <c r="E66" s="109">
        <v>43039</v>
      </c>
      <c r="F66" s="109">
        <v>43039</v>
      </c>
      <c r="G66" s="110">
        <v>4</v>
      </c>
      <c r="H66" s="110">
        <v>3</v>
      </c>
      <c r="I66" s="111">
        <f t="shared" ca="1" si="4"/>
        <v>0</v>
      </c>
      <c r="J66" s="112">
        <v>4</v>
      </c>
      <c r="K66" s="112">
        <v>4</v>
      </c>
      <c r="L66" s="112">
        <v>4</v>
      </c>
      <c r="M66" s="112">
        <v>4</v>
      </c>
      <c r="N66" s="112">
        <v>4</v>
      </c>
      <c r="O66" s="112">
        <v>0</v>
      </c>
      <c r="P66" s="112"/>
    </row>
    <row r="67" spans="1:16">
      <c r="A67" s="105">
        <v>63</v>
      </c>
      <c r="B67" s="106"/>
      <c r="C67" s="107" t="s">
        <v>103</v>
      </c>
      <c r="D67" s="108" t="str">
        <f t="shared" si="2"/>
        <v/>
      </c>
      <c r="E67" s="109"/>
      <c r="F67" s="109"/>
      <c r="G67" s="110"/>
      <c r="H67" s="110"/>
      <c r="I67" s="111" t="str">
        <f t="shared" ca="1" si="4"/>
        <v/>
      </c>
      <c r="J67" s="112"/>
      <c r="K67" s="112"/>
      <c r="L67" s="112"/>
      <c r="M67" s="112"/>
      <c r="N67" s="112"/>
      <c r="O67" s="112"/>
      <c r="P67" s="112"/>
    </row>
    <row r="68" spans="1:16">
      <c r="A68" s="105">
        <v>64</v>
      </c>
      <c r="B68" s="106"/>
      <c r="C68" s="107" t="s">
        <v>103</v>
      </c>
      <c r="D68" s="108" t="str">
        <f t="shared" si="2"/>
        <v/>
      </c>
      <c r="E68" s="109"/>
      <c r="F68" s="109"/>
      <c r="G68" s="110"/>
      <c r="H68" s="110"/>
      <c r="I68" s="111" t="str">
        <f t="shared" ca="1" si="4"/>
        <v/>
      </c>
      <c r="J68" s="112"/>
      <c r="K68" s="112"/>
      <c r="L68" s="112"/>
      <c r="M68" s="112"/>
      <c r="N68" s="112"/>
      <c r="O68" s="112"/>
      <c r="P68" s="112"/>
    </row>
    <row r="69" spans="1:16">
      <c r="A69" s="105">
        <v>65</v>
      </c>
      <c r="B69" s="106"/>
      <c r="C69" s="107" t="s">
        <v>103</v>
      </c>
      <c r="D69" s="108" t="str">
        <f t="shared" ref="D69:D91" si="5">IF(ISBLANK($B69),"",IF(ISBLANK($F69),"未着手",IF($I69=0,"完了","作業中")))</f>
        <v/>
      </c>
      <c r="E69" s="109"/>
      <c r="F69" s="109"/>
      <c r="G69" s="110"/>
      <c r="H69" s="110"/>
      <c r="I69" s="111" t="str">
        <f t="shared" ref="I69:I80" ca="1" si="6">IF(ISBLANK(J69)=FALSE,OFFSET(I69,0,COUNTA(J69:P69)),"")</f>
        <v/>
      </c>
      <c r="J69" s="112"/>
      <c r="K69" s="112"/>
      <c r="L69" s="112"/>
      <c r="M69" s="112"/>
      <c r="N69" s="112"/>
      <c r="O69" s="112"/>
      <c r="P69" s="112"/>
    </row>
    <row r="70" spans="1:16">
      <c r="A70" s="105">
        <v>66</v>
      </c>
      <c r="B70" s="106"/>
      <c r="C70" s="107" t="s">
        <v>103</v>
      </c>
      <c r="D70" s="108" t="str">
        <f t="shared" si="5"/>
        <v/>
      </c>
      <c r="E70" s="109"/>
      <c r="F70" s="109"/>
      <c r="G70" s="110"/>
      <c r="H70" s="110"/>
      <c r="I70" s="111" t="str">
        <f t="shared" ca="1" si="6"/>
        <v/>
      </c>
      <c r="J70" s="112"/>
      <c r="K70" s="112"/>
      <c r="L70" s="112"/>
      <c r="M70" s="112"/>
      <c r="N70" s="112"/>
      <c r="O70" s="112"/>
      <c r="P70" s="112"/>
    </row>
    <row r="71" spans="1:16">
      <c r="A71" s="105">
        <v>67</v>
      </c>
      <c r="B71" s="106"/>
      <c r="C71" s="107" t="s">
        <v>103</v>
      </c>
      <c r="D71" s="108" t="str">
        <f t="shared" si="5"/>
        <v/>
      </c>
      <c r="E71" s="109"/>
      <c r="F71" s="109"/>
      <c r="G71" s="110"/>
      <c r="H71" s="110"/>
      <c r="I71" s="111" t="str">
        <f t="shared" ca="1" si="6"/>
        <v/>
      </c>
      <c r="J71" s="112"/>
      <c r="K71" s="112"/>
      <c r="L71" s="112"/>
      <c r="M71" s="112"/>
      <c r="N71" s="112"/>
      <c r="O71" s="112"/>
      <c r="P71" s="112"/>
    </row>
    <row r="72" spans="1:16">
      <c r="A72" s="105">
        <v>68</v>
      </c>
      <c r="B72" s="106"/>
      <c r="C72" s="107" t="s">
        <v>103</v>
      </c>
      <c r="D72" s="108" t="str">
        <f t="shared" si="5"/>
        <v/>
      </c>
      <c r="E72" s="109"/>
      <c r="F72" s="109"/>
      <c r="G72" s="110"/>
      <c r="H72" s="110"/>
      <c r="I72" s="111" t="str">
        <f t="shared" ca="1" si="6"/>
        <v/>
      </c>
      <c r="J72" s="112"/>
      <c r="K72" s="112"/>
      <c r="L72" s="112"/>
      <c r="M72" s="112"/>
      <c r="N72" s="112"/>
      <c r="O72" s="112"/>
      <c r="P72" s="112"/>
    </row>
    <row r="73" spans="1:16">
      <c r="A73" s="105">
        <v>69</v>
      </c>
      <c r="B73" s="106"/>
      <c r="C73" s="107" t="s">
        <v>103</v>
      </c>
      <c r="D73" s="108" t="str">
        <f t="shared" si="5"/>
        <v/>
      </c>
      <c r="E73" s="109"/>
      <c r="F73" s="109"/>
      <c r="G73" s="110"/>
      <c r="H73" s="110"/>
      <c r="I73" s="111" t="str">
        <f t="shared" ca="1" si="6"/>
        <v/>
      </c>
      <c r="J73" s="112"/>
      <c r="K73" s="112"/>
      <c r="L73" s="112"/>
      <c r="M73" s="112"/>
      <c r="N73" s="112"/>
      <c r="O73" s="112"/>
      <c r="P73" s="112"/>
    </row>
    <row r="74" spans="1:16">
      <c r="A74" s="105">
        <v>70</v>
      </c>
      <c r="B74" s="106"/>
      <c r="C74" s="107" t="s">
        <v>103</v>
      </c>
      <c r="D74" s="108" t="str">
        <f t="shared" si="5"/>
        <v/>
      </c>
      <c r="E74" s="109"/>
      <c r="F74" s="109"/>
      <c r="G74" s="110"/>
      <c r="H74" s="110"/>
      <c r="I74" s="111" t="str">
        <f t="shared" ca="1" si="6"/>
        <v/>
      </c>
      <c r="J74" s="112"/>
      <c r="K74" s="112"/>
      <c r="L74" s="112"/>
      <c r="M74" s="112"/>
      <c r="N74" s="112"/>
      <c r="O74" s="112"/>
      <c r="P74" s="112"/>
    </row>
    <row r="75" spans="1:16">
      <c r="A75" s="105">
        <v>71</v>
      </c>
      <c r="B75" s="106"/>
      <c r="C75" s="107" t="s">
        <v>103</v>
      </c>
      <c r="D75" s="108" t="str">
        <f t="shared" si="5"/>
        <v/>
      </c>
      <c r="E75" s="109"/>
      <c r="F75" s="109"/>
      <c r="G75" s="110"/>
      <c r="H75" s="110"/>
      <c r="I75" s="111" t="str">
        <f t="shared" ca="1" si="6"/>
        <v/>
      </c>
      <c r="J75" s="112"/>
      <c r="K75" s="112"/>
      <c r="L75" s="112"/>
      <c r="M75" s="112"/>
      <c r="N75" s="112"/>
      <c r="O75" s="112"/>
      <c r="P75" s="112"/>
    </row>
    <row r="76" spans="1:16">
      <c r="A76" s="105">
        <v>72</v>
      </c>
      <c r="B76" s="106"/>
      <c r="C76" s="107" t="s">
        <v>103</v>
      </c>
      <c r="D76" s="108" t="str">
        <f t="shared" si="5"/>
        <v/>
      </c>
      <c r="E76" s="109"/>
      <c r="F76" s="109"/>
      <c r="G76" s="110"/>
      <c r="H76" s="110"/>
      <c r="I76" s="111" t="str">
        <f t="shared" ca="1" si="6"/>
        <v/>
      </c>
      <c r="J76" s="112"/>
      <c r="K76" s="112"/>
      <c r="L76" s="112"/>
      <c r="M76" s="112"/>
      <c r="N76" s="112"/>
      <c r="O76" s="112"/>
      <c r="P76" s="112"/>
    </row>
    <row r="77" spans="1:16">
      <c r="A77" s="105">
        <v>73</v>
      </c>
      <c r="B77" s="106"/>
      <c r="C77" s="107" t="s">
        <v>103</v>
      </c>
      <c r="D77" s="108" t="str">
        <f t="shared" si="5"/>
        <v/>
      </c>
      <c r="E77" s="109"/>
      <c r="F77" s="109"/>
      <c r="G77" s="110"/>
      <c r="H77" s="110"/>
      <c r="I77" s="111" t="str">
        <f t="shared" ca="1" si="6"/>
        <v/>
      </c>
      <c r="J77" s="112"/>
      <c r="K77" s="112"/>
      <c r="L77" s="112"/>
      <c r="M77" s="112"/>
      <c r="N77" s="112"/>
      <c r="O77" s="112"/>
      <c r="P77" s="112"/>
    </row>
    <row r="78" spans="1:16">
      <c r="A78" s="105">
        <v>74</v>
      </c>
      <c r="B78" s="106"/>
      <c r="C78" s="107" t="s">
        <v>103</v>
      </c>
      <c r="D78" s="108" t="str">
        <f t="shared" si="5"/>
        <v/>
      </c>
      <c r="E78" s="109"/>
      <c r="F78" s="109"/>
      <c r="G78" s="110"/>
      <c r="H78" s="110"/>
      <c r="I78" s="111" t="str">
        <f t="shared" ca="1" si="6"/>
        <v/>
      </c>
      <c r="J78" s="112"/>
      <c r="K78" s="112"/>
      <c r="L78" s="112"/>
      <c r="M78" s="112"/>
      <c r="N78" s="112"/>
      <c r="O78" s="112"/>
      <c r="P78" s="112"/>
    </row>
    <row r="79" spans="1:16">
      <c r="A79" s="105">
        <v>75</v>
      </c>
      <c r="B79" s="106"/>
      <c r="C79" s="107" t="s">
        <v>103</v>
      </c>
      <c r="D79" s="108" t="str">
        <f t="shared" si="5"/>
        <v/>
      </c>
      <c r="E79" s="109"/>
      <c r="F79" s="109"/>
      <c r="G79" s="110"/>
      <c r="H79" s="110"/>
      <c r="I79" s="111" t="str">
        <f t="shared" ca="1" si="6"/>
        <v/>
      </c>
      <c r="J79" s="112"/>
      <c r="K79" s="112"/>
      <c r="L79" s="112"/>
      <c r="M79" s="112"/>
      <c r="N79" s="112"/>
      <c r="O79" s="112"/>
      <c r="P79" s="112"/>
    </row>
    <row r="80" spans="1:16">
      <c r="A80" s="105">
        <v>76</v>
      </c>
      <c r="B80" s="129" t="s">
        <v>147</v>
      </c>
      <c r="C80" s="107" t="s">
        <v>103</v>
      </c>
      <c r="D80" s="108" t="str">
        <f t="shared" ca="1" si="5"/>
        <v>完了</v>
      </c>
      <c r="E80" s="109">
        <v>43039</v>
      </c>
      <c r="F80" s="109">
        <v>43037</v>
      </c>
      <c r="G80" s="110">
        <v>4</v>
      </c>
      <c r="H80" s="110">
        <v>2</v>
      </c>
      <c r="I80" s="111">
        <f t="shared" ca="1" si="6"/>
        <v>0</v>
      </c>
      <c r="J80" s="112">
        <v>4</v>
      </c>
      <c r="K80" s="112">
        <v>4</v>
      </c>
      <c r="L80" s="112">
        <v>3</v>
      </c>
      <c r="M80" s="112">
        <v>3</v>
      </c>
      <c r="N80" s="112">
        <v>0</v>
      </c>
      <c r="O80" s="112"/>
      <c r="P80" s="112"/>
    </row>
    <row r="81" spans="1:19">
      <c r="A81" s="105">
        <v>77</v>
      </c>
      <c r="B81" s="106" t="s">
        <v>94</v>
      </c>
      <c r="C81" s="107" t="s">
        <v>104</v>
      </c>
      <c r="D81" s="108" t="str">
        <f t="shared" si="5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4</v>
      </c>
      <c r="K81" s="112">
        <v>0</v>
      </c>
      <c r="L81" s="112">
        <v>0</v>
      </c>
      <c r="M81" s="112">
        <v>0</v>
      </c>
      <c r="N81" s="112">
        <v>0</v>
      </c>
      <c r="O81" s="112"/>
      <c r="P81" s="112"/>
    </row>
    <row r="82" spans="1:19">
      <c r="A82" s="105">
        <v>78</v>
      </c>
      <c r="B82" s="106" t="s">
        <v>95</v>
      </c>
      <c r="C82" s="107" t="s">
        <v>104</v>
      </c>
      <c r="D82" s="108" t="str">
        <f t="shared" si="5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4</v>
      </c>
      <c r="K82" s="112">
        <v>0</v>
      </c>
      <c r="L82" s="112">
        <v>0</v>
      </c>
      <c r="M82" s="112">
        <v>0</v>
      </c>
      <c r="N82" s="112">
        <v>0</v>
      </c>
      <c r="O82" s="112"/>
      <c r="P82" s="112"/>
    </row>
    <row r="83" spans="1:19">
      <c r="A83" s="105">
        <v>79</v>
      </c>
      <c r="B83" s="132" t="s">
        <v>96</v>
      </c>
      <c r="C83" s="130" t="s">
        <v>102</v>
      </c>
      <c r="D83" s="108" t="str">
        <f t="shared" ca="1" si="5"/>
        <v>完了</v>
      </c>
      <c r="E83" s="4">
        <v>43032</v>
      </c>
      <c r="F83" s="109">
        <v>43045</v>
      </c>
      <c r="G83" s="110">
        <v>2</v>
      </c>
      <c r="H83" s="110">
        <v>1</v>
      </c>
      <c r="I83" s="111">
        <f t="shared" ref="I83:I114" ca="1" si="7">IF(ISBLANK(J83)=FALSE,OFFSET(I83,0,COUNTA(J83:P83)),"")</f>
        <v>0</v>
      </c>
      <c r="J83" s="112">
        <v>2</v>
      </c>
      <c r="K83" s="112">
        <v>2</v>
      </c>
      <c r="L83" s="112">
        <v>1</v>
      </c>
      <c r="M83" s="112">
        <v>1</v>
      </c>
      <c r="N83" s="112">
        <v>1</v>
      </c>
      <c r="O83" s="112">
        <v>0</v>
      </c>
      <c r="P83" s="112"/>
    </row>
    <row r="84" spans="1:19">
      <c r="A84" s="105">
        <v>80</v>
      </c>
      <c r="B84" s="132" t="s">
        <v>97</v>
      </c>
      <c r="C84" s="130" t="s">
        <v>102</v>
      </c>
      <c r="D84" s="108" t="str">
        <f t="shared" ca="1" si="5"/>
        <v>完了</v>
      </c>
      <c r="E84" s="109">
        <v>43032</v>
      </c>
      <c r="F84" s="109">
        <v>43045</v>
      </c>
      <c r="G84" s="110">
        <v>3</v>
      </c>
      <c r="H84" s="110">
        <v>1</v>
      </c>
      <c r="I84" s="111">
        <f t="shared" ca="1" si="7"/>
        <v>0</v>
      </c>
      <c r="J84" s="112">
        <v>3</v>
      </c>
      <c r="K84" s="112">
        <v>3</v>
      </c>
      <c r="L84" s="112">
        <v>2</v>
      </c>
      <c r="M84" s="112">
        <v>1</v>
      </c>
      <c r="N84" s="112">
        <v>1</v>
      </c>
      <c r="O84" s="112">
        <v>0</v>
      </c>
      <c r="P84" s="112"/>
    </row>
    <row r="85" spans="1:19">
      <c r="A85" s="105">
        <v>81</v>
      </c>
      <c r="B85" s="106" t="s">
        <v>98</v>
      </c>
      <c r="C85" s="107" t="s">
        <v>104</v>
      </c>
      <c r="D85" s="108" t="str">
        <f t="shared" si="5"/>
        <v>未着手</v>
      </c>
      <c r="E85" s="109">
        <v>43035</v>
      </c>
      <c r="F85" s="109"/>
      <c r="G85" s="110">
        <v>3</v>
      </c>
      <c r="H85" s="110"/>
      <c r="I85" s="111">
        <f t="shared" ca="1" si="7"/>
        <v>2</v>
      </c>
      <c r="J85" s="112">
        <v>3</v>
      </c>
      <c r="K85" s="112">
        <v>3</v>
      </c>
      <c r="L85" s="112">
        <v>3</v>
      </c>
      <c r="M85" s="112">
        <v>2</v>
      </c>
      <c r="N85" s="112">
        <v>2</v>
      </c>
      <c r="O85" s="112"/>
      <c r="P85" s="112"/>
      <c r="R85" s="133"/>
      <c r="S85" s="134" t="s">
        <v>150</v>
      </c>
    </row>
    <row r="86" spans="1:19">
      <c r="A86" s="105">
        <v>82</v>
      </c>
      <c r="B86" s="106" t="s">
        <v>99</v>
      </c>
      <c r="C86" s="107" t="s">
        <v>104</v>
      </c>
      <c r="D86" s="108" t="str">
        <f t="shared" si="5"/>
        <v>未着手</v>
      </c>
      <c r="E86" s="109">
        <v>43035</v>
      </c>
      <c r="F86" s="109"/>
      <c r="G86" s="110">
        <v>2</v>
      </c>
      <c r="H86" s="110"/>
      <c r="I86" s="111">
        <f t="shared" ca="1" si="7"/>
        <v>2</v>
      </c>
      <c r="J86" s="112">
        <v>2</v>
      </c>
      <c r="K86" s="112">
        <v>2</v>
      </c>
      <c r="L86" s="112">
        <v>2</v>
      </c>
      <c r="M86" s="112">
        <v>2</v>
      </c>
      <c r="N86" s="112">
        <v>2</v>
      </c>
      <c r="O86" s="112"/>
      <c r="P86" s="112"/>
    </row>
    <row r="87" spans="1:19">
      <c r="A87" s="105">
        <v>83</v>
      </c>
      <c r="B87" s="106" t="s">
        <v>100</v>
      </c>
      <c r="C87" s="107" t="s">
        <v>104</v>
      </c>
      <c r="D87" s="108" t="str">
        <f t="shared" si="5"/>
        <v>未着手</v>
      </c>
      <c r="E87" s="109">
        <v>43035</v>
      </c>
      <c r="F87" s="109"/>
      <c r="G87" s="110">
        <v>2</v>
      </c>
      <c r="H87" s="110"/>
      <c r="I87" s="111">
        <f t="shared" ca="1" si="7"/>
        <v>1</v>
      </c>
      <c r="J87" s="112">
        <v>2</v>
      </c>
      <c r="K87" s="112">
        <v>2</v>
      </c>
      <c r="L87" s="112">
        <v>2</v>
      </c>
      <c r="M87" s="112">
        <v>1</v>
      </c>
      <c r="N87" s="112">
        <v>1</v>
      </c>
      <c r="O87" s="112"/>
      <c r="P87" s="112"/>
    </row>
    <row r="88" spans="1:19">
      <c r="A88" s="105">
        <v>84</v>
      </c>
      <c r="B88" s="129" t="s">
        <v>133</v>
      </c>
      <c r="C88" s="107" t="s">
        <v>104</v>
      </c>
      <c r="D88" s="108" t="str">
        <f t="shared" si="5"/>
        <v>未着手</v>
      </c>
      <c r="E88" s="109">
        <v>43042</v>
      </c>
      <c r="F88" s="109"/>
      <c r="G88" s="110">
        <v>3</v>
      </c>
      <c r="H88" s="110"/>
      <c r="I88" s="111">
        <f t="shared" ca="1" si="7"/>
        <v>6</v>
      </c>
      <c r="J88" s="112">
        <v>6</v>
      </c>
      <c r="K88" s="112">
        <v>6</v>
      </c>
      <c r="L88" s="112">
        <v>6</v>
      </c>
      <c r="M88" s="112">
        <v>6</v>
      </c>
      <c r="N88" s="112">
        <v>6</v>
      </c>
      <c r="O88" s="112"/>
      <c r="P88" s="112"/>
    </row>
    <row r="89" spans="1:19">
      <c r="A89" s="105">
        <v>85</v>
      </c>
      <c r="B89" s="131" t="s">
        <v>140</v>
      </c>
      <c r="C89" s="130" t="s">
        <v>103</v>
      </c>
      <c r="D89" s="108" t="str">
        <f t="shared" ca="1" si="5"/>
        <v>完了</v>
      </c>
      <c r="E89" s="109">
        <v>43035</v>
      </c>
      <c r="F89" s="109">
        <v>43046</v>
      </c>
      <c r="G89" s="110">
        <v>2</v>
      </c>
      <c r="H89" s="110">
        <v>1</v>
      </c>
      <c r="I89" s="111">
        <f t="shared" ca="1" si="7"/>
        <v>0</v>
      </c>
      <c r="J89" s="112">
        <v>2</v>
      </c>
      <c r="K89" s="112">
        <v>2</v>
      </c>
      <c r="L89" s="112">
        <v>2</v>
      </c>
      <c r="M89" s="112">
        <v>2</v>
      </c>
      <c r="N89" s="112">
        <v>2</v>
      </c>
      <c r="O89" s="112">
        <v>0</v>
      </c>
      <c r="P89" s="112"/>
    </row>
    <row r="90" spans="1:19">
      <c r="A90" s="105">
        <v>86</v>
      </c>
      <c r="B90" s="131" t="s">
        <v>141</v>
      </c>
      <c r="C90" s="130" t="s">
        <v>103</v>
      </c>
      <c r="D90" s="108" t="str">
        <f t="shared" ca="1" si="5"/>
        <v>完了</v>
      </c>
      <c r="E90" s="109">
        <v>43042</v>
      </c>
      <c r="F90" s="109">
        <v>43046</v>
      </c>
      <c r="G90" s="110">
        <v>3</v>
      </c>
      <c r="H90" s="110">
        <v>1</v>
      </c>
      <c r="I90" s="111">
        <f t="shared" ca="1" si="7"/>
        <v>0</v>
      </c>
      <c r="J90" s="112">
        <v>3</v>
      </c>
      <c r="K90" s="112">
        <v>3</v>
      </c>
      <c r="L90" s="112">
        <v>3</v>
      </c>
      <c r="M90" s="112">
        <v>3</v>
      </c>
      <c r="N90" s="112">
        <v>3</v>
      </c>
      <c r="O90" s="112">
        <v>0</v>
      </c>
      <c r="P90" s="112"/>
    </row>
    <row r="91" spans="1:19">
      <c r="A91" s="105">
        <v>87</v>
      </c>
      <c r="B91" s="131" t="s">
        <v>149</v>
      </c>
      <c r="C91" s="130" t="s">
        <v>103</v>
      </c>
      <c r="D91" s="108" t="str">
        <f t="shared" ca="1" si="5"/>
        <v>完了</v>
      </c>
      <c r="E91" s="109">
        <v>43042</v>
      </c>
      <c r="F91" s="109">
        <v>43046</v>
      </c>
      <c r="G91" s="110">
        <v>2</v>
      </c>
      <c r="H91" s="110">
        <v>2</v>
      </c>
      <c r="I91" s="111">
        <f t="shared" ca="1" si="7"/>
        <v>0</v>
      </c>
      <c r="J91" s="112">
        <v>2</v>
      </c>
      <c r="K91" s="112">
        <v>2</v>
      </c>
      <c r="L91" s="112">
        <v>2</v>
      </c>
      <c r="M91" s="112">
        <v>2</v>
      </c>
      <c r="N91" s="112">
        <v>2</v>
      </c>
      <c r="O91" s="112">
        <v>0</v>
      </c>
      <c r="P91" s="112"/>
    </row>
    <row r="92" spans="1:19">
      <c r="A92" s="105">
        <v>88</v>
      </c>
      <c r="B92" s="106"/>
      <c r="C92" s="107" t="s">
        <v>104</v>
      </c>
      <c r="D92" s="111" t="str">
        <f t="shared" ref="D92:D155" si="8">IF(ISBLANK($B92),"",IF(ISBLANK($F92),"未着手",IF($I92=0,"完了","作業中")))</f>
        <v/>
      </c>
      <c r="E92" s="109"/>
      <c r="F92" s="109"/>
      <c r="G92" s="110"/>
      <c r="H92" s="110"/>
      <c r="I92" s="111" t="str">
        <f t="shared" ca="1" si="7"/>
        <v/>
      </c>
      <c r="J92" s="112"/>
      <c r="K92" s="112"/>
      <c r="L92" s="112"/>
      <c r="M92" s="112"/>
      <c r="N92" s="112"/>
      <c r="O92" s="112"/>
      <c r="P92" s="112"/>
    </row>
    <row r="93" spans="1:19">
      <c r="A93" s="105">
        <v>89</v>
      </c>
      <c r="B93" s="106"/>
      <c r="C93" s="107" t="s">
        <v>104</v>
      </c>
      <c r="D93" s="111" t="str">
        <f t="shared" si="8"/>
        <v/>
      </c>
      <c r="E93" s="109"/>
      <c r="F93" s="109"/>
      <c r="G93" s="110"/>
      <c r="H93" s="110"/>
      <c r="I93" s="111" t="str">
        <f t="shared" ca="1" si="7"/>
        <v/>
      </c>
      <c r="J93" s="112"/>
      <c r="K93" s="112"/>
      <c r="L93" s="112"/>
      <c r="M93" s="112"/>
      <c r="N93" s="112"/>
      <c r="O93" s="112"/>
      <c r="P93" s="112"/>
    </row>
    <row r="94" spans="1:19">
      <c r="A94" s="105">
        <v>90</v>
      </c>
      <c r="B94" s="106"/>
      <c r="C94" s="107" t="s">
        <v>104</v>
      </c>
      <c r="D94" s="111" t="str">
        <f t="shared" si="8"/>
        <v/>
      </c>
      <c r="E94" s="109"/>
      <c r="F94" s="109"/>
      <c r="G94" s="110"/>
      <c r="H94" s="110"/>
      <c r="I94" s="111" t="str">
        <f t="shared" ca="1" si="7"/>
        <v/>
      </c>
      <c r="J94" s="112"/>
      <c r="K94" s="112"/>
      <c r="L94" s="112"/>
      <c r="M94" s="112"/>
      <c r="N94" s="112"/>
      <c r="O94" s="112"/>
      <c r="P94" s="112"/>
    </row>
    <row r="95" spans="1:19">
      <c r="A95" s="105">
        <v>91</v>
      </c>
      <c r="B95" s="106"/>
      <c r="C95" s="107" t="s">
        <v>104</v>
      </c>
      <c r="D95" s="111" t="str">
        <f t="shared" si="8"/>
        <v/>
      </c>
      <c r="E95" s="109"/>
      <c r="F95" s="109"/>
      <c r="G95" s="110"/>
      <c r="H95" s="110"/>
      <c r="I95" s="111" t="str">
        <f t="shared" ca="1" si="7"/>
        <v/>
      </c>
      <c r="J95" s="112"/>
      <c r="K95" s="112"/>
      <c r="L95" s="112"/>
      <c r="M95" s="112"/>
      <c r="N95" s="112"/>
      <c r="O95" s="112"/>
      <c r="P95" s="112"/>
    </row>
    <row r="96" spans="1:19">
      <c r="A96" s="105">
        <v>92</v>
      </c>
      <c r="B96" s="106"/>
      <c r="C96" s="107" t="s">
        <v>104</v>
      </c>
      <c r="D96" s="111" t="str">
        <f t="shared" si="8"/>
        <v/>
      </c>
      <c r="E96" s="109"/>
      <c r="F96" s="109"/>
      <c r="G96" s="110"/>
      <c r="H96" s="110"/>
      <c r="I96" s="111" t="str">
        <f t="shared" ca="1" si="7"/>
        <v/>
      </c>
      <c r="J96" s="112"/>
      <c r="K96" s="112"/>
      <c r="L96" s="112"/>
      <c r="M96" s="112"/>
      <c r="N96" s="112"/>
      <c r="O96" s="112"/>
      <c r="P96" s="112"/>
    </row>
    <row r="97" spans="1:23">
      <c r="A97" s="105">
        <v>93</v>
      </c>
      <c r="B97" s="106"/>
      <c r="C97" s="107" t="s">
        <v>104</v>
      </c>
      <c r="D97" s="111" t="str">
        <f t="shared" si="8"/>
        <v/>
      </c>
      <c r="E97" s="109"/>
      <c r="F97" s="109"/>
      <c r="G97" s="110"/>
      <c r="H97" s="110"/>
      <c r="I97" s="111" t="str">
        <f t="shared" ca="1" si="7"/>
        <v/>
      </c>
      <c r="J97" s="112"/>
      <c r="K97" s="112"/>
      <c r="L97" s="112"/>
      <c r="M97" s="112"/>
      <c r="N97" s="112"/>
      <c r="O97" s="112"/>
      <c r="P97" s="112"/>
    </row>
    <row r="98" spans="1:23">
      <c r="A98" s="105">
        <v>94</v>
      </c>
      <c r="B98" s="106"/>
      <c r="C98" s="107" t="s">
        <v>104</v>
      </c>
      <c r="D98" s="111" t="str">
        <f t="shared" si="8"/>
        <v/>
      </c>
      <c r="E98" s="109"/>
      <c r="F98" s="109"/>
      <c r="G98" s="110"/>
      <c r="H98" s="110"/>
      <c r="I98" s="111" t="str">
        <f t="shared" ca="1" si="7"/>
        <v/>
      </c>
      <c r="J98" s="112"/>
      <c r="K98" s="112"/>
      <c r="L98" s="112"/>
      <c r="M98" s="112"/>
      <c r="N98" s="112"/>
      <c r="O98" s="112"/>
      <c r="P98" s="112"/>
    </row>
    <row r="99" spans="1:23">
      <c r="A99" s="105">
        <v>95</v>
      </c>
      <c r="B99" s="106"/>
      <c r="C99" s="107" t="s">
        <v>104</v>
      </c>
      <c r="D99" s="111" t="str">
        <f t="shared" si="8"/>
        <v/>
      </c>
      <c r="E99" s="109"/>
      <c r="F99" s="109"/>
      <c r="G99" s="110"/>
      <c r="H99" s="110"/>
      <c r="I99" s="111" t="str">
        <f t="shared" ca="1" si="7"/>
        <v/>
      </c>
      <c r="J99" s="112"/>
      <c r="K99" s="112"/>
      <c r="L99" s="112"/>
      <c r="M99" s="112"/>
      <c r="N99" s="112"/>
      <c r="O99" s="112"/>
      <c r="P99" s="112"/>
    </row>
    <row r="100" spans="1:23">
      <c r="A100" s="105">
        <v>96</v>
      </c>
      <c r="B100" s="106"/>
      <c r="C100" s="107" t="s">
        <v>104</v>
      </c>
      <c r="D100" s="111" t="str">
        <f t="shared" si="8"/>
        <v/>
      </c>
      <c r="E100" s="109"/>
      <c r="F100" s="109"/>
      <c r="G100" s="110"/>
      <c r="H100" s="110"/>
      <c r="I100" s="111" t="str">
        <f t="shared" ca="1" si="7"/>
        <v/>
      </c>
      <c r="J100" s="112"/>
      <c r="K100" s="112"/>
      <c r="L100" s="112"/>
      <c r="M100" s="112"/>
      <c r="N100" s="112"/>
      <c r="O100" s="112"/>
      <c r="P100" s="112"/>
    </row>
    <row r="101" spans="1:23">
      <c r="A101" s="105">
        <v>97</v>
      </c>
      <c r="B101" s="106"/>
      <c r="C101" s="115"/>
      <c r="D101" s="111" t="str">
        <f t="shared" si="8"/>
        <v/>
      </c>
      <c r="E101" s="109"/>
      <c r="F101" s="109"/>
      <c r="G101" s="110"/>
      <c r="H101" s="110"/>
      <c r="I101" s="111" t="str">
        <f t="shared" ca="1" si="7"/>
        <v/>
      </c>
      <c r="J101" s="112"/>
      <c r="K101" s="112"/>
      <c r="L101" s="112"/>
      <c r="M101" s="112"/>
      <c r="N101" s="112"/>
      <c r="O101" s="112"/>
      <c r="P101" s="112"/>
    </row>
    <row r="102" spans="1:23">
      <c r="A102" s="105">
        <v>98</v>
      </c>
      <c r="B102" s="116"/>
      <c r="C102" s="115"/>
      <c r="D102" s="111" t="str">
        <f t="shared" si="8"/>
        <v/>
      </c>
      <c r="E102" s="109"/>
      <c r="F102" s="109"/>
      <c r="G102" s="110"/>
      <c r="H102" s="110"/>
      <c r="I102" s="111" t="str">
        <f t="shared" ca="1" si="7"/>
        <v/>
      </c>
      <c r="J102" s="112"/>
      <c r="K102" s="112"/>
      <c r="L102" s="112"/>
      <c r="M102" s="112"/>
      <c r="N102" s="112"/>
      <c r="O102" s="112"/>
      <c r="P102" s="112"/>
    </row>
    <row r="103" spans="1:23">
      <c r="A103" s="105">
        <v>99</v>
      </c>
      <c r="B103" s="116"/>
      <c r="C103" s="115"/>
      <c r="D103" s="111" t="str">
        <f t="shared" si="8"/>
        <v/>
      </c>
      <c r="E103" s="109"/>
      <c r="F103" s="109"/>
      <c r="G103" s="110"/>
      <c r="H103" s="110"/>
      <c r="I103" s="111" t="str">
        <f t="shared" ca="1" si="7"/>
        <v/>
      </c>
      <c r="J103" s="112"/>
      <c r="K103" s="112"/>
      <c r="L103" s="112"/>
      <c r="M103" s="112"/>
      <c r="N103" s="112"/>
      <c r="O103" s="112"/>
      <c r="P103" s="112"/>
    </row>
    <row r="104" spans="1:23">
      <c r="A104" s="105">
        <v>100</v>
      </c>
      <c r="B104" s="17" t="s">
        <v>122</v>
      </c>
      <c r="C104" s="18" t="s">
        <v>118</v>
      </c>
      <c r="D104" s="111" t="str">
        <f t="shared" ca="1" si="8"/>
        <v>完了</v>
      </c>
      <c r="E104" s="109">
        <v>43025</v>
      </c>
      <c r="F104" s="109">
        <v>43018</v>
      </c>
      <c r="G104" s="110">
        <v>4</v>
      </c>
      <c r="H104" s="110">
        <v>3</v>
      </c>
      <c r="I104" s="111">
        <f t="shared" ca="1" si="7"/>
        <v>0</v>
      </c>
      <c r="J104" s="112">
        <v>4</v>
      </c>
      <c r="K104" s="112">
        <v>0</v>
      </c>
      <c r="L104" s="112">
        <v>0</v>
      </c>
      <c r="M104" s="112">
        <v>0</v>
      </c>
      <c r="N104" s="112">
        <v>0</v>
      </c>
      <c r="O104" s="112"/>
      <c r="P104" s="112"/>
    </row>
    <row r="105" spans="1:23" ht="10.5" customHeight="1">
      <c r="A105" s="105">
        <v>101</v>
      </c>
      <c r="B105" s="17" t="s">
        <v>123</v>
      </c>
      <c r="C105" s="18" t="s">
        <v>118</v>
      </c>
      <c r="D105" s="111" t="str">
        <f t="shared" ca="1" si="8"/>
        <v>完了</v>
      </c>
      <c r="E105" s="109">
        <v>43028</v>
      </c>
      <c r="F105" s="109">
        <v>43021</v>
      </c>
      <c r="G105" s="110">
        <v>4</v>
      </c>
      <c r="H105" s="110">
        <v>3</v>
      </c>
      <c r="I105" s="111">
        <f t="shared" ca="1" si="7"/>
        <v>0</v>
      </c>
      <c r="J105" s="112">
        <v>4</v>
      </c>
      <c r="K105" s="112">
        <v>0</v>
      </c>
      <c r="L105" s="112">
        <v>0</v>
      </c>
      <c r="M105" s="112">
        <v>0</v>
      </c>
      <c r="N105" s="112">
        <v>0</v>
      </c>
      <c r="O105" s="112"/>
      <c r="P105" s="112"/>
    </row>
    <row r="106" spans="1:23">
      <c r="A106" s="105">
        <v>102</v>
      </c>
      <c r="B106" s="17" t="s">
        <v>124</v>
      </c>
      <c r="C106" s="18" t="s">
        <v>118</v>
      </c>
      <c r="D106" s="111" t="str">
        <f t="shared" ca="1" si="8"/>
        <v>完了</v>
      </c>
      <c r="E106" s="109">
        <v>43032</v>
      </c>
      <c r="F106" s="109">
        <v>43023</v>
      </c>
      <c r="G106" s="110">
        <v>4</v>
      </c>
      <c r="H106" s="110">
        <v>3</v>
      </c>
      <c r="I106" s="111">
        <f t="shared" ca="1" si="7"/>
        <v>0</v>
      </c>
      <c r="J106" s="112">
        <v>4</v>
      </c>
      <c r="K106" s="112">
        <v>4</v>
      </c>
      <c r="L106" s="112">
        <v>0</v>
      </c>
      <c r="M106" s="112">
        <v>0</v>
      </c>
      <c r="N106" s="112">
        <v>0</v>
      </c>
      <c r="O106" s="112"/>
      <c r="P106" s="112"/>
      <c r="R106" s="123" t="s">
        <v>11</v>
      </c>
      <c r="S106" s="123" t="s">
        <v>7</v>
      </c>
      <c r="T106" s="123" t="s">
        <v>8</v>
      </c>
      <c r="U106" s="123" t="s">
        <v>9</v>
      </c>
      <c r="V106" s="123" t="s">
        <v>12</v>
      </c>
      <c r="W106" s="123" t="s">
        <v>13</v>
      </c>
    </row>
    <row r="107" spans="1:23">
      <c r="A107" s="105">
        <v>103</v>
      </c>
      <c r="B107" s="17" t="s">
        <v>125</v>
      </c>
      <c r="C107" s="18" t="s">
        <v>118</v>
      </c>
      <c r="D107" s="111" t="str">
        <f t="shared" ca="1" si="8"/>
        <v>完了</v>
      </c>
      <c r="E107" s="109">
        <v>43035</v>
      </c>
      <c r="F107" s="109">
        <v>43028</v>
      </c>
      <c r="G107" s="110">
        <v>4</v>
      </c>
      <c r="H107" s="110">
        <v>3</v>
      </c>
      <c r="I107" s="111">
        <f t="shared" ca="1" si="7"/>
        <v>0</v>
      </c>
      <c r="J107" s="112">
        <v>4</v>
      </c>
      <c r="K107" s="112">
        <v>4</v>
      </c>
      <c r="L107" s="112">
        <v>0</v>
      </c>
      <c r="M107" s="112">
        <v>0</v>
      </c>
      <c r="N107" s="112">
        <v>0</v>
      </c>
      <c r="O107" s="112"/>
      <c r="P107" s="112"/>
      <c r="R107" s="124" t="s">
        <v>106</v>
      </c>
      <c r="S107" s="125">
        <f>SUMIF($C$5:$C$157,R107,$G$5:$G$157)</f>
        <v>41</v>
      </c>
      <c r="T107" s="125">
        <f ca="1">SUMIF($C$5:$C$156,R107,$I$5:$I$157)</f>
        <v>6</v>
      </c>
      <c r="U107" s="125">
        <f>SUMIF($C$5:$C$157,R107,$H$5:$H$157)</f>
        <v>29</v>
      </c>
      <c r="V107" s="126">
        <f t="shared" ref="V107:V116" si="9">COUNTA($J$2:$P$2)*6-COUNTA($J$4:$P$4)*6</f>
        <v>12</v>
      </c>
      <c r="W107" s="127">
        <f ca="1">IF(V107&gt;T107,0,T107-V107)</f>
        <v>0</v>
      </c>
    </row>
    <row r="108" spans="1:23">
      <c r="A108" s="105">
        <v>104</v>
      </c>
      <c r="B108" s="17" t="s">
        <v>126</v>
      </c>
      <c r="C108" s="18" t="s">
        <v>118</v>
      </c>
      <c r="D108" s="111" t="str">
        <f t="shared" ca="1" si="8"/>
        <v>完了</v>
      </c>
      <c r="E108" s="109">
        <v>43039</v>
      </c>
      <c r="F108" s="109">
        <v>43028</v>
      </c>
      <c r="G108" s="110">
        <v>4</v>
      </c>
      <c r="H108" s="110">
        <v>4</v>
      </c>
      <c r="I108" s="111">
        <f t="shared" ca="1" si="7"/>
        <v>0</v>
      </c>
      <c r="J108" s="112">
        <v>4</v>
      </c>
      <c r="K108" s="112">
        <v>4</v>
      </c>
      <c r="L108" s="112">
        <v>0</v>
      </c>
      <c r="M108" s="112">
        <v>0</v>
      </c>
      <c r="N108" s="112">
        <v>0</v>
      </c>
      <c r="O108" s="112"/>
      <c r="P108" s="112"/>
      <c r="R108" s="124" t="s">
        <v>107</v>
      </c>
      <c r="S108" s="125">
        <f t="shared" ref="S108:S116" si="10">SUMIF($C$5:$C$157,R108,$G$5:$G$157)</f>
        <v>43</v>
      </c>
      <c r="T108" s="125">
        <f t="shared" ref="T108:T116" ca="1" si="11">SUMIF($C$5:$C$156,R108,$I$5:$I$157)</f>
        <v>7</v>
      </c>
      <c r="U108" s="125">
        <f t="shared" ref="U108:U116" si="12">SUMIF($C$5:$C$157,R108,$H$5:$H$157)</f>
        <v>46</v>
      </c>
      <c r="V108" s="126">
        <f t="shared" si="9"/>
        <v>12</v>
      </c>
      <c r="W108" s="127">
        <f t="shared" ref="W108:W116" ca="1" si="13">IF(V108&gt;T108,0,T108-V108)</f>
        <v>0</v>
      </c>
    </row>
    <row r="109" spans="1:23">
      <c r="A109" s="105">
        <v>105</v>
      </c>
      <c r="B109" s="17" t="s">
        <v>127</v>
      </c>
      <c r="C109" s="18" t="s">
        <v>118</v>
      </c>
      <c r="D109" s="111" t="str">
        <f t="shared" ca="1" si="8"/>
        <v>完了</v>
      </c>
      <c r="E109" s="109">
        <v>43046</v>
      </c>
      <c r="F109" s="109">
        <v>43028</v>
      </c>
      <c r="G109" s="110">
        <v>3</v>
      </c>
      <c r="H109" s="110">
        <v>3</v>
      </c>
      <c r="I109" s="111">
        <f t="shared" ca="1" si="7"/>
        <v>0</v>
      </c>
      <c r="J109" s="112">
        <v>4</v>
      </c>
      <c r="K109" s="112">
        <v>4</v>
      </c>
      <c r="L109" s="112">
        <v>1.5</v>
      </c>
      <c r="M109" s="112">
        <v>0</v>
      </c>
      <c r="N109" s="112">
        <v>0</v>
      </c>
      <c r="O109" s="112"/>
      <c r="P109" s="112"/>
      <c r="R109" s="124" t="s">
        <v>108</v>
      </c>
      <c r="S109" s="125">
        <f t="shared" si="10"/>
        <v>62</v>
      </c>
      <c r="T109" s="125">
        <f t="shared" ca="1" si="11"/>
        <v>6</v>
      </c>
      <c r="U109" s="125">
        <f t="shared" si="12"/>
        <v>44</v>
      </c>
      <c r="V109" s="126">
        <f t="shared" si="9"/>
        <v>12</v>
      </c>
      <c r="W109" s="127">
        <f t="shared" ca="1" si="13"/>
        <v>0</v>
      </c>
    </row>
    <row r="110" spans="1:23">
      <c r="A110" s="105">
        <v>106</v>
      </c>
      <c r="B110" s="17" t="s">
        <v>128</v>
      </c>
      <c r="C110" s="18" t="s">
        <v>118</v>
      </c>
      <c r="D110" s="111" t="str">
        <f t="shared" ca="1" si="8"/>
        <v>完了</v>
      </c>
      <c r="E110" s="4">
        <v>43046</v>
      </c>
      <c r="F110" s="109">
        <v>43028</v>
      </c>
      <c r="G110" s="110">
        <v>3</v>
      </c>
      <c r="H110" s="110">
        <v>3</v>
      </c>
      <c r="I110" s="111">
        <f t="shared" ca="1" si="7"/>
        <v>0</v>
      </c>
      <c r="J110" s="112">
        <v>4</v>
      </c>
      <c r="K110" s="112">
        <v>4</v>
      </c>
      <c r="L110" s="112">
        <v>1.5</v>
      </c>
      <c r="M110" s="112">
        <v>0</v>
      </c>
      <c r="N110" s="112">
        <v>0</v>
      </c>
      <c r="O110" s="112"/>
      <c r="P110" s="112"/>
      <c r="R110" s="124" t="s">
        <v>109</v>
      </c>
      <c r="S110" s="125">
        <f t="shared" si="10"/>
        <v>14</v>
      </c>
      <c r="T110" s="125">
        <f t="shared" ca="1" si="11"/>
        <v>11</v>
      </c>
      <c r="U110" s="125">
        <f t="shared" si="12"/>
        <v>2</v>
      </c>
      <c r="V110" s="126">
        <f t="shared" si="9"/>
        <v>12</v>
      </c>
      <c r="W110" s="127">
        <f t="shared" ca="1" si="13"/>
        <v>0</v>
      </c>
    </row>
    <row r="111" spans="1:23">
      <c r="A111" s="105">
        <v>107</v>
      </c>
      <c r="B111" s="17" t="s">
        <v>129</v>
      </c>
      <c r="C111" s="18" t="s">
        <v>118</v>
      </c>
      <c r="D111" s="111" t="str">
        <f t="shared" ca="1" si="8"/>
        <v>完了</v>
      </c>
      <c r="E111" s="109">
        <v>43049</v>
      </c>
      <c r="F111" s="109">
        <v>43028</v>
      </c>
      <c r="G111" s="110">
        <v>4</v>
      </c>
      <c r="H111" s="110">
        <v>4</v>
      </c>
      <c r="I111" s="111">
        <f t="shared" ca="1" si="7"/>
        <v>0</v>
      </c>
      <c r="J111" s="112">
        <v>4</v>
      </c>
      <c r="K111" s="112">
        <v>4</v>
      </c>
      <c r="L111" s="112">
        <v>1.5</v>
      </c>
      <c r="M111" s="112">
        <v>1</v>
      </c>
      <c r="N111" s="112">
        <v>0</v>
      </c>
      <c r="O111" s="112"/>
      <c r="P111" s="112"/>
      <c r="R111" s="124" t="s">
        <v>110</v>
      </c>
      <c r="S111" s="125">
        <f t="shared" si="10"/>
        <v>36</v>
      </c>
      <c r="T111" s="125">
        <f t="shared" ca="1" si="11"/>
        <v>0</v>
      </c>
      <c r="U111" s="125">
        <f t="shared" si="12"/>
        <v>26</v>
      </c>
      <c r="V111" s="126">
        <f t="shared" si="9"/>
        <v>12</v>
      </c>
      <c r="W111" s="127">
        <f t="shared" ca="1" si="13"/>
        <v>0</v>
      </c>
    </row>
    <row r="112" spans="1:23">
      <c r="A112" s="105">
        <v>108</v>
      </c>
      <c r="B112" s="129" t="s">
        <v>132</v>
      </c>
      <c r="C112" s="18" t="s">
        <v>118</v>
      </c>
      <c r="D112" s="111" t="str">
        <f t="shared" si="8"/>
        <v>未着手</v>
      </c>
      <c r="E112" s="109">
        <v>43042</v>
      </c>
      <c r="F112" s="109"/>
      <c r="G112" s="110">
        <v>6</v>
      </c>
      <c r="H112" s="110"/>
      <c r="I112" s="111" t="str">
        <f t="shared" ca="1" si="7"/>
        <v/>
      </c>
      <c r="J112" s="112"/>
      <c r="K112" s="112"/>
      <c r="L112" s="112"/>
      <c r="M112" s="112"/>
      <c r="N112" s="112"/>
      <c r="O112" s="112"/>
      <c r="P112" s="112"/>
      <c r="R112" s="124"/>
      <c r="S112" s="125">
        <f t="shared" si="10"/>
        <v>0</v>
      </c>
      <c r="T112" s="125">
        <f t="shared" si="11"/>
        <v>0</v>
      </c>
      <c r="U112" s="125">
        <f t="shared" si="12"/>
        <v>0</v>
      </c>
      <c r="V112" s="126">
        <f t="shared" si="9"/>
        <v>12</v>
      </c>
      <c r="W112" s="127">
        <f t="shared" si="13"/>
        <v>0</v>
      </c>
    </row>
    <row r="113" spans="1:23">
      <c r="A113" s="105">
        <v>109</v>
      </c>
      <c r="B113" s="116"/>
      <c r="C113" s="115"/>
      <c r="D113" s="111" t="str">
        <f t="shared" si="8"/>
        <v/>
      </c>
      <c r="E113" s="109"/>
      <c r="F113" s="109"/>
      <c r="G113" s="110"/>
      <c r="H113" s="110"/>
      <c r="I113" s="111" t="str">
        <f t="shared" ca="1" si="7"/>
        <v/>
      </c>
      <c r="J113" s="112"/>
      <c r="K113" s="112"/>
      <c r="L113" s="112"/>
      <c r="M113" s="112"/>
      <c r="N113" s="112"/>
      <c r="O113" s="112"/>
      <c r="P113" s="112"/>
      <c r="R113" s="124"/>
      <c r="S113" s="125">
        <f t="shared" si="10"/>
        <v>0</v>
      </c>
      <c r="T113" s="125">
        <f t="shared" si="11"/>
        <v>0</v>
      </c>
      <c r="U113" s="125">
        <f t="shared" si="12"/>
        <v>0</v>
      </c>
      <c r="V113" s="126">
        <f t="shared" si="9"/>
        <v>12</v>
      </c>
      <c r="W113" s="127">
        <f t="shared" si="13"/>
        <v>0</v>
      </c>
    </row>
    <row r="114" spans="1:23">
      <c r="A114" s="105">
        <v>110</v>
      </c>
      <c r="B114" s="116"/>
      <c r="C114" s="115"/>
      <c r="D114" s="111" t="str">
        <f t="shared" si="8"/>
        <v/>
      </c>
      <c r="E114" s="109"/>
      <c r="F114" s="109"/>
      <c r="G114" s="110"/>
      <c r="H114" s="110"/>
      <c r="I114" s="111" t="str">
        <f t="shared" ca="1" si="7"/>
        <v/>
      </c>
      <c r="J114" s="112"/>
      <c r="K114" s="112"/>
      <c r="L114" s="112"/>
      <c r="M114" s="112"/>
      <c r="N114" s="112"/>
      <c r="O114" s="112"/>
      <c r="P114" s="112"/>
      <c r="R114" s="124"/>
      <c r="S114" s="125">
        <f t="shared" si="10"/>
        <v>0</v>
      </c>
      <c r="T114" s="125">
        <f t="shared" si="11"/>
        <v>0</v>
      </c>
      <c r="U114" s="125">
        <f t="shared" si="12"/>
        <v>0</v>
      </c>
      <c r="V114" s="126">
        <f t="shared" si="9"/>
        <v>12</v>
      </c>
      <c r="W114" s="127">
        <f t="shared" si="13"/>
        <v>0</v>
      </c>
    </row>
    <row r="115" spans="1:23">
      <c r="A115" s="105">
        <v>111</v>
      </c>
      <c r="B115" s="116"/>
      <c r="C115" s="115"/>
      <c r="D115" s="111" t="str">
        <f t="shared" si="8"/>
        <v/>
      </c>
      <c r="E115" s="109"/>
      <c r="F115" s="109"/>
      <c r="G115" s="110"/>
      <c r="H115" s="110"/>
      <c r="I115" s="111" t="str">
        <f t="shared" ref="I115:I146" ca="1" si="14">IF(ISBLANK(J115)=FALSE,OFFSET(I115,0,COUNTA(J115:P115)),"")</f>
        <v/>
      </c>
      <c r="J115" s="112"/>
      <c r="K115" s="112"/>
      <c r="L115" s="112"/>
      <c r="M115" s="112"/>
      <c r="N115" s="112"/>
      <c r="O115" s="112"/>
      <c r="P115" s="112"/>
      <c r="R115" s="124"/>
      <c r="S115" s="125">
        <f t="shared" si="10"/>
        <v>0</v>
      </c>
      <c r="T115" s="125">
        <f t="shared" si="11"/>
        <v>0</v>
      </c>
      <c r="U115" s="125">
        <f t="shared" si="12"/>
        <v>0</v>
      </c>
      <c r="V115" s="126">
        <f t="shared" si="9"/>
        <v>12</v>
      </c>
      <c r="W115" s="127">
        <f t="shared" si="13"/>
        <v>0</v>
      </c>
    </row>
    <row r="116" spans="1:23">
      <c r="A116" s="105">
        <v>112</v>
      </c>
      <c r="B116" s="116"/>
      <c r="C116" s="115"/>
      <c r="D116" s="111" t="str">
        <f t="shared" si="8"/>
        <v/>
      </c>
      <c r="E116" s="109"/>
      <c r="F116" s="109"/>
      <c r="G116" s="110"/>
      <c r="H116" s="110"/>
      <c r="I116" s="111" t="str">
        <f t="shared" ca="1" si="14"/>
        <v/>
      </c>
      <c r="J116" s="112"/>
      <c r="K116" s="112"/>
      <c r="L116" s="112"/>
      <c r="M116" s="112"/>
      <c r="N116" s="112"/>
      <c r="O116" s="112"/>
      <c r="P116" s="112"/>
      <c r="R116" s="124"/>
      <c r="S116" s="125">
        <f t="shared" si="10"/>
        <v>0</v>
      </c>
      <c r="T116" s="125">
        <f t="shared" si="11"/>
        <v>0</v>
      </c>
      <c r="U116" s="125">
        <f t="shared" si="12"/>
        <v>0</v>
      </c>
      <c r="V116" s="126">
        <f t="shared" si="9"/>
        <v>12</v>
      </c>
      <c r="W116" s="127">
        <f t="shared" si="13"/>
        <v>0</v>
      </c>
    </row>
    <row r="117" spans="1:23">
      <c r="A117" s="105">
        <v>113</v>
      </c>
      <c r="B117" s="116"/>
      <c r="C117" s="115"/>
      <c r="D117" s="111" t="str">
        <f t="shared" si="8"/>
        <v/>
      </c>
      <c r="E117" s="109"/>
      <c r="F117" s="109"/>
      <c r="G117" s="110"/>
      <c r="H117" s="110"/>
      <c r="I117" s="111" t="str">
        <f t="shared" ca="1" si="14"/>
        <v/>
      </c>
      <c r="J117" s="112"/>
      <c r="K117" s="112"/>
      <c r="L117" s="112"/>
      <c r="M117" s="112"/>
      <c r="N117" s="112"/>
      <c r="O117" s="112"/>
      <c r="P117" s="112"/>
    </row>
    <row r="118" spans="1:23">
      <c r="A118" s="105">
        <v>114</v>
      </c>
      <c r="B118" s="116"/>
      <c r="C118" s="115"/>
      <c r="D118" s="111" t="str">
        <f t="shared" si="8"/>
        <v/>
      </c>
      <c r="E118" s="109"/>
      <c r="F118" s="109"/>
      <c r="G118" s="110"/>
      <c r="H118" s="110"/>
      <c r="I118" s="111" t="str">
        <f t="shared" ca="1" si="14"/>
        <v/>
      </c>
      <c r="J118" s="112"/>
      <c r="K118" s="112"/>
      <c r="L118" s="112"/>
      <c r="M118" s="112"/>
      <c r="N118" s="112"/>
      <c r="O118" s="112"/>
      <c r="P118" s="112"/>
    </row>
    <row r="119" spans="1:23">
      <c r="A119" s="105">
        <v>115</v>
      </c>
      <c r="B119" s="116"/>
      <c r="C119" s="115"/>
      <c r="D119" s="111" t="str">
        <f t="shared" si="8"/>
        <v/>
      </c>
      <c r="E119" s="109"/>
      <c r="F119" s="109"/>
      <c r="G119" s="110"/>
      <c r="H119" s="110"/>
      <c r="I119" s="111" t="str">
        <f t="shared" ca="1" si="14"/>
        <v/>
      </c>
      <c r="J119" s="112"/>
      <c r="K119" s="112"/>
      <c r="L119" s="112"/>
      <c r="M119" s="112"/>
      <c r="N119" s="112"/>
      <c r="O119" s="112"/>
      <c r="P119" s="112"/>
    </row>
    <row r="120" spans="1:23">
      <c r="A120" s="105">
        <v>116</v>
      </c>
      <c r="B120" s="116"/>
      <c r="C120" s="115"/>
      <c r="D120" s="111" t="str">
        <f t="shared" si="8"/>
        <v/>
      </c>
      <c r="E120" s="109"/>
      <c r="F120" s="109"/>
      <c r="G120" s="110"/>
      <c r="H120" s="110"/>
      <c r="I120" s="111" t="str">
        <f t="shared" ca="1" si="14"/>
        <v/>
      </c>
      <c r="J120" s="112"/>
      <c r="K120" s="112"/>
      <c r="L120" s="112"/>
      <c r="M120" s="112"/>
      <c r="N120" s="112"/>
      <c r="O120" s="112"/>
      <c r="P120" s="112"/>
    </row>
    <row r="121" spans="1:23">
      <c r="A121" s="105">
        <v>117</v>
      </c>
      <c r="B121" s="116"/>
      <c r="C121" s="115"/>
      <c r="D121" s="111" t="str">
        <f t="shared" si="8"/>
        <v/>
      </c>
      <c r="E121" s="109"/>
      <c r="F121" s="109"/>
      <c r="G121" s="110"/>
      <c r="H121" s="110"/>
      <c r="I121" s="111" t="str">
        <f t="shared" ca="1" si="14"/>
        <v/>
      </c>
      <c r="J121" s="112"/>
      <c r="K121" s="112"/>
      <c r="L121" s="112"/>
      <c r="M121" s="112"/>
      <c r="N121" s="112"/>
      <c r="O121" s="112"/>
      <c r="P121" s="112"/>
    </row>
    <row r="122" spans="1:23">
      <c r="A122" s="105">
        <v>118</v>
      </c>
      <c r="B122" s="116"/>
      <c r="C122" s="115"/>
      <c r="D122" s="111" t="str">
        <f t="shared" si="8"/>
        <v/>
      </c>
      <c r="E122" s="109"/>
      <c r="F122" s="109"/>
      <c r="G122" s="110"/>
      <c r="H122" s="110"/>
      <c r="I122" s="111" t="str">
        <f t="shared" ca="1" si="14"/>
        <v/>
      </c>
      <c r="J122" s="112"/>
      <c r="K122" s="112"/>
      <c r="L122" s="112"/>
      <c r="M122" s="112"/>
      <c r="N122" s="112"/>
      <c r="O122" s="112"/>
      <c r="P122" s="112"/>
    </row>
    <row r="123" spans="1:23">
      <c r="A123" s="105">
        <v>119</v>
      </c>
      <c r="B123" s="116"/>
      <c r="C123" s="115"/>
      <c r="D123" s="111" t="str">
        <f t="shared" si="8"/>
        <v/>
      </c>
      <c r="E123" s="109"/>
      <c r="F123" s="109"/>
      <c r="G123" s="110"/>
      <c r="H123" s="110"/>
      <c r="I123" s="111" t="str">
        <f t="shared" ca="1" si="14"/>
        <v/>
      </c>
      <c r="J123" s="112"/>
      <c r="K123" s="112"/>
      <c r="L123" s="112"/>
      <c r="M123" s="112"/>
      <c r="N123" s="112"/>
      <c r="O123" s="112"/>
      <c r="P123" s="112"/>
    </row>
    <row r="124" spans="1:23">
      <c r="A124" s="105">
        <v>120</v>
      </c>
      <c r="B124" s="116"/>
      <c r="C124" s="115"/>
      <c r="D124" s="111" t="str">
        <f t="shared" si="8"/>
        <v/>
      </c>
      <c r="E124" s="109"/>
      <c r="F124" s="109"/>
      <c r="G124" s="110"/>
      <c r="H124" s="110"/>
      <c r="I124" s="111" t="str">
        <f t="shared" ca="1" si="14"/>
        <v/>
      </c>
      <c r="J124" s="112"/>
      <c r="K124" s="112"/>
      <c r="L124" s="112"/>
      <c r="M124" s="112"/>
      <c r="N124" s="112"/>
      <c r="O124" s="112"/>
      <c r="P124" s="112"/>
    </row>
    <row r="125" spans="1:23">
      <c r="A125" s="105">
        <v>121</v>
      </c>
      <c r="B125" s="116"/>
      <c r="C125" s="115"/>
      <c r="D125" s="111" t="str">
        <f t="shared" si="8"/>
        <v/>
      </c>
      <c r="E125" s="109"/>
      <c r="F125" s="109"/>
      <c r="G125" s="110"/>
      <c r="H125" s="110"/>
      <c r="I125" s="111" t="str">
        <f t="shared" ca="1" si="14"/>
        <v/>
      </c>
      <c r="J125" s="112"/>
      <c r="K125" s="112"/>
      <c r="L125" s="112"/>
      <c r="M125" s="112"/>
      <c r="N125" s="112"/>
      <c r="O125" s="112"/>
      <c r="P125" s="112"/>
    </row>
    <row r="126" spans="1:23">
      <c r="A126" s="105">
        <v>122</v>
      </c>
      <c r="B126" s="116"/>
      <c r="C126" s="115"/>
      <c r="D126" s="111" t="str">
        <f t="shared" si="8"/>
        <v/>
      </c>
      <c r="E126" s="109"/>
      <c r="F126" s="109"/>
      <c r="G126" s="110"/>
      <c r="H126" s="110"/>
      <c r="I126" s="111" t="str">
        <f t="shared" ca="1" si="14"/>
        <v/>
      </c>
      <c r="J126" s="112"/>
      <c r="K126" s="112"/>
      <c r="L126" s="112"/>
      <c r="M126" s="112"/>
      <c r="N126" s="112"/>
      <c r="O126" s="112"/>
      <c r="P126" s="112"/>
    </row>
    <row r="127" spans="1:23">
      <c r="A127" s="105">
        <v>123</v>
      </c>
      <c r="B127" s="116"/>
      <c r="C127" s="115"/>
      <c r="D127" s="111" t="str">
        <f t="shared" si="8"/>
        <v/>
      </c>
      <c r="E127" s="109"/>
      <c r="F127" s="109"/>
      <c r="G127" s="110"/>
      <c r="H127" s="110"/>
      <c r="I127" s="111" t="str">
        <f t="shared" ca="1" si="14"/>
        <v/>
      </c>
      <c r="J127" s="112"/>
      <c r="K127" s="112"/>
      <c r="L127" s="112"/>
      <c r="M127" s="112"/>
      <c r="N127" s="112"/>
      <c r="O127" s="112"/>
      <c r="P127" s="112"/>
    </row>
    <row r="128" spans="1:23">
      <c r="A128" s="105">
        <v>124</v>
      </c>
      <c r="B128" s="116"/>
      <c r="C128" s="115"/>
      <c r="D128" s="111" t="str">
        <f t="shared" si="8"/>
        <v/>
      </c>
      <c r="E128" s="109"/>
      <c r="F128" s="109"/>
      <c r="G128" s="110"/>
      <c r="H128" s="110"/>
      <c r="I128" s="111" t="str">
        <f t="shared" ca="1" si="14"/>
        <v/>
      </c>
      <c r="J128" s="112"/>
      <c r="K128" s="112"/>
      <c r="L128" s="112"/>
      <c r="M128" s="112"/>
      <c r="N128" s="112"/>
      <c r="O128" s="112"/>
      <c r="P128" s="112"/>
    </row>
    <row r="129" spans="1:16">
      <c r="A129" s="105">
        <v>125</v>
      </c>
      <c r="B129" s="116"/>
      <c r="C129" s="115"/>
      <c r="D129" s="111" t="str">
        <f t="shared" si="8"/>
        <v/>
      </c>
      <c r="E129" s="109"/>
      <c r="F129" s="109"/>
      <c r="G129" s="110"/>
      <c r="H129" s="110"/>
      <c r="I129" s="111" t="str">
        <f t="shared" ca="1" si="14"/>
        <v/>
      </c>
      <c r="J129" s="112"/>
      <c r="K129" s="112"/>
      <c r="L129" s="112"/>
      <c r="M129" s="112"/>
      <c r="N129" s="112"/>
      <c r="O129" s="112"/>
      <c r="P129" s="112"/>
    </row>
    <row r="130" spans="1:16">
      <c r="A130" s="105">
        <v>126</v>
      </c>
      <c r="B130" s="116"/>
      <c r="C130" s="115"/>
      <c r="D130" s="111" t="str">
        <f t="shared" si="8"/>
        <v/>
      </c>
      <c r="E130" s="109"/>
      <c r="F130" s="109"/>
      <c r="G130" s="110"/>
      <c r="H130" s="110"/>
      <c r="I130" s="111" t="str">
        <f t="shared" ca="1" si="14"/>
        <v/>
      </c>
      <c r="J130" s="112"/>
      <c r="K130" s="112"/>
      <c r="L130" s="112"/>
      <c r="M130" s="112"/>
      <c r="N130" s="112"/>
      <c r="O130" s="112"/>
      <c r="P130" s="112"/>
    </row>
    <row r="131" spans="1:16">
      <c r="A131" s="105">
        <v>127</v>
      </c>
      <c r="B131" s="116"/>
      <c r="C131" s="115"/>
      <c r="D131" s="111" t="str">
        <f t="shared" si="8"/>
        <v/>
      </c>
      <c r="E131" s="109"/>
      <c r="F131" s="109"/>
      <c r="G131" s="110"/>
      <c r="H131" s="110"/>
      <c r="I131" s="111" t="str">
        <f t="shared" ca="1" si="14"/>
        <v/>
      </c>
      <c r="J131" s="112"/>
      <c r="K131" s="112"/>
      <c r="L131" s="112"/>
      <c r="M131" s="112"/>
      <c r="N131" s="112"/>
      <c r="O131" s="112"/>
      <c r="P131" s="112"/>
    </row>
    <row r="132" spans="1:16">
      <c r="A132" s="105">
        <v>128</v>
      </c>
      <c r="B132" s="116"/>
      <c r="C132" s="115"/>
      <c r="D132" s="111" t="str">
        <f t="shared" si="8"/>
        <v/>
      </c>
      <c r="E132" s="109"/>
      <c r="F132" s="109"/>
      <c r="G132" s="110"/>
      <c r="H132" s="110"/>
      <c r="I132" s="111" t="str">
        <f t="shared" ca="1" si="14"/>
        <v/>
      </c>
      <c r="J132" s="112"/>
      <c r="K132" s="112"/>
      <c r="L132" s="112"/>
      <c r="M132" s="112"/>
      <c r="N132" s="112"/>
      <c r="O132" s="112"/>
      <c r="P132" s="112"/>
    </row>
    <row r="133" spans="1:16">
      <c r="A133" s="105">
        <v>129</v>
      </c>
      <c r="B133" s="116"/>
      <c r="C133" s="115"/>
      <c r="D133" s="111" t="str">
        <f t="shared" si="8"/>
        <v/>
      </c>
      <c r="E133" s="109"/>
      <c r="F133" s="109"/>
      <c r="G133" s="110"/>
      <c r="H133" s="110"/>
      <c r="I133" s="111" t="str">
        <f t="shared" ca="1" si="14"/>
        <v/>
      </c>
      <c r="J133" s="112"/>
      <c r="K133" s="112"/>
      <c r="L133" s="112"/>
      <c r="M133" s="112"/>
      <c r="N133" s="112"/>
      <c r="O133" s="112"/>
      <c r="P133" s="112"/>
    </row>
    <row r="134" spans="1:16">
      <c r="A134" s="105">
        <v>130</v>
      </c>
      <c r="B134" s="116"/>
      <c r="C134" s="115"/>
      <c r="D134" s="111" t="str">
        <f t="shared" si="8"/>
        <v/>
      </c>
      <c r="E134" s="109"/>
      <c r="F134" s="109"/>
      <c r="G134" s="110"/>
      <c r="H134" s="110"/>
      <c r="I134" s="111" t="str">
        <f t="shared" ca="1" si="14"/>
        <v/>
      </c>
      <c r="J134" s="112"/>
      <c r="K134" s="112"/>
      <c r="L134" s="112"/>
      <c r="M134" s="112"/>
      <c r="N134" s="112"/>
      <c r="O134" s="112"/>
      <c r="P134" s="112"/>
    </row>
    <row r="135" spans="1:16">
      <c r="A135" s="105">
        <v>131</v>
      </c>
      <c r="B135" s="116"/>
      <c r="C135" s="115"/>
      <c r="D135" s="111" t="str">
        <f t="shared" si="8"/>
        <v/>
      </c>
      <c r="E135" s="109"/>
      <c r="F135" s="109"/>
      <c r="G135" s="110"/>
      <c r="H135" s="110"/>
      <c r="I135" s="111" t="str">
        <f t="shared" ca="1" si="14"/>
        <v/>
      </c>
      <c r="J135" s="112"/>
      <c r="K135" s="112"/>
      <c r="L135" s="112"/>
      <c r="M135" s="112"/>
      <c r="N135" s="112"/>
      <c r="O135" s="112"/>
      <c r="P135" s="112"/>
    </row>
    <row r="136" spans="1:16">
      <c r="A136" s="105">
        <v>132</v>
      </c>
      <c r="B136" s="116"/>
      <c r="C136" s="115"/>
      <c r="D136" s="111" t="str">
        <f t="shared" si="8"/>
        <v/>
      </c>
      <c r="E136" s="109"/>
      <c r="F136" s="109"/>
      <c r="G136" s="110"/>
      <c r="H136" s="110"/>
      <c r="I136" s="111" t="str">
        <f t="shared" ca="1" si="14"/>
        <v/>
      </c>
      <c r="J136" s="112"/>
      <c r="K136" s="112"/>
      <c r="L136" s="112"/>
      <c r="M136" s="112"/>
      <c r="N136" s="112"/>
      <c r="O136" s="112"/>
      <c r="P136" s="112"/>
    </row>
    <row r="137" spans="1:16">
      <c r="A137" s="105">
        <v>133</v>
      </c>
      <c r="B137" s="116"/>
      <c r="C137" s="115"/>
      <c r="D137" s="111" t="str">
        <f t="shared" si="8"/>
        <v/>
      </c>
      <c r="E137" s="109"/>
      <c r="F137" s="109"/>
      <c r="G137" s="110"/>
      <c r="H137" s="110"/>
      <c r="I137" s="111" t="str">
        <f t="shared" ca="1" si="14"/>
        <v/>
      </c>
      <c r="J137" s="112"/>
      <c r="K137" s="112"/>
      <c r="L137" s="112"/>
      <c r="M137" s="112"/>
      <c r="N137" s="112"/>
      <c r="O137" s="112"/>
      <c r="P137" s="112"/>
    </row>
    <row r="138" spans="1:16">
      <c r="A138" s="105">
        <v>134</v>
      </c>
      <c r="B138" s="116"/>
      <c r="C138" s="115"/>
      <c r="D138" s="111" t="str">
        <f t="shared" si="8"/>
        <v/>
      </c>
      <c r="E138" s="109"/>
      <c r="F138" s="109"/>
      <c r="G138" s="110"/>
      <c r="H138" s="110"/>
      <c r="I138" s="111" t="str">
        <f t="shared" ca="1" si="14"/>
        <v/>
      </c>
      <c r="J138" s="112"/>
      <c r="K138" s="112"/>
      <c r="L138" s="112"/>
      <c r="M138" s="112"/>
      <c r="N138" s="112"/>
      <c r="O138" s="112"/>
      <c r="P138" s="112"/>
    </row>
    <row r="139" spans="1:16">
      <c r="A139" s="105">
        <v>135</v>
      </c>
      <c r="B139" s="116"/>
      <c r="C139" s="115"/>
      <c r="D139" s="111" t="str">
        <f t="shared" si="8"/>
        <v/>
      </c>
      <c r="E139" s="109"/>
      <c r="F139" s="109"/>
      <c r="G139" s="110"/>
      <c r="H139" s="110"/>
      <c r="I139" s="111" t="str">
        <f t="shared" ca="1" si="14"/>
        <v/>
      </c>
      <c r="J139" s="112"/>
      <c r="K139" s="112"/>
      <c r="L139" s="112"/>
      <c r="M139" s="112"/>
      <c r="N139" s="112"/>
      <c r="O139" s="112"/>
      <c r="P139" s="112"/>
    </row>
    <row r="140" spans="1:16">
      <c r="A140" s="105">
        <v>136</v>
      </c>
      <c r="B140" s="116"/>
      <c r="C140" s="115"/>
      <c r="D140" s="111" t="str">
        <f t="shared" si="8"/>
        <v/>
      </c>
      <c r="E140" s="109"/>
      <c r="F140" s="109"/>
      <c r="G140" s="110"/>
      <c r="H140" s="110"/>
      <c r="I140" s="111" t="str">
        <f t="shared" ca="1" si="14"/>
        <v/>
      </c>
      <c r="J140" s="112"/>
      <c r="K140" s="112"/>
      <c r="L140" s="112"/>
      <c r="M140" s="112"/>
      <c r="N140" s="112"/>
      <c r="O140" s="112"/>
      <c r="P140" s="112"/>
    </row>
    <row r="141" spans="1:16">
      <c r="A141" s="105">
        <v>137</v>
      </c>
      <c r="B141" s="116"/>
      <c r="C141" s="115"/>
      <c r="D141" s="111" t="str">
        <f t="shared" si="8"/>
        <v/>
      </c>
      <c r="E141" s="109"/>
      <c r="F141" s="109"/>
      <c r="G141" s="110"/>
      <c r="H141" s="110"/>
      <c r="I141" s="111" t="str">
        <f t="shared" ca="1" si="14"/>
        <v/>
      </c>
      <c r="J141" s="112"/>
      <c r="K141" s="112"/>
      <c r="L141" s="112"/>
      <c r="M141" s="112"/>
      <c r="N141" s="112"/>
      <c r="O141" s="112"/>
      <c r="P141" s="112"/>
    </row>
    <row r="142" spans="1:16">
      <c r="A142" s="105">
        <v>138</v>
      </c>
      <c r="B142" s="116"/>
      <c r="C142" s="115"/>
      <c r="D142" s="111" t="str">
        <f t="shared" si="8"/>
        <v/>
      </c>
      <c r="E142" s="109"/>
      <c r="F142" s="109"/>
      <c r="G142" s="110"/>
      <c r="H142" s="110"/>
      <c r="I142" s="111" t="str">
        <f t="shared" ca="1" si="14"/>
        <v/>
      </c>
      <c r="J142" s="112"/>
      <c r="K142" s="112"/>
      <c r="L142" s="112"/>
      <c r="M142" s="112"/>
      <c r="N142" s="112"/>
      <c r="O142" s="112"/>
      <c r="P142" s="112"/>
    </row>
    <row r="143" spans="1:16">
      <c r="A143" s="105">
        <v>139</v>
      </c>
      <c r="B143" s="116"/>
      <c r="C143" s="115"/>
      <c r="D143" s="111" t="str">
        <f t="shared" si="8"/>
        <v/>
      </c>
      <c r="E143" s="109"/>
      <c r="F143" s="109"/>
      <c r="G143" s="110"/>
      <c r="H143" s="110"/>
      <c r="I143" s="111" t="str">
        <f t="shared" ca="1" si="14"/>
        <v/>
      </c>
      <c r="J143" s="112"/>
      <c r="K143" s="112"/>
      <c r="L143" s="112"/>
      <c r="M143" s="112"/>
      <c r="N143" s="112"/>
      <c r="O143" s="112"/>
      <c r="P143" s="112"/>
    </row>
    <row r="144" spans="1:16">
      <c r="A144" s="105">
        <v>140</v>
      </c>
      <c r="B144" s="116"/>
      <c r="C144" s="115"/>
      <c r="D144" s="111" t="str">
        <f t="shared" si="8"/>
        <v/>
      </c>
      <c r="E144" s="109"/>
      <c r="F144" s="109"/>
      <c r="G144" s="110"/>
      <c r="H144" s="110"/>
      <c r="I144" s="111" t="str">
        <f t="shared" ca="1" si="14"/>
        <v/>
      </c>
      <c r="J144" s="112"/>
      <c r="K144" s="112"/>
      <c r="L144" s="112"/>
      <c r="M144" s="112"/>
      <c r="N144" s="112"/>
      <c r="O144" s="112"/>
      <c r="P144" s="112"/>
    </row>
    <row r="145" spans="1:16">
      <c r="A145" s="105">
        <v>141</v>
      </c>
      <c r="B145" s="116"/>
      <c r="C145" s="115"/>
      <c r="D145" s="111" t="str">
        <f t="shared" si="8"/>
        <v/>
      </c>
      <c r="E145" s="109"/>
      <c r="F145" s="109"/>
      <c r="G145" s="110"/>
      <c r="H145" s="110"/>
      <c r="I145" s="111" t="str">
        <f t="shared" ca="1" si="14"/>
        <v/>
      </c>
      <c r="J145" s="112"/>
      <c r="K145" s="112"/>
      <c r="L145" s="112"/>
      <c r="M145" s="112"/>
      <c r="N145" s="112"/>
      <c r="O145" s="112"/>
      <c r="P145" s="112"/>
    </row>
    <row r="146" spans="1:16">
      <c r="A146" s="105">
        <v>142</v>
      </c>
      <c r="B146" s="116"/>
      <c r="C146" s="115"/>
      <c r="D146" s="111" t="str">
        <f t="shared" si="8"/>
        <v/>
      </c>
      <c r="E146" s="109"/>
      <c r="F146" s="109"/>
      <c r="G146" s="110"/>
      <c r="H146" s="110"/>
      <c r="I146" s="111" t="str">
        <f t="shared" ca="1" si="14"/>
        <v/>
      </c>
      <c r="J146" s="112"/>
      <c r="K146" s="112"/>
      <c r="L146" s="112"/>
      <c r="M146" s="112"/>
      <c r="N146" s="112"/>
      <c r="O146" s="112"/>
      <c r="P146" s="112"/>
    </row>
    <row r="147" spans="1:16">
      <c r="A147" s="105">
        <v>143</v>
      </c>
      <c r="B147" s="116"/>
      <c r="C147" s="115"/>
      <c r="D147" s="111" t="str">
        <f t="shared" si="8"/>
        <v/>
      </c>
      <c r="E147" s="109"/>
      <c r="F147" s="109"/>
      <c r="G147" s="110"/>
      <c r="H147" s="110"/>
      <c r="I147" s="111" t="str">
        <f t="shared" ref="I147:I157" ca="1" si="15">IF(ISBLANK(J147)=FALSE,OFFSET(I147,0,COUNTA(J147:P147)),"")</f>
        <v/>
      </c>
      <c r="J147" s="112"/>
      <c r="K147" s="112"/>
      <c r="L147" s="112"/>
      <c r="M147" s="112"/>
      <c r="N147" s="112"/>
      <c r="O147" s="112"/>
      <c r="P147" s="112"/>
    </row>
    <row r="148" spans="1:16">
      <c r="A148" s="105">
        <v>144</v>
      </c>
      <c r="B148" s="116"/>
      <c r="C148" s="115"/>
      <c r="D148" s="111" t="str">
        <f t="shared" si="8"/>
        <v/>
      </c>
      <c r="E148" s="109"/>
      <c r="F148" s="109"/>
      <c r="G148" s="110"/>
      <c r="H148" s="110"/>
      <c r="I148" s="111" t="str">
        <f t="shared" ca="1" si="15"/>
        <v/>
      </c>
      <c r="J148" s="112"/>
      <c r="K148" s="112"/>
      <c r="L148" s="112"/>
      <c r="M148" s="112"/>
      <c r="N148" s="112"/>
      <c r="O148" s="112"/>
      <c r="P148" s="112"/>
    </row>
    <row r="149" spans="1:16">
      <c r="A149" s="105">
        <v>145</v>
      </c>
      <c r="B149" s="116"/>
      <c r="C149" s="115"/>
      <c r="D149" s="111" t="str">
        <f t="shared" si="8"/>
        <v/>
      </c>
      <c r="E149" s="109"/>
      <c r="F149" s="109"/>
      <c r="G149" s="110"/>
      <c r="H149" s="110"/>
      <c r="I149" s="111" t="str">
        <f t="shared" ca="1" si="15"/>
        <v/>
      </c>
      <c r="J149" s="112"/>
      <c r="K149" s="112"/>
      <c r="L149" s="112"/>
      <c r="M149" s="112"/>
      <c r="N149" s="112"/>
      <c r="O149" s="112"/>
      <c r="P149" s="112"/>
    </row>
    <row r="150" spans="1:16">
      <c r="A150" s="105">
        <v>146</v>
      </c>
      <c r="B150" s="116"/>
      <c r="C150" s="115"/>
      <c r="D150" s="111" t="str">
        <f t="shared" si="8"/>
        <v/>
      </c>
      <c r="E150" s="109"/>
      <c r="F150" s="109"/>
      <c r="G150" s="110"/>
      <c r="H150" s="110"/>
      <c r="I150" s="111" t="str">
        <f t="shared" ca="1" si="15"/>
        <v/>
      </c>
      <c r="J150" s="112"/>
      <c r="K150" s="112"/>
      <c r="L150" s="112"/>
      <c r="M150" s="112"/>
      <c r="N150" s="112"/>
      <c r="O150" s="112"/>
      <c r="P150" s="112"/>
    </row>
    <row r="151" spans="1:16">
      <c r="A151" s="105">
        <v>147</v>
      </c>
      <c r="B151" s="116"/>
      <c r="C151" s="115"/>
      <c r="D151" s="111" t="str">
        <f t="shared" si="8"/>
        <v/>
      </c>
      <c r="E151" s="109"/>
      <c r="F151" s="109"/>
      <c r="G151" s="110"/>
      <c r="H151" s="110"/>
      <c r="I151" s="111" t="str">
        <f t="shared" ca="1" si="15"/>
        <v/>
      </c>
      <c r="J151" s="112"/>
      <c r="K151" s="112"/>
      <c r="L151" s="112"/>
      <c r="M151" s="112"/>
      <c r="N151" s="112"/>
      <c r="O151" s="112"/>
      <c r="P151" s="112"/>
    </row>
    <row r="152" spans="1:16">
      <c r="A152" s="105">
        <v>148</v>
      </c>
      <c r="B152" s="116"/>
      <c r="C152" s="115"/>
      <c r="D152" s="111" t="str">
        <f t="shared" si="8"/>
        <v/>
      </c>
      <c r="E152" s="109"/>
      <c r="F152" s="109"/>
      <c r="G152" s="110"/>
      <c r="H152" s="110"/>
      <c r="I152" s="111" t="str">
        <f t="shared" ca="1" si="15"/>
        <v/>
      </c>
      <c r="J152" s="112"/>
      <c r="K152" s="112"/>
      <c r="L152" s="112"/>
      <c r="M152" s="112"/>
      <c r="N152" s="112"/>
      <c r="O152" s="112"/>
      <c r="P152" s="112"/>
    </row>
    <row r="153" spans="1:16">
      <c r="A153" s="105">
        <v>149</v>
      </c>
      <c r="B153" s="116"/>
      <c r="C153" s="115"/>
      <c r="D153" s="111" t="str">
        <f t="shared" si="8"/>
        <v/>
      </c>
      <c r="E153" s="109"/>
      <c r="F153" s="109"/>
      <c r="G153" s="110"/>
      <c r="H153" s="110"/>
      <c r="I153" s="111" t="str">
        <f t="shared" ca="1" si="15"/>
        <v/>
      </c>
      <c r="J153" s="112"/>
      <c r="K153" s="112"/>
      <c r="L153" s="112"/>
      <c r="M153" s="112"/>
      <c r="N153" s="112"/>
      <c r="O153" s="112"/>
      <c r="P153" s="112"/>
    </row>
    <row r="154" spans="1:16">
      <c r="A154" s="105">
        <v>150</v>
      </c>
      <c r="B154" s="116"/>
      <c r="C154" s="115"/>
      <c r="D154" s="111" t="str">
        <f t="shared" si="8"/>
        <v/>
      </c>
      <c r="E154" s="109"/>
      <c r="F154" s="109"/>
      <c r="G154" s="110"/>
      <c r="H154" s="110"/>
      <c r="I154" s="111" t="str">
        <f t="shared" ca="1" si="15"/>
        <v/>
      </c>
      <c r="J154" s="112"/>
      <c r="K154" s="112"/>
      <c r="L154" s="112"/>
      <c r="M154" s="112"/>
      <c r="N154" s="112"/>
      <c r="O154" s="112"/>
      <c r="P154" s="112"/>
    </row>
    <row r="155" spans="1:16">
      <c r="A155" s="105">
        <v>151</v>
      </c>
      <c r="B155" s="116"/>
      <c r="C155" s="115"/>
      <c r="D155" s="111" t="str">
        <f t="shared" si="8"/>
        <v/>
      </c>
      <c r="E155" s="109"/>
      <c r="F155" s="109"/>
      <c r="G155" s="110"/>
      <c r="H155" s="110"/>
      <c r="I155" s="111" t="str">
        <f t="shared" ca="1" si="15"/>
        <v/>
      </c>
      <c r="J155" s="112"/>
      <c r="K155" s="112"/>
      <c r="L155" s="112"/>
      <c r="M155" s="112"/>
      <c r="N155" s="112"/>
      <c r="O155" s="112"/>
      <c r="P155" s="112"/>
    </row>
    <row r="156" spans="1:16">
      <c r="A156" s="105">
        <v>152</v>
      </c>
      <c r="B156" s="116"/>
      <c r="C156" s="115"/>
      <c r="D156" s="111" t="str">
        <f t="shared" ref="D156:D157" si="16">IF(ISBLANK($B156),"",IF(ISBLANK($F156),"未着手",IF($I156=0,"完了","作業中")))</f>
        <v/>
      </c>
      <c r="E156" s="109"/>
      <c r="F156" s="109"/>
      <c r="G156" s="110"/>
      <c r="H156" s="110"/>
      <c r="I156" s="111" t="str">
        <f t="shared" ca="1" si="15"/>
        <v/>
      </c>
      <c r="J156" s="112"/>
      <c r="K156" s="112"/>
      <c r="L156" s="112"/>
      <c r="M156" s="112"/>
      <c r="N156" s="112"/>
      <c r="O156" s="112"/>
      <c r="P156" s="112"/>
    </row>
    <row r="157" spans="1:16">
      <c r="A157" s="105">
        <v>153</v>
      </c>
      <c r="B157" s="116"/>
      <c r="C157" s="115"/>
      <c r="D157" s="111" t="str">
        <f t="shared" si="16"/>
        <v/>
      </c>
      <c r="E157" s="109"/>
      <c r="F157" s="109"/>
      <c r="G157" s="110"/>
      <c r="H157" s="110"/>
      <c r="I157" s="111" t="str">
        <f t="shared" ca="1" si="15"/>
        <v/>
      </c>
      <c r="J157" s="112"/>
      <c r="K157" s="112"/>
      <c r="L157" s="112"/>
      <c r="M157" s="112"/>
      <c r="N157" s="112"/>
      <c r="O157" s="112"/>
      <c r="P157" s="112"/>
    </row>
    <row r="158" spans="1:16">
      <c r="J158" s="122"/>
      <c r="K158" s="122"/>
      <c r="L158" s="122"/>
      <c r="M158" s="122"/>
      <c r="N158" s="122"/>
      <c r="O158" s="122"/>
      <c r="P158" s="122"/>
    </row>
    <row r="159" spans="1:16">
      <c r="J159" s="122"/>
      <c r="K159" s="122"/>
      <c r="L159" s="122"/>
      <c r="M159" s="122"/>
      <c r="N159" s="122"/>
      <c r="O159" s="122"/>
      <c r="P159" s="122"/>
    </row>
    <row r="160" spans="1:16">
      <c r="J160" s="122"/>
      <c r="K160" s="122"/>
      <c r="L160" s="122"/>
      <c r="M160" s="122"/>
      <c r="N160" s="122"/>
      <c r="O160" s="122"/>
      <c r="P160" s="122"/>
    </row>
    <row r="161" spans="10:16">
      <c r="J161" s="122"/>
      <c r="K161" s="122"/>
      <c r="L161" s="122"/>
      <c r="M161" s="122"/>
      <c r="N161" s="122"/>
      <c r="O161" s="122"/>
      <c r="P161" s="122"/>
    </row>
    <row r="162" spans="10:16">
      <c r="J162" s="122"/>
      <c r="K162" s="122"/>
      <c r="L162" s="122"/>
      <c r="M162" s="122"/>
      <c r="N162" s="122"/>
      <c r="O162" s="122"/>
      <c r="P162" s="122"/>
    </row>
    <row r="163" spans="10:16">
      <c r="J163" s="122"/>
      <c r="K163" s="122"/>
      <c r="L163" s="122"/>
      <c r="M163" s="122"/>
      <c r="N163" s="122"/>
      <c r="O163" s="122"/>
      <c r="P163" s="122"/>
    </row>
    <row r="164" spans="10:16">
      <c r="J164" s="122"/>
      <c r="K164" s="122"/>
      <c r="L164" s="122"/>
      <c r="M164" s="122"/>
      <c r="N164" s="122"/>
      <c r="O164" s="122"/>
      <c r="P164" s="122"/>
    </row>
    <row r="165" spans="10:16">
      <c r="J165" s="122"/>
      <c r="K165" s="122"/>
      <c r="L165" s="122"/>
      <c r="M165" s="122"/>
      <c r="N165" s="122"/>
      <c r="O165" s="122"/>
      <c r="P165" s="122"/>
    </row>
    <row r="166" spans="10:16">
      <c r="J166" s="122"/>
      <c r="K166" s="122"/>
      <c r="L166" s="122"/>
      <c r="M166" s="122"/>
      <c r="N166" s="122"/>
      <c r="O166" s="122"/>
      <c r="P166" s="122"/>
    </row>
    <row r="167" spans="10:16">
      <c r="J167" s="122"/>
      <c r="K167" s="122"/>
      <c r="L167" s="122"/>
      <c r="M167" s="122"/>
      <c r="N167" s="122"/>
      <c r="O167" s="122"/>
      <c r="P167" s="122"/>
    </row>
    <row r="168" spans="10:16">
      <c r="J168" s="122"/>
      <c r="K168" s="122"/>
      <c r="L168" s="122"/>
      <c r="M168" s="122"/>
      <c r="N168" s="122"/>
      <c r="O168" s="122"/>
      <c r="P168" s="122"/>
    </row>
    <row r="169" spans="10:16">
      <c r="J169" s="122"/>
      <c r="K169" s="122"/>
      <c r="L169" s="122"/>
      <c r="M169" s="122"/>
      <c r="N169" s="122"/>
      <c r="O169" s="122"/>
      <c r="P169" s="122"/>
    </row>
    <row r="170" spans="10:16">
      <c r="J170" s="122"/>
      <c r="K170" s="122"/>
      <c r="L170" s="122"/>
      <c r="M170" s="122"/>
      <c r="N170" s="122"/>
      <c r="O170" s="122"/>
      <c r="P170" s="122"/>
    </row>
    <row r="171" spans="10:16">
      <c r="J171" s="122"/>
      <c r="K171" s="122"/>
      <c r="L171" s="122"/>
      <c r="M171" s="122"/>
      <c r="N171" s="122"/>
      <c r="O171" s="122"/>
      <c r="P171" s="122"/>
    </row>
    <row r="172" spans="10:16">
      <c r="J172" s="122"/>
      <c r="K172" s="122"/>
      <c r="L172" s="122"/>
      <c r="M172" s="122"/>
      <c r="N172" s="122"/>
      <c r="O172" s="122"/>
      <c r="P172" s="122"/>
    </row>
    <row r="173" spans="10:16">
      <c r="J173" s="122"/>
      <c r="K173" s="122"/>
      <c r="L173" s="122"/>
      <c r="M173" s="122"/>
      <c r="N173" s="122"/>
      <c r="O173" s="122"/>
      <c r="P173" s="122"/>
    </row>
    <row r="174" spans="10:16">
      <c r="J174" s="122"/>
      <c r="K174" s="122"/>
      <c r="L174" s="122"/>
      <c r="M174" s="122"/>
      <c r="N174" s="122"/>
      <c r="O174" s="122"/>
      <c r="P174" s="122"/>
    </row>
    <row r="175" spans="10:16">
      <c r="J175" s="122"/>
      <c r="K175" s="122"/>
      <c r="L175" s="122"/>
      <c r="M175" s="122"/>
      <c r="N175" s="122"/>
      <c r="O175" s="122"/>
      <c r="P175" s="122"/>
    </row>
    <row r="176" spans="10:16">
      <c r="J176" s="122"/>
      <c r="K176" s="122"/>
      <c r="L176" s="122"/>
      <c r="M176" s="122"/>
      <c r="N176" s="122"/>
      <c r="O176" s="122"/>
      <c r="P176" s="122"/>
    </row>
    <row r="177" spans="10:16">
      <c r="J177" s="122"/>
      <c r="K177" s="122"/>
      <c r="L177" s="122"/>
      <c r="M177" s="122"/>
      <c r="N177" s="122"/>
      <c r="O177" s="122"/>
      <c r="P177" s="122"/>
    </row>
    <row r="178" spans="10:16">
      <c r="J178" s="122"/>
      <c r="K178" s="122"/>
      <c r="L178" s="122"/>
      <c r="M178" s="122"/>
      <c r="N178" s="122"/>
      <c r="O178" s="122"/>
      <c r="P178" s="122"/>
    </row>
    <row r="179" spans="10:16">
      <c r="J179" s="122"/>
      <c r="K179" s="122"/>
      <c r="L179" s="122"/>
      <c r="M179" s="122"/>
      <c r="N179" s="122"/>
      <c r="O179" s="122"/>
      <c r="P179" s="122"/>
    </row>
    <row r="180" spans="10:16">
      <c r="J180" s="122"/>
      <c r="K180" s="122"/>
      <c r="L180" s="122"/>
      <c r="M180" s="122"/>
      <c r="N180" s="122"/>
      <c r="O180" s="122"/>
      <c r="P180" s="122"/>
    </row>
    <row r="181" spans="10:16">
      <c r="J181" s="122"/>
      <c r="K181" s="122"/>
      <c r="L181" s="122"/>
      <c r="M181" s="122"/>
      <c r="N181" s="122"/>
      <c r="O181" s="122"/>
      <c r="P181" s="122"/>
    </row>
    <row r="182" spans="10:16">
      <c r="J182" s="122"/>
      <c r="K182" s="122"/>
      <c r="L182" s="122"/>
      <c r="M182" s="122"/>
      <c r="N182" s="122"/>
      <c r="O182" s="122"/>
      <c r="P182" s="122"/>
    </row>
    <row r="183" spans="10:16">
      <c r="J183" s="122"/>
      <c r="K183" s="122"/>
      <c r="L183" s="122"/>
      <c r="M183" s="122"/>
      <c r="N183" s="122"/>
      <c r="O183" s="122"/>
      <c r="P183" s="122"/>
    </row>
    <row r="184" spans="10:16">
      <c r="J184" s="122"/>
      <c r="K184" s="122"/>
      <c r="L184" s="122"/>
      <c r="M184" s="122"/>
      <c r="N184" s="122"/>
      <c r="O184" s="122"/>
      <c r="P184" s="122"/>
    </row>
    <row r="185" spans="10:16">
      <c r="J185" s="122"/>
      <c r="K185" s="122"/>
      <c r="L185" s="122"/>
      <c r="M185" s="122"/>
      <c r="N185" s="122"/>
      <c r="O185" s="122"/>
      <c r="P185" s="122"/>
    </row>
    <row r="186" spans="10:16">
      <c r="J186" s="122"/>
      <c r="K186" s="122"/>
      <c r="L186" s="122"/>
      <c r="M186" s="122"/>
      <c r="N186" s="122"/>
      <c r="O186" s="122"/>
      <c r="P186" s="122"/>
    </row>
    <row r="187" spans="10:16">
      <c r="J187" s="122"/>
      <c r="K187" s="122"/>
      <c r="L187" s="122"/>
      <c r="M187" s="122"/>
      <c r="N187" s="122"/>
      <c r="O187" s="122"/>
      <c r="P187" s="122"/>
    </row>
    <row r="188" spans="10:16">
      <c r="J188" s="122"/>
      <c r="K188" s="122"/>
      <c r="L188" s="122"/>
      <c r="M188" s="122"/>
      <c r="N188" s="122"/>
      <c r="O188" s="122"/>
      <c r="P188" s="122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58:D65536">
    <cfRule type="expression" dxfId="89" priority="16" stopIfTrue="1">
      <formula>D158="未着手"</formula>
    </cfRule>
    <cfRule type="expression" dxfId="88" priority="17" stopIfTrue="1">
      <formula>D158="作業中"</formula>
    </cfRule>
    <cfRule type="expression" dxfId="87" priority="18" stopIfTrue="1">
      <formula>OR(D158="終了",D158="完了")</formula>
    </cfRule>
  </conditionalFormatting>
  <conditionalFormatting sqref="A5:A157 B105:B111 C101:XFD101 D92:XFD100 B113:P157 B102:XFD103 C111:P112 C105:M110 O105:P110 B104:M104 O104:XFD104 N104:N110 E86:R87 T86:XFD87 E88:XFD91 E5:XFD85">
    <cfRule type="expression" dxfId="86" priority="19" stopIfTrue="1">
      <formula>$D5="未着手"</formula>
    </cfRule>
    <cfRule type="expression" dxfId="85" priority="20" stopIfTrue="1">
      <formula>$D5="作業中"</formula>
    </cfRule>
    <cfRule type="expression" dxfId="84" priority="21" stopIfTrue="1">
      <formula>OR($D5="終了",$D5="完了")</formula>
    </cfRule>
  </conditionalFormatting>
  <conditionalFormatting sqref="B158:B65536">
    <cfRule type="expression" dxfId="83" priority="22" stopIfTrue="1">
      <formula>D158="未着手"</formula>
    </cfRule>
    <cfRule type="expression" dxfId="82" priority="23" stopIfTrue="1">
      <formula>D158="作業中"</formula>
    </cfRule>
    <cfRule type="expression" dxfId="81" priority="24" stopIfTrue="1">
      <formula>OR(D158="終了",D158="完了")</formula>
    </cfRule>
  </conditionalFormatting>
  <conditionalFormatting sqref="C158:C65536">
    <cfRule type="expression" dxfId="80" priority="25" stopIfTrue="1">
      <formula>D158="未着手"</formula>
    </cfRule>
    <cfRule type="expression" dxfId="79" priority="26" stopIfTrue="1">
      <formula>D158="作業中"</formula>
    </cfRule>
    <cfRule type="expression" dxfId="78" priority="27" stopIfTrue="1">
      <formula>OR(D158="終了",D158="完了")</formula>
    </cfRule>
  </conditionalFormatting>
  <conditionalFormatting sqref="E158:P65536">
    <cfRule type="expression" dxfId="77" priority="28" stopIfTrue="1">
      <formula>$D158="未着手"</formula>
    </cfRule>
    <cfRule type="expression" dxfId="76" priority="29" stopIfTrue="1">
      <formula>$D158="作業中"</formula>
    </cfRule>
    <cfRule type="expression" dxfId="75" priority="30" stopIfTrue="1">
      <formula>OR($D158="終了",$D158="完了")</formula>
    </cfRule>
  </conditionalFormatting>
  <conditionalFormatting sqref="B5:B8 B15:B101">
    <cfRule type="expression" dxfId="74" priority="13" stopIfTrue="1">
      <formula>$D5="未着手"</formula>
    </cfRule>
    <cfRule type="expression" dxfId="73" priority="14" stopIfTrue="1">
      <formula>$D5="作業中"</formula>
    </cfRule>
    <cfRule type="expression" dxfId="72" priority="15" stopIfTrue="1">
      <formula>OR($D5="終了",$D5="完了")</formula>
    </cfRule>
  </conditionalFormatting>
  <conditionalFormatting sqref="D5:D91">
    <cfRule type="expression" dxfId="71" priority="10" stopIfTrue="1">
      <formula>$D5="未着手"</formula>
    </cfRule>
    <cfRule type="expression" dxfId="70" priority="11" stopIfTrue="1">
      <formula>$D5="作業中"</formula>
    </cfRule>
    <cfRule type="expression" dxfId="69" priority="12" stopIfTrue="1">
      <formula>OR($D5="終了",$D5="完了")</formula>
    </cfRule>
  </conditionalFormatting>
  <conditionalFormatting sqref="C5:C100">
    <cfRule type="expression" dxfId="68" priority="7" stopIfTrue="1">
      <formula>$D5="未着手"</formula>
    </cfRule>
    <cfRule type="expression" dxfId="67" priority="8" stopIfTrue="1">
      <formula>$D5="作業中"</formula>
    </cfRule>
    <cfRule type="expression" dxfId="66" priority="9" stopIfTrue="1">
      <formula>OR($D5="終了",$D5="完了")</formula>
    </cfRule>
  </conditionalFormatting>
  <conditionalFormatting sqref="B9:B14">
    <cfRule type="expression" dxfId="65" priority="4" stopIfTrue="1">
      <formula>$D9="未着手"</formula>
    </cfRule>
    <cfRule type="expression" dxfId="64" priority="5" stopIfTrue="1">
      <formula>$D9="作業中"</formula>
    </cfRule>
    <cfRule type="expression" dxfId="63" priority="6" stopIfTrue="1">
      <formula>OR($D9="終了",$D9="完了")</formula>
    </cfRule>
  </conditionalFormatting>
  <conditionalFormatting sqref="B112">
    <cfRule type="expression" dxfId="62" priority="1" stopIfTrue="1">
      <formula>$D112="未着手"</formula>
    </cfRule>
    <cfRule type="expression" dxfId="61" priority="2" stopIfTrue="1">
      <formula>$D112="作業中"</formula>
    </cfRule>
    <cfRule type="expression" dxfId="60" priority="3" stopIfTrue="1">
      <formula>OR($D112="終了",$D112="完了")</formula>
    </cfRule>
  </conditionalFormatting>
  <conditionalFormatting sqref="S87">
    <cfRule type="expression" dxfId="59" priority="34" stopIfTrue="1">
      <formula>$D86="未着手"</formula>
    </cfRule>
    <cfRule type="expression" dxfId="58" priority="35" stopIfTrue="1">
      <formula>$D86="作業中"</formula>
    </cfRule>
    <cfRule type="expression" dxfId="57" priority="36" stopIfTrue="1">
      <formula>OR($D86="終了",$D86="完了")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7"/>
  <sheetViews>
    <sheetView tabSelected="1" topLeftCell="E1" zoomScale="85" zoomScaleNormal="85" workbookViewId="0">
      <selection activeCell="M38" sqref="M38:N39"/>
    </sheetView>
  </sheetViews>
  <sheetFormatPr defaultRowHeight="13.5"/>
  <cols>
    <col min="1" max="1" width="3.875" customWidth="1"/>
    <col min="2" max="2" width="50.2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209" t="s">
        <v>10</v>
      </c>
      <c r="B1" s="209" t="s">
        <v>2</v>
      </c>
      <c r="C1" s="209" t="s">
        <v>0</v>
      </c>
      <c r="D1" s="209" t="s">
        <v>1</v>
      </c>
      <c r="E1" s="215" t="s">
        <v>3</v>
      </c>
      <c r="F1" s="215" t="s">
        <v>4</v>
      </c>
      <c r="G1" s="207" t="s">
        <v>7</v>
      </c>
      <c r="H1" s="207" t="s">
        <v>6</v>
      </c>
      <c r="I1" s="209" t="s">
        <v>8</v>
      </c>
      <c r="J1" s="210" t="s">
        <v>5</v>
      </c>
      <c r="K1" s="211"/>
      <c r="L1" s="211"/>
      <c r="M1" s="211"/>
      <c r="N1" s="212"/>
      <c r="O1" s="212"/>
      <c r="P1" s="212"/>
      <c r="Q1" s="212"/>
      <c r="R1" s="212"/>
      <c r="S1" s="212"/>
    </row>
    <row r="2" spans="1:19" s="8" customFormat="1">
      <c r="A2" s="209"/>
      <c r="B2" s="213"/>
      <c r="C2" s="213"/>
      <c r="D2" s="209"/>
      <c r="E2" s="215"/>
      <c r="F2" s="215"/>
      <c r="G2" s="208"/>
      <c r="H2" s="208"/>
      <c r="I2" s="209"/>
      <c r="J2" s="23" t="s">
        <v>56</v>
      </c>
      <c r="K2" s="23" t="s">
        <v>57</v>
      </c>
      <c r="L2" s="23" t="s">
        <v>58</v>
      </c>
      <c r="M2" s="23" t="s">
        <v>59</v>
      </c>
      <c r="N2" s="23" t="s">
        <v>60</v>
      </c>
      <c r="O2" s="23" t="s">
        <v>61</v>
      </c>
      <c r="P2" s="23" t="s">
        <v>62</v>
      </c>
      <c r="Q2" s="23" t="s">
        <v>63</v>
      </c>
      <c r="R2" s="99"/>
      <c r="S2" s="99"/>
    </row>
    <row r="3" spans="1:19" s="8" customFormat="1">
      <c r="A3" s="209"/>
      <c r="B3" s="213"/>
      <c r="C3" s="213"/>
      <c r="D3" s="209"/>
      <c r="E3" s="215"/>
      <c r="F3" s="215"/>
      <c r="G3" s="208"/>
      <c r="H3" s="208"/>
      <c r="I3" s="209"/>
      <c r="J3" s="20">
        <f>INT(($J$4-(COLUMN()-COLUMN($J4))*($J$4/COUNTA($J$2:$S$2))))</f>
        <v>204</v>
      </c>
      <c r="K3" s="20">
        <f t="shared" ref="K3:Q3" si="0">INT(($J$4-(COLUMN()-COLUMN($J4))*($J$4/COUNTA($J$2:$S$2))))</f>
        <v>178</v>
      </c>
      <c r="L3" s="20">
        <f t="shared" si="0"/>
        <v>153</v>
      </c>
      <c r="M3" s="20">
        <f t="shared" si="0"/>
        <v>127</v>
      </c>
      <c r="N3" s="20">
        <f t="shared" si="0"/>
        <v>102</v>
      </c>
      <c r="O3" s="20">
        <f t="shared" si="0"/>
        <v>76</v>
      </c>
      <c r="P3" s="20">
        <f t="shared" si="0"/>
        <v>51</v>
      </c>
      <c r="Q3" s="20">
        <f t="shared" si="0"/>
        <v>25</v>
      </c>
      <c r="R3" s="20"/>
      <c r="S3" s="20"/>
    </row>
    <row r="4" spans="1:19" s="8" customFormat="1">
      <c r="A4" s="209"/>
      <c r="B4" s="213"/>
      <c r="C4" s="214"/>
      <c r="D4" s="209"/>
      <c r="E4" s="215"/>
      <c r="F4" s="215"/>
      <c r="G4" s="208"/>
      <c r="H4" s="208"/>
      <c r="I4" s="209"/>
      <c r="J4" s="21">
        <f>SUM(J5:J186)</f>
        <v>204.2</v>
      </c>
      <c r="K4" s="21">
        <f t="shared" ref="K4:L4" si="1">SUM(K5:K186)</f>
        <v>180.2</v>
      </c>
      <c r="L4" s="21">
        <f t="shared" si="1"/>
        <v>167</v>
      </c>
      <c r="M4" s="21">
        <f>SUM(M5:M186)</f>
        <v>149</v>
      </c>
      <c r="N4" s="21">
        <f>SUM(N5:N186)</f>
        <v>116</v>
      </c>
      <c r="O4" s="21">
        <f>SUM(O5:O186)</f>
        <v>97</v>
      </c>
      <c r="P4" s="21"/>
      <c r="Q4" s="21"/>
      <c r="R4" s="21"/>
      <c r="S4" s="21"/>
    </row>
    <row r="5" spans="1:19">
      <c r="A5" s="16">
        <v>1</v>
      </c>
      <c r="B5" s="138" t="s">
        <v>222</v>
      </c>
      <c r="C5" s="142" t="s">
        <v>106</v>
      </c>
      <c r="D5" s="143" t="str">
        <f t="shared" ref="D5:D50" si="2">IF(ISBLANK($B5),"",IF(ISBLANK($F5),"未着手",IF($I5=0,"完了","作業中")))</f>
        <v>未着手</v>
      </c>
      <c r="E5" s="144"/>
      <c r="F5" s="144"/>
      <c r="G5" s="145"/>
      <c r="H5" s="145"/>
      <c r="I5" s="143" t="str">
        <f t="shared" ref="I5:I57" ca="1" si="3">IF(ISBLANK(J5)=FALSE,OFFSET(I5,0,COUNTA(J5:S5)),"")</f>
        <v/>
      </c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>
      <c r="A6" s="16">
        <v>2</v>
      </c>
      <c r="B6" s="85" t="s">
        <v>152</v>
      </c>
      <c r="C6" s="18" t="s">
        <v>106</v>
      </c>
      <c r="D6" s="12" t="str">
        <f t="shared" ca="1" si="2"/>
        <v>完了</v>
      </c>
      <c r="E6" s="4">
        <v>43067</v>
      </c>
      <c r="F6" s="4">
        <v>43067</v>
      </c>
      <c r="G6" s="19">
        <v>6</v>
      </c>
      <c r="H6" s="19">
        <v>6</v>
      </c>
      <c r="I6" s="12">
        <f t="shared" ca="1" si="3"/>
        <v>0</v>
      </c>
      <c r="J6" s="19">
        <v>6</v>
      </c>
      <c r="K6" s="19">
        <v>6</v>
      </c>
      <c r="L6" s="19">
        <v>6</v>
      </c>
      <c r="M6" s="19">
        <v>6</v>
      </c>
      <c r="N6" s="19">
        <v>0</v>
      </c>
      <c r="O6" s="19">
        <v>0</v>
      </c>
      <c r="P6" s="22"/>
      <c r="Q6" s="22"/>
      <c r="R6" s="22"/>
      <c r="S6" s="22"/>
    </row>
    <row r="7" spans="1:19">
      <c r="A7" s="16">
        <v>3</v>
      </c>
      <c r="B7" s="138" t="s">
        <v>223</v>
      </c>
      <c r="C7" s="142" t="s">
        <v>106</v>
      </c>
      <c r="D7" s="143" t="str">
        <f t="shared" si="2"/>
        <v>未着手</v>
      </c>
      <c r="E7" s="144"/>
      <c r="F7" s="144"/>
      <c r="G7" s="145"/>
      <c r="H7" s="145"/>
      <c r="I7" s="143" t="str">
        <f t="shared" ca="1" si="3"/>
        <v/>
      </c>
      <c r="J7" s="145"/>
      <c r="K7" s="145"/>
      <c r="L7" s="145"/>
      <c r="M7" s="145"/>
      <c r="N7" s="145"/>
      <c r="O7" s="145"/>
      <c r="P7" s="146"/>
      <c r="Q7" s="146"/>
      <c r="R7" s="146"/>
      <c r="S7" s="146"/>
    </row>
    <row r="8" spans="1:19">
      <c r="A8" s="16">
        <v>4</v>
      </c>
      <c r="B8" s="85" t="s">
        <v>153</v>
      </c>
      <c r="C8" s="18" t="s">
        <v>106</v>
      </c>
      <c r="D8" s="12" t="str">
        <f t="shared" ca="1" si="2"/>
        <v>完了</v>
      </c>
      <c r="E8" s="4">
        <v>43063</v>
      </c>
      <c r="F8" s="4">
        <v>43063</v>
      </c>
      <c r="G8" s="19">
        <v>6</v>
      </c>
      <c r="H8" s="19">
        <v>6</v>
      </c>
      <c r="I8" s="12">
        <f t="shared" ca="1" si="3"/>
        <v>0</v>
      </c>
      <c r="J8" s="19">
        <v>6</v>
      </c>
      <c r="K8" s="19">
        <v>6</v>
      </c>
      <c r="L8" s="19">
        <v>6</v>
      </c>
      <c r="M8" s="19">
        <v>6</v>
      </c>
      <c r="N8" s="19">
        <v>0</v>
      </c>
      <c r="O8" s="19">
        <v>0</v>
      </c>
      <c r="P8" s="22"/>
      <c r="Q8" s="22"/>
      <c r="R8" s="22"/>
      <c r="S8" s="22"/>
    </row>
    <row r="9" spans="1:19">
      <c r="A9" s="16">
        <v>5</v>
      </c>
      <c r="B9" s="138" t="s">
        <v>210</v>
      </c>
      <c r="C9" s="142" t="s">
        <v>106</v>
      </c>
      <c r="D9" s="143" t="str">
        <f t="shared" si="2"/>
        <v>未着手</v>
      </c>
      <c r="E9" s="144"/>
      <c r="F9" s="144"/>
      <c r="G9" s="145"/>
      <c r="H9" s="145"/>
      <c r="I9" s="143" t="str">
        <f t="shared" ca="1" si="3"/>
        <v/>
      </c>
      <c r="J9" s="145"/>
      <c r="K9" s="145"/>
      <c r="L9" s="145"/>
      <c r="M9" s="145"/>
      <c r="N9" s="145"/>
      <c r="O9" s="145"/>
      <c r="P9" s="146"/>
      <c r="Q9" s="146"/>
      <c r="R9" s="146"/>
      <c r="S9" s="146"/>
    </row>
    <row r="10" spans="1:19">
      <c r="A10" s="16">
        <v>6</v>
      </c>
      <c r="B10" s="85" t="s">
        <v>154</v>
      </c>
      <c r="C10" s="18" t="s">
        <v>106</v>
      </c>
      <c r="D10" s="12" t="str">
        <f t="shared" ca="1" si="2"/>
        <v>完了</v>
      </c>
      <c r="E10" s="4">
        <v>43056</v>
      </c>
      <c r="F10" s="4">
        <v>43056</v>
      </c>
      <c r="G10" s="19">
        <v>6</v>
      </c>
      <c r="H10" s="19">
        <v>3</v>
      </c>
      <c r="I10" s="12">
        <f t="shared" ca="1" si="3"/>
        <v>0</v>
      </c>
      <c r="J10" s="19">
        <v>3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22"/>
      <c r="Q10" s="22"/>
      <c r="R10" s="22"/>
      <c r="S10" s="22"/>
    </row>
    <row r="11" spans="1:19">
      <c r="A11" s="16">
        <v>7</v>
      </c>
      <c r="B11" s="85" t="s">
        <v>253</v>
      </c>
      <c r="C11" s="18" t="s">
        <v>106</v>
      </c>
      <c r="D11" s="12" t="str">
        <f t="shared" ca="1" si="2"/>
        <v>完了</v>
      </c>
      <c r="E11" s="4">
        <v>43060</v>
      </c>
      <c r="F11" s="4">
        <v>43060</v>
      </c>
      <c r="G11" s="19">
        <v>3</v>
      </c>
      <c r="H11" s="19">
        <v>3</v>
      </c>
      <c r="I11" s="12">
        <f t="shared" ca="1" si="3"/>
        <v>0</v>
      </c>
      <c r="J11" s="19">
        <v>3</v>
      </c>
      <c r="K11" s="19">
        <v>3</v>
      </c>
      <c r="L11" s="19">
        <v>3</v>
      </c>
      <c r="M11" s="19">
        <v>3</v>
      </c>
      <c r="N11" s="19">
        <v>0</v>
      </c>
      <c r="O11" s="19">
        <v>0</v>
      </c>
      <c r="P11" s="22"/>
      <c r="Q11" s="22"/>
      <c r="R11" s="22"/>
      <c r="S11" s="22"/>
    </row>
    <row r="12" spans="1:19">
      <c r="A12" s="16">
        <v>8</v>
      </c>
      <c r="B12" s="140" t="s">
        <v>224</v>
      </c>
      <c r="C12" s="142" t="s">
        <v>106</v>
      </c>
      <c r="D12" s="143" t="str">
        <f t="shared" si="2"/>
        <v>未着手</v>
      </c>
      <c r="E12" s="144"/>
      <c r="F12" s="144"/>
      <c r="G12" s="145"/>
      <c r="H12" s="145"/>
      <c r="I12" s="143" t="str">
        <f t="shared" ca="1" si="3"/>
        <v/>
      </c>
      <c r="J12" s="145"/>
      <c r="K12" s="145"/>
      <c r="L12" s="146"/>
      <c r="M12" s="146"/>
      <c r="N12" s="146"/>
      <c r="O12" s="146"/>
      <c r="P12" s="146"/>
      <c r="Q12" s="146"/>
      <c r="R12" s="146"/>
      <c r="S12" s="146"/>
    </row>
    <row r="13" spans="1:19">
      <c r="A13" s="16">
        <v>9</v>
      </c>
      <c r="B13" s="141" t="s">
        <v>155</v>
      </c>
      <c r="C13" s="18" t="s">
        <v>106</v>
      </c>
      <c r="D13" s="12" t="str">
        <f t="shared" ca="1" si="2"/>
        <v>完了</v>
      </c>
      <c r="E13" s="4">
        <v>43053</v>
      </c>
      <c r="F13" s="4">
        <v>43053</v>
      </c>
      <c r="G13" s="19">
        <v>3</v>
      </c>
      <c r="H13" s="19">
        <v>3</v>
      </c>
      <c r="I13" s="12">
        <f t="shared" ca="1" si="3"/>
        <v>0</v>
      </c>
      <c r="J13" s="19">
        <v>3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/>
      <c r="Q13" s="22"/>
      <c r="R13" s="22"/>
      <c r="S13" s="22"/>
    </row>
    <row r="14" spans="1:19">
      <c r="A14" s="16">
        <v>10</v>
      </c>
      <c r="B14" s="85" t="s">
        <v>156</v>
      </c>
      <c r="C14" s="18" t="s">
        <v>106</v>
      </c>
      <c r="D14" s="12" t="str">
        <f t="shared" ca="1" si="2"/>
        <v>完了</v>
      </c>
      <c r="E14" s="4">
        <v>43053</v>
      </c>
      <c r="F14" s="4">
        <v>43053</v>
      </c>
      <c r="G14" s="19">
        <v>3</v>
      </c>
      <c r="H14" s="19">
        <v>3</v>
      </c>
      <c r="I14" s="12">
        <f t="shared" ca="1" si="3"/>
        <v>0</v>
      </c>
      <c r="J14" s="19">
        <v>3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/>
      <c r="Q14" s="22"/>
      <c r="R14" s="22"/>
      <c r="S14" s="22"/>
    </row>
    <row r="15" spans="1:19">
      <c r="A15" s="16">
        <v>11</v>
      </c>
      <c r="B15" s="86" t="s">
        <v>267</v>
      </c>
      <c r="C15" s="18" t="s">
        <v>106</v>
      </c>
      <c r="D15" s="12" t="str">
        <f t="shared" si="2"/>
        <v>未着手</v>
      </c>
      <c r="E15" s="4">
        <v>43070</v>
      </c>
      <c r="F15" s="4"/>
      <c r="G15" s="19">
        <v>3</v>
      </c>
      <c r="H15" s="19"/>
      <c r="I15" s="12">
        <f t="shared" ca="1" si="3"/>
        <v>3</v>
      </c>
      <c r="J15" s="19">
        <v>3</v>
      </c>
      <c r="K15" s="19">
        <v>3</v>
      </c>
      <c r="L15" s="19">
        <v>3</v>
      </c>
      <c r="M15" s="19">
        <v>3</v>
      </c>
      <c r="N15" s="19">
        <v>3</v>
      </c>
      <c r="O15" s="19">
        <v>3</v>
      </c>
      <c r="P15" s="22"/>
      <c r="Q15" s="22"/>
      <c r="R15" s="22"/>
      <c r="S15" s="22"/>
    </row>
    <row r="16" spans="1:19">
      <c r="A16" s="16">
        <v>12</v>
      </c>
      <c r="B16" s="85"/>
      <c r="C16" s="18" t="s">
        <v>106</v>
      </c>
      <c r="D16" s="12" t="str">
        <f t="shared" si="2"/>
        <v/>
      </c>
      <c r="E16" s="4"/>
      <c r="F16" s="4"/>
      <c r="G16" s="19"/>
      <c r="H16" s="19"/>
      <c r="I16" s="12" t="str">
        <f t="shared" ca="1" si="3"/>
        <v/>
      </c>
      <c r="J16" s="19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>
        <v>13</v>
      </c>
      <c r="B17" s="85"/>
      <c r="C17" s="18" t="s">
        <v>106</v>
      </c>
      <c r="D17" s="12" t="str">
        <f t="shared" si="2"/>
        <v/>
      </c>
      <c r="E17" s="4"/>
      <c r="F17" s="4"/>
      <c r="G17" s="19"/>
      <c r="H17" s="19"/>
      <c r="I17" s="12" t="str">
        <f t="shared" ca="1" si="3"/>
        <v/>
      </c>
      <c r="J17" s="19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>
        <v>14</v>
      </c>
      <c r="B18" s="138" t="s">
        <v>204</v>
      </c>
      <c r="C18" s="142" t="s">
        <v>108</v>
      </c>
      <c r="D18" s="143" t="str">
        <f t="shared" si="2"/>
        <v>未着手</v>
      </c>
      <c r="E18" s="144"/>
      <c r="F18" s="144"/>
      <c r="G18" s="145"/>
      <c r="H18" s="145"/>
      <c r="I18" s="143" t="str">
        <f t="shared" ca="1" si="3"/>
        <v/>
      </c>
      <c r="J18" s="145"/>
      <c r="K18" s="146"/>
      <c r="L18" s="146"/>
      <c r="M18" s="146"/>
      <c r="N18" s="146"/>
      <c r="O18" s="146"/>
      <c r="P18" s="146"/>
      <c r="Q18" s="146"/>
      <c r="R18" s="146"/>
      <c r="S18" s="146"/>
    </row>
    <row r="19" spans="1:19">
      <c r="A19" s="16">
        <v>15</v>
      </c>
      <c r="B19" s="85" t="s">
        <v>157</v>
      </c>
      <c r="C19" s="18" t="s">
        <v>108</v>
      </c>
      <c r="D19" s="12" t="str">
        <f t="shared" ca="1" si="2"/>
        <v>完了</v>
      </c>
      <c r="E19" s="4">
        <v>43053</v>
      </c>
      <c r="F19" s="4">
        <v>43046</v>
      </c>
      <c r="G19" s="19">
        <v>2</v>
      </c>
      <c r="H19" s="19">
        <v>3</v>
      </c>
      <c r="I19" s="12">
        <f t="shared" ca="1" si="3"/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22"/>
      <c r="Q19" s="22"/>
      <c r="R19" s="22"/>
      <c r="S19" s="22"/>
    </row>
    <row r="20" spans="1:19">
      <c r="A20" s="16">
        <v>16</v>
      </c>
      <c r="B20" s="85" t="s">
        <v>158</v>
      </c>
      <c r="C20" s="18" t="s">
        <v>108</v>
      </c>
      <c r="D20" s="12" t="str">
        <f t="shared" ca="1" si="2"/>
        <v>完了</v>
      </c>
      <c r="E20" s="4">
        <v>43053</v>
      </c>
      <c r="F20" s="4">
        <v>43053</v>
      </c>
      <c r="G20" s="19">
        <v>5</v>
      </c>
      <c r="H20" s="19">
        <v>7</v>
      </c>
      <c r="I20" s="12">
        <f t="shared" ca="1" si="3"/>
        <v>0</v>
      </c>
      <c r="J20" s="19">
        <v>4</v>
      </c>
      <c r="K20" s="19">
        <v>2</v>
      </c>
      <c r="L20" s="19">
        <v>0</v>
      </c>
      <c r="M20" s="19">
        <v>0</v>
      </c>
      <c r="N20" s="19">
        <v>0</v>
      </c>
      <c r="O20" s="19">
        <v>0</v>
      </c>
      <c r="P20" s="22"/>
      <c r="Q20" s="22"/>
      <c r="R20" s="22"/>
      <c r="S20" s="22"/>
    </row>
    <row r="21" spans="1:19">
      <c r="A21" s="16">
        <v>17</v>
      </c>
      <c r="B21" s="85" t="s">
        <v>159</v>
      </c>
      <c r="C21" s="18" t="s">
        <v>108</v>
      </c>
      <c r="D21" s="12" t="str">
        <f t="shared" ca="1" si="2"/>
        <v>完了</v>
      </c>
      <c r="E21" s="4">
        <v>43053</v>
      </c>
      <c r="F21" s="4">
        <v>43053</v>
      </c>
      <c r="G21" s="19">
        <v>2</v>
      </c>
      <c r="H21" s="19">
        <v>4</v>
      </c>
      <c r="I21" s="12">
        <f t="shared" ca="1" si="3"/>
        <v>0</v>
      </c>
      <c r="J21" s="19">
        <v>0.2</v>
      </c>
      <c r="K21" s="19">
        <v>0.2</v>
      </c>
      <c r="L21" s="19">
        <v>0</v>
      </c>
      <c r="M21" s="19">
        <v>0</v>
      </c>
      <c r="N21" s="19">
        <v>0</v>
      </c>
      <c r="O21" s="19">
        <v>0</v>
      </c>
      <c r="P21" s="22"/>
      <c r="Q21" s="22"/>
      <c r="R21" s="22"/>
      <c r="S21" s="22"/>
    </row>
    <row r="22" spans="1:19">
      <c r="A22" s="16">
        <v>18</v>
      </c>
      <c r="B22" s="85" t="s">
        <v>160</v>
      </c>
      <c r="C22" s="18" t="s">
        <v>108</v>
      </c>
      <c r="D22" s="12" t="str">
        <f t="shared" ca="1" si="2"/>
        <v>完了</v>
      </c>
      <c r="E22" s="4">
        <v>43056</v>
      </c>
      <c r="F22" s="4">
        <v>43063</v>
      </c>
      <c r="G22" s="19">
        <v>2</v>
      </c>
      <c r="H22" s="19">
        <v>2</v>
      </c>
      <c r="I22" s="12">
        <f t="shared" ca="1" si="3"/>
        <v>0</v>
      </c>
      <c r="J22" s="19">
        <v>2</v>
      </c>
      <c r="K22" s="19">
        <v>2</v>
      </c>
      <c r="L22" s="19">
        <v>2</v>
      </c>
      <c r="M22" s="19">
        <v>0</v>
      </c>
      <c r="N22" s="19">
        <v>0</v>
      </c>
      <c r="O22" s="19">
        <v>0</v>
      </c>
      <c r="P22" s="22"/>
      <c r="Q22" s="22"/>
      <c r="R22" s="22"/>
      <c r="S22" s="22"/>
    </row>
    <row r="23" spans="1:19">
      <c r="A23" s="16">
        <v>19</v>
      </c>
      <c r="B23" s="85" t="s">
        <v>161</v>
      </c>
      <c r="C23" s="18" t="s">
        <v>108</v>
      </c>
      <c r="D23" s="12" t="str">
        <f t="shared" ca="1" si="2"/>
        <v>完了</v>
      </c>
      <c r="E23" s="4">
        <v>43056</v>
      </c>
      <c r="F23" s="4">
        <v>43063</v>
      </c>
      <c r="G23" s="19">
        <v>4</v>
      </c>
      <c r="H23" s="19">
        <v>6</v>
      </c>
      <c r="I23" s="12">
        <f t="shared" ca="1" si="3"/>
        <v>0</v>
      </c>
      <c r="J23" s="19">
        <v>4</v>
      </c>
      <c r="K23" s="19">
        <v>4</v>
      </c>
      <c r="L23" s="19">
        <v>4</v>
      </c>
      <c r="M23" s="19">
        <v>3</v>
      </c>
      <c r="N23" s="19">
        <v>1</v>
      </c>
      <c r="O23" s="19">
        <v>0</v>
      </c>
      <c r="P23" s="22"/>
      <c r="Q23" s="22"/>
      <c r="R23" s="22"/>
      <c r="S23" s="22"/>
    </row>
    <row r="24" spans="1:19">
      <c r="A24" s="16">
        <v>20</v>
      </c>
      <c r="B24" s="85" t="s">
        <v>237</v>
      </c>
      <c r="C24" s="18" t="s">
        <v>108</v>
      </c>
      <c r="D24" s="12" t="str">
        <f t="shared" ca="1" si="2"/>
        <v>完了</v>
      </c>
      <c r="E24" s="4">
        <v>43056</v>
      </c>
      <c r="F24" s="4">
        <v>43056</v>
      </c>
      <c r="G24" s="19">
        <v>1</v>
      </c>
      <c r="H24" s="19">
        <v>1</v>
      </c>
      <c r="I24" s="12">
        <f t="shared" ca="1" si="3"/>
        <v>0</v>
      </c>
      <c r="J24" s="19">
        <v>1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22"/>
      <c r="Q24" s="22"/>
      <c r="R24" s="22"/>
      <c r="S24" s="22"/>
    </row>
    <row r="25" spans="1:19">
      <c r="A25" s="16">
        <v>21</v>
      </c>
      <c r="B25" s="85" t="s">
        <v>263</v>
      </c>
      <c r="C25" s="18" t="s">
        <v>108</v>
      </c>
      <c r="D25" s="12" t="str">
        <f t="shared" ca="1" si="2"/>
        <v>作業中</v>
      </c>
      <c r="E25" s="4">
        <v>43067</v>
      </c>
      <c r="F25" s="4">
        <v>43067</v>
      </c>
      <c r="G25" s="19">
        <v>6</v>
      </c>
      <c r="H25" s="19">
        <v>5</v>
      </c>
      <c r="I25" s="12">
        <f t="shared" ca="1" si="3"/>
        <v>2</v>
      </c>
      <c r="J25" s="19">
        <v>6</v>
      </c>
      <c r="K25" s="19">
        <v>6</v>
      </c>
      <c r="L25" s="19">
        <v>6</v>
      </c>
      <c r="M25" s="19">
        <v>6</v>
      </c>
      <c r="N25" s="19">
        <v>6</v>
      </c>
      <c r="O25" s="19">
        <v>2</v>
      </c>
      <c r="P25" s="22"/>
      <c r="Q25" s="22"/>
      <c r="R25" s="22"/>
      <c r="S25" s="22"/>
    </row>
    <row r="26" spans="1:19">
      <c r="A26" s="16">
        <v>22</v>
      </c>
      <c r="B26" s="85" t="s">
        <v>205</v>
      </c>
      <c r="C26" s="18" t="s">
        <v>108</v>
      </c>
      <c r="D26" s="12" t="str">
        <f t="shared" ca="1" si="2"/>
        <v>完了</v>
      </c>
      <c r="E26" s="4">
        <v>43060</v>
      </c>
      <c r="F26" s="4">
        <v>43060</v>
      </c>
      <c r="G26" s="19">
        <v>4</v>
      </c>
      <c r="H26" s="19">
        <v>2</v>
      </c>
      <c r="I26" s="12">
        <f t="shared" ca="1" si="3"/>
        <v>0</v>
      </c>
      <c r="J26" s="19">
        <v>4</v>
      </c>
      <c r="K26" s="19">
        <v>4</v>
      </c>
      <c r="L26" s="19">
        <v>1</v>
      </c>
      <c r="M26" s="19">
        <v>0</v>
      </c>
      <c r="N26" s="19">
        <v>0</v>
      </c>
      <c r="O26" s="19">
        <v>0</v>
      </c>
      <c r="P26" s="22"/>
      <c r="Q26" s="22"/>
      <c r="R26" s="22"/>
      <c r="S26" s="22"/>
    </row>
    <row r="27" spans="1:19">
      <c r="A27" s="16">
        <v>23</v>
      </c>
      <c r="B27" s="138" t="s">
        <v>206</v>
      </c>
      <c r="C27" s="142" t="s">
        <v>108</v>
      </c>
      <c r="D27" s="143" t="str">
        <f t="shared" si="2"/>
        <v>未着手</v>
      </c>
      <c r="E27" s="144"/>
      <c r="F27" s="144"/>
      <c r="G27" s="145"/>
      <c r="H27" s="145"/>
      <c r="I27" s="143" t="str">
        <f t="shared" ca="1" si="3"/>
        <v/>
      </c>
      <c r="J27" s="145"/>
      <c r="K27" s="145"/>
      <c r="L27" s="145"/>
      <c r="M27" s="145"/>
      <c r="N27" s="145"/>
      <c r="O27" s="145"/>
      <c r="P27" s="146"/>
      <c r="Q27" s="146"/>
      <c r="R27" s="146"/>
      <c r="S27" s="146"/>
    </row>
    <row r="28" spans="1:19">
      <c r="A28" s="16">
        <v>24</v>
      </c>
      <c r="B28" s="85" t="s">
        <v>162</v>
      </c>
      <c r="C28" s="18" t="s">
        <v>108</v>
      </c>
      <c r="D28" s="12" t="str">
        <f t="shared" ca="1" si="2"/>
        <v>作業中</v>
      </c>
      <c r="E28" s="4">
        <v>43067</v>
      </c>
      <c r="F28" s="4">
        <v>43063</v>
      </c>
      <c r="G28" s="19">
        <v>3</v>
      </c>
      <c r="H28" s="19">
        <v>2</v>
      </c>
      <c r="I28" s="12">
        <f t="shared" ca="1" si="3"/>
        <v>1</v>
      </c>
      <c r="J28" s="19">
        <v>3</v>
      </c>
      <c r="K28" s="19">
        <v>3</v>
      </c>
      <c r="L28" s="19">
        <v>3</v>
      </c>
      <c r="M28" s="19">
        <v>1</v>
      </c>
      <c r="N28" s="19">
        <v>1</v>
      </c>
      <c r="O28" s="19">
        <v>1</v>
      </c>
      <c r="P28" s="22"/>
      <c r="Q28" s="22"/>
      <c r="R28" s="22"/>
      <c r="S28" s="22"/>
    </row>
    <row r="29" spans="1:19">
      <c r="A29" s="16">
        <v>25</v>
      </c>
      <c r="B29" s="85" t="s">
        <v>236</v>
      </c>
      <c r="C29" s="18" t="s">
        <v>108</v>
      </c>
      <c r="D29" s="12" t="str">
        <f t="shared" si="2"/>
        <v>未着手</v>
      </c>
      <c r="E29" s="4">
        <v>43060</v>
      </c>
      <c r="F29" s="4"/>
      <c r="G29" s="19">
        <v>2</v>
      </c>
      <c r="H29" s="19"/>
      <c r="I29" s="12">
        <f t="shared" ca="1" si="3"/>
        <v>2</v>
      </c>
      <c r="J29" s="19">
        <v>2</v>
      </c>
      <c r="K29" s="19">
        <v>2</v>
      </c>
      <c r="L29" s="19">
        <v>2</v>
      </c>
      <c r="M29" s="19">
        <v>2</v>
      </c>
      <c r="N29" s="19">
        <v>2</v>
      </c>
      <c r="O29" s="19">
        <v>2</v>
      </c>
      <c r="P29" s="22"/>
      <c r="Q29" s="22"/>
      <c r="R29" s="22"/>
      <c r="S29" s="22"/>
    </row>
    <row r="30" spans="1:19">
      <c r="A30" s="16">
        <v>26</v>
      </c>
      <c r="B30" s="85" t="s">
        <v>207</v>
      </c>
      <c r="C30" s="18" t="s">
        <v>108</v>
      </c>
      <c r="D30" s="12" t="str">
        <f t="shared" si="2"/>
        <v>未着手</v>
      </c>
      <c r="E30" s="4">
        <v>43063</v>
      </c>
      <c r="F30" s="4"/>
      <c r="G30" s="19">
        <v>4</v>
      </c>
      <c r="H30" s="19"/>
      <c r="I30" s="12">
        <f t="shared" ca="1" si="3"/>
        <v>4</v>
      </c>
      <c r="J30" s="19">
        <v>4</v>
      </c>
      <c r="K30" s="19">
        <v>4</v>
      </c>
      <c r="L30" s="19">
        <v>4</v>
      </c>
      <c r="M30" s="19">
        <v>4</v>
      </c>
      <c r="N30" s="19">
        <v>4</v>
      </c>
      <c r="O30" s="19">
        <v>4</v>
      </c>
      <c r="P30" s="22"/>
      <c r="Q30" s="22"/>
      <c r="R30" s="22"/>
      <c r="S30" s="22"/>
    </row>
    <row r="31" spans="1:19">
      <c r="A31" s="16">
        <v>27</v>
      </c>
      <c r="B31" s="138" t="s">
        <v>208</v>
      </c>
      <c r="C31" s="142" t="s">
        <v>108</v>
      </c>
      <c r="D31" s="143" t="str">
        <f t="shared" si="2"/>
        <v>未着手</v>
      </c>
      <c r="E31" s="144"/>
      <c r="F31" s="144"/>
      <c r="G31" s="145"/>
      <c r="H31" s="145"/>
      <c r="I31" s="143" t="str">
        <f t="shared" ca="1" si="3"/>
        <v/>
      </c>
      <c r="J31" s="145"/>
      <c r="K31" s="145"/>
      <c r="L31" s="145"/>
      <c r="M31" s="145"/>
      <c r="N31" s="145"/>
      <c r="O31" s="145"/>
      <c r="P31" s="146"/>
      <c r="Q31" s="146"/>
      <c r="R31" s="146"/>
      <c r="S31" s="146"/>
    </row>
    <row r="32" spans="1:19">
      <c r="A32" s="16">
        <v>28</v>
      </c>
      <c r="B32" s="85" t="s">
        <v>163</v>
      </c>
      <c r="C32" s="18" t="s">
        <v>108</v>
      </c>
      <c r="D32" s="12" t="str">
        <f t="shared" ca="1" si="2"/>
        <v>完了</v>
      </c>
      <c r="E32" s="4">
        <v>43063</v>
      </c>
      <c r="F32" s="4">
        <v>43067</v>
      </c>
      <c r="G32" s="19">
        <v>1</v>
      </c>
      <c r="H32" s="19">
        <v>1</v>
      </c>
      <c r="I32" s="12">
        <f t="shared" ca="1" si="3"/>
        <v>0</v>
      </c>
      <c r="J32" s="19">
        <v>1</v>
      </c>
      <c r="K32" s="19">
        <v>1</v>
      </c>
      <c r="L32" s="19">
        <v>1</v>
      </c>
      <c r="M32" s="19">
        <v>1</v>
      </c>
      <c r="N32" s="19">
        <v>0</v>
      </c>
      <c r="O32" s="19">
        <v>0</v>
      </c>
      <c r="P32" s="22"/>
      <c r="Q32" s="22"/>
      <c r="R32" s="22"/>
      <c r="S32" s="22"/>
    </row>
    <row r="33" spans="1:19">
      <c r="A33" s="16">
        <v>29</v>
      </c>
      <c r="B33" s="85" t="s">
        <v>164</v>
      </c>
      <c r="C33" s="18" t="s">
        <v>108</v>
      </c>
      <c r="D33" s="12" t="str">
        <f t="shared" ca="1" si="2"/>
        <v>作業中</v>
      </c>
      <c r="E33" s="4">
        <v>43067</v>
      </c>
      <c r="F33" s="4">
        <v>43067</v>
      </c>
      <c r="G33" s="19">
        <v>3</v>
      </c>
      <c r="H33" s="19">
        <v>1</v>
      </c>
      <c r="I33" s="12">
        <f t="shared" ca="1" si="3"/>
        <v>2</v>
      </c>
      <c r="J33" s="19">
        <v>3</v>
      </c>
      <c r="K33" s="19">
        <v>3</v>
      </c>
      <c r="L33" s="19">
        <v>3</v>
      </c>
      <c r="M33" s="19">
        <v>3</v>
      </c>
      <c r="N33" s="19">
        <v>2</v>
      </c>
      <c r="O33" s="19">
        <v>2</v>
      </c>
      <c r="P33" s="22"/>
      <c r="Q33" s="22"/>
      <c r="R33" s="22"/>
      <c r="S33" s="22"/>
    </row>
    <row r="34" spans="1:19">
      <c r="A34" s="16">
        <v>30</v>
      </c>
      <c r="B34" s="138" t="s">
        <v>209</v>
      </c>
      <c r="C34" s="142" t="s">
        <v>108</v>
      </c>
      <c r="D34" s="143" t="str">
        <f t="shared" si="2"/>
        <v>未着手</v>
      </c>
      <c r="E34" s="144"/>
      <c r="F34" s="144"/>
      <c r="G34" s="145"/>
      <c r="H34" s="145"/>
      <c r="I34" s="143" t="str">
        <f t="shared" ca="1" si="3"/>
        <v/>
      </c>
      <c r="J34" s="145"/>
      <c r="K34" s="145"/>
      <c r="L34" s="145"/>
      <c r="M34" s="145"/>
      <c r="N34" s="145"/>
      <c r="O34" s="145"/>
      <c r="P34" s="146"/>
      <c r="Q34" s="146"/>
      <c r="R34" s="146"/>
      <c r="S34" s="146"/>
    </row>
    <row r="35" spans="1:19">
      <c r="A35" s="16">
        <v>31</v>
      </c>
      <c r="B35" s="85" t="s">
        <v>165</v>
      </c>
      <c r="C35" s="18" t="s">
        <v>108</v>
      </c>
      <c r="D35" s="12" t="str">
        <f t="shared" ca="1" si="2"/>
        <v>完了</v>
      </c>
      <c r="E35" s="4">
        <v>43063</v>
      </c>
      <c r="F35" s="4">
        <v>43056</v>
      </c>
      <c r="G35" s="19">
        <v>1</v>
      </c>
      <c r="H35" s="19">
        <v>1</v>
      </c>
      <c r="I35" s="12">
        <f t="shared" ca="1" si="3"/>
        <v>0</v>
      </c>
      <c r="J35" s="19">
        <v>1</v>
      </c>
      <c r="K35" s="19">
        <v>1</v>
      </c>
      <c r="L35" s="19">
        <v>0</v>
      </c>
      <c r="M35" s="19">
        <v>0</v>
      </c>
      <c r="N35" s="19">
        <v>0</v>
      </c>
      <c r="O35" s="19">
        <v>0</v>
      </c>
      <c r="P35" s="22"/>
      <c r="Q35" s="22"/>
      <c r="R35" s="22"/>
      <c r="S35" s="22"/>
    </row>
    <row r="36" spans="1:19">
      <c r="A36" s="16">
        <v>32</v>
      </c>
      <c r="B36" s="138" t="s">
        <v>210</v>
      </c>
      <c r="C36" s="142" t="s">
        <v>108</v>
      </c>
      <c r="D36" s="143" t="str">
        <f t="shared" si="2"/>
        <v>未着手</v>
      </c>
      <c r="E36" s="144"/>
      <c r="F36" s="144"/>
      <c r="G36" s="145"/>
      <c r="H36" s="145"/>
      <c r="I36" s="143" t="str">
        <f t="shared" ca="1" si="3"/>
        <v/>
      </c>
      <c r="J36" s="145"/>
      <c r="K36" s="145"/>
      <c r="L36" s="145"/>
      <c r="M36" s="145"/>
      <c r="N36" s="145"/>
      <c r="O36" s="145"/>
      <c r="P36" s="146"/>
      <c r="Q36" s="146"/>
      <c r="R36" s="146"/>
      <c r="S36" s="146"/>
    </row>
    <row r="37" spans="1:19">
      <c r="A37" s="16">
        <v>33</v>
      </c>
      <c r="B37" s="85" t="s">
        <v>211</v>
      </c>
      <c r="C37" s="18" t="s">
        <v>108</v>
      </c>
      <c r="D37" s="12" t="str">
        <f t="shared" si="2"/>
        <v>未着手</v>
      </c>
      <c r="E37" s="4">
        <v>43070</v>
      </c>
      <c r="F37" s="4"/>
      <c r="G37" s="19">
        <v>3</v>
      </c>
      <c r="H37" s="19"/>
      <c r="I37" s="12">
        <f t="shared" ca="1" si="3"/>
        <v>3</v>
      </c>
      <c r="J37" s="19">
        <v>3</v>
      </c>
      <c r="K37" s="19">
        <v>3</v>
      </c>
      <c r="L37" s="19">
        <v>3</v>
      </c>
      <c r="M37" s="19">
        <v>3</v>
      </c>
      <c r="N37" s="19">
        <v>3</v>
      </c>
      <c r="O37" s="19">
        <v>3</v>
      </c>
      <c r="P37" s="22"/>
      <c r="Q37" s="22"/>
      <c r="R37" s="22"/>
      <c r="S37" s="22"/>
    </row>
    <row r="38" spans="1:19">
      <c r="A38" s="16">
        <v>34</v>
      </c>
      <c r="B38" s="85" t="s">
        <v>213</v>
      </c>
      <c r="C38" s="18" t="s">
        <v>108</v>
      </c>
      <c r="D38" s="12" t="str">
        <f t="shared" si="2"/>
        <v>未着手</v>
      </c>
      <c r="E38" s="4">
        <v>43070</v>
      </c>
      <c r="F38" s="4"/>
      <c r="G38" s="19">
        <v>2</v>
      </c>
      <c r="H38" s="19"/>
      <c r="I38" s="12">
        <f t="shared" ca="1" si="3"/>
        <v>2</v>
      </c>
      <c r="J38" s="19">
        <v>2</v>
      </c>
      <c r="K38" s="19">
        <v>2</v>
      </c>
      <c r="L38" s="19">
        <v>2</v>
      </c>
      <c r="M38" s="19">
        <v>2</v>
      </c>
      <c r="N38" s="19">
        <v>2</v>
      </c>
      <c r="O38" s="19">
        <v>2</v>
      </c>
      <c r="P38" s="22"/>
      <c r="Q38" s="22"/>
      <c r="R38" s="22"/>
      <c r="S38" s="22"/>
    </row>
    <row r="39" spans="1:19">
      <c r="A39" s="16">
        <v>35</v>
      </c>
      <c r="B39" s="85" t="s">
        <v>212</v>
      </c>
      <c r="C39" s="18" t="s">
        <v>108</v>
      </c>
      <c r="D39" s="12" t="str">
        <f t="shared" si="2"/>
        <v>未着手</v>
      </c>
      <c r="E39" s="4">
        <v>43074</v>
      </c>
      <c r="F39" s="4"/>
      <c r="G39" s="19">
        <v>2</v>
      </c>
      <c r="H39" s="19"/>
      <c r="I39" s="12">
        <f t="shared" ca="1" si="3"/>
        <v>2</v>
      </c>
      <c r="J39" s="19">
        <v>2</v>
      </c>
      <c r="K39" s="19">
        <v>2</v>
      </c>
      <c r="L39" s="19">
        <v>2</v>
      </c>
      <c r="M39" s="19">
        <v>2</v>
      </c>
      <c r="N39" s="19">
        <v>2</v>
      </c>
      <c r="O39" s="19">
        <v>2</v>
      </c>
      <c r="P39" s="22"/>
      <c r="Q39" s="22"/>
      <c r="R39" s="22"/>
      <c r="S39" s="22"/>
    </row>
    <row r="40" spans="1:19">
      <c r="A40" s="16">
        <v>36</v>
      </c>
      <c r="B40" s="85" t="s">
        <v>214</v>
      </c>
      <c r="C40" s="18" t="s">
        <v>108</v>
      </c>
      <c r="D40" s="12" t="str">
        <f t="shared" si="2"/>
        <v>未着手</v>
      </c>
      <c r="E40" s="4">
        <v>43070</v>
      </c>
      <c r="F40" s="4"/>
      <c r="G40" s="19">
        <v>1</v>
      </c>
      <c r="H40" s="19"/>
      <c r="I40" s="12">
        <f t="shared" ca="1" si="3"/>
        <v>1</v>
      </c>
      <c r="J40" s="19">
        <v>1</v>
      </c>
      <c r="K40" s="19">
        <v>1</v>
      </c>
      <c r="L40" s="19">
        <v>1</v>
      </c>
      <c r="M40" s="19">
        <v>1</v>
      </c>
      <c r="N40" s="19">
        <v>1</v>
      </c>
      <c r="O40" s="19">
        <v>1</v>
      </c>
      <c r="P40" s="22"/>
      <c r="Q40" s="22"/>
      <c r="R40" s="22"/>
      <c r="S40" s="22"/>
    </row>
    <row r="41" spans="1:19">
      <c r="A41" s="16">
        <v>37</v>
      </c>
      <c r="B41" s="85" t="s">
        <v>215</v>
      </c>
      <c r="C41" s="18" t="s">
        <v>108</v>
      </c>
      <c r="D41" s="12" t="str">
        <f t="shared" si="2"/>
        <v>未着手</v>
      </c>
      <c r="E41" s="4">
        <v>43074</v>
      </c>
      <c r="F41" s="4"/>
      <c r="G41" s="19">
        <v>4</v>
      </c>
      <c r="H41" s="19"/>
      <c r="I41" s="12">
        <f t="shared" ca="1" si="3"/>
        <v>4</v>
      </c>
      <c r="J41" s="19">
        <v>4</v>
      </c>
      <c r="K41" s="19">
        <v>4</v>
      </c>
      <c r="L41" s="19">
        <v>4</v>
      </c>
      <c r="M41" s="19">
        <v>4</v>
      </c>
      <c r="N41" s="19">
        <v>4</v>
      </c>
      <c r="O41" s="19">
        <v>4</v>
      </c>
      <c r="P41" s="22"/>
      <c r="Q41" s="22"/>
      <c r="R41" s="22"/>
      <c r="S41" s="22"/>
    </row>
    <row r="42" spans="1:19">
      <c r="A42" s="16">
        <v>38</v>
      </c>
      <c r="B42" s="85"/>
      <c r="C42" s="18" t="s">
        <v>108</v>
      </c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19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>
        <v>39</v>
      </c>
      <c r="B43" s="85"/>
      <c r="C43" s="18" t="s">
        <v>108</v>
      </c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19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>
        <v>40</v>
      </c>
      <c r="B44" s="85"/>
      <c r="C44" s="18" t="s">
        <v>108</v>
      </c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19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>
        <v>41</v>
      </c>
      <c r="B45" s="85"/>
      <c r="C45" s="18" t="s">
        <v>108</v>
      </c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19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>
        <v>42</v>
      </c>
      <c r="B46" s="85"/>
      <c r="C46" s="18" t="s">
        <v>108</v>
      </c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19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>
        <v>43</v>
      </c>
      <c r="B47" s="85"/>
      <c r="C47" s="18" t="s">
        <v>108</v>
      </c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19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>
        <v>44</v>
      </c>
      <c r="B48" s="85"/>
      <c r="C48" s="18" t="s">
        <v>108</v>
      </c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19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>
        <v>45</v>
      </c>
      <c r="B49" s="138" t="s">
        <v>192</v>
      </c>
      <c r="C49" s="142" t="s">
        <v>107</v>
      </c>
      <c r="D49" s="143" t="str">
        <f t="shared" si="2"/>
        <v>未着手</v>
      </c>
      <c r="E49" s="144"/>
      <c r="F49" s="144"/>
      <c r="G49" s="145"/>
      <c r="H49" s="145"/>
      <c r="I49" s="143" t="str">
        <f t="shared" ca="1" si="3"/>
        <v/>
      </c>
      <c r="J49" s="145"/>
      <c r="K49" s="146"/>
      <c r="L49" s="146"/>
      <c r="M49" s="146"/>
      <c r="N49" s="146"/>
      <c r="O49" s="146"/>
      <c r="P49" s="146"/>
      <c r="Q49" s="146"/>
      <c r="R49" s="146"/>
      <c r="S49" s="146"/>
    </row>
    <row r="50" spans="1:19">
      <c r="A50" s="16">
        <v>46</v>
      </c>
      <c r="B50" s="85" t="s">
        <v>228</v>
      </c>
      <c r="C50" s="18" t="s">
        <v>107</v>
      </c>
      <c r="D50" s="12" t="str">
        <f t="shared" ca="1" si="2"/>
        <v>完了</v>
      </c>
      <c r="E50" s="4">
        <v>43053</v>
      </c>
      <c r="F50" s="4">
        <v>43067</v>
      </c>
      <c r="G50" s="19">
        <v>2</v>
      </c>
      <c r="H50" s="19">
        <v>1.5</v>
      </c>
      <c r="I50" s="12">
        <f t="shared" ca="1" si="3"/>
        <v>0</v>
      </c>
      <c r="J50" s="19">
        <v>2</v>
      </c>
      <c r="K50" s="19">
        <v>2</v>
      </c>
      <c r="L50" s="22">
        <v>2</v>
      </c>
      <c r="M50" s="22">
        <v>2</v>
      </c>
      <c r="N50" s="22">
        <v>0.5</v>
      </c>
      <c r="O50" s="22">
        <v>0</v>
      </c>
      <c r="P50" s="22"/>
      <c r="Q50" s="22"/>
      <c r="R50" s="22"/>
      <c r="S50" s="22"/>
    </row>
    <row r="51" spans="1:19">
      <c r="A51" s="16">
        <v>47</v>
      </c>
      <c r="B51" s="85" t="s">
        <v>229</v>
      </c>
      <c r="C51" s="18" t="s">
        <v>107</v>
      </c>
      <c r="D51" s="12" t="str">
        <f t="shared" ref="D51:D63" si="4">IF(ISBLANK($B51),"",IF(ISBLANK($F51),"未着手",IF($I51=0,"完了","作業中")))</f>
        <v>未着手</v>
      </c>
      <c r="E51" s="4">
        <v>43067</v>
      </c>
      <c r="F51" s="4"/>
      <c r="G51" s="19">
        <v>3</v>
      </c>
      <c r="H51" s="19"/>
      <c r="I51" s="12">
        <f t="shared" ca="1" si="3"/>
        <v>3</v>
      </c>
      <c r="J51" s="19">
        <v>3</v>
      </c>
      <c r="K51" s="19">
        <v>3</v>
      </c>
      <c r="L51" s="22">
        <v>3</v>
      </c>
      <c r="M51" s="22">
        <v>3</v>
      </c>
      <c r="N51" s="22">
        <v>3</v>
      </c>
      <c r="O51" s="22">
        <v>3</v>
      </c>
      <c r="P51" s="22"/>
      <c r="Q51" s="22"/>
      <c r="R51" s="22"/>
      <c r="S51" s="22"/>
    </row>
    <row r="52" spans="1:19">
      <c r="A52" s="16">
        <v>48</v>
      </c>
      <c r="B52" s="85" t="s">
        <v>230</v>
      </c>
      <c r="C52" s="18" t="s">
        <v>107</v>
      </c>
      <c r="D52" s="12" t="str">
        <f t="shared" ca="1" si="4"/>
        <v>完了</v>
      </c>
      <c r="E52" s="4">
        <v>43067</v>
      </c>
      <c r="F52" s="4">
        <v>43067</v>
      </c>
      <c r="G52" s="19">
        <v>1</v>
      </c>
      <c r="H52" s="19">
        <v>2</v>
      </c>
      <c r="I52" s="12">
        <f t="shared" ca="1" si="3"/>
        <v>0</v>
      </c>
      <c r="J52" s="19">
        <v>1</v>
      </c>
      <c r="K52" s="19">
        <v>1</v>
      </c>
      <c r="L52" s="22">
        <v>1</v>
      </c>
      <c r="M52" s="22">
        <v>1</v>
      </c>
      <c r="N52" s="22">
        <v>0.5</v>
      </c>
      <c r="O52" s="22">
        <v>0</v>
      </c>
      <c r="P52" s="22"/>
      <c r="Q52" s="22"/>
      <c r="R52" s="22"/>
      <c r="S52" s="22"/>
    </row>
    <row r="53" spans="1:19">
      <c r="A53" s="16">
        <v>49</v>
      </c>
      <c r="B53" s="138" t="s">
        <v>193</v>
      </c>
      <c r="C53" s="142" t="s">
        <v>107</v>
      </c>
      <c r="D53" s="143" t="str">
        <f t="shared" si="4"/>
        <v>未着手</v>
      </c>
      <c r="E53" s="144"/>
      <c r="F53" s="144"/>
      <c r="G53" s="145"/>
      <c r="H53" s="145"/>
      <c r="I53" s="143" t="str">
        <f t="shared" ca="1" si="3"/>
        <v/>
      </c>
      <c r="J53" s="145"/>
      <c r="K53" s="146"/>
      <c r="L53" s="146"/>
      <c r="M53" s="146"/>
      <c r="N53" s="146"/>
      <c r="O53" s="146"/>
      <c r="P53" s="146"/>
      <c r="Q53" s="146"/>
      <c r="R53" s="146"/>
      <c r="S53" s="146"/>
    </row>
    <row r="54" spans="1:19">
      <c r="A54" s="16">
        <v>50</v>
      </c>
      <c r="B54" s="85" t="s">
        <v>194</v>
      </c>
      <c r="C54" s="18" t="s">
        <v>107</v>
      </c>
      <c r="D54" s="12" t="str">
        <f t="shared" ca="1" si="4"/>
        <v>完了</v>
      </c>
      <c r="E54" s="4">
        <v>43053</v>
      </c>
      <c r="F54" s="4">
        <v>43046</v>
      </c>
      <c r="G54" s="19">
        <v>2</v>
      </c>
      <c r="H54" s="19">
        <v>4</v>
      </c>
      <c r="I54" s="12">
        <f t="shared" ca="1" si="3"/>
        <v>0</v>
      </c>
      <c r="J54" s="19">
        <v>0</v>
      </c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24">
      <c r="A55" s="16">
        <v>51</v>
      </c>
      <c r="B55" s="139" t="s">
        <v>195</v>
      </c>
      <c r="C55" s="18" t="s">
        <v>107</v>
      </c>
      <c r="D55" s="12" t="str">
        <f t="shared" ca="1" si="4"/>
        <v>完了</v>
      </c>
      <c r="E55" s="4">
        <v>43053</v>
      </c>
      <c r="F55" s="4">
        <v>43046</v>
      </c>
      <c r="G55" s="19">
        <v>4</v>
      </c>
      <c r="H55" s="19">
        <v>6</v>
      </c>
      <c r="I55" s="12">
        <f t="shared" ca="1" si="3"/>
        <v>0</v>
      </c>
      <c r="J55" s="19">
        <v>0</v>
      </c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>
        <v>52</v>
      </c>
      <c r="B56" s="85" t="s">
        <v>196</v>
      </c>
      <c r="C56" s="18" t="s">
        <v>107</v>
      </c>
      <c r="D56" s="12" t="str">
        <f t="shared" ca="1" si="4"/>
        <v>完了</v>
      </c>
      <c r="E56" s="4">
        <v>43056</v>
      </c>
      <c r="F56" s="4">
        <v>43053</v>
      </c>
      <c r="G56" s="19">
        <v>2</v>
      </c>
      <c r="H56" s="19">
        <v>1</v>
      </c>
      <c r="I56" s="12">
        <f t="shared" ca="1" si="3"/>
        <v>0</v>
      </c>
      <c r="J56" s="19">
        <v>0</v>
      </c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>
        <v>53</v>
      </c>
      <c r="B57" s="85" t="s">
        <v>227</v>
      </c>
      <c r="C57" s="18" t="s">
        <v>107</v>
      </c>
      <c r="D57" s="12" t="str">
        <f t="shared" si="4"/>
        <v>未着手</v>
      </c>
      <c r="E57" s="4">
        <v>43067</v>
      </c>
      <c r="F57" s="4"/>
      <c r="G57" s="19">
        <v>1</v>
      </c>
      <c r="H57" s="19"/>
      <c r="I57" s="12">
        <f t="shared" ca="1" si="3"/>
        <v>1</v>
      </c>
      <c r="J57" s="19">
        <v>1</v>
      </c>
      <c r="K57" s="19">
        <v>1</v>
      </c>
      <c r="L57" s="22">
        <v>1</v>
      </c>
      <c r="M57" s="22">
        <v>1</v>
      </c>
      <c r="N57" s="22">
        <v>1</v>
      </c>
      <c r="O57" s="22">
        <v>1</v>
      </c>
      <c r="P57" s="22"/>
      <c r="Q57" s="22"/>
      <c r="R57" s="22"/>
      <c r="S57" s="22"/>
    </row>
    <row r="58" spans="1:19">
      <c r="A58" s="16">
        <v>54</v>
      </c>
      <c r="B58" s="138" t="s">
        <v>197</v>
      </c>
      <c r="C58" s="142" t="s">
        <v>107</v>
      </c>
      <c r="D58" s="143" t="str">
        <f t="shared" si="4"/>
        <v>未着手</v>
      </c>
      <c r="E58" s="144"/>
      <c r="F58" s="144"/>
      <c r="G58" s="145"/>
      <c r="H58" s="145"/>
      <c r="I58" s="143" t="str">
        <f t="shared" ref="I58:I121" ca="1" si="5">IF(ISBLANK(J58)=FALSE,OFFSET(I58,0,COUNTA(J58:S58)),"")</f>
        <v/>
      </c>
      <c r="J58" s="145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19">
      <c r="A59" s="16">
        <v>55</v>
      </c>
      <c r="B59" s="85" t="s">
        <v>166</v>
      </c>
      <c r="C59" s="18" t="s">
        <v>107</v>
      </c>
      <c r="D59" s="12" t="str">
        <f t="shared" ca="1" si="4"/>
        <v>完了</v>
      </c>
      <c r="E59" s="4">
        <v>43060</v>
      </c>
      <c r="F59" s="4">
        <v>43053</v>
      </c>
      <c r="G59" s="19">
        <v>3</v>
      </c>
      <c r="H59" s="19">
        <v>6</v>
      </c>
      <c r="I59" s="12">
        <f t="shared" ca="1" si="5"/>
        <v>0</v>
      </c>
      <c r="J59" s="19">
        <v>3</v>
      </c>
      <c r="K59" s="22">
        <v>1</v>
      </c>
      <c r="L59" s="22">
        <v>0</v>
      </c>
      <c r="M59" s="22">
        <v>0</v>
      </c>
      <c r="N59" s="22">
        <v>0</v>
      </c>
      <c r="O59" s="22">
        <v>0</v>
      </c>
      <c r="P59" s="22"/>
      <c r="Q59" s="22"/>
      <c r="R59" s="22"/>
      <c r="S59" s="22"/>
    </row>
    <row r="60" spans="1:19">
      <c r="A60" s="16">
        <v>56</v>
      </c>
      <c r="B60" s="85" t="s">
        <v>167</v>
      </c>
      <c r="C60" s="18" t="s">
        <v>107</v>
      </c>
      <c r="D60" s="12" t="str">
        <f t="shared" ca="1" si="4"/>
        <v>完了</v>
      </c>
      <c r="E60" s="4">
        <v>43060</v>
      </c>
      <c r="F60" s="4">
        <v>43053</v>
      </c>
      <c r="G60" s="19">
        <v>1</v>
      </c>
      <c r="H60" s="19">
        <v>1</v>
      </c>
      <c r="I60" s="12">
        <f t="shared" ca="1" si="5"/>
        <v>0</v>
      </c>
      <c r="J60" s="19">
        <v>0</v>
      </c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>
        <v>57</v>
      </c>
      <c r="B61" s="85" t="s">
        <v>168</v>
      </c>
      <c r="C61" s="18" t="s">
        <v>107</v>
      </c>
      <c r="D61" s="12" t="str">
        <f t="shared" ca="1" si="4"/>
        <v>完了</v>
      </c>
      <c r="E61" s="4">
        <v>43060</v>
      </c>
      <c r="F61" s="4">
        <v>43053</v>
      </c>
      <c r="G61" s="19">
        <v>1</v>
      </c>
      <c r="H61" s="19">
        <v>1</v>
      </c>
      <c r="I61" s="12">
        <f t="shared" ca="1" si="5"/>
        <v>0</v>
      </c>
      <c r="J61" s="19">
        <v>0</v>
      </c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>
        <v>58</v>
      </c>
      <c r="B62" s="85" t="s">
        <v>169</v>
      </c>
      <c r="C62" s="18" t="s">
        <v>107</v>
      </c>
      <c r="D62" s="12" t="str">
        <f t="shared" si="4"/>
        <v>未着手</v>
      </c>
      <c r="E62" s="4">
        <v>43060</v>
      </c>
      <c r="F62" s="4"/>
      <c r="G62" s="19">
        <v>1</v>
      </c>
      <c r="H62" s="19"/>
      <c r="I62" s="12">
        <f t="shared" ca="1" si="5"/>
        <v>1</v>
      </c>
      <c r="J62" s="19">
        <v>1</v>
      </c>
      <c r="K62" s="19">
        <v>1</v>
      </c>
      <c r="L62" s="22">
        <v>1</v>
      </c>
      <c r="M62" s="22">
        <v>1</v>
      </c>
      <c r="N62" s="22">
        <v>1</v>
      </c>
      <c r="O62" s="22">
        <v>1</v>
      </c>
      <c r="P62" s="22"/>
      <c r="Q62" s="22"/>
      <c r="R62" s="22"/>
      <c r="S62" s="22"/>
    </row>
    <row r="63" spans="1:19">
      <c r="A63" s="16">
        <v>59</v>
      </c>
      <c r="B63" s="85" t="s">
        <v>198</v>
      </c>
      <c r="C63" s="18" t="s">
        <v>107</v>
      </c>
      <c r="D63" s="12" t="str">
        <f t="shared" ca="1" si="4"/>
        <v>完了</v>
      </c>
      <c r="E63" s="4">
        <v>43056</v>
      </c>
      <c r="F63" s="4">
        <v>43046</v>
      </c>
      <c r="G63" s="19">
        <v>1</v>
      </c>
      <c r="H63" s="19">
        <v>1</v>
      </c>
      <c r="I63" s="12">
        <f t="shared" ca="1" si="5"/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22"/>
      <c r="Q63" s="22"/>
      <c r="R63" s="22"/>
      <c r="S63" s="22"/>
    </row>
    <row r="64" spans="1:19">
      <c r="A64" s="16">
        <v>60</v>
      </c>
      <c r="B64" s="85" t="s">
        <v>199</v>
      </c>
      <c r="C64" s="18" t="s">
        <v>107</v>
      </c>
      <c r="D64" s="12" t="str">
        <f t="shared" ref="D64:D127" ca="1" si="6">IF(ISBLANK($B64),"",IF(ISBLANK($F64),"未着手",IF($I64=0,"完了","作業中")))</f>
        <v>完了</v>
      </c>
      <c r="E64" s="4">
        <v>43067</v>
      </c>
      <c r="F64" s="4">
        <v>43046</v>
      </c>
      <c r="G64" s="19">
        <v>1</v>
      </c>
      <c r="H64" s="19">
        <v>1</v>
      </c>
      <c r="I64" s="12">
        <f t="shared" ca="1" si="5"/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22"/>
      <c r="Q64" s="22"/>
      <c r="R64" s="22"/>
      <c r="S64" s="22"/>
    </row>
    <row r="65" spans="1:19">
      <c r="A65" s="16">
        <v>61</v>
      </c>
      <c r="B65" s="138" t="s">
        <v>200</v>
      </c>
      <c r="C65" s="142" t="s">
        <v>107</v>
      </c>
      <c r="D65" s="143" t="str">
        <f t="shared" si="6"/>
        <v>未着手</v>
      </c>
      <c r="E65" s="144"/>
      <c r="F65" s="144"/>
      <c r="G65" s="145"/>
      <c r="H65" s="145"/>
      <c r="I65" s="143" t="str">
        <f t="shared" ca="1" si="5"/>
        <v/>
      </c>
      <c r="J65" s="145"/>
      <c r="K65" s="145"/>
      <c r="L65" s="145"/>
      <c r="M65" s="145"/>
      <c r="N65" s="145"/>
      <c r="O65" s="145"/>
      <c r="P65" s="146"/>
      <c r="Q65" s="146"/>
      <c r="R65" s="146"/>
      <c r="S65" s="146"/>
    </row>
    <row r="66" spans="1:19">
      <c r="A66" s="16">
        <v>62</v>
      </c>
      <c r="B66" s="85" t="s">
        <v>201</v>
      </c>
      <c r="C66" s="18" t="s">
        <v>107</v>
      </c>
      <c r="D66" s="12" t="str">
        <f t="shared" ca="1" si="6"/>
        <v>完了</v>
      </c>
      <c r="E66" s="4">
        <v>43056</v>
      </c>
      <c r="F66" s="4">
        <v>43046</v>
      </c>
      <c r="G66" s="19">
        <v>1</v>
      </c>
      <c r="H66" s="19">
        <v>1</v>
      </c>
      <c r="I66" s="12">
        <f t="shared" ca="1" si="5"/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22"/>
      <c r="Q66" s="22"/>
      <c r="R66" s="22"/>
      <c r="S66" s="22"/>
    </row>
    <row r="67" spans="1:19">
      <c r="A67" s="16">
        <v>63</v>
      </c>
      <c r="B67" s="85" t="s">
        <v>202</v>
      </c>
      <c r="C67" s="18" t="s">
        <v>107</v>
      </c>
      <c r="D67" s="12" t="str">
        <f t="shared" ca="1" si="6"/>
        <v>完了</v>
      </c>
      <c r="E67" s="4">
        <v>43056</v>
      </c>
      <c r="F67" s="4">
        <v>43053</v>
      </c>
      <c r="G67" s="19">
        <v>1</v>
      </c>
      <c r="H67" s="19">
        <v>1</v>
      </c>
      <c r="I67" s="12">
        <f t="shared" ca="1" si="5"/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22"/>
      <c r="Q67" s="22"/>
      <c r="R67" s="22"/>
      <c r="S67" s="22"/>
    </row>
    <row r="68" spans="1:19">
      <c r="A68" s="16">
        <v>64</v>
      </c>
      <c r="B68" s="85" t="s">
        <v>170</v>
      </c>
      <c r="C68" s="18" t="s">
        <v>107</v>
      </c>
      <c r="D68" s="12" t="str">
        <f t="shared" ca="1" si="6"/>
        <v>完了</v>
      </c>
      <c r="E68" s="4">
        <v>43070</v>
      </c>
      <c r="F68" s="4">
        <v>43067</v>
      </c>
      <c r="G68" s="19">
        <v>1</v>
      </c>
      <c r="H68" s="19">
        <v>1</v>
      </c>
      <c r="I68" s="12">
        <f t="shared" ca="1" si="5"/>
        <v>0</v>
      </c>
      <c r="J68" s="19">
        <v>1</v>
      </c>
      <c r="K68" s="19">
        <v>1</v>
      </c>
      <c r="L68" s="22">
        <v>1</v>
      </c>
      <c r="M68" s="22">
        <v>1</v>
      </c>
      <c r="N68" s="22">
        <v>0</v>
      </c>
      <c r="O68" s="22">
        <v>0</v>
      </c>
      <c r="P68" s="22"/>
      <c r="Q68" s="22"/>
      <c r="R68" s="22"/>
      <c r="S68" s="22"/>
    </row>
    <row r="69" spans="1:19">
      <c r="A69" s="16">
        <v>65</v>
      </c>
      <c r="B69" s="85" t="s">
        <v>226</v>
      </c>
      <c r="C69" s="18" t="s">
        <v>107</v>
      </c>
      <c r="D69" s="12" t="str">
        <f t="shared" ca="1" si="6"/>
        <v>完了</v>
      </c>
      <c r="E69" s="4">
        <v>43070</v>
      </c>
      <c r="F69" s="4">
        <v>43067</v>
      </c>
      <c r="G69" s="19">
        <v>2</v>
      </c>
      <c r="H69" s="19">
        <v>2</v>
      </c>
      <c r="I69" s="12">
        <f t="shared" ca="1" si="5"/>
        <v>0</v>
      </c>
      <c r="J69" s="19">
        <v>2</v>
      </c>
      <c r="K69" s="19">
        <v>2</v>
      </c>
      <c r="L69" s="22">
        <v>2</v>
      </c>
      <c r="M69" s="22">
        <v>2</v>
      </c>
      <c r="N69" s="22">
        <v>0</v>
      </c>
      <c r="O69" s="22">
        <v>0</v>
      </c>
      <c r="P69" s="22"/>
      <c r="Q69" s="22"/>
      <c r="R69" s="22"/>
      <c r="S69" s="22"/>
    </row>
    <row r="70" spans="1:19">
      <c r="A70" s="16">
        <v>66</v>
      </c>
      <c r="B70" s="138" t="s">
        <v>216</v>
      </c>
      <c r="C70" s="142" t="s">
        <v>107</v>
      </c>
      <c r="D70" s="143" t="str">
        <f t="shared" si="6"/>
        <v>未着手</v>
      </c>
      <c r="E70" s="144"/>
      <c r="F70" s="144"/>
      <c r="G70" s="145"/>
      <c r="H70" s="145"/>
      <c r="I70" s="143" t="str">
        <f t="shared" ca="1" si="5"/>
        <v/>
      </c>
      <c r="J70" s="145"/>
      <c r="K70" s="145"/>
      <c r="L70" s="146"/>
      <c r="M70" s="146"/>
      <c r="N70" s="146"/>
      <c r="O70" s="146"/>
      <c r="P70" s="146"/>
      <c r="Q70" s="146"/>
      <c r="R70" s="146"/>
      <c r="S70" s="146"/>
    </row>
    <row r="71" spans="1:19">
      <c r="A71" s="16">
        <v>67</v>
      </c>
      <c r="B71" s="85" t="s">
        <v>225</v>
      </c>
      <c r="C71" s="18" t="s">
        <v>107</v>
      </c>
      <c r="D71" s="12" t="str">
        <f t="shared" si="6"/>
        <v>未着手</v>
      </c>
      <c r="E71" s="4">
        <v>43074</v>
      </c>
      <c r="F71" s="4"/>
      <c r="G71" s="19">
        <v>3</v>
      </c>
      <c r="H71" s="19"/>
      <c r="I71" s="12">
        <f t="shared" ca="1" si="5"/>
        <v>3</v>
      </c>
      <c r="J71" s="19">
        <v>3</v>
      </c>
      <c r="K71" s="19">
        <v>3</v>
      </c>
      <c r="L71" s="22">
        <v>3</v>
      </c>
      <c r="M71" s="22">
        <v>3</v>
      </c>
      <c r="N71" s="22">
        <v>3</v>
      </c>
      <c r="O71" s="22">
        <v>3</v>
      </c>
      <c r="P71" s="22"/>
      <c r="Q71" s="22"/>
      <c r="R71" s="22"/>
      <c r="S71" s="22"/>
    </row>
    <row r="72" spans="1:19">
      <c r="A72" s="16">
        <v>68</v>
      </c>
      <c r="B72" s="85" t="s">
        <v>217</v>
      </c>
      <c r="C72" s="18" t="s">
        <v>107</v>
      </c>
      <c r="D72" s="12" t="str">
        <f t="shared" si="6"/>
        <v>未着手</v>
      </c>
      <c r="E72" s="4">
        <v>43070</v>
      </c>
      <c r="F72" s="4"/>
      <c r="G72" s="19">
        <v>3</v>
      </c>
      <c r="H72" s="19"/>
      <c r="I72" s="12">
        <f t="shared" ca="1" si="5"/>
        <v>3</v>
      </c>
      <c r="J72" s="19">
        <v>3</v>
      </c>
      <c r="K72" s="19">
        <v>3</v>
      </c>
      <c r="L72" s="22">
        <v>3</v>
      </c>
      <c r="M72" s="22">
        <v>3</v>
      </c>
      <c r="N72" s="22">
        <v>3</v>
      </c>
      <c r="O72" s="22">
        <v>3</v>
      </c>
      <c r="P72" s="22"/>
      <c r="Q72" s="22"/>
      <c r="R72" s="22"/>
      <c r="S72" s="22"/>
    </row>
    <row r="73" spans="1:19">
      <c r="A73" s="16">
        <v>69</v>
      </c>
      <c r="B73" s="138" t="s">
        <v>218</v>
      </c>
      <c r="C73" s="142" t="s">
        <v>107</v>
      </c>
      <c r="D73" s="143" t="str">
        <f t="shared" si="6"/>
        <v>未着手</v>
      </c>
      <c r="E73" s="144"/>
      <c r="F73" s="144"/>
      <c r="G73" s="145"/>
      <c r="H73" s="145"/>
      <c r="I73" s="143" t="str">
        <f t="shared" ca="1" si="5"/>
        <v/>
      </c>
      <c r="J73" s="145"/>
      <c r="K73" s="145"/>
      <c r="L73" s="146"/>
      <c r="M73" s="146"/>
      <c r="N73" s="146"/>
      <c r="O73" s="146"/>
      <c r="P73" s="146"/>
      <c r="Q73" s="146"/>
      <c r="R73" s="146"/>
      <c r="S73" s="146"/>
    </row>
    <row r="74" spans="1:19">
      <c r="A74" s="16">
        <v>70</v>
      </c>
      <c r="B74" s="17" t="s">
        <v>225</v>
      </c>
      <c r="C74" s="18" t="s">
        <v>107</v>
      </c>
      <c r="D74" s="12" t="str">
        <f t="shared" si="6"/>
        <v>未着手</v>
      </c>
      <c r="E74" s="4">
        <v>43074</v>
      </c>
      <c r="F74" s="4"/>
      <c r="G74" s="19">
        <v>3</v>
      </c>
      <c r="H74" s="19"/>
      <c r="I74" s="12">
        <f t="shared" ca="1" si="5"/>
        <v>3</v>
      </c>
      <c r="J74" s="19">
        <v>3</v>
      </c>
      <c r="K74" s="19">
        <v>3</v>
      </c>
      <c r="L74" s="22">
        <v>3</v>
      </c>
      <c r="M74" s="22">
        <v>3</v>
      </c>
      <c r="N74" s="22">
        <v>3</v>
      </c>
      <c r="O74" s="22">
        <v>3</v>
      </c>
      <c r="P74" s="22"/>
      <c r="Q74" s="22"/>
      <c r="R74" s="22"/>
      <c r="S74" s="22"/>
    </row>
    <row r="75" spans="1:19">
      <c r="A75" s="16">
        <v>71</v>
      </c>
      <c r="B75" s="138" t="s">
        <v>219</v>
      </c>
      <c r="C75" s="142" t="s">
        <v>107</v>
      </c>
      <c r="D75" s="143" t="str">
        <f t="shared" si="6"/>
        <v>未着手</v>
      </c>
      <c r="E75" s="144"/>
      <c r="F75" s="144"/>
      <c r="G75" s="145"/>
      <c r="H75" s="145"/>
      <c r="I75" s="143" t="str">
        <f t="shared" ca="1" si="5"/>
        <v/>
      </c>
      <c r="J75" s="145"/>
      <c r="K75" s="145"/>
      <c r="L75" s="146"/>
      <c r="M75" s="146"/>
      <c r="N75" s="146"/>
      <c r="O75" s="146"/>
      <c r="P75" s="146"/>
      <c r="Q75" s="146"/>
      <c r="R75" s="146"/>
      <c r="S75" s="146"/>
    </row>
    <row r="76" spans="1:19">
      <c r="A76" s="16">
        <v>72</v>
      </c>
      <c r="B76" s="17" t="s">
        <v>225</v>
      </c>
      <c r="C76" s="18" t="s">
        <v>107</v>
      </c>
      <c r="D76" s="12" t="str">
        <f t="shared" si="6"/>
        <v>未着手</v>
      </c>
      <c r="E76" s="4">
        <v>43077</v>
      </c>
      <c r="F76" s="4"/>
      <c r="G76" s="19">
        <v>3</v>
      </c>
      <c r="H76" s="19"/>
      <c r="I76" s="12">
        <f t="shared" ca="1" si="5"/>
        <v>3</v>
      </c>
      <c r="J76" s="19">
        <v>3</v>
      </c>
      <c r="K76" s="19">
        <v>3</v>
      </c>
      <c r="L76" s="22">
        <v>3</v>
      </c>
      <c r="M76" s="22">
        <v>3</v>
      </c>
      <c r="N76" s="22">
        <v>3</v>
      </c>
      <c r="O76" s="22">
        <v>3</v>
      </c>
      <c r="P76" s="22"/>
      <c r="Q76" s="22"/>
      <c r="R76" s="22"/>
      <c r="S76" s="22"/>
    </row>
    <row r="77" spans="1:19">
      <c r="A77" s="16">
        <v>73</v>
      </c>
      <c r="B77" s="138" t="s">
        <v>203</v>
      </c>
      <c r="C77" s="142" t="s">
        <v>107</v>
      </c>
      <c r="D77" s="143" t="str">
        <f t="shared" si="6"/>
        <v>未着手</v>
      </c>
      <c r="E77" s="144"/>
      <c r="F77" s="144"/>
      <c r="G77" s="145"/>
      <c r="H77" s="145"/>
      <c r="I77" s="143" t="str">
        <f t="shared" ca="1" si="5"/>
        <v/>
      </c>
      <c r="J77" s="145"/>
      <c r="K77" s="145"/>
      <c r="L77" s="146"/>
      <c r="M77" s="146"/>
      <c r="N77" s="146"/>
      <c r="O77" s="146"/>
      <c r="P77" s="146"/>
      <c r="Q77" s="146"/>
      <c r="R77" s="146"/>
      <c r="S77" s="146"/>
    </row>
    <row r="78" spans="1:19">
      <c r="A78" s="16">
        <v>74</v>
      </c>
      <c r="B78" s="85" t="s">
        <v>171</v>
      </c>
      <c r="C78" s="18" t="s">
        <v>107</v>
      </c>
      <c r="D78" s="12" t="str">
        <f t="shared" ca="1" si="6"/>
        <v>完了</v>
      </c>
      <c r="E78" s="4">
        <v>43077</v>
      </c>
      <c r="F78" s="4">
        <v>43060</v>
      </c>
      <c r="G78" s="19">
        <v>1</v>
      </c>
      <c r="H78" s="19">
        <v>1</v>
      </c>
      <c r="I78" s="12">
        <f t="shared" ca="1" si="5"/>
        <v>0</v>
      </c>
      <c r="J78" s="19">
        <v>1</v>
      </c>
      <c r="K78" s="19">
        <v>1</v>
      </c>
      <c r="L78" s="22">
        <v>0</v>
      </c>
      <c r="M78" s="22">
        <v>0</v>
      </c>
      <c r="N78" s="22">
        <v>0</v>
      </c>
      <c r="O78" s="22">
        <v>0</v>
      </c>
      <c r="P78" s="22"/>
      <c r="Q78" s="22"/>
      <c r="R78" s="22"/>
      <c r="S78" s="22"/>
    </row>
    <row r="79" spans="1:19">
      <c r="A79" s="16">
        <v>75</v>
      </c>
      <c r="B79" s="85" t="s">
        <v>172</v>
      </c>
      <c r="C79" s="18" t="s">
        <v>107</v>
      </c>
      <c r="D79" s="12" t="str">
        <f t="shared" ca="1" si="6"/>
        <v>完了</v>
      </c>
      <c r="E79" s="4">
        <v>43077</v>
      </c>
      <c r="F79" s="4">
        <v>43060</v>
      </c>
      <c r="G79" s="19">
        <v>1</v>
      </c>
      <c r="H79" s="19">
        <v>1</v>
      </c>
      <c r="I79" s="12">
        <f t="shared" ca="1" si="5"/>
        <v>0</v>
      </c>
      <c r="J79" s="19">
        <v>1</v>
      </c>
      <c r="K79" s="19">
        <v>1</v>
      </c>
      <c r="L79" s="22">
        <v>0</v>
      </c>
      <c r="M79" s="22">
        <v>0</v>
      </c>
      <c r="N79" s="22">
        <v>0</v>
      </c>
      <c r="O79" s="22">
        <v>0</v>
      </c>
      <c r="P79" s="22"/>
      <c r="Q79" s="22"/>
      <c r="R79" s="22"/>
      <c r="S79" s="22"/>
    </row>
    <row r="80" spans="1:19">
      <c r="A80" s="16">
        <v>76</v>
      </c>
      <c r="B80" s="138" t="s">
        <v>233</v>
      </c>
      <c r="C80" s="142" t="s">
        <v>107</v>
      </c>
      <c r="D80" s="143" t="str">
        <f t="shared" si="6"/>
        <v>未着手</v>
      </c>
      <c r="E80" s="144"/>
      <c r="F80" s="144"/>
      <c r="G80" s="145"/>
      <c r="H80" s="145"/>
      <c r="I80" s="143" t="str">
        <f t="shared" ca="1" si="5"/>
        <v/>
      </c>
      <c r="J80" s="145"/>
      <c r="K80" s="145"/>
      <c r="L80" s="146"/>
      <c r="M80" s="146"/>
      <c r="N80" s="146"/>
      <c r="O80" s="146"/>
      <c r="P80" s="146"/>
      <c r="Q80" s="146"/>
      <c r="R80" s="146"/>
      <c r="S80" s="146"/>
    </row>
    <row r="81" spans="1:19">
      <c r="A81" s="16">
        <v>77</v>
      </c>
      <c r="B81" s="17" t="s">
        <v>234</v>
      </c>
      <c r="C81" s="18" t="s">
        <v>107</v>
      </c>
      <c r="D81" s="12" t="str">
        <f t="shared" ca="1" si="6"/>
        <v>完了</v>
      </c>
      <c r="E81" s="4">
        <v>43077</v>
      </c>
      <c r="F81" s="4">
        <v>43060</v>
      </c>
      <c r="G81" s="19">
        <v>1</v>
      </c>
      <c r="H81" s="19">
        <v>1</v>
      </c>
      <c r="I81" s="12">
        <f t="shared" ca="1" si="5"/>
        <v>0</v>
      </c>
      <c r="J81" s="19">
        <v>1</v>
      </c>
      <c r="K81" s="19">
        <v>1</v>
      </c>
      <c r="L81" s="22">
        <v>0</v>
      </c>
      <c r="M81" s="22">
        <v>0</v>
      </c>
      <c r="N81" s="22">
        <v>0</v>
      </c>
      <c r="O81" s="22">
        <v>0</v>
      </c>
      <c r="P81" s="22"/>
      <c r="Q81" s="22"/>
      <c r="R81" s="22"/>
      <c r="S81" s="22"/>
    </row>
    <row r="82" spans="1:19">
      <c r="A82" s="16">
        <v>78</v>
      </c>
      <c r="B82" s="17"/>
      <c r="C82" s="18" t="s">
        <v>107</v>
      </c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19"/>
      <c r="K82" s="19"/>
      <c r="L82" s="22"/>
      <c r="M82" s="22"/>
      <c r="N82" s="22"/>
      <c r="O82" s="22"/>
      <c r="P82" s="22"/>
      <c r="Q82" s="22"/>
      <c r="R82" s="22"/>
      <c r="S82" s="22"/>
    </row>
    <row r="83" spans="1:19">
      <c r="A83" s="16">
        <v>79</v>
      </c>
      <c r="B83" s="153"/>
      <c r="C83" s="154" t="s">
        <v>107</v>
      </c>
      <c r="D83" s="12" t="str">
        <f t="shared" si="6"/>
        <v/>
      </c>
      <c r="E83" s="155"/>
      <c r="F83" s="155"/>
      <c r="G83" s="156"/>
      <c r="H83" s="156"/>
      <c r="I83" s="12" t="str">
        <f t="shared" ca="1" si="5"/>
        <v/>
      </c>
      <c r="J83" s="156"/>
      <c r="K83" s="157"/>
      <c r="L83" s="157"/>
      <c r="M83" s="157"/>
      <c r="N83" s="157"/>
      <c r="O83" s="157"/>
      <c r="P83" s="157"/>
      <c r="Q83" s="157"/>
      <c r="R83" s="157"/>
      <c r="S83" s="157"/>
    </row>
    <row r="84" spans="1:19">
      <c r="A84" s="16">
        <v>80</v>
      </c>
      <c r="B84" s="158"/>
      <c r="C84" s="159" t="s">
        <v>107</v>
      </c>
      <c r="D84" s="12" t="str">
        <f t="shared" si="6"/>
        <v/>
      </c>
      <c r="E84" s="161"/>
      <c r="F84" s="161"/>
      <c r="G84" s="162"/>
      <c r="H84" s="162"/>
      <c r="I84" s="12" t="str">
        <f t="shared" ca="1" si="5"/>
        <v/>
      </c>
      <c r="J84" s="162"/>
      <c r="K84" s="163"/>
      <c r="L84" s="157"/>
      <c r="M84" s="157"/>
      <c r="N84" s="157"/>
      <c r="O84" s="157"/>
      <c r="P84" s="163"/>
      <c r="Q84" s="163"/>
      <c r="R84" s="163"/>
      <c r="S84" s="163"/>
    </row>
    <row r="85" spans="1:19">
      <c r="A85" s="16">
        <v>81</v>
      </c>
      <c r="B85" s="158"/>
      <c r="C85" s="159" t="s">
        <v>107</v>
      </c>
      <c r="D85" s="12" t="str">
        <f t="shared" si="6"/>
        <v/>
      </c>
      <c r="E85" s="161"/>
      <c r="F85" s="161"/>
      <c r="G85" s="162"/>
      <c r="H85" s="162"/>
      <c r="I85" s="12" t="str">
        <f t="shared" ca="1" si="5"/>
        <v/>
      </c>
      <c r="J85" s="162"/>
      <c r="K85" s="163"/>
      <c r="L85" s="157"/>
      <c r="M85" s="157"/>
      <c r="N85" s="157"/>
      <c r="O85" s="157"/>
      <c r="P85" s="163"/>
      <c r="Q85" s="163"/>
      <c r="R85" s="163"/>
      <c r="S85" s="163"/>
    </row>
    <row r="86" spans="1:19">
      <c r="A86" s="16">
        <v>82</v>
      </c>
      <c r="B86" s="158"/>
      <c r="C86" s="159" t="s">
        <v>107</v>
      </c>
      <c r="D86" s="12" t="str">
        <f t="shared" si="6"/>
        <v/>
      </c>
      <c r="E86" s="161"/>
      <c r="F86" s="161"/>
      <c r="G86" s="162"/>
      <c r="H86" s="162"/>
      <c r="I86" s="12" t="str">
        <f t="shared" ca="1" si="5"/>
        <v/>
      </c>
      <c r="J86" s="162"/>
      <c r="K86" s="163"/>
      <c r="L86" s="157"/>
      <c r="M86" s="157"/>
      <c r="N86" s="157"/>
      <c r="O86" s="157"/>
      <c r="P86" s="163"/>
      <c r="Q86" s="163"/>
      <c r="R86" s="163"/>
      <c r="S86" s="163"/>
    </row>
    <row r="87" spans="1:19">
      <c r="A87" s="16">
        <v>83</v>
      </c>
      <c r="B87" s="158"/>
      <c r="C87" s="159" t="s">
        <v>107</v>
      </c>
      <c r="D87" s="12" t="str">
        <f t="shared" si="6"/>
        <v/>
      </c>
      <c r="E87" s="161"/>
      <c r="F87" s="161"/>
      <c r="G87" s="162"/>
      <c r="H87" s="162"/>
      <c r="I87" s="12" t="str">
        <f t="shared" ca="1" si="5"/>
        <v/>
      </c>
      <c r="J87" s="162"/>
      <c r="K87" s="163"/>
      <c r="L87" s="157"/>
      <c r="M87" s="157"/>
      <c r="N87" s="157"/>
      <c r="O87" s="157"/>
      <c r="P87" s="163"/>
      <c r="Q87" s="163"/>
      <c r="R87" s="163"/>
      <c r="S87" s="163"/>
    </row>
    <row r="88" spans="1:19">
      <c r="A88" s="16">
        <v>84</v>
      </c>
      <c r="B88" s="158"/>
      <c r="C88" s="159" t="s">
        <v>107</v>
      </c>
      <c r="D88" s="149" t="str">
        <f t="shared" si="6"/>
        <v/>
      </c>
      <c r="E88" s="161"/>
      <c r="F88" s="161"/>
      <c r="G88" s="162"/>
      <c r="H88" s="162"/>
      <c r="I88" s="160" t="str">
        <f t="shared" ca="1" si="5"/>
        <v/>
      </c>
      <c r="J88" s="162"/>
      <c r="K88" s="163"/>
      <c r="L88" s="157"/>
      <c r="M88" s="157"/>
      <c r="N88" s="157"/>
      <c r="O88" s="157"/>
      <c r="P88" s="163"/>
      <c r="Q88" s="163"/>
      <c r="R88" s="163"/>
      <c r="S88" s="163"/>
    </row>
    <row r="89" spans="1:19">
      <c r="A89" s="16">
        <v>85</v>
      </c>
      <c r="B89" s="138" t="s">
        <v>220</v>
      </c>
      <c r="C89" s="142" t="s">
        <v>109</v>
      </c>
      <c r="D89" s="143" t="str">
        <f t="shared" si="6"/>
        <v>未着手</v>
      </c>
      <c r="E89" s="144"/>
      <c r="F89" s="144"/>
      <c r="G89" s="145"/>
      <c r="H89" s="167"/>
      <c r="I89" s="168" t="str">
        <f t="shared" ca="1" si="5"/>
        <v/>
      </c>
      <c r="J89" s="145"/>
      <c r="K89" s="145"/>
      <c r="L89" s="145"/>
      <c r="M89" s="145"/>
      <c r="N89" s="145"/>
      <c r="O89" s="145"/>
      <c r="P89" s="169"/>
      <c r="Q89" s="169"/>
      <c r="R89" s="169"/>
      <c r="S89" s="169"/>
    </row>
    <row r="90" spans="1:19">
      <c r="A90" s="16">
        <v>86</v>
      </c>
      <c r="B90" s="147" t="s">
        <v>231</v>
      </c>
      <c r="C90" s="148" t="s">
        <v>109</v>
      </c>
      <c r="D90" s="149" t="str">
        <f t="shared" ca="1" si="6"/>
        <v>完了</v>
      </c>
      <c r="E90" s="150">
        <v>43053</v>
      </c>
      <c r="F90" s="150">
        <v>43049</v>
      </c>
      <c r="G90" s="151">
        <v>2</v>
      </c>
      <c r="H90" s="151">
        <v>3</v>
      </c>
      <c r="I90" s="149">
        <f t="shared" ca="1" si="5"/>
        <v>0</v>
      </c>
      <c r="J90" s="151">
        <v>1</v>
      </c>
      <c r="K90" s="151">
        <v>1</v>
      </c>
      <c r="L90" s="157">
        <v>1</v>
      </c>
      <c r="M90" s="157">
        <v>0</v>
      </c>
      <c r="N90" s="157">
        <v>0</v>
      </c>
      <c r="O90" s="157">
        <v>0</v>
      </c>
      <c r="P90" s="152"/>
      <c r="Q90" s="152"/>
      <c r="R90" s="152"/>
      <c r="S90" s="152"/>
    </row>
    <row r="91" spans="1:19">
      <c r="A91" s="16">
        <v>87</v>
      </c>
      <c r="B91" s="147" t="s">
        <v>173</v>
      </c>
      <c r="C91" s="148" t="s">
        <v>109</v>
      </c>
      <c r="D91" s="149" t="str">
        <f t="shared" ca="1" si="6"/>
        <v>完了</v>
      </c>
      <c r="E91" s="150">
        <v>43053</v>
      </c>
      <c r="F91" s="150">
        <v>43049</v>
      </c>
      <c r="G91" s="151">
        <v>2</v>
      </c>
      <c r="H91" s="151">
        <v>2</v>
      </c>
      <c r="I91" s="149">
        <f t="shared" ca="1" si="5"/>
        <v>0</v>
      </c>
      <c r="J91" s="151">
        <v>0</v>
      </c>
      <c r="K91" s="151">
        <v>0</v>
      </c>
      <c r="L91" s="157"/>
      <c r="M91" s="157"/>
      <c r="N91" s="157"/>
      <c r="O91" s="157"/>
      <c r="P91" s="152"/>
      <c r="Q91" s="152"/>
      <c r="R91" s="152"/>
      <c r="S91" s="152"/>
    </row>
    <row r="92" spans="1:19">
      <c r="A92" s="16">
        <v>88</v>
      </c>
      <c r="B92" s="147" t="s">
        <v>174</v>
      </c>
      <c r="C92" s="148" t="s">
        <v>109</v>
      </c>
      <c r="D92" s="149" t="str">
        <f t="shared" ca="1" si="6"/>
        <v>完了</v>
      </c>
      <c r="E92" s="150">
        <v>43053</v>
      </c>
      <c r="F92" s="150">
        <v>43049</v>
      </c>
      <c r="G92" s="151">
        <v>2</v>
      </c>
      <c r="H92" s="151">
        <v>2</v>
      </c>
      <c r="I92" s="149">
        <f t="shared" ca="1" si="5"/>
        <v>0</v>
      </c>
      <c r="J92" s="151">
        <v>1</v>
      </c>
      <c r="K92" s="151">
        <v>0</v>
      </c>
      <c r="L92" s="157"/>
      <c r="M92" s="157"/>
      <c r="N92" s="157"/>
      <c r="O92" s="157"/>
      <c r="P92" s="152"/>
      <c r="Q92" s="152"/>
      <c r="R92" s="152"/>
      <c r="S92" s="152"/>
    </row>
    <row r="93" spans="1:19">
      <c r="A93" s="16">
        <v>90</v>
      </c>
      <c r="B93" s="138" t="s">
        <v>221</v>
      </c>
      <c r="C93" s="142" t="s">
        <v>109</v>
      </c>
      <c r="D93" s="143" t="str">
        <f t="shared" si="6"/>
        <v>未着手</v>
      </c>
      <c r="E93" s="144"/>
      <c r="F93" s="144"/>
      <c r="G93" s="145"/>
      <c r="H93" s="145"/>
      <c r="I93" s="143" t="str">
        <f t="shared" ca="1" si="5"/>
        <v/>
      </c>
      <c r="J93" s="145"/>
      <c r="K93" s="145"/>
      <c r="L93" s="145"/>
      <c r="M93" s="145"/>
      <c r="N93" s="145"/>
      <c r="O93" s="145"/>
      <c r="P93" s="146"/>
      <c r="Q93" s="146"/>
      <c r="R93" s="146"/>
      <c r="S93" s="146"/>
    </row>
    <row r="94" spans="1:19">
      <c r="A94" s="16">
        <v>91</v>
      </c>
      <c r="B94" s="147" t="s">
        <v>175</v>
      </c>
      <c r="C94" s="148" t="s">
        <v>109</v>
      </c>
      <c r="D94" s="149" t="str">
        <f t="shared" ca="1" si="6"/>
        <v>完了</v>
      </c>
      <c r="E94" s="150">
        <v>43060</v>
      </c>
      <c r="F94" s="150">
        <v>43056</v>
      </c>
      <c r="G94" s="151">
        <v>3</v>
      </c>
      <c r="H94" s="151">
        <v>3</v>
      </c>
      <c r="I94" s="149">
        <f t="shared" ca="1" si="5"/>
        <v>0</v>
      </c>
      <c r="J94" s="151">
        <v>3</v>
      </c>
      <c r="K94" s="151">
        <v>1</v>
      </c>
      <c r="L94" s="157">
        <v>1</v>
      </c>
      <c r="M94" s="157">
        <v>0</v>
      </c>
      <c r="N94" s="157">
        <v>0</v>
      </c>
      <c r="O94" s="157">
        <v>0</v>
      </c>
      <c r="P94" s="152"/>
      <c r="Q94" s="152"/>
      <c r="R94" s="152"/>
      <c r="S94" s="152"/>
    </row>
    <row r="95" spans="1:19">
      <c r="A95" s="16">
        <v>92</v>
      </c>
      <c r="B95" s="147" t="s">
        <v>176</v>
      </c>
      <c r="C95" s="148" t="s">
        <v>109</v>
      </c>
      <c r="D95" s="149" t="str">
        <f t="shared" ca="1" si="6"/>
        <v>作業中</v>
      </c>
      <c r="E95" s="150">
        <v>43063</v>
      </c>
      <c r="F95" s="150">
        <v>43063</v>
      </c>
      <c r="G95" s="151">
        <v>3</v>
      </c>
      <c r="H95" s="151"/>
      <c r="I95" s="149">
        <f t="shared" ca="1" si="5"/>
        <v>2</v>
      </c>
      <c r="J95" s="151">
        <v>3</v>
      </c>
      <c r="K95" s="151">
        <v>3</v>
      </c>
      <c r="L95" s="157">
        <v>3</v>
      </c>
      <c r="M95" s="157">
        <v>2</v>
      </c>
      <c r="N95" s="157">
        <v>2</v>
      </c>
      <c r="O95" s="157">
        <v>2</v>
      </c>
      <c r="P95" s="152"/>
      <c r="Q95" s="152"/>
      <c r="R95" s="152"/>
      <c r="S95" s="152"/>
    </row>
    <row r="96" spans="1:19">
      <c r="A96" s="16">
        <v>93</v>
      </c>
      <c r="B96" s="147" t="s">
        <v>177</v>
      </c>
      <c r="C96" s="148" t="s">
        <v>109</v>
      </c>
      <c r="D96" s="149" t="str">
        <f t="shared" ca="1" si="6"/>
        <v>完了</v>
      </c>
      <c r="E96" s="150">
        <v>43056</v>
      </c>
      <c r="F96" s="150">
        <v>43056</v>
      </c>
      <c r="G96" s="151">
        <v>2</v>
      </c>
      <c r="H96" s="151">
        <v>1</v>
      </c>
      <c r="I96" s="149">
        <f t="shared" ca="1" si="5"/>
        <v>0</v>
      </c>
      <c r="J96" s="151">
        <v>2</v>
      </c>
      <c r="K96" s="151">
        <v>0</v>
      </c>
      <c r="L96" s="157">
        <v>0</v>
      </c>
      <c r="M96" s="157">
        <v>0</v>
      </c>
      <c r="N96" s="157">
        <v>0</v>
      </c>
      <c r="O96" s="157">
        <v>0</v>
      </c>
      <c r="P96" s="152"/>
      <c r="Q96" s="152"/>
      <c r="R96" s="152"/>
      <c r="S96" s="152"/>
    </row>
    <row r="97" spans="1:26">
      <c r="A97" s="16">
        <v>94</v>
      </c>
      <c r="B97" s="147" t="s">
        <v>178</v>
      </c>
      <c r="C97" s="148" t="s">
        <v>109</v>
      </c>
      <c r="D97" s="149" t="str">
        <f t="shared" ca="1" si="6"/>
        <v>作業中</v>
      </c>
      <c r="E97" s="150">
        <v>43063</v>
      </c>
      <c r="F97" s="150">
        <v>43063</v>
      </c>
      <c r="G97" s="151">
        <v>4</v>
      </c>
      <c r="H97" s="151"/>
      <c r="I97" s="149">
        <f t="shared" ca="1" si="5"/>
        <v>2</v>
      </c>
      <c r="J97" s="151">
        <v>4</v>
      </c>
      <c r="K97" s="151">
        <v>4</v>
      </c>
      <c r="L97" s="157">
        <v>4</v>
      </c>
      <c r="M97" s="157">
        <v>3</v>
      </c>
      <c r="N97" s="157">
        <v>3</v>
      </c>
      <c r="O97" s="157">
        <v>2</v>
      </c>
      <c r="P97" s="152"/>
      <c r="Q97" s="152"/>
      <c r="R97" s="152"/>
      <c r="S97" s="152"/>
    </row>
    <row r="98" spans="1:26">
      <c r="A98" s="16">
        <v>95</v>
      </c>
      <c r="B98" s="147" t="s">
        <v>179</v>
      </c>
      <c r="C98" s="148" t="s">
        <v>109</v>
      </c>
      <c r="D98" s="149" t="str">
        <f t="shared" si="6"/>
        <v>未着手</v>
      </c>
      <c r="E98" s="150">
        <v>43067</v>
      </c>
      <c r="F98" s="164"/>
      <c r="G98" s="151">
        <v>2</v>
      </c>
      <c r="H98" s="151"/>
      <c r="I98" s="149">
        <f t="shared" ca="1" si="5"/>
        <v>2</v>
      </c>
      <c r="J98" s="151">
        <v>2</v>
      </c>
      <c r="K98" s="151">
        <v>2</v>
      </c>
      <c r="L98" s="157">
        <v>2</v>
      </c>
      <c r="M98" s="157">
        <v>2</v>
      </c>
      <c r="N98" s="157">
        <v>2</v>
      </c>
      <c r="O98" s="157">
        <v>2</v>
      </c>
      <c r="P98" s="152"/>
      <c r="Q98" s="152"/>
      <c r="R98" s="152"/>
      <c r="S98" s="152"/>
    </row>
    <row r="99" spans="1:26">
      <c r="A99" s="16">
        <v>96</v>
      </c>
      <c r="B99" s="138" t="s">
        <v>256</v>
      </c>
      <c r="C99" s="142" t="s">
        <v>109</v>
      </c>
      <c r="D99" s="143" t="str">
        <f t="shared" si="6"/>
        <v>未着手</v>
      </c>
      <c r="E99" s="144"/>
      <c r="F99" s="170"/>
      <c r="G99" s="145"/>
      <c r="H99" s="145"/>
      <c r="I99" s="143" t="str">
        <f t="shared" ca="1" si="5"/>
        <v/>
      </c>
      <c r="J99" s="146"/>
      <c r="K99" s="146"/>
      <c r="L99" s="146"/>
      <c r="M99" s="146"/>
      <c r="N99" s="146"/>
      <c r="O99" s="146"/>
      <c r="P99" s="146"/>
      <c r="Q99" s="146"/>
      <c r="R99" s="146"/>
      <c r="S99" s="146"/>
    </row>
    <row r="100" spans="1:26">
      <c r="A100" s="16">
        <v>97</v>
      </c>
      <c r="B100" s="147" t="s">
        <v>255</v>
      </c>
      <c r="C100" s="148" t="s">
        <v>109</v>
      </c>
      <c r="D100" s="149" t="str">
        <f t="shared" si="6"/>
        <v>未着手</v>
      </c>
      <c r="E100" s="150">
        <v>43070</v>
      </c>
      <c r="F100" s="164"/>
      <c r="G100" s="151">
        <v>3</v>
      </c>
      <c r="H100" s="151"/>
      <c r="I100" s="149">
        <f t="shared" ca="1" si="5"/>
        <v>3</v>
      </c>
      <c r="J100" s="151">
        <v>3</v>
      </c>
      <c r="K100" s="151">
        <v>3</v>
      </c>
      <c r="L100" s="157">
        <v>3</v>
      </c>
      <c r="M100" s="157">
        <v>3</v>
      </c>
      <c r="N100" s="157">
        <v>3</v>
      </c>
      <c r="O100" s="157">
        <v>3</v>
      </c>
      <c r="P100" s="152"/>
      <c r="Q100" s="152"/>
      <c r="R100" s="152"/>
      <c r="S100" s="152"/>
    </row>
    <row r="101" spans="1:26">
      <c r="A101" s="16">
        <v>98</v>
      </c>
      <c r="B101" s="147" t="s">
        <v>259</v>
      </c>
      <c r="C101" s="148" t="s">
        <v>109</v>
      </c>
      <c r="D101" s="149" t="str">
        <f t="shared" si="6"/>
        <v>未着手</v>
      </c>
      <c r="E101" s="150">
        <v>43070</v>
      </c>
      <c r="F101" s="164"/>
      <c r="G101" s="151">
        <v>3</v>
      </c>
      <c r="H101" s="151"/>
      <c r="I101" s="149">
        <f t="shared" ca="1" si="5"/>
        <v>3</v>
      </c>
      <c r="J101" s="151">
        <v>3</v>
      </c>
      <c r="K101" s="151">
        <v>3</v>
      </c>
      <c r="L101" s="151">
        <v>3</v>
      </c>
      <c r="M101" s="151">
        <v>3</v>
      </c>
      <c r="N101" s="151">
        <v>3</v>
      </c>
      <c r="O101" s="151">
        <v>3</v>
      </c>
      <c r="P101" s="152"/>
      <c r="Q101" s="152"/>
      <c r="R101" s="152"/>
      <c r="S101" s="152"/>
    </row>
    <row r="102" spans="1:26">
      <c r="A102" s="16">
        <v>99</v>
      </c>
      <c r="B102" s="147" t="s">
        <v>260</v>
      </c>
      <c r="C102" s="148" t="s">
        <v>109</v>
      </c>
      <c r="D102" s="149" t="str">
        <f t="shared" ca="1" si="6"/>
        <v>完了</v>
      </c>
      <c r="E102" s="150">
        <v>43067</v>
      </c>
      <c r="F102" s="164">
        <v>43070</v>
      </c>
      <c r="G102" s="151">
        <v>2</v>
      </c>
      <c r="H102" s="151">
        <v>2</v>
      </c>
      <c r="I102" s="149">
        <f t="shared" ca="1" si="5"/>
        <v>0</v>
      </c>
      <c r="J102" s="151">
        <v>2</v>
      </c>
      <c r="K102" s="151">
        <v>2</v>
      </c>
      <c r="L102" s="151">
        <v>2</v>
      </c>
      <c r="M102" s="151">
        <v>2</v>
      </c>
      <c r="N102" s="151">
        <v>2</v>
      </c>
      <c r="O102" s="151">
        <v>0</v>
      </c>
      <c r="P102" s="152"/>
      <c r="Q102" s="152"/>
      <c r="R102" s="152"/>
      <c r="S102" s="152"/>
    </row>
    <row r="103" spans="1:26">
      <c r="A103" s="16">
        <v>100</v>
      </c>
      <c r="B103" s="147" t="s">
        <v>261</v>
      </c>
      <c r="C103" s="148" t="s">
        <v>109</v>
      </c>
      <c r="D103" s="149" t="str">
        <f t="shared" si="6"/>
        <v>未着手</v>
      </c>
      <c r="E103" s="150">
        <v>43074</v>
      </c>
      <c r="F103" s="164"/>
      <c r="G103" s="151">
        <v>3</v>
      </c>
      <c r="H103" s="151"/>
      <c r="I103" s="149">
        <f t="shared" ca="1" si="5"/>
        <v>3</v>
      </c>
      <c r="J103" s="151">
        <v>3</v>
      </c>
      <c r="K103" s="151">
        <v>3</v>
      </c>
      <c r="L103" s="151">
        <v>3</v>
      </c>
      <c r="M103" s="151">
        <v>3</v>
      </c>
      <c r="N103" s="151">
        <v>3</v>
      </c>
      <c r="O103" s="151">
        <v>3</v>
      </c>
      <c r="P103" s="152"/>
      <c r="Q103" s="152"/>
      <c r="R103" s="152"/>
      <c r="S103" s="152"/>
    </row>
    <row r="104" spans="1:26" ht="13.5" customHeight="1">
      <c r="A104" s="16">
        <v>101</v>
      </c>
      <c r="B104" s="147" t="s">
        <v>262</v>
      </c>
      <c r="C104" s="148" t="s">
        <v>109</v>
      </c>
      <c r="D104" s="149" t="str">
        <f t="shared" si="6"/>
        <v>未着手</v>
      </c>
      <c r="E104" s="150">
        <v>43074</v>
      </c>
      <c r="F104" s="164"/>
      <c r="G104" s="151">
        <v>3</v>
      </c>
      <c r="H104" s="165"/>
      <c r="I104" s="149">
        <f t="shared" ca="1" si="5"/>
        <v>3</v>
      </c>
      <c r="J104" s="151">
        <v>3</v>
      </c>
      <c r="K104" s="151">
        <v>3</v>
      </c>
      <c r="L104" s="151">
        <v>3</v>
      </c>
      <c r="M104" s="151">
        <v>3</v>
      </c>
      <c r="N104" s="151">
        <v>3</v>
      </c>
      <c r="O104" s="151">
        <v>3</v>
      </c>
      <c r="P104" s="166"/>
      <c r="Q104" s="166"/>
      <c r="R104" s="166"/>
      <c r="S104" s="166"/>
    </row>
    <row r="105" spans="1:26" ht="15.75" customHeight="1">
      <c r="A105" s="16">
        <v>102</v>
      </c>
      <c r="B105" s="147"/>
      <c r="C105" s="148" t="s">
        <v>109</v>
      </c>
      <c r="D105" s="149" t="str">
        <f t="shared" si="6"/>
        <v/>
      </c>
      <c r="E105" s="150"/>
      <c r="F105" s="164"/>
      <c r="G105" s="151"/>
      <c r="H105" s="165"/>
      <c r="I105" s="149" t="str">
        <f t="shared" ca="1" si="5"/>
        <v/>
      </c>
      <c r="J105" s="151"/>
      <c r="K105" s="166"/>
      <c r="L105" s="157"/>
      <c r="M105" s="157"/>
      <c r="N105" s="157"/>
      <c r="O105" s="157"/>
      <c r="P105" s="166"/>
      <c r="Q105" s="166"/>
      <c r="R105" s="166"/>
      <c r="S105" s="166"/>
      <c r="U105" s="13" t="s">
        <v>11</v>
      </c>
      <c r="V105" s="13" t="s">
        <v>7</v>
      </c>
      <c r="W105" s="13" t="s">
        <v>8</v>
      </c>
      <c r="X105" s="13" t="s">
        <v>9</v>
      </c>
      <c r="Y105" s="13" t="s">
        <v>12</v>
      </c>
      <c r="Z105" s="13" t="s">
        <v>13</v>
      </c>
    </row>
    <row r="106" spans="1:26">
      <c r="A106" s="16">
        <v>103</v>
      </c>
      <c r="B106" s="147"/>
      <c r="C106" s="148" t="s">
        <v>109</v>
      </c>
      <c r="D106" s="149" t="str">
        <f t="shared" si="6"/>
        <v/>
      </c>
      <c r="E106" s="150"/>
      <c r="F106" s="164"/>
      <c r="G106" s="151"/>
      <c r="H106" s="165"/>
      <c r="I106" s="149" t="str">
        <f t="shared" ca="1" si="5"/>
        <v/>
      </c>
      <c r="J106" s="151"/>
      <c r="K106" s="166"/>
      <c r="L106" s="157"/>
      <c r="M106" s="157"/>
      <c r="N106" s="157"/>
      <c r="O106" s="157"/>
      <c r="P106" s="166"/>
      <c r="Q106" s="166"/>
      <c r="R106" s="166"/>
      <c r="S106" s="166"/>
      <c r="U106" s="11" t="s">
        <v>106</v>
      </c>
      <c r="V106" s="10">
        <f>SUMIF($C$5:$C$208,U106,$G$5:$G$208)</f>
        <v>49</v>
      </c>
      <c r="W106" s="10">
        <f ca="1">SUMIF($C$5:$C$186,U106,$I$5:$I$186)</f>
        <v>14</v>
      </c>
      <c r="X106" s="10">
        <f>SUMIF($C$5:$C$121,U106,$H$5:$H$146)</f>
        <v>24</v>
      </c>
      <c r="Y106" s="14">
        <f>COUNTA($J$2:$S$2)*6-COUNTA($J$4:$S$4)*6</f>
        <v>12</v>
      </c>
      <c r="Z106" s="15">
        <f ca="1">IF(Y106&gt;W106,0,W106-Y106)</f>
        <v>2</v>
      </c>
    </row>
    <row r="107" spans="1:26">
      <c r="A107" s="16">
        <v>104</v>
      </c>
      <c r="B107" s="138" t="s">
        <v>232</v>
      </c>
      <c r="C107" s="142" t="s">
        <v>110</v>
      </c>
      <c r="D107" s="143" t="str">
        <f t="shared" si="6"/>
        <v>未着手</v>
      </c>
      <c r="E107" s="144"/>
      <c r="F107" s="144"/>
      <c r="G107" s="145"/>
      <c r="H107" s="145"/>
      <c r="I107" s="143" t="str">
        <f t="shared" ca="1" si="5"/>
        <v/>
      </c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U107" s="11" t="s">
        <v>188</v>
      </c>
      <c r="V107" s="10">
        <f t="shared" ref="V107:V110" si="7">SUMIF($C$5:$C$208,U107,$G$5:$G$208)</f>
        <v>52</v>
      </c>
      <c r="W107" s="10">
        <f t="shared" ref="W107:W110" ca="1" si="8">SUMIF($C$5:$C$186,U107,$I$5:$I$186)</f>
        <v>25</v>
      </c>
      <c r="X107" s="10">
        <f t="shared" ref="X107:X110" si="9">SUMIF($C$5:$C$121,U107,$H$5:$H$146)</f>
        <v>32.5</v>
      </c>
      <c r="Y107" s="14">
        <f t="shared" ref="Y107:Y110" si="10">COUNTA($J$2:$S$2)*6-COUNTA($J$4:$S$4)*6</f>
        <v>12</v>
      </c>
      <c r="Z107" s="15">
        <f t="shared" ref="Z107:Z110" ca="1" si="11">IF(Y107&gt;W107,0,W107-Y107)</f>
        <v>13</v>
      </c>
    </row>
    <row r="108" spans="1:26">
      <c r="A108" s="16">
        <v>105</v>
      </c>
      <c r="B108" s="147" t="s">
        <v>180</v>
      </c>
      <c r="C108" s="148" t="s">
        <v>110</v>
      </c>
      <c r="D108" s="149" t="str">
        <f t="shared" ca="1" si="6"/>
        <v>完了</v>
      </c>
      <c r="E108" s="150">
        <v>43049</v>
      </c>
      <c r="F108" s="164">
        <v>43049</v>
      </c>
      <c r="G108" s="151">
        <v>4</v>
      </c>
      <c r="H108" s="165">
        <v>4</v>
      </c>
      <c r="I108" s="149">
        <f t="shared" ca="1" si="5"/>
        <v>0</v>
      </c>
      <c r="J108" s="151">
        <v>4</v>
      </c>
      <c r="K108" s="152">
        <v>2</v>
      </c>
      <c r="L108" s="157">
        <v>1</v>
      </c>
      <c r="M108" s="166">
        <v>0</v>
      </c>
      <c r="N108" s="166">
        <v>0</v>
      </c>
      <c r="O108" s="166">
        <v>0</v>
      </c>
      <c r="P108" s="166"/>
      <c r="Q108" s="166"/>
      <c r="R108" s="166"/>
      <c r="S108" s="166"/>
      <c r="U108" s="11" t="s">
        <v>189</v>
      </c>
      <c r="V108" s="10">
        <f t="shared" si="7"/>
        <v>52</v>
      </c>
      <c r="W108" s="10">
        <f t="shared" ca="1" si="8"/>
        <v>23</v>
      </c>
      <c r="X108" s="10">
        <f t="shared" si="9"/>
        <v>35</v>
      </c>
      <c r="Y108" s="14">
        <f t="shared" si="10"/>
        <v>12</v>
      </c>
      <c r="Z108" s="15">
        <f t="shared" ca="1" si="11"/>
        <v>11</v>
      </c>
    </row>
    <row r="109" spans="1:26">
      <c r="A109" s="16">
        <v>106</v>
      </c>
      <c r="B109" s="147" t="s">
        <v>181</v>
      </c>
      <c r="C109" s="148" t="s">
        <v>110</v>
      </c>
      <c r="D109" s="149" t="str">
        <f t="shared" ca="1" si="6"/>
        <v>完了</v>
      </c>
      <c r="E109" s="164">
        <v>43053</v>
      </c>
      <c r="F109" s="164">
        <v>43063</v>
      </c>
      <c r="G109" s="165">
        <v>4</v>
      </c>
      <c r="H109" s="165">
        <v>4</v>
      </c>
      <c r="I109" s="149">
        <f t="shared" ca="1" si="5"/>
        <v>0</v>
      </c>
      <c r="J109" s="165">
        <v>4</v>
      </c>
      <c r="K109" s="165">
        <v>4</v>
      </c>
      <c r="L109" s="165">
        <v>4</v>
      </c>
      <c r="M109" s="166">
        <v>0</v>
      </c>
      <c r="N109" s="166">
        <v>0</v>
      </c>
      <c r="O109" s="166">
        <v>0</v>
      </c>
      <c r="P109" s="166"/>
      <c r="Q109" s="166"/>
      <c r="R109" s="166"/>
      <c r="S109" s="166"/>
      <c r="U109" s="11" t="s">
        <v>190</v>
      </c>
      <c r="V109" s="10">
        <f t="shared" si="7"/>
        <v>34</v>
      </c>
      <c r="W109" s="10">
        <f t="shared" ca="1" si="8"/>
        <v>18</v>
      </c>
      <c r="X109" s="10">
        <f t="shared" si="9"/>
        <v>13</v>
      </c>
      <c r="Y109" s="14">
        <f t="shared" si="10"/>
        <v>12</v>
      </c>
      <c r="Z109" s="15">
        <f t="shared" ca="1" si="11"/>
        <v>6</v>
      </c>
    </row>
    <row r="110" spans="1:26">
      <c r="A110" s="171">
        <v>107</v>
      </c>
      <c r="B110" s="172" t="s">
        <v>182</v>
      </c>
      <c r="C110" s="173" t="s">
        <v>110</v>
      </c>
      <c r="D110" s="174" t="str">
        <f t="shared" ca="1" si="6"/>
        <v>完了</v>
      </c>
      <c r="E110" s="175">
        <v>43056</v>
      </c>
      <c r="F110" s="164">
        <v>43063</v>
      </c>
      <c r="G110" s="176">
        <v>5</v>
      </c>
      <c r="H110" s="176">
        <v>5</v>
      </c>
      <c r="I110" s="174">
        <f t="shared" ca="1" si="5"/>
        <v>0</v>
      </c>
      <c r="J110" s="176">
        <v>5</v>
      </c>
      <c r="K110" s="176">
        <v>5</v>
      </c>
      <c r="L110" s="176">
        <v>5</v>
      </c>
      <c r="M110" s="177">
        <v>3</v>
      </c>
      <c r="N110" s="177">
        <v>0</v>
      </c>
      <c r="O110" s="177">
        <v>0</v>
      </c>
      <c r="P110" s="177"/>
      <c r="Q110" s="177"/>
      <c r="R110" s="177"/>
      <c r="S110" s="177"/>
      <c r="U110" s="11" t="s">
        <v>191</v>
      </c>
      <c r="V110" s="10">
        <f t="shared" si="7"/>
        <v>44</v>
      </c>
      <c r="W110" s="10">
        <f t="shared" ca="1" si="8"/>
        <v>17</v>
      </c>
      <c r="X110" s="10">
        <f t="shared" si="9"/>
        <v>18</v>
      </c>
      <c r="Y110" s="14">
        <f t="shared" si="10"/>
        <v>12</v>
      </c>
      <c r="Z110" s="15">
        <f t="shared" ca="1" si="11"/>
        <v>5</v>
      </c>
    </row>
    <row r="111" spans="1:26">
      <c r="A111" s="16">
        <v>108</v>
      </c>
      <c r="B111" s="147" t="s">
        <v>183</v>
      </c>
      <c r="C111" s="148" t="s">
        <v>110</v>
      </c>
      <c r="D111" s="149" t="str">
        <f t="shared" ca="1" si="6"/>
        <v>完了</v>
      </c>
      <c r="E111" s="164">
        <v>43060</v>
      </c>
      <c r="F111" s="164">
        <v>43067</v>
      </c>
      <c r="G111" s="165">
        <v>4</v>
      </c>
      <c r="H111" s="165">
        <v>4</v>
      </c>
      <c r="I111" s="174">
        <f t="shared" ca="1" si="5"/>
        <v>0</v>
      </c>
      <c r="J111" s="165">
        <v>4</v>
      </c>
      <c r="K111" s="165">
        <v>4</v>
      </c>
      <c r="L111" s="165">
        <v>4</v>
      </c>
      <c r="M111" s="165">
        <v>4</v>
      </c>
      <c r="N111" s="166">
        <v>2</v>
      </c>
      <c r="O111" s="166">
        <v>0</v>
      </c>
      <c r="P111" s="166"/>
      <c r="Q111" s="166"/>
      <c r="R111" s="166"/>
      <c r="S111" s="166"/>
      <c r="U111" s="11"/>
      <c r="V111" s="10">
        <f>SUMIF($C$5:$C$103,U111,$G$5:$G$103)</f>
        <v>0</v>
      </c>
      <c r="W111" s="10">
        <f t="shared" ref="W111:W115" si="12">SUMIF($C$5:$C$121,U111,$I$5:$I$121)</f>
        <v>0</v>
      </c>
      <c r="X111" s="10">
        <f t="shared" ref="X111:X115" si="13">SUMIF($C$5:$C$121,U111,$H$5:$H$121)</f>
        <v>0</v>
      </c>
      <c r="Y111" s="14">
        <f t="shared" ref="Y111:Y115" si="14">COUNTA($J$2:$S$2)*6-COUNTA($J$4:$S$4)*6</f>
        <v>12</v>
      </c>
      <c r="Z111" s="15">
        <f t="shared" ref="Z111:Z115" si="15">IF(Y111&gt;W111,0,W111-Y111)</f>
        <v>0</v>
      </c>
    </row>
    <row r="112" spans="1:26">
      <c r="A112" s="171">
        <v>109</v>
      </c>
      <c r="B112" s="147" t="s">
        <v>184</v>
      </c>
      <c r="C112" s="148" t="s">
        <v>110</v>
      </c>
      <c r="D112" s="149" t="str">
        <f t="shared" ca="1" si="6"/>
        <v>作業中</v>
      </c>
      <c r="E112" s="164">
        <v>43063</v>
      </c>
      <c r="F112" s="164">
        <v>43068</v>
      </c>
      <c r="G112" s="165">
        <v>5</v>
      </c>
      <c r="H112" s="165">
        <v>1</v>
      </c>
      <c r="I112" s="174">
        <f t="shared" ca="1" si="5"/>
        <v>4</v>
      </c>
      <c r="J112" s="165">
        <v>5</v>
      </c>
      <c r="K112" s="165">
        <v>5</v>
      </c>
      <c r="L112" s="165">
        <v>5</v>
      </c>
      <c r="M112" s="165">
        <v>5</v>
      </c>
      <c r="N112" s="166">
        <v>5</v>
      </c>
      <c r="O112" s="166">
        <v>4</v>
      </c>
      <c r="P112" s="166"/>
      <c r="Q112" s="166"/>
      <c r="R112" s="166"/>
      <c r="S112" s="166"/>
      <c r="U112" s="11"/>
      <c r="V112" s="10">
        <f>SUMIF($C$5:$C$103,U112,$G$5:$G$103)</f>
        <v>0</v>
      </c>
      <c r="W112" s="10">
        <f t="shared" si="12"/>
        <v>0</v>
      </c>
      <c r="X112" s="10">
        <f t="shared" si="13"/>
        <v>0</v>
      </c>
      <c r="Y112" s="14">
        <f t="shared" si="14"/>
        <v>12</v>
      </c>
      <c r="Z112" s="15">
        <f t="shared" si="15"/>
        <v>0</v>
      </c>
    </row>
    <row r="113" spans="1:26">
      <c r="A113" s="16">
        <v>110</v>
      </c>
      <c r="B113" s="17" t="s">
        <v>185</v>
      </c>
      <c r="C113" s="18" t="s">
        <v>110</v>
      </c>
      <c r="D113" s="12" t="str">
        <f t="shared" si="6"/>
        <v>未着手</v>
      </c>
      <c r="E113" s="135">
        <v>43067</v>
      </c>
      <c r="F113" s="135"/>
      <c r="G113" s="136">
        <v>3</v>
      </c>
      <c r="H113" s="136"/>
      <c r="I113" s="174">
        <f t="shared" ca="1" si="5"/>
        <v>3</v>
      </c>
      <c r="J113" s="136">
        <v>3</v>
      </c>
      <c r="K113" s="136">
        <v>3</v>
      </c>
      <c r="L113" s="136">
        <v>3</v>
      </c>
      <c r="M113" s="136">
        <v>3</v>
      </c>
      <c r="N113" s="137">
        <v>3</v>
      </c>
      <c r="O113" s="137">
        <v>3</v>
      </c>
      <c r="P113" s="137"/>
      <c r="Q113" s="137"/>
      <c r="R113" s="137"/>
      <c r="S113" s="137"/>
      <c r="U113" s="11"/>
      <c r="V113" s="10">
        <f>SUMIF($C$5:$C$103,U113,$G$5:$G$103)</f>
        <v>0</v>
      </c>
      <c r="W113" s="10">
        <f t="shared" si="12"/>
        <v>0</v>
      </c>
      <c r="X113" s="10">
        <f t="shared" si="13"/>
        <v>0</v>
      </c>
      <c r="Y113" s="14">
        <f t="shared" si="14"/>
        <v>12</v>
      </c>
      <c r="Z113" s="15">
        <f t="shared" si="15"/>
        <v>0</v>
      </c>
    </row>
    <row r="114" spans="1:26">
      <c r="A114" s="171">
        <v>111</v>
      </c>
      <c r="B114" s="17" t="s">
        <v>186</v>
      </c>
      <c r="C114" s="18" t="s">
        <v>110</v>
      </c>
      <c r="D114" s="12" t="str">
        <f t="shared" si="6"/>
        <v>未着手</v>
      </c>
      <c r="E114" s="135">
        <v>43070</v>
      </c>
      <c r="F114" s="135"/>
      <c r="G114" s="136">
        <v>4</v>
      </c>
      <c r="H114" s="136"/>
      <c r="I114" s="174">
        <f t="shared" ca="1" si="5"/>
        <v>4</v>
      </c>
      <c r="J114" s="136">
        <v>4</v>
      </c>
      <c r="K114" s="136">
        <v>4</v>
      </c>
      <c r="L114" s="136">
        <v>4</v>
      </c>
      <c r="M114" s="136">
        <v>4</v>
      </c>
      <c r="N114" s="137">
        <v>4</v>
      </c>
      <c r="O114" s="137">
        <v>4</v>
      </c>
      <c r="P114" s="137"/>
      <c r="Q114" s="137"/>
      <c r="R114" s="137"/>
      <c r="S114" s="137"/>
      <c r="U114" s="11"/>
      <c r="V114" s="10">
        <f>SUMIF($C$5:$C$103,U114,$G$5:$G$103)</f>
        <v>0</v>
      </c>
      <c r="W114" s="10">
        <f t="shared" si="12"/>
        <v>0</v>
      </c>
      <c r="X114" s="10">
        <f t="shared" si="13"/>
        <v>0</v>
      </c>
      <c r="Y114" s="14">
        <f t="shared" si="14"/>
        <v>12</v>
      </c>
      <c r="Z114" s="15">
        <f t="shared" si="15"/>
        <v>0</v>
      </c>
    </row>
    <row r="115" spans="1:26">
      <c r="A115" s="16">
        <v>112</v>
      </c>
      <c r="B115" s="17" t="s">
        <v>187</v>
      </c>
      <c r="C115" s="18" t="s">
        <v>110</v>
      </c>
      <c r="D115" s="12" t="str">
        <f t="shared" si="6"/>
        <v>未着手</v>
      </c>
      <c r="E115" s="135">
        <v>43077</v>
      </c>
      <c r="F115" s="135"/>
      <c r="G115" s="136">
        <v>5</v>
      </c>
      <c r="H115" s="136"/>
      <c r="I115" s="174">
        <f t="shared" ca="1" si="5"/>
        <v>5</v>
      </c>
      <c r="J115" s="136">
        <v>5</v>
      </c>
      <c r="K115" s="136">
        <v>5</v>
      </c>
      <c r="L115" s="136">
        <v>5</v>
      </c>
      <c r="M115" s="136">
        <v>5</v>
      </c>
      <c r="N115" s="137">
        <v>5</v>
      </c>
      <c r="O115" s="137">
        <v>5</v>
      </c>
      <c r="P115" s="137"/>
      <c r="Q115" s="137"/>
      <c r="R115" s="137"/>
      <c r="S115" s="137"/>
      <c r="U115" s="11"/>
      <c r="V115" s="10">
        <f>SUMIF($C$5:$C$103,U115,$G$5:$G$103)</f>
        <v>0</v>
      </c>
      <c r="W115" s="10">
        <f t="shared" si="12"/>
        <v>0</v>
      </c>
      <c r="X115" s="10">
        <f t="shared" si="13"/>
        <v>0</v>
      </c>
      <c r="Y115" s="14">
        <f t="shared" si="14"/>
        <v>12</v>
      </c>
      <c r="Z115" s="15">
        <f t="shared" si="15"/>
        <v>0</v>
      </c>
    </row>
    <row r="116" spans="1:26">
      <c r="A116" s="171">
        <v>113</v>
      </c>
      <c r="B116" s="17" t="s">
        <v>235</v>
      </c>
      <c r="C116" s="18" t="s">
        <v>110</v>
      </c>
      <c r="D116" s="12" t="str">
        <f t="shared" ca="1" si="6"/>
        <v>作業中</v>
      </c>
      <c r="E116" s="135">
        <v>43056</v>
      </c>
      <c r="F116" s="135">
        <v>43056</v>
      </c>
      <c r="G116" s="136">
        <v>6</v>
      </c>
      <c r="H116" s="136"/>
      <c r="I116" s="174">
        <f t="shared" ca="1" si="5"/>
        <v>1</v>
      </c>
      <c r="J116" s="136">
        <v>5</v>
      </c>
      <c r="K116" s="178">
        <v>2</v>
      </c>
      <c r="L116" s="157">
        <v>1</v>
      </c>
      <c r="M116" s="157">
        <v>1</v>
      </c>
      <c r="N116" s="137">
        <v>1</v>
      </c>
      <c r="O116" s="137">
        <v>1</v>
      </c>
      <c r="P116" s="137"/>
      <c r="Q116" s="137"/>
      <c r="R116" s="137"/>
      <c r="S116" s="137"/>
    </row>
    <row r="117" spans="1:26">
      <c r="A117" s="16">
        <v>114</v>
      </c>
      <c r="B117" s="17"/>
      <c r="C117" s="18" t="s">
        <v>110</v>
      </c>
      <c r="D117" s="12" t="str">
        <f t="shared" si="6"/>
        <v/>
      </c>
      <c r="E117" s="135"/>
      <c r="F117" s="135"/>
      <c r="G117" s="136"/>
      <c r="H117" s="136"/>
      <c r="I117" s="174" t="str">
        <f t="shared" ca="1" si="5"/>
        <v/>
      </c>
      <c r="J117" s="136"/>
      <c r="K117" s="178"/>
      <c r="L117" s="157"/>
      <c r="M117" s="157"/>
      <c r="N117" s="157"/>
      <c r="O117" s="157"/>
      <c r="P117" s="137"/>
      <c r="Q117" s="137"/>
      <c r="R117" s="137"/>
      <c r="S117" s="137"/>
    </row>
    <row r="118" spans="1:26">
      <c r="A118" s="171">
        <v>115</v>
      </c>
      <c r="B118" s="17"/>
      <c r="C118" s="18" t="s">
        <v>110</v>
      </c>
      <c r="D118" s="12" t="str">
        <f t="shared" si="6"/>
        <v/>
      </c>
      <c r="E118" s="135"/>
      <c r="F118" s="135"/>
      <c r="G118" s="136"/>
      <c r="H118" s="136"/>
      <c r="I118" s="174" t="str">
        <f t="shared" ca="1" si="5"/>
        <v/>
      </c>
      <c r="J118" s="136"/>
      <c r="K118" s="178"/>
      <c r="L118" s="157"/>
      <c r="M118" s="157"/>
      <c r="N118" s="157"/>
      <c r="O118" s="157"/>
      <c r="P118" s="137"/>
      <c r="Q118" s="137"/>
      <c r="R118" s="137"/>
      <c r="S118" s="137"/>
    </row>
    <row r="119" spans="1:26">
      <c r="A119" s="16">
        <v>116</v>
      </c>
      <c r="B119" s="179" t="s">
        <v>238</v>
      </c>
      <c r="C119" s="180"/>
      <c r="D119" s="186" t="str">
        <f t="shared" si="6"/>
        <v>未着手</v>
      </c>
      <c r="E119" s="180"/>
      <c r="F119" s="180"/>
      <c r="G119" s="180"/>
      <c r="H119" s="180"/>
      <c r="I119" s="181" t="str">
        <f t="shared" ca="1" si="5"/>
        <v/>
      </c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</row>
    <row r="120" spans="1:26">
      <c r="A120" s="171">
        <v>117</v>
      </c>
      <c r="B120" s="138" t="s">
        <v>239</v>
      </c>
      <c r="C120" s="142" t="s">
        <v>244</v>
      </c>
      <c r="D120" s="143" t="str">
        <f t="shared" si="6"/>
        <v>未着手</v>
      </c>
      <c r="E120" s="144"/>
      <c r="F120" s="144"/>
      <c r="G120" s="144"/>
      <c r="H120" s="144"/>
      <c r="I120" s="187" t="str">
        <f t="shared" ca="1" si="5"/>
        <v/>
      </c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</row>
    <row r="121" spans="1:26">
      <c r="A121" s="171">
        <v>118</v>
      </c>
      <c r="B121" s="182" t="s">
        <v>240</v>
      </c>
      <c r="C121" s="183" t="s">
        <v>244</v>
      </c>
      <c r="D121" s="12" t="str">
        <f t="shared" ca="1" si="6"/>
        <v>作業中</v>
      </c>
      <c r="E121" s="4">
        <v>43070</v>
      </c>
      <c r="F121" s="4">
        <v>43070</v>
      </c>
      <c r="G121" s="184">
        <v>4</v>
      </c>
      <c r="H121" s="184"/>
      <c r="I121" s="174">
        <f t="shared" ca="1" si="5"/>
        <v>4</v>
      </c>
      <c r="J121" s="136">
        <v>4</v>
      </c>
      <c r="K121" s="136">
        <v>4</v>
      </c>
      <c r="L121" s="136">
        <v>4</v>
      </c>
      <c r="M121" s="136">
        <v>4</v>
      </c>
      <c r="N121" s="136">
        <v>4</v>
      </c>
      <c r="O121" s="136">
        <v>4</v>
      </c>
      <c r="P121" s="137"/>
      <c r="Q121" s="137"/>
      <c r="R121" s="137"/>
      <c r="S121" s="137"/>
    </row>
    <row r="122" spans="1:26">
      <c r="A122" s="171">
        <v>119</v>
      </c>
      <c r="B122" s="185" t="s">
        <v>241</v>
      </c>
      <c r="C122" s="183" t="s">
        <v>244</v>
      </c>
      <c r="D122" s="12" t="str">
        <f t="shared" ca="1" si="6"/>
        <v>完了</v>
      </c>
      <c r="E122" s="4">
        <v>43056</v>
      </c>
      <c r="F122" s="4">
        <v>43056</v>
      </c>
      <c r="G122" s="136">
        <v>4</v>
      </c>
      <c r="H122" s="136"/>
      <c r="I122" s="174">
        <f t="shared" ref="I122:I185" ca="1" si="16">IF(ISBLANK(J122)=FALSE,OFFSET(I122,0,COUNTA(J122:S122)),"")</f>
        <v>0</v>
      </c>
      <c r="J122" s="136">
        <v>4</v>
      </c>
      <c r="K122" s="136">
        <v>4</v>
      </c>
      <c r="L122" s="136">
        <v>4</v>
      </c>
      <c r="M122" s="136">
        <v>4</v>
      </c>
      <c r="N122" s="136">
        <v>0</v>
      </c>
      <c r="O122" s="136">
        <v>0</v>
      </c>
      <c r="P122" s="137"/>
      <c r="Q122" s="137"/>
      <c r="R122" s="137"/>
      <c r="S122" s="137"/>
    </row>
    <row r="123" spans="1:26">
      <c r="A123" s="171">
        <v>120</v>
      </c>
      <c r="B123" s="185" t="s">
        <v>242</v>
      </c>
      <c r="C123" s="183" t="s">
        <v>244</v>
      </c>
      <c r="D123" s="12" t="str">
        <f t="shared" si="6"/>
        <v>未着手</v>
      </c>
      <c r="E123" s="4">
        <v>43074</v>
      </c>
      <c r="F123" s="4"/>
      <c r="G123" s="136">
        <v>4</v>
      </c>
      <c r="H123" s="136"/>
      <c r="I123" s="174">
        <f t="shared" ca="1" si="16"/>
        <v>4</v>
      </c>
      <c r="J123" s="136">
        <v>4</v>
      </c>
      <c r="K123" s="136">
        <v>4</v>
      </c>
      <c r="L123" s="136">
        <v>4</v>
      </c>
      <c r="M123" s="136">
        <v>4</v>
      </c>
      <c r="N123" s="136">
        <v>4</v>
      </c>
      <c r="O123" s="136">
        <v>4</v>
      </c>
      <c r="P123" s="137"/>
      <c r="Q123" s="137"/>
      <c r="R123" s="137"/>
      <c r="S123" s="137"/>
    </row>
    <row r="124" spans="1:26">
      <c r="A124" s="171">
        <v>121</v>
      </c>
      <c r="B124" s="185" t="s">
        <v>243</v>
      </c>
      <c r="C124" s="183" t="s">
        <v>244</v>
      </c>
      <c r="D124" s="12" t="str">
        <f t="shared" ca="1" si="6"/>
        <v>完了</v>
      </c>
      <c r="E124" s="4">
        <v>43076</v>
      </c>
      <c r="F124" s="4">
        <v>43070</v>
      </c>
      <c r="G124" s="136">
        <v>4</v>
      </c>
      <c r="H124" s="136"/>
      <c r="I124" s="174">
        <f ca="1">IF(ISBLANK(J124)=FALSE,OFFSET(I124,0,COUNTA(J124:S124)),"")</f>
        <v>0</v>
      </c>
      <c r="J124" s="136">
        <v>4</v>
      </c>
      <c r="K124" s="136">
        <v>4</v>
      </c>
      <c r="L124" s="136">
        <v>4</v>
      </c>
      <c r="M124" s="136">
        <v>4</v>
      </c>
      <c r="N124" s="136">
        <v>4</v>
      </c>
      <c r="O124" s="136">
        <v>0</v>
      </c>
      <c r="P124" s="137"/>
      <c r="Q124" s="137"/>
      <c r="R124" s="137"/>
      <c r="S124" s="137"/>
    </row>
    <row r="125" spans="1:26">
      <c r="A125" s="171">
        <v>122</v>
      </c>
      <c r="B125" s="185" t="s">
        <v>245</v>
      </c>
      <c r="C125" s="18" t="s">
        <v>246</v>
      </c>
      <c r="D125" s="12" t="str">
        <f t="shared" ca="1" si="6"/>
        <v>完了</v>
      </c>
      <c r="E125" s="135">
        <v>43060</v>
      </c>
      <c r="F125" s="135">
        <v>43060</v>
      </c>
      <c r="G125" s="136">
        <v>1</v>
      </c>
      <c r="H125" s="136">
        <v>1</v>
      </c>
      <c r="I125" s="174">
        <f t="shared" ca="1" si="16"/>
        <v>0</v>
      </c>
      <c r="J125" s="136">
        <v>1</v>
      </c>
      <c r="K125" s="178">
        <v>1</v>
      </c>
      <c r="L125" s="157">
        <v>0</v>
      </c>
      <c r="M125" s="157">
        <v>0</v>
      </c>
      <c r="N125" s="157">
        <v>0</v>
      </c>
      <c r="O125" s="157">
        <v>0</v>
      </c>
      <c r="P125" s="137"/>
      <c r="Q125" s="137"/>
      <c r="R125" s="137"/>
      <c r="S125" s="137"/>
    </row>
    <row r="126" spans="1:26">
      <c r="A126" s="171">
        <v>123</v>
      </c>
      <c r="B126" s="185" t="s">
        <v>248</v>
      </c>
      <c r="C126" s="18" t="s">
        <v>247</v>
      </c>
      <c r="D126" s="12" t="str">
        <f t="shared" ca="1" si="6"/>
        <v>完了</v>
      </c>
      <c r="E126" s="135">
        <v>43063</v>
      </c>
      <c r="F126" s="135">
        <v>43063</v>
      </c>
      <c r="G126" s="136">
        <v>1</v>
      </c>
      <c r="H126" s="136">
        <v>1</v>
      </c>
      <c r="I126" s="149">
        <f t="shared" ca="1" si="16"/>
        <v>0</v>
      </c>
      <c r="J126" s="136">
        <v>1</v>
      </c>
      <c r="K126" s="178">
        <v>1</v>
      </c>
      <c r="L126" s="157">
        <v>1</v>
      </c>
      <c r="M126" s="137">
        <v>0</v>
      </c>
      <c r="N126" s="137">
        <v>0</v>
      </c>
      <c r="O126" s="137">
        <v>0</v>
      </c>
      <c r="P126" s="137"/>
      <c r="Q126" s="137"/>
      <c r="R126" s="137"/>
      <c r="S126" s="137"/>
    </row>
    <row r="127" spans="1:26">
      <c r="A127" s="16">
        <v>124</v>
      </c>
      <c r="B127" s="185" t="s">
        <v>249</v>
      </c>
      <c r="C127" s="18" t="s">
        <v>247</v>
      </c>
      <c r="D127" s="12" t="str">
        <f t="shared" si="6"/>
        <v>未着手</v>
      </c>
      <c r="E127" s="135">
        <v>43074</v>
      </c>
      <c r="F127" s="135"/>
      <c r="G127" s="136">
        <v>1</v>
      </c>
      <c r="H127" s="136"/>
      <c r="I127" s="149">
        <f t="shared" ca="1" si="16"/>
        <v>1</v>
      </c>
      <c r="J127" s="136">
        <v>1</v>
      </c>
      <c r="K127" s="136">
        <v>1</v>
      </c>
      <c r="L127" s="136">
        <v>1</v>
      </c>
      <c r="M127" s="136">
        <v>1</v>
      </c>
      <c r="N127" s="136">
        <v>1</v>
      </c>
      <c r="O127" s="136">
        <v>1</v>
      </c>
      <c r="P127" s="137"/>
      <c r="Q127" s="137"/>
      <c r="R127" s="137"/>
      <c r="S127" s="137"/>
    </row>
    <row r="128" spans="1:26">
      <c r="A128" s="16">
        <v>125</v>
      </c>
      <c r="B128" s="185" t="s">
        <v>250</v>
      </c>
      <c r="C128" s="18" t="s">
        <v>247</v>
      </c>
      <c r="D128" s="12" t="str">
        <f t="shared" ref="D128:D186" si="17">IF(ISBLANK($B128),"",IF(ISBLANK($F128),"未着手",IF($I128=0,"完了","作業中")))</f>
        <v>未着手</v>
      </c>
      <c r="E128" s="135">
        <v>43074</v>
      </c>
      <c r="F128" s="135"/>
      <c r="G128" s="136">
        <v>1</v>
      </c>
      <c r="H128" s="136"/>
      <c r="I128" s="149">
        <f t="shared" ca="1" si="16"/>
        <v>1</v>
      </c>
      <c r="J128" s="136">
        <v>1</v>
      </c>
      <c r="K128" s="136">
        <v>1</v>
      </c>
      <c r="L128" s="136">
        <v>1</v>
      </c>
      <c r="M128" s="136">
        <v>1</v>
      </c>
      <c r="N128" s="136">
        <v>1</v>
      </c>
      <c r="O128" s="136">
        <v>1</v>
      </c>
      <c r="P128" s="137"/>
      <c r="Q128" s="137"/>
      <c r="R128" s="137"/>
      <c r="S128" s="137"/>
    </row>
    <row r="129" spans="1:19">
      <c r="A129" s="16">
        <v>126</v>
      </c>
      <c r="B129" s="185" t="s">
        <v>251</v>
      </c>
      <c r="C129" s="18" t="s">
        <v>247</v>
      </c>
      <c r="D129" s="12" t="str">
        <f t="shared" si="17"/>
        <v>未着手</v>
      </c>
      <c r="E129" s="135">
        <v>43074</v>
      </c>
      <c r="F129" s="135"/>
      <c r="G129" s="136">
        <v>1</v>
      </c>
      <c r="H129" s="136"/>
      <c r="I129" s="149">
        <f t="shared" ca="1" si="16"/>
        <v>1</v>
      </c>
      <c r="J129" s="136">
        <v>1</v>
      </c>
      <c r="K129" s="136">
        <v>1</v>
      </c>
      <c r="L129" s="136">
        <v>1</v>
      </c>
      <c r="M129" s="136">
        <v>1</v>
      </c>
      <c r="N129" s="136">
        <v>1</v>
      </c>
      <c r="O129" s="136">
        <v>1</v>
      </c>
      <c r="P129" s="137"/>
      <c r="Q129" s="137"/>
      <c r="R129" s="137"/>
      <c r="S129" s="137"/>
    </row>
    <row r="130" spans="1:19">
      <c r="A130" s="16">
        <v>127</v>
      </c>
      <c r="B130" s="185" t="s">
        <v>252</v>
      </c>
      <c r="C130" s="18" t="s">
        <v>247</v>
      </c>
      <c r="D130" s="12" t="str">
        <f t="shared" si="17"/>
        <v>未着手</v>
      </c>
      <c r="E130" s="135">
        <v>43074</v>
      </c>
      <c r="F130" s="135"/>
      <c r="G130" s="136">
        <v>1</v>
      </c>
      <c r="H130" s="136"/>
      <c r="I130" s="149">
        <f t="shared" ca="1" si="16"/>
        <v>1</v>
      </c>
      <c r="J130" s="136">
        <v>1</v>
      </c>
      <c r="K130" s="136">
        <v>1</v>
      </c>
      <c r="L130" s="136">
        <v>1</v>
      </c>
      <c r="M130" s="136">
        <v>1</v>
      </c>
      <c r="N130" s="136">
        <v>1</v>
      </c>
      <c r="O130" s="136">
        <v>1</v>
      </c>
      <c r="P130" s="137"/>
      <c r="Q130" s="137"/>
      <c r="R130" s="137"/>
      <c r="S130" s="137"/>
    </row>
    <row r="131" spans="1:19">
      <c r="A131" s="16">
        <v>128</v>
      </c>
      <c r="B131" s="185" t="s">
        <v>254</v>
      </c>
      <c r="C131" s="18" t="s">
        <v>106</v>
      </c>
      <c r="D131" s="12" t="str">
        <f t="shared" si="17"/>
        <v>未着手</v>
      </c>
      <c r="E131" s="135">
        <v>43077</v>
      </c>
      <c r="F131" s="135"/>
      <c r="G131" s="136">
        <v>3</v>
      </c>
      <c r="H131" s="136"/>
      <c r="I131" s="149">
        <f t="shared" ca="1" si="16"/>
        <v>3</v>
      </c>
      <c r="J131" s="136">
        <v>3</v>
      </c>
      <c r="K131" s="136">
        <v>3</v>
      </c>
      <c r="L131" s="136">
        <v>3</v>
      </c>
      <c r="M131" s="136">
        <v>3</v>
      </c>
      <c r="N131" s="136">
        <v>3</v>
      </c>
      <c r="O131" s="136">
        <v>3</v>
      </c>
      <c r="P131" s="137"/>
      <c r="Q131" s="137"/>
      <c r="R131" s="137"/>
      <c r="S131" s="137"/>
    </row>
    <row r="132" spans="1:19">
      <c r="A132" s="16">
        <v>129</v>
      </c>
      <c r="B132" s="185" t="s">
        <v>257</v>
      </c>
      <c r="C132" s="18" t="s">
        <v>107</v>
      </c>
      <c r="D132" s="12" t="str">
        <f t="shared" si="17"/>
        <v>未着手</v>
      </c>
      <c r="E132" s="135">
        <v>43071</v>
      </c>
      <c r="F132" s="135"/>
      <c r="G132" s="136">
        <v>1</v>
      </c>
      <c r="H132" s="136"/>
      <c r="I132" s="149">
        <f t="shared" ca="1" si="16"/>
        <v>1</v>
      </c>
      <c r="J132" s="178">
        <v>1</v>
      </c>
      <c r="K132" s="178">
        <v>1</v>
      </c>
      <c r="L132" s="178">
        <v>1</v>
      </c>
      <c r="M132" s="178">
        <v>1</v>
      </c>
      <c r="N132" s="178">
        <v>1</v>
      </c>
      <c r="O132" s="178">
        <v>1</v>
      </c>
      <c r="P132" s="137"/>
      <c r="Q132" s="137"/>
      <c r="R132" s="137"/>
      <c r="S132" s="137"/>
    </row>
    <row r="133" spans="1:19">
      <c r="A133" s="16">
        <v>130</v>
      </c>
      <c r="B133" s="185" t="s">
        <v>258</v>
      </c>
      <c r="C133" s="18" t="s">
        <v>107</v>
      </c>
      <c r="D133" s="12" t="str">
        <f t="shared" si="17"/>
        <v>未着手</v>
      </c>
      <c r="E133" s="135">
        <v>43071</v>
      </c>
      <c r="F133" s="135"/>
      <c r="G133" s="136">
        <v>3</v>
      </c>
      <c r="H133" s="136"/>
      <c r="I133" s="149">
        <f t="shared" ca="1" si="16"/>
        <v>3</v>
      </c>
      <c r="J133" s="178">
        <v>3</v>
      </c>
      <c r="K133" s="178">
        <v>3</v>
      </c>
      <c r="L133" s="178">
        <v>3</v>
      </c>
      <c r="M133" s="178">
        <v>3</v>
      </c>
      <c r="N133" s="178">
        <v>3</v>
      </c>
      <c r="O133" s="178">
        <v>3</v>
      </c>
      <c r="P133" s="137"/>
      <c r="Q133" s="137"/>
      <c r="R133" s="137"/>
      <c r="S133" s="137"/>
    </row>
    <row r="134" spans="1:19">
      <c r="A134" s="16">
        <v>131</v>
      </c>
      <c r="B134" s="185"/>
      <c r="C134" s="18" t="s">
        <v>106</v>
      </c>
      <c r="D134" s="12" t="str">
        <f t="shared" si="17"/>
        <v/>
      </c>
      <c r="E134" s="135"/>
      <c r="F134" s="135"/>
      <c r="G134" s="136"/>
      <c r="H134" s="136"/>
      <c r="I134" s="149" t="str">
        <f t="shared" ca="1" si="16"/>
        <v/>
      </c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</row>
    <row r="135" spans="1:19">
      <c r="A135" s="16">
        <v>132</v>
      </c>
      <c r="B135" s="185"/>
      <c r="C135" s="18" t="s">
        <v>106</v>
      </c>
      <c r="D135" s="12" t="str">
        <f t="shared" si="17"/>
        <v/>
      </c>
      <c r="E135" s="135"/>
      <c r="F135" s="135"/>
      <c r="G135" s="136"/>
      <c r="H135" s="136"/>
      <c r="I135" s="149" t="str">
        <f t="shared" ca="1" si="16"/>
        <v/>
      </c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</row>
    <row r="136" spans="1:19">
      <c r="A136" s="16">
        <v>133</v>
      </c>
      <c r="B136" s="185"/>
      <c r="C136" s="18" t="s">
        <v>106</v>
      </c>
      <c r="D136" s="12" t="str">
        <f t="shared" si="17"/>
        <v/>
      </c>
      <c r="E136" s="135"/>
      <c r="F136" s="135"/>
      <c r="G136" s="136"/>
      <c r="H136" s="136"/>
      <c r="I136" s="149" t="str">
        <f t="shared" ca="1" si="16"/>
        <v/>
      </c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</row>
    <row r="137" spans="1:19">
      <c r="A137" s="16">
        <v>134</v>
      </c>
      <c r="B137" s="185"/>
      <c r="C137" s="18" t="s">
        <v>106</v>
      </c>
      <c r="D137" s="12" t="str">
        <f t="shared" si="17"/>
        <v/>
      </c>
      <c r="E137" s="135"/>
      <c r="F137" s="135"/>
      <c r="G137" s="136"/>
      <c r="H137" s="136"/>
      <c r="I137" s="149" t="str">
        <f t="shared" ca="1" si="16"/>
        <v/>
      </c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</row>
    <row r="138" spans="1:19">
      <c r="A138" s="16">
        <v>135</v>
      </c>
      <c r="B138" s="185" t="s">
        <v>264</v>
      </c>
      <c r="C138" s="11" t="s">
        <v>265</v>
      </c>
      <c r="D138" s="12" t="str">
        <f t="shared" ca="1" si="17"/>
        <v>完了</v>
      </c>
      <c r="E138" s="135">
        <v>43070</v>
      </c>
      <c r="F138" s="135">
        <v>43070</v>
      </c>
      <c r="G138" s="136">
        <v>2</v>
      </c>
      <c r="H138" s="136">
        <v>2</v>
      </c>
      <c r="I138" s="149">
        <f t="shared" ca="1" si="16"/>
        <v>0</v>
      </c>
      <c r="J138" s="137">
        <v>2</v>
      </c>
      <c r="K138" s="137">
        <v>2</v>
      </c>
      <c r="L138" s="137">
        <v>2</v>
      </c>
      <c r="M138" s="137">
        <v>2</v>
      </c>
      <c r="N138" s="137">
        <v>2</v>
      </c>
      <c r="O138" s="137">
        <v>0</v>
      </c>
      <c r="P138" s="137"/>
      <c r="Q138" s="137"/>
      <c r="R138" s="137"/>
      <c r="S138" s="137"/>
    </row>
    <row r="139" spans="1:19">
      <c r="A139" s="16">
        <v>136</v>
      </c>
      <c r="B139" s="185" t="s">
        <v>266</v>
      </c>
      <c r="C139" s="11" t="s">
        <v>265</v>
      </c>
      <c r="D139" s="12" t="str">
        <f t="shared" ca="1" si="17"/>
        <v>完了</v>
      </c>
      <c r="E139" s="135">
        <v>43070</v>
      </c>
      <c r="F139" s="135">
        <v>43070</v>
      </c>
      <c r="G139" s="136">
        <v>1</v>
      </c>
      <c r="H139" s="136">
        <v>1</v>
      </c>
      <c r="I139" s="149">
        <f t="shared" ca="1" si="16"/>
        <v>0</v>
      </c>
      <c r="J139" s="137">
        <v>1</v>
      </c>
      <c r="K139" s="137">
        <v>1</v>
      </c>
      <c r="L139" s="137">
        <v>1</v>
      </c>
      <c r="M139" s="137">
        <v>1</v>
      </c>
      <c r="N139" s="137">
        <v>1</v>
      </c>
      <c r="O139" s="137">
        <v>0</v>
      </c>
      <c r="P139" s="137"/>
      <c r="Q139" s="137"/>
      <c r="R139" s="137"/>
      <c r="S139" s="137"/>
    </row>
    <row r="140" spans="1:19">
      <c r="A140" s="16">
        <v>137</v>
      </c>
      <c r="B140" s="185"/>
      <c r="C140" s="185"/>
      <c r="D140" s="12" t="str">
        <f t="shared" si="17"/>
        <v/>
      </c>
      <c r="E140" s="135"/>
      <c r="F140" s="135"/>
      <c r="G140" s="136"/>
      <c r="H140" s="136"/>
      <c r="I140" s="149" t="str">
        <f t="shared" ca="1" si="16"/>
        <v/>
      </c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</row>
    <row r="141" spans="1:19">
      <c r="A141" s="16">
        <v>138</v>
      </c>
      <c r="B141" s="185"/>
      <c r="C141" s="185"/>
      <c r="D141" s="12" t="str">
        <f t="shared" si="17"/>
        <v/>
      </c>
      <c r="E141" s="135"/>
      <c r="F141" s="135"/>
      <c r="G141" s="136"/>
      <c r="H141" s="136"/>
      <c r="I141" s="149" t="str">
        <f t="shared" ca="1" si="16"/>
        <v/>
      </c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</row>
    <row r="142" spans="1:19">
      <c r="A142" s="16">
        <v>139</v>
      </c>
      <c r="B142" s="185"/>
      <c r="C142" s="185"/>
      <c r="D142" s="12" t="str">
        <f t="shared" si="17"/>
        <v/>
      </c>
      <c r="E142" s="135"/>
      <c r="F142" s="135"/>
      <c r="G142" s="136"/>
      <c r="H142" s="136"/>
      <c r="I142" s="149" t="str">
        <f t="shared" ca="1" si="16"/>
        <v/>
      </c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</row>
    <row r="143" spans="1:19">
      <c r="A143" s="16">
        <v>140</v>
      </c>
      <c r="B143" s="185"/>
      <c r="C143" s="185"/>
      <c r="D143" s="12" t="str">
        <f t="shared" si="17"/>
        <v/>
      </c>
      <c r="E143" s="135"/>
      <c r="F143" s="135"/>
      <c r="G143" s="136"/>
      <c r="H143" s="136"/>
      <c r="I143" s="149" t="str">
        <f t="shared" ca="1" si="16"/>
        <v/>
      </c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</row>
    <row r="144" spans="1:19">
      <c r="A144" s="16">
        <v>141</v>
      </c>
      <c r="B144" s="185"/>
      <c r="C144" s="185"/>
      <c r="D144" s="12" t="str">
        <f t="shared" si="17"/>
        <v/>
      </c>
      <c r="E144" s="135"/>
      <c r="F144" s="135"/>
      <c r="G144" s="136"/>
      <c r="H144" s="136"/>
      <c r="I144" s="149" t="str">
        <f t="shared" ca="1" si="16"/>
        <v/>
      </c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</row>
    <row r="145" spans="1:19">
      <c r="A145" s="16">
        <v>142</v>
      </c>
      <c r="B145" s="185"/>
      <c r="C145" s="185"/>
      <c r="D145" s="12" t="str">
        <f t="shared" si="17"/>
        <v/>
      </c>
      <c r="E145" s="135"/>
      <c r="F145" s="135"/>
      <c r="G145" s="136"/>
      <c r="H145" s="136"/>
      <c r="I145" s="149" t="str">
        <f t="shared" ca="1" si="16"/>
        <v/>
      </c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</row>
    <row r="146" spans="1:19">
      <c r="A146" s="16">
        <v>143</v>
      </c>
      <c r="B146" s="185"/>
      <c r="C146" s="185"/>
      <c r="D146" s="12" t="str">
        <f t="shared" si="17"/>
        <v/>
      </c>
      <c r="E146" s="135"/>
      <c r="F146" s="135"/>
      <c r="G146" s="136"/>
      <c r="H146" s="136"/>
      <c r="I146" s="149" t="str">
        <f t="shared" ca="1" si="16"/>
        <v/>
      </c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</row>
    <row r="147" spans="1:19">
      <c r="A147" s="16">
        <v>144</v>
      </c>
      <c r="B147" s="185"/>
      <c r="C147" s="185"/>
      <c r="D147" s="12" t="str">
        <f t="shared" si="17"/>
        <v/>
      </c>
      <c r="E147" s="135"/>
      <c r="F147" s="135"/>
      <c r="G147" s="136"/>
      <c r="H147" s="136"/>
      <c r="I147" s="149" t="str">
        <f t="shared" ca="1" si="16"/>
        <v/>
      </c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</row>
    <row r="148" spans="1:19">
      <c r="A148" s="16">
        <v>145</v>
      </c>
      <c r="B148" s="185"/>
      <c r="C148" s="185"/>
      <c r="D148" s="12" t="str">
        <f t="shared" si="17"/>
        <v/>
      </c>
      <c r="E148" s="135"/>
      <c r="F148" s="135"/>
      <c r="G148" s="136"/>
      <c r="H148" s="136"/>
      <c r="I148" s="149" t="str">
        <f t="shared" ca="1" si="16"/>
        <v/>
      </c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</row>
    <row r="149" spans="1:19">
      <c r="A149" s="16">
        <v>146</v>
      </c>
      <c r="B149" s="185"/>
      <c r="C149" s="185"/>
      <c r="D149" s="12" t="str">
        <f t="shared" si="17"/>
        <v/>
      </c>
      <c r="E149" s="135"/>
      <c r="F149" s="135"/>
      <c r="G149" s="136"/>
      <c r="H149" s="136"/>
      <c r="I149" s="149" t="str">
        <f t="shared" ca="1" si="16"/>
        <v/>
      </c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</row>
    <row r="150" spans="1:19">
      <c r="A150" s="16">
        <v>147</v>
      </c>
      <c r="B150" s="185"/>
      <c r="C150" s="185"/>
      <c r="D150" s="12" t="str">
        <f t="shared" si="17"/>
        <v/>
      </c>
      <c r="E150" s="135"/>
      <c r="F150" s="135"/>
      <c r="G150" s="136"/>
      <c r="H150" s="136"/>
      <c r="I150" s="149" t="str">
        <f t="shared" ca="1" si="16"/>
        <v/>
      </c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</row>
    <row r="151" spans="1:19">
      <c r="A151" s="16">
        <v>148</v>
      </c>
      <c r="B151" s="185"/>
      <c r="C151" s="185"/>
      <c r="D151" s="12" t="str">
        <f t="shared" si="17"/>
        <v/>
      </c>
      <c r="E151" s="135"/>
      <c r="F151" s="135"/>
      <c r="G151" s="136"/>
      <c r="H151" s="136"/>
      <c r="I151" s="149" t="str">
        <f t="shared" ca="1" si="16"/>
        <v/>
      </c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</row>
    <row r="152" spans="1:19">
      <c r="A152" s="16">
        <v>149</v>
      </c>
      <c r="B152" s="185"/>
      <c r="C152" s="185"/>
      <c r="D152" s="12" t="str">
        <f t="shared" si="17"/>
        <v/>
      </c>
      <c r="E152" s="135"/>
      <c r="F152" s="135"/>
      <c r="G152" s="136"/>
      <c r="H152" s="136"/>
      <c r="I152" s="149" t="str">
        <f t="shared" ca="1" si="16"/>
        <v/>
      </c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</row>
    <row r="153" spans="1:19">
      <c r="A153" s="16">
        <v>150</v>
      </c>
      <c r="B153" s="185"/>
      <c r="C153" s="185"/>
      <c r="D153" s="12" t="str">
        <f t="shared" si="17"/>
        <v/>
      </c>
      <c r="E153" s="135"/>
      <c r="F153" s="135"/>
      <c r="G153" s="136"/>
      <c r="H153" s="136"/>
      <c r="I153" s="149" t="str">
        <f t="shared" ca="1" si="16"/>
        <v/>
      </c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</row>
    <row r="154" spans="1:19">
      <c r="A154" s="16">
        <v>151</v>
      </c>
      <c r="B154" s="185"/>
      <c r="C154" s="185"/>
      <c r="D154" s="12" t="str">
        <f t="shared" si="17"/>
        <v/>
      </c>
      <c r="E154" s="135"/>
      <c r="F154" s="135"/>
      <c r="G154" s="136"/>
      <c r="H154" s="136"/>
      <c r="I154" s="149" t="str">
        <f t="shared" ca="1" si="16"/>
        <v/>
      </c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</row>
    <row r="155" spans="1:19">
      <c r="A155" s="16">
        <v>152</v>
      </c>
      <c r="B155" s="185"/>
      <c r="C155" s="185"/>
      <c r="D155" s="12" t="str">
        <f t="shared" si="17"/>
        <v/>
      </c>
      <c r="E155" s="135"/>
      <c r="F155" s="135"/>
      <c r="G155" s="136"/>
      <c r="H155" s="136"/>
      <c r="I155" s="149" t="str">
        <f t="shared" ca="1" si="16"/>
        <v/>
      </c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</row>
    <row r="156" spans="1:19">
      <c r="A156" s="16">
        <v>153</v>
      </c>
      <c r="B156" s="185"/>
      <c r="C156" s="185"/>
      <c r="D156" s="12" t="str">
        <f t="shared" si="17"/>
        <v/>
      </c>
      <c r="E156" s="135"/>
      <c r="F156" s="135"/>
      <c r="G156" s="136"/>
      <c r="H156" s="136"/>
      <c r="I156" s="149" t="str">
        <f t="shared" ca="1" si="16"/>
        <v/>
      </c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</row>
    <row r="157" spans="1:19">
      <c r="A157" s="16">
        <v>154</v>
      </c>
      <c r="B157" s="185"/>
      <c r="C157" s="185"/>
      <c r="D157" s="12" t="str">
        <f t="shared" si="17"/>
        <v/>
      </c>
      <c r="E157" s="135"/>
      <c r="F157" s="135"/>
      <c r="G157" s="136"/>
      <c r="H157" s="136"/>
      <c r="I157" s="149" t="str">
        <f t="shared" ca="1" si="16"/>
        <v/>
      </c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</row>
    <row r="158" spans="1:19">
      <c r="A158" s="16">
        <v>155</v>
      </c>
      <c r="B158" s="185"/>
      <c r="C158" s="185"/>
      <c r="D158" s="12" t="str">
        <f t="shared" si="17"/>
        <v/>
      </c>
      <c r="E158" s="135"/>
      <c r="F158" s="135"/>
      <c r="G158" s="136"/>
      <c r="H158" s="136"/>
      <c r="I158" s="149" t="str">
        <f t="shared" ca="1" si="16"/>
        <v/>
      </c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</row>
    <row r="159" spans="1:19">
      <c r="A159" s="16">
        <v>156</v>
      </c>
      <c r="B159" s="185"/>
      <c r="C159" s="185"/>
      <c r="D159" s="12" t="str">
        <f t="shared" si="17"/>
        <v/>
      </c>
      <c r="E159" s="135"/>
      <c r="F159" s="135"/>
      <c r="G159" s="136"/>
      <c r="H159" s="136"/>
      <c r="I159" s="149" t="str">
        <f t="shared" ca="1" si="16"/>
        <v/>
      </c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</row>
    <row r="160" spans="1:19">
      <c r="A160" s="16">
        <v>157</v>
      </c>
      <c r="B160" s="185"/>
      <c r="C160" s="185"/>
      <c r="D160" s="12" t="str">
        <f t="shared" si="17"/>
        <v/>
      </c>
      <c r="E160" s="135"/>
      <c r="F160" s="135"/>
      <c r="G160" s="136"/>
      <c r="H160" s="136"/>
      <c r="I160" s="149" t="str">
        <f t="shared" ca="1" si="16"/>
        <v/>
      </c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</row>
    <row r="161" spans="1:19">
      <c r="A161" s="16">
        <v>158</v>
      </c>
      <c r="B161" s="185"/>
      <c r="C161" s="185"/>
      <c r="D161" s="12" t="str">
        <f t="shared" si="17"/>
        <v/>
      </c>
      <c r="E161" s="135"/>
      <c r="F161" s="135"/>
      <c r="G161" s="136"/>
      <c r="H161" s="136"/>
      <c r="I161" s="149" t="str">
        <f t="shared" ca="1" si="16"/>
        <v/>
      </c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</row>
    <row r="162" spans="1:19">
      <c r="A162" s="16">
        <v>159</v>
      </c>
      <c r="B162" s="185"/>
      <c r="C162" s="185"/>
      <c r="D162" s="12" t="str">
        <f t="shared" si="17"/>
        <v/>
      </c>
      <c r="E162" s="135"/>
      <c r="F162" s="135"/>
      <c r="G162" s="136"/>
      <c r="H162" s="136"/>
      <c r="I162" s="149" t="str">
        <f t="shared" ca="1" si="16"/>
        <v/>
      </c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</row>
    <row r="163" spans="1:19">
      <c r="A163" s="16">
        <v>160</v>
      </c>
      <c r="B163" s="185"/>
      <c r="C163" s="185"/>
      <c r="D163" s="12" t="str">
        <f t="shared" si="17"/>
        <v/>
      </c>
      <c r="E163" s="135"/>
      <c r="F163" s="135"/>
      <c r="G163" s="136"/>
      <c r="H163" s="136"/>
      <c r="I163" s="149" t="str">
        <f t="shared" ca="1" si="16"/>
        <v/>
      </c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</row>
    <row r="164" spans="1:19">
      <c r="A164" s="16">
        <v>161</v>
      </c>
      <c r="B164" s="185"/>
      <c r="C164" s="185"/>
      <c r="D164" s="12" t="str">
        <f t="shared" si="17"/>
        <v/>
      </c>
      <c r="E164" s="135"/>
      <c r="F164" s="135"/>
      <c r="G164" s="136"/>
      <c r="H164" s="136"/>
      <c r="I164" s="149" t="str">
        <f t="shared" ca="1" si="16"/>
        <v/>
      </c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</row>
    <row r="165" spans="1:19">
      <c r="A165" s="16">
        <v>162</v>
      </c>
      <c r="B165" s="185"/>
      <c r="C165" s="185"/>
      <c r="D165" s="12" t="str">
        <f t="shared" si="17"/>
        <v/>
      </c>
      <c r="E165" s="135"/>
      <c r="F165" s="135"/>
      <c r="G165" s="136"/>
      <c r="H165" s="136"/>
      <c r="I165" s="149" t="str">
        <f t="shared" ca="1" si="16"/>
        <v/>
      </c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</row>
    <row r="166" spans="1:19">
      <c r="A166" s="16">
        <v>163</v>
      </c>
      <c r="B166" s="185"/>
      <c r="C166" s="185"/>
      <c r="D166" s="12" t="str">
        <f t="shared" si="17"/>
        <v/>
      </c>
      <c r="E166" s="135"/>
      <c r="F166" s="135"/>
      <c r="G166" s="136"/>
      <c r="H166" s="136"/>
      <c r="I166" s="149" t="str">
        <f t="shared" ca="1" si="16"/>
        <v/>
      </c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</row>
    <row r="167" spans="1:19">
      <c r="A167" s="16">
        <v>164</v>
      </c>
      <c r="B167" s="185"/>
      <c r="C167" s="185"/>
      <c r="D167" s="12" t="str">
        <f t="shared" si="17"/>
        <v/>
      </c>
      <c r="E167" s="135"/>
      <c r="F167" s="135"/>
      <c r="G167" s="136"/>
      <c r="H167" s="136"/>
      <c r="I167" s="149" t="str">
        <f t="shared" ca="1" si="16"/>
        <v/>
      </c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</row>
    <row r="168" spans="1:19">
      <c r="A168" s="16">
        <v>165</v>
      </c>
      <c r="B168" s="185"/>
      <c r="C168" s="185"/>
      <c r="D168" s="12" t="str">
        <f t="shared" si="17"/>
        <v/>
      </c>
      <c r="E168" s="135"/>
      <c r="F168" s="135"/>
      <c r="G168" s="136"/>
      <c r="H168" s="136"/>
      <c r="I168" s="149" t="str">
        <f t="shared" ca="1" si="16"/>
        <v/>
      </c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</row>
    <row r="169" spans="1:19">
      <c r="A169" s="16">
        <v>166</v>
      </c>
      <c r="B169" s="185"/>
      <c r="C169" s="185"/>
      <c r="D169" s="12" t="str">
        <f t="shared" si="17"/>
        <v/>
      </c>
      <c r="E169" s="135"/>
      <c r="F169" s="135"/>
      <c r="G169" s="136"/>
      <c r="H169" s="136"/>
      <c r="I169" s="149" t="str">
        <f t="shared" ca="1" si="16"/>
        <v/>
      </c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</row>
    <row r="170" spans="1:19">
      <c r="A170" s="16">
        <v>167</v>
      </c>
      <c r="B170" s="185"/>
      <c r="C170" s="185"/>
      <c r="D170" s="12" t="str">
        <f t="shared" si="17"/>
        <v/>
      </c>
      <c r="E170" s="135"/>
      <c r="F170" s="135"/>
      <c r="G170" s="136"/>
      <c r="H170" s="136"/>
      <c r="I170" s="149" t="str">
        <f t="shared" ca="1" si="16"/>
        <v/>
      </c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</row>
    <row r="171" spans="1:19">
      <c r="A171" s="16">
        <v>168</v>
      </c>
      <c r="B171" s="185"/>
      <c r="C171" s="185"/>
      <c r="D171" s="12" t="str">
        <f t="shared" si="17"/>
        <v/>
      </c>
      <c r="E171" s="135"/>
      <c r="F171" s="135"/>
      <c r="G171" s="136"/>
      <c r="H171" s="136"/>
      <c r="I171" s="149" t="str">
        <f t="shared" ca="1" si="16"/>
        <v/>
      </c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</row>
    <row r="172" spans="1:19">
      <c r="A172" s="16">
        <v>169</v>
      </c>
      <c r="B172" s="185"/>
      <c r="C172" s="185"/>
      <c r="D172" s="12" t="str">
        <f t="shared" si="17"/>
        <v/>
      </c>
      <c r="E172" s="135"/>
      <c r="F172" s="135"/>
      <c r="G172" s="136"/>
      <c r="H172" s="136"/>
      <c r="I172" s="149" t="str">
        <f t="shared" ca="1" si="16"/>
        <v/>
      </c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</row>
    <row r="173" spans="1:19">
      <c r="A173" s="16">
        <v>170</v>
      </c>
      <c r="B173" s="185"/>
      <c r="C173" s="185"/>
      <c r="D173" s="12" t="str">
        <f t="shared" si="17"/>
        <v/>
      </c>
      <c r="E173" s="135"/>
      <c r="F173" s="135"/>
      <c r="G173" s="136"/>
      <c r="H173" s="136"/>
      <c r="I173" s="149" t="str">
        <f t="shared" ca="1" si="16"/>
        <v/>
      </c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</row>
    <row r="174" spans="1:19">
      <c r="A174" s="16">
        <v>171</v>
      </c>
      <c r="B174" s="185"/>
      <c r="C174" s="185"/>
      <c r="D174" s="12" t="str">
        <f t="shared" si="17"/>
        <v/>
      </c>
      <c r="E174" s="135"/>
      <c r="F174" s="135"/>
      <c r="G174" s="136"/>
      <c r="H174" s="136"/>
      <c r="I174" s="149" t="str">
        <f t="shared" ca="1" si="16"/>
        <v/>
      </c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</row>
    <row r="175" spans="1:19">
      <c r="A175" s="16">
        <v>172</v>
      </c>
      <c r="B175" s="185"/>
      <c r="C175" s="185"/>
      <c r="D175" s="12" t="str">
        <f t="shared" si="17"/>
        <v/>
      </c>
      <c r="E175" s="135"/>
      <c r="F175" s="135"/>
      <c r="G175" s="136"/>
      <c r="H175" s="136"/>
      <c r="I175" s="149" t="str">
        <f t="shared" ca="1" si="16"/>
        <v/>
      </c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</row>
    <row r="176" spans="1:19">
      <c r="A176" s="16">
        <v>173</v>
      </c>
      <c r="B176" s="185"/>
      <c r="C176" s="185"/>
      <c r="D176" s="12" t="str">
        <f t="shared" si="17"/>
        <v/>
      </c>
      <c r="E176" s="135"/>
      <c r="F176" s="135"/>
      <c r="G176" s="136"/>
      <c r="H176" s="136"/>
      <c r="I176" s="149" t="str">
        <f t="shared" ca="1" si="16"/>
        <v/>
      </c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</row>
    <row r="177" spans="1:19">
      <c r="A177" s="16">
        <v>174</v>
      </c>
      <c r="B177" s="185"/>
      <c r="C177" s="185"/>
      <c r="D177" s="12" t="str">
        <f t="shared" si="17"/>
        <v/>
      </c>
      <c r="E177" s="135"/>
      <c r="F177" s="135"/>
      <c r="G177" s="136"/>
      <c r="H177" s="136"/>
      <c r="I177" s="149" t="str">
        <f t="shared" ca="1" si="16"/>
        <v/>
      </c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</row>
    <row r="178" spans="1:19">
      <c r="A178" s="16">
        <v>175</v>
      </c>
      <c r="B178" s="185"/>
      <c r="C178" s="185"/>
      <c r="D178" s="12" t="str">
        <f t="shared" si="17"/>
        <v/>
      </c>
      <c r="E178" s="135"/>
      <c r="F178" s="135"/>
      <c r="G178" s="136"/>
      <c r="H178" s="136"/>
      <c r="I178" s="149" t="str">
        <f t="shared" ca="1" si="16"/>
        <v/>
      </c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</row>
    <row r="179" spans="1:19">
      <c r="A179" s="16">
        <v>176</v>
      </c>
      <c r="B179" s="185"/>
      <c r="C179" s="185"/>
      <c r="D179" s="12" t="str">
        <f t="shared" si="17"/>
        <v/>
      </c>
      <c r="E179" s="135"/>
      <c r="F179" s="135"/>
      <c r="G179" s="136"/>
      <c r="H179" s="136"/>
      <c r="I179" s="149" t="str">
        <f t="shared" ca="1" si="16"/>
        <v/>
      </c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</row>
    <row r="180" spans="1:19">
      <c r="A180" s="16">
        <v>177</v>
      </c>
      <c r="B180" s="185"/>
      <c r="C180" s="185"/>
      <c r="D180" s="12" t="str">
        <f t="shared" si="17"/>
        <v/>
      </c>
      <c r="E180" s="135"/>
      <c r="F180" s="135"/>
      <c r="G180" s="136"/>
      <c r="H180" s="136"/>
      <c r="I180" s="149" t="str">
        <f t="shared" ca="1" si="16"/>
        <v/>
      </c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</row>
    <row r="181" spans="1:19">
      <c r="A181" s="16">
        <v>178</v>
      </c>
      <c r="B181" s="185"/>
      <c r="C181" s="185"/>
      <c r="D181" s="12" t="str">
        <f t="shared" si="17"/>
        <v/>
      </c>
      <c r="E181" s="135"/>
      <c r="F181" s="135"/>
      <c r="G181" s="136"/>
      <c r="H181" s="136"/>
      <c r="I181" s="149" t="str">
        <f t="shared" ca="1" si="16"/>
        <v/>
      </c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</row>
    <row r="182" spans="1:19">
      <c r="A182" s="16">
        <v>179</v>
      </c>
      <c r="B182" s="185"/>
      <c r="C182" s="185"/>
      <c r="D182" s="12" t="str">
        <f t="shared" si="17"/>
        <v/>
      </c>
      <c r="E182" s="135"/>
      <c r="F182" s="135"/>
      <c r="G182" s="136"/>
      <c r="H182" s="136"/>
      <c r="I182" s="149" t="str">
        <f t="shared" ca="1" si="16"/>
        <v/>
      </c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</row>
    <row r="183" spans="1:19">
      <c r="A183" s="16">
        <v>180</v>
      </c>
      <c r="B183" s="185"/>
      <c r="C183" s="185"/>
      <c r="D183" s="12" t="str">
        <f t="shared" si="17"/>
        <v/>
      </c>
      <c r="E183" s="135"/>
      <c r="F183" s="135"/>
      <c r="G183" s="136"/>
      <c r="H183" s="136"/>
      <c r="I183" s="149" t="str">
        <f t="shared" ca="1" si="16"/>
        <v/>
      </c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</row>
    <row r="184" spans="1:19">
      <c r="A184" s="16">
        <v>181</v>
      </c>
      <c r="B184" s="185"/>
      <c r="C184" s="185"/>
      <c r="D184" s="12" t="str">
        <f t="shared" si="17"/>
        <v/>
      </c>
      <c r="E184" s="135"/>
      <c r="F184" s="135"/>
      <c r="G184" s="136"/>
      <c r="H184" s="136"/>
      <c r="I184" s="149" t="str">
        <f t="shared" ca="1" si="16"/>
        <v/>
      </c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</row>
    <row r="185" spans="1:19">
      <c r="A185" s="16">
        <v>182</v>
      </c>
      <c r="B185" s="185"/>
      <c r="C185" s="185"/>
      <c r="D185" s="12" t="str">
        <f t="shared" si="17"/>
        <v/>
      </c>
      <c r="E185" s="135"/>
      <c r="F185" s="135"/>
      <c r="G185" s="136"/>
      <c r="H185" s="136"/>
      <c r="I185" s="149" t="str">
        <f t="shared" ca="1" si="16"/>
        <v/>
      </c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</row>
    <row r="186" spans="1:19">
      <c r="A186" s="16">
        <v>183</v>
      </c>
      <c r="B186" s="185"/>
      <c r="C186" s="185"/>
      <c r="D186" s="12" t="str">
        <f t="shared" si="17"/>
        <v/>
      </c>
      <c r="E186" s="135"/>
      <c r="F186" s="135"/>
      <c r="G186" s="136"/>
      <c r="H186" s="136"/>
      <c r="I186" s="149" t="str">
        <f t="shared" ref="I186" ca="1" si="18">IF(ISBLANK(J186)=FALSE,OFFSET(I186,0,COUNTA(J186:S186)),"")</f>
        <v/>
      </c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</row>
    <row r="187" spans="1:19">
      <c r="J187" s="6"/>
      <c r="K187" s="6"/>
      <c r="L187" s="6"/>
      <c r="M187" s="6"/>
      <c r="N187" s="6"/>
      <c r="O187" s="6"/>
      <c r="P187" s="6"/>
      <c r="Q187" s="6"/>
      <c r="R187" s="6"/>
      <c r="S187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87:D65535">
    <cfRule type="expression" dxfId="56" priority="25" stopIfTrue="1">
      <formula>D187="未着手"</formula>
    </cfRule>
    <cfRule type="expression" dxfId="55" priority="26" stopIfTrue="1">
      <formula>D187="作業中"</formula>
    </cfRule>
    <cfRule type="expression" dxfId="54" priority="27" stopIfTrue="1">
      <formula>OR(D187="終了",D187="完了")</formula>
    </cfRule>
  </conditionalFormatting>
  <conditionalFormatting sqref="D59:H82 F107 H107 K107 K53:L56 L50:L52 K58:L61 L57 L62 L68:L82 K42:L49 E93:E114 E83:H103 G90:G114 K83:L83 B5:C101 B89:B121 J6:J98 K100 J99:K99 K84:K98 P107:S107 J100:J114 L84:L100 L125:L126 K63:L67 A5:A186 D82:D186 O52:XFD52 M42:N100 L116:M116 K11:M11 I59:I186 M105:N107 L105:L108 K101:N104 P5:XFD51 D5:O5 L12:O12 O42:O51 P53:XFD103 J120:S120 L117:O118 M125:O125 O53:O107 D6:I58 K13:O18">
    <cfRule type="expression" dxfId="53" priority="28" stopIfTrue="1">
      <formula>$D5="未着手"</formula>
    </cfRule>
    <cfRule type="expression" dxfId="52" priority="29" stopIfTrue="1">
      <formula>$D5="作業中"</formula>
    </cfRule>
    <cfRule type="expression" dxfId="51" priority="30" stopIfTrue="1">
      <formula>OR($D5="終了",$D5="完了")</formula>
    </cfRule>
  </conditionalFormatting>
  <conditionalFormatting sqref="B105:B65535">
    <cfRule type="expression" dxfId="50" priority="31" stopIfTrue="1">
      <formula>D105="未着手"</formula>
    </cfRule>
    <cfRule type="expression" dxfId="49" priority="32" stopIfTrue="1">
      <formula>D105="作業中"</formula>
    </cfRule>
    <cfRule type="expression" dxfId="48" priority="33" stopIfTrue="1">
      <formula>OR(D105="終了",D105="完了")</formula>
    </cfRule>
  </conditionalFormatting>
  <conditionalFormatting sqref="C138:C65535">
    <cfRule type="expression" dxfId="47" priority="34" stopIfTrue="1">
      <formula>D138="未着手"</formula>
    </cfRule>
    <cfRule type="expression" dxfId="46" priority="35" stopIfTrue="1">
      <formula>D138="作業中"</formula>
    </cfRule>
    <cfRule type="expression" dxfId="45" priority="36" stopIfTrue="1">
      <formula>OR(D138="終了",D138="完了")</formula>
    </cfRule>
  </conditionalFormatting>
  <conditionalFormatting sqref="E187:S65535 E98:G115 E99:E118 K105:K106 E104:H118 G121:H124 K108:K118 K125:K126 P108:S118 P104:S106 E125:H186 L111:M115 L109:L110 M108:M110 J143:S186 P121:S142 M126:O126 N108:O116 J132:O142">
    <cfRule type="expression" dxfId="44" priority="37" stopIfTrue="1">
      <formula>$D98="未着手"</formula>
    </cfRule>
    <cfRule type="expression" dxfId="43" priority="38" stopIfTrue="1">
      <formula>$D98="作業中"</formula>
    </cfRule>
    <cfRule type="expression" dxfId="42" priority="39" stopIfTrue="1">
      <formula>OR($D98="終了",$D98="完了")</formula>
    </cfRule>
  </conditionalFormatting>
  <conditionalFormatting sqref="E119:H119 C96:C137 J119:S119">
    <cfRule type="expression" dxfId="41" priority="22" stopIfTrue="1">
      <formula>$D96="未着手"</formula>
    </cfRule>
    <cfRule type="expression" dxfId="40" priority="23" stopIfTrue="1">
      <formula>$D96="作業中"</formula>
    </cfRule>
    <cfRule type="expression" dxfId="39" priority="24" stopIfTrue="1">
      <formula>OR($D96="終了",$D96="完了")</formula>
    </cfRule>
  </conditionalFormatting>
  <conditionalFormatting sqref="B109:B110">
    <cfRule type="expression" dxfId="38" priority="19" stopIfTrue="1">
      <formula>D109="未着手"</formula>
    </cfRule>
    <cfRule type="expression" dxfId="37" priority="20" stopIfTrue="1">
      <formula>D109="作業中"</formula>
    </cfRule>
    <cfRule type="expression" dxfId="36" priority="21" stopIfTrue="1">
      <formula>OR(D109="終了",D109="完了")</formula>
    </cfRule>
  </conditionalFormatting>
  <conditionalFormatting sqref="B120:B121">
    <cfRule type="expression" dxfId="35" priority="16" stopIfTrue="1">
      <formula>D120="未着手"</formula>
    </cfRule>
    <cfRule type="expression" dxfId="34" priority="17" stopIfTrue="1">
      <formula>D120="作業中"</formula>
    </cfRule>
    <cfRule type="expression" dxfId="33" priority="18" stopIfTrue="1">
      <formula>OR(D120="終了",D120="完了")</formula>
    </cfRule>
  </conditionalFormatting>
  <conditionalFormatting sqref="B103:B104">
    <cfRule type="expression" dxfId="32" priority="13" stopIfTrue="1">
      <formula>D103="未着手"</formula>
    </cfRule>
    <cfRule type="expression" dxfId="31" priority="14" stopIfTrue="1">
      <formula>D103="作業中"</formula>
    </cfRule>
    <cfRule type="expression" dxfId="30" priority="15" stopIfTrue="1">
      <formula>OR(D103="終了",D103="完了")</formula>
    </cfRule>
  </conditionalFormatting>
  <conditionalFormatting sqref="B114:B115">
    <cfRule type="expression" dxfId="29" priority="10" stopIfTrue="1">
      <formula>D114="未着手"</formula>
    </cfRule>
    <cfRule type="expression" dxfId="28" priority="11" stopIfTrue="1">
      <formula>D114="作業中"</formula>
    </cfRule>
    <cfRule type="expression" dxfId="27" priority="12" stopIfTrue="1">
      <formula>OR(D114="終了",D114="完了")</formula>
    </cfRule>
  </conditionalFormatting>
  <conditionalFormatting sqref="K50:K52 K57 K62 K68:K82 K109:L110 K6:N10 K111:M114 K12 N11 K19:O41 O6:O11">
    <cfRule type="expression" dxfId="26" priority="4" stopIfTrue="1">
      <formula>$D6="未着手"</formula>
    </cfRule>
    <cfRule type="expression" dxfId="25" priority="5" stopIfTrue="1">
      <formula>$D6="作業中"</formula>
    </cfRule>
    <cfRule type="expression" dxfId="24" priority="6" stopIfTrue="1">
      <formula>OR($D6="終了",$D6="完了")</formula>
    </cfRule>
  </conditionalFormatting>
  <conditionalFormatting sqref="J98:K98 J100:J118 K100 K109:L110 K111:M115 K127:N130 J131:N131 J121:J130 O127:O131 K121:O124 K101:O104">
    <cfRule type="expression" dxfId="23" priority="7" stopIfTrue="1">
      <formula>$D98="未着手"</formula>
    </cfRule>
    <cfRule type="expression" dxfId="22" priority="8" stopIfTrue="1">
      <formula>$D98="作業中"</formula>
    </cfRule>
    <cfRule type="expression" dxfId="21" priority="9" stopIfTrue="1">
      <formula>OR($D98="終了",$D98="完了")</formula>
    </cfRule>
  </conditionalFormatting>
  <conditionalFormatting sqref="E120:F124 G120:H120">
    <cfRule type="expression" dxfId="20" priority="1" stopIfTrue="1">
      <formula>$D120="未着手"</formula>
    </cfRule>
    <cfRule type="expression" dxfId="19" priority="2" stopIfTrue="1">
      <formula>$D120="作業中"</formula>
    </cfRule>
    <cfRule type="expression" dxfId="18" priority="3" stopIfTrue="1">
      <formula>OR($D120="終了",$D120="完了")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209" t="s">
        <v>10</v>
      </c>
      <c r="B1" s="209" t="s">
        <v>2</v>
      </c>
      <c r="C1" s="209" t="s">
        <v>0</v>
      </c>
      <c r="D1" s="209" t="s">
        <v>1</v>
      </c>
      <c r="E1" s="215" t="s">
        <v>3</v>
      </c>
      <c r="F1" s="215" t="s">
        <v>4</v>
      </c>
      <c r="G1" s="207" t="s">
        <v>7</v>
      </c>
      <c r="H1" s="207" t="s">
        <v>6</v>
      </c>
      <c r="I1" s="209" t="s">
        <v>8</v>
      </c>
      <c r="J1" s="210" t="s">
        <v>5</v>
      </c>
      <c r="K1" s="211"/>
      <c r="L1" s="211"/>
      <c r="M1" s="211"/>
      <c r="N1" s="212"/>
      <c r="O1" s="212"/>
      <c r="P1" s="212"/>
    </row>
    <row r="2" spans="1:16" s="8" customFormat="1">
      <c r="A2" s="209"/>
      <c r="B2" s="213"/>
      <c r="C2" s="213"/>
      <c r="D2" s="209"/>
      <c r="E2" s="215"/>
      <c r="F2" s="215"/>
      <c r="G2" s="208"/>
      <c r="H2" s="208"/>
      <c r="I2" s="209"/>
      <c r="J2" s="23" t="s">
        <v>64</v>
      </c>
      <c r="K2" s="23" t="s">
        <v>65</v>
      </c>
      <c r="L2" s="23" t="s">
        <v>66</v>
      </c>
      <c r="M2" s="23" t="s">
        <v>67</v>
      </c>
      <c r="N2" s="23" t="s">
        <v>70</v>
      </c>
      <c r="O2" s="99" t="s">
        <v>68</v>
      </c>
      <c r="P2" s="99" t="s">
        <v>69</v>
      </c>
    </row>
    <row r="3" spans="1:16" s="8" customFormat="1">
      <c r="A3" s="209"/>
      <c r="B3" s="213"/>
      <c r="C3" s="213"/>
      <c r="D3" s="209"/>
      <c r="E3" s="215"/>
      <c r="F3" s="215"/>
      <c r="G3" s="208"/>
      <c r="H3" s="208"/>
      <c r="I3" s="209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209"/>
      <c r="B4" s="213"/>
      <c r="C4" s="214"/>
      <c r="D4" s="209"/>
      <c r="E4" s="215"/>
      <c r="F4" s="215"/>
      <c r="G4" s="208"/>
      <c r="H4" s="208"/>
      <c r="I4" s="209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α版</vt:lpstr>
      <vt:lpstr>β版</vt:lpstr>
      <vt:lpstr>master版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Kousuke Nakagawa</cp:lastModifiedBy>
  <cp:lastPrinted>2015-04-07T06:42:13Z</cp:lastPrinted>
  <dcterms:created xsi:type="dcterms:W3CDTF">2007-12-08T04:18:44Z</dcterms:created>
  <dcterms:modified xsi:type="dcterms:W3CDTF">2017-12-01T07:34:00Z</dcterms:modified>
</cp:coreProperties>
</file>