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les\Tech\Excel\FreeCodeCamp\"/>
    </mc:Choice>
  </mc:AlternateContent>
  <xr:revisionPtr revIDLastSave="0" documentId="13_ncr:1_{013E5072-5879-4E17-9D22-4E604CCF0984}" xr6:coauthVersionLast="47" xr6:coauthVersionMax="47" xr10:uidLastSave="{00000000-0000-0000-0000-000000000000}"/>
  <bookViews>
    <workbookView xWindow="-38510" yWindow="-2590" windowWidth="38620" windowHeight="21820" xr2:uid="{E4DC50E9-14E4-4F42-B52D-90D7D7E90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" i="1"/>
  <c r="I4" i="1"/>
  <c r="I20" i="1"/>
  <c r="I2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K4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D23" i="1"/>
  <c r="D22" i="1"/>
  <c r="D21" i="1"/>
  <c r="D20" i="1"/>
  <c r="K5" i="1"/>
  <c r="K6" i="1"/>
  <c r="K7" i="1"/>
  <c r="L7" i="1" s="1"/>
  <c r="M7" i="1" s="1"/>
  <c r="K8" i="1"/>
  <c r="K9" i="1"/>
  <c r="K10" i="1"/>
  <c r="K11" i="1"/>
  <c r="K12" i="1"/>
  <c r="K13" i="1"/>
  <c r="K14" i="1"/>
  <c r="L14" i="1" s="1"/>
  <c r="M14" i="1" s="1"/>
  <c r="K15" i="1"/>
  <c r="K16" i="1"/>
  <c r="K17" i="1"/>
  <c r="K18" i="1"/>
  <c r="C23" i="1"/>
  <c r="C22" i="1"/>
  <c r="C21" i="1"/>
  <c r="C20" i="1"/>
  <c r="I23" i="1" l="1"/>
  <c r="I21" i="1"/>
  <c r="J21" i="1"/>
  <c r="J20" i="1"/>
  <c r="J23" i="1"/>
  <c r="J22" i="1"/>
  <c r="L13" i="1"/>
  <c r="M13" i="1" s="1"/>
  <c r="L5" i="1"/>
  <c r="M5" i="1" s="1"/>
  <c r="L16" i="1"/>
  <c r="M16" i="1" s="1"/>
  <c r="K22" i="1"/>
  <c r="L15" i="1"/>
  <c r="M15" i="1" s="1"/>
  <c r="L6" i="1"/>
  <c r="M6" i="1" s="1"/>
  <c r="K20" i="1"/>
  <c r="L11" i="1"/>
  <c r="M11" i="1" s="1"/>
  <c r="K21" i="1"/>
  <c r="L4" i="1"/>
  <c r="M4" i="1" s="1"/>
  <c r="L12" i="1"/>
  <c r="M12" i="1" s="1"/>
  <c r="L10" i="1"/>
  <c r="M10" i="1" s="1"/>
  <c r="K23" i="1"/>
  <c r="L18" i="1"/>
  <c r="M18" i="1" s="1"/>
  <c r="L9" i="1"/>
  <c r="M9" i="1" s="1"/>
  <c r="L17" i="1"/>
  <c r="M17" i="1" s="1"/>
  <c r="L8" i="1"/>
  <c r="M8" i="1" s="1"/>
  <c r="M20" i="1" l="1"/>
  <c r="L22" i="1"/>
  <c r="L20" i="1"/>
  <c r="L23" i="1"/>
  <c r="L21" i="1"/>
  <c r="M22" i="1" l="1"/>
  <c r="M21" i="1"/>
  <c r="M23" i="1"/>
</calcChain>
</file>

<file path=xl/sharedStrings.xml><?xml version="1.0" encoding="utf-8"?>
<sst xmlns="http://schemas.openxmlformats.org/spreadsheetml/2006/main" count="45" uniqueCount="45">
  <si>
    <t>Last Name</t>
  </si>
  <si>
    <t>First Name</t>
  </si>
  <si>
    <t>Hourly Wage</t>
  </si>
  <si>
    <t>Johnson</t>
  </si>
  <si>
    <t>Sarah</t>
  </si>
  <si>
    <t>Patel</t>
  </si>
  <si>
    <t>Ravi</t>
  </si>
  <si>
    <t>Nguyen</t>
  </si>
  <si>
    <t>Linh</t>
  </si>
  <si>
    <t>Smith</t>
  </si>
  <si>
    <t>Jacob</t>
  </si>
  <si>
    <t>Brown</t>
  </si>
  <si>
    <t>Emily</t>
  </si>
  <si>
    <t>Khan</t>
  </si>
  <si>
    <t>Ayesha</t>
  </si>
  <si>
    <t>Garcia</t>
  </si>
  <si>
    <t>Miguel</t>
  </si>
  <si>
    <t>Lee</t>
  </si>
  <si>
    <t>Jennifer</t>
  </si>
  <si>
    <t>Clark</t>
  </si>
  <si>
    <t>Ethan</t>
  </si>
  <si>
    <t>Martinez</t>
  </si>
  <si>
    <t>Sofia</t>
  </si>
  <si>
    <t>Ali</t>
  </si>
  <si>
    <t>Omar</t>
  </si>
  <si>
    <t>Taylor</t>
  </si>
  <si>
    <t>Ava</t>
  </si>
  <si>
    <t>Chen</t>
  </si>
  <si>
    <t>Wei</t>
  </si>
  <si>
    <t>Davis</t>
  </si>
  <si>
    <t>Noah</t>
  </si>
  <si>
    <t>Murphy</t>
  </si>
  <si>
    <t>Grace</t>
  </si>
  <si>
    <t>Employee Payroll</t>
  </si>
  <si>
    <t>Month: Jan</t>
  </si>
  <si>
    <t>Pay</t>
  </si>
  <si>
    <t>Hours Worked</t>
  </si>
  <si>
    <t>Max</t>
  </si>
  <si>
    <t>Min</t>
  </si>
  <si>
    <t>Avg</t>
  </si>
  <si>
    <t>Total</t>
  </si>
  <si>
    <t>Over Time Pay</t>
  </si>
  <si>
    <t>Over Time Wage</t>
  </si>
  <si>
    <t>Over Time Hours</t>
  </si>
  <si>
    <t>Total 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</si>
</sst>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1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16" fontId="0" fillId="0" borderId="0" xfId="0" applyNumberFormat="1"/>
    <xf numFmtId="17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BA6A-BC02-4C1D-8A37-6AB3E8D54634}">
  <dimension ref="A1:M23"/>
  <sheetViews>
    <sheetView tabSelected="1" topLeftCell="B1" zoomScale="220" zoomScaleNormal="220" workbookViewId="0">
      <selection activeCell="J19" sqref="J19"/>
    </sheetView>
  </sheetViews>
  <sheetFormatPr defaultRowHeight="14.5" x14ac:dyDescent="0.35"/>
  <cols>
    <col min="1" max="1" width="9.453125" bestFit="1" customWidth="1"/>
    <col min="2" max="2" width="9.6328125" bestFit="1" customWidth="1"/>
    <col min="3" max="3" width="10.90625" bestFit="1" customWidth="1"/>
    <col min="4" max="4" width="12.1796875" bestFit="1" customWidth="1"/>
    <col min="5" max="8" width="12.1796875" customWidth="1"/>
    <col min="9" max="9" width="16.6328125" bestFit="1" customWidth="1"/>
    <col min="10" max="10" width="14.1796875" bestFit="1" customWidth="1"/>
    <col min="11" max="11" width="13.90625" bestFit="1" customWidth="1"/>
    <col min="12" max="12" width="12.1796875" bestFit="1" customWidth="1"/>
    <col min="13" max="13" width="12.1796875" customWidth="1"/>
    <col min="14" max="14" width="11.1796875" bestFit="1" customWidth="1"/>
  </cols>
  <sheetData>
    <row r="1" spans="1:13" x14ac:dyDescent="0.35">
      <c r="A1" t="s">
        <v>33</v>
      </c>
      <c r="C1" t="s">
        <v>34</v>
      </c>
    </row>
    <row r="2" spans="1:13" x14ac:dyDescent="0.35">
      <c r="D2" t="s">
        <v>36</v>
      </c>
      <c r="I2" t="s">
        <v>44</v>
      </c>
      <c r="J2" t="s">
        <v>43</v>
      </c>
      <c r="K2" t="s">
        <v>42</v>
      </c>
      <c r="L2" t="s">
        <v>41</v>
      </c>
      <c r="M2" t="s">
        <v>35</v>
      </c>
    </row>
    <row r="3" spans="1:13" x14ac:dyDescent="0.35">
      <c r="A3" t="s">
        <v>0</v>
      </c>
      <c r="B3" t="s">
        <v>1</v>
      </c>
      <c r="C3" t="s">
        <v>2</v>
      </c>
      <c r="D3" s="3">
        <v>45658</v>
      </c>
      <c r="E3" s="3">
        <v>45665</v>
      </c>
      <c r="F3" s="3">
        <v>45672</v>
      </c>
      <c r="G3" s="3">
        <v>45679</v>
      </c>
      <c r="H3" s="3">
        <v>45686</v>
      </c>
      <c r="I3" s="3"/>
    </row>
    <row r="4" spans="1:13" x14ac:dyDescent="0.35">
      <c r="A4" t="s">
        <v>3</v>
      </c>
      <c r="B4" t="s">
        <v>4</v>
      </c>
      <c r="C4" s="1">
        <v>22.5</v>
      </c>
      <c r="D4">
        <v>38</v>
      </c>
      <c r="E4">
        <v>39</v>
      </c>
      <c r="F4">
        <v>40</v>
      </c>
      <c r="G4">
        <v>37</v>
      </c>
      <c r="H4">
        <v>38</v>
      </c>
      <c r="I4">
        <f>SUM(D4:H4)</f>
        <v>192</v>
      </c>
      <c r="J4">
        <f>IF(SUM(D4:H4) &gt; 200,SUM(D4:H4) - 200, 0)</f>
        <v>0</v>
      </c>
      <c r="K4" s="2">
        <f>C4*1.5</f>
        <v>33.75</v>
      </c>
      <c r="L4" s="2">
        <f>J4*K4</f>
        <v>0</v>
      </c>
      <c r="M4" s="2">
        <f>I4*C4+L4</f>
        <v>4320</v>
      </c>
    </row>
    <row r="5" spans="1:13" x14ac:dyDescent="0.35">
      <c r="A5" t="s">
        <v>5</v>
      </c>
      <c r="B5" t="s">
        <v>6</v>
      </c>
      <c r="C5" s="1">
        <v>25.75</v>
      </c>
      <c r="D5">
        <v>42</v>
      </c>
      <c r="E5">
        <v>40</v>
      </c>
      <c r="F5">
        <v>41</v>
      </c>
      <c r="G5">
        <v>43</v>
      </c>
      <c r="H5">
        <v>44</v>
      </c>
      <c r="I5">
        <f t="shared" ref="I5:I18" si="0">SUM(D5:H5)</f>
        <v>210</v>
      </c>
      <c r="J5">
        <f t="shared" ref="J5:J18" si="1">IF(SUM(D5:H5) &gt; 200,SUM(D5:H5) - 200, 0)</f>
        <v>10</v>
      </c>
      <c r="K5" s="2">
        <f>C5*1.5</f>
        <v>38.625</v>
      </c>
      <c r="L5" s="2">
        <f t="shared" ref="L5:L18" si="2">J5*K5</f>
        <v>386.25</v>
      </c>
      <c r="M5" s="2">
        <f t="shared" ref="M5:M18" si="3">I5*C5+L5</f>
        <v>5793.75</v>
      </c>
    </row>
    <row r="6" spans="1:13" x14ac:dyDescent="0.35">
      <c r="A6" t="s">
        <v>7</v>
      </c>
      <c r="B6" t="s">
        <v>8</v>
      </c>
      <c r="C6" s="1">
        <v>21</v>
      </c>
      <c r="D6">
        <v>36</v>
      </c>
      <c r="E6">
        <v>35</v>
      </c>
      <c r="F6">
        <v>38</v>
      </c>
      <c r="G6">
        <v>37</v>
      </c>
      <c r="H6">
        <v>36</v>
      </c>
      <c r="I6">
        <f t="shared" si="0"/>
        <v>182</v>
      </c>
      <c r="J6">
        <f t="shared" si="1"/>
        <v>0</v>
      </c>
      <c r="K6" s="2">
        <f>C6*1.5</f>
        <v>31.5</v>
      </c>
      <c r="L6" s="2">
        <f t="shared" si="2"/>
        <v>0</v>
      </c>
      <c r="M6" s="2">
        <f t="shared" si="3"/>
        <v>3822</v>
      </c>
    </row>
    <row r="7" spans="1:13" x14ac:dyDescent="0.35">
      <c r="A7" t="s">
        <v>9</v>
      </c>
      <c r="B7" t="s">
        <v>10</v>
      </c>
      <c r="C7" s="1">
        <v>24.6</v>
      </c>
      <c r="D7">
        <v>40</v>
      </c>
      <c r="E7">
        <v>39</v>
      </c>
      <c r="F7">
        <v>40</v>
      </c>
      <c r="G7">
        <v>42</v>
      </c>
      <c r="H7">
        <v>41</v>
      </c>
      <c r="I7">
        <f t="shared" si="0"/>
        <v>202</v>
      </c>
      <c r="J7">
        <f t="shared" si="1"/>
        <v>2</v>
      </c>
      <c r="K7" s="2">
        <f>C7*1.5</f>
        <v>36.900000000000006</v>
      </c>
      <c r="L7" s="2">
        <f t="shared" si="2"/>
        <v>73.800000000000011</v>
      </c>
      <c r="M7" s="2">
        <f t="shared" si="3"/>
        <v>5043.0000000000009</v>
      </c>
    </row>
    <row r="8" spans="1:13" x14ac:dyDescent="0.35">
      <c r="A8" t="s">
        <v>11</v>
      </c>
      <c r="B8" t="s">
        <v>12</v>
      </c>
      <c r="C8" s="1">
        <v>23.15</v>
      </c>
      <c r="D8">
        <v>37</v>
      </c>
      <c r="E8">
        <v>38</v>
      </c>
      <c r="F8">
        <v>36</v>
      </c>
      <c r="G8">
        <v>35</v>
      </c>
      <c r="H8">
        <v>37</v>
      </c>
      <c r="I8">
        <f t="shared" si="0"/>
        <v>183</v>
      </c>
      <c r="J8">
        <f t="shared" si="1"/>
        <v>0</v>
      </c>
      <c r="K8" s="2">
        <f>C8*1.5</f>
        <v>34.724999999999994</v>
      </c>
      <c r="L8" s="2">
        <f t="shared" si="2"/>
        <v>0</v>
      </c>
      <c r="M8" s="2">
        <f t="shared" si="3"/>
        <v>4236.45</v>
      </c>
    </row>
    <row r="9" spans="1:13" x14ac:dyDescent="0.35">
      <c r="A9" t="s">
        <v>13</v>
      </c>
      <c r="B9" t="s">
        <v>14</v>
      </c>
      <c r="C9" s="1">
        <v>20.8</v>
      </c>
      <c r="D9">
        <v>39</v>
      </c>
      <c r="E9">
        <v>40</v>
      </c>
      <c r="F9">
        <v>38</v>
      </c>
      <c r="G9">
        <v>39</v>
      </c>
      <c r="H9">
        <v>40</v>
      </c>
      <c r="I9">
        <f t="shared" si="0"/>
        <v>196</v>
      </c>
      <c r="J9">
        <f t="shared" si="1"/>
        <v>0</v>
      </c>
      <c r="K9" s="2">
        <f>C9*1.5</f>
        <v>31.200000000000003</v>
      </c>
      <c r="L9" s="2">
        <f t="shared" si="2"/>
        <v>0</v>
      </c>
      <c r="M9" s="2">
        <f t="shared" si="3"/>
        <v>4076.8</v>
      </c>
    </row>
    <row r="10" spans="1:13" x14ac:dyDescent="0.35">
      <c r="A10" t="s">
        <v>15</v>
      </c>
      <c r="B10" t="s">
        <v>16</v>
      </c>
      <c r="C10" s="1">
        <v>26</v>
      </c>
      <c r="D10">
        <v>44</v>
      </c>
      <c r="E10">
        <v>43</v>
      </c>
      <c r="F10">
        <v>44</v>
      </c>
      <c r="G10">
        <v>42</v>
      </c>
      <c r="H10">
        <v>44</v>
      </c>
      <c r="I10">
        <f t="shared" si="0"/>
        <v>217</v>
      </c>
      <c r="J10">
        <f t="shared" si="1"/>
        <v>17</v>
      </c>
      <c r="K10" s="2">
        <f>C10*1.5</f>
        <v>39</v>
      </c>
      <c r="L10" s="2">
        <f t="shared" si="2"/>
        <v>663</v>
      </c>
      <c r="M10" s="2">
        <f t="shared" si="3"/>
        <v>6305</v>
      </c>
    </row>
    <row r="11" spans="1:13" x14ac:dyDescent="0.35">
      <c r="A11" t="s">
        <v>17</v>
      </c>
      <c r="B11" t="s">
        <v>18</v>
      </c>
      <c r="C11" s="1">
        <v>22.9</v>
      </c>
      <c r="D11">
        <v>35</v>
      </c>
      <c r="E11">
        <v>36</v>
      </c>
      <c r="F11">
        <v>37</v>
      </c>
      <c r="G11">
        <v>35</v>
      </c>
      <c r="H11">
        <v>36</v>
      </c>
      <c r="I11">
        <f t="shared" si="0"/>
        <v>179</v>
      </c>
      <c r="J11">
        <f t="shared" si="1"/>
        <v>0</v>
      </c>
      <c r="K11" s="2">
        <f>C11*1.5</f>
        <v>34.349999999999994</v>
      </c>
      <c r="L11" s="2">
        <f t="shared" si="2"/>
        <v>0</v>
      </c>
      <c r="M11" s="2">
        <f t="shared" si="3"/>
        <v>4099.0999999999995</v>
      </c>
    </row>
    <row r="12" spans="1:13" x14ac:dyDescent="0.35">
      <c r="A12" t="s">
        <v>19</v>
      </c>
      <c r="B12" t="s">
        <v>20</v>
      </c>
      <c r="C12" s="1">
        <v>25.25</v>
      </c>
      <c r="D12">
        <v>41</v>
      </c>
      <c r="E12">
        <v>40</v>
      </c>
      <c r="F12">
        <v>39</v>
      </c>
      <c r="G12">
        <v>42</v>
      </c>
      <c r="H12">
        <v>41</v>
      </c>
      <c r="I12">
        <f t="shared" si="0"/>
        <v>203</v>
      </c>
      <c r="J12">
        <f t="shared" si="1"/>
        <v>3</v>
      </c>
      <c r="K12" s="2">
        <f>C12*1.5</f>
        <v>37.875</v>
      </c>
      <c r="L12" s="2">
        <f t="shared" si="2"/>
        <v>113.625</v>
      </c>
      <c r="M12" s="2">
        <f t="shared" si="3"/>
        <v>5239.375</v>
      </c>
    </row>
    <row r="13" spans="1:13" x14ac:dyDescent="0.35">
      <c r="A13" t="s">
        <v>21</v>
      </c>
      <c r="B13" t="s">
        <v>22</v>
      </c>
      <c r="C13" s="1">
        <v>23.7</v>
      </c>
      <c r="D13">
        <v>38</v>
      </c>
      <c r="E13">
        <v>37</v>
      </c>
      <c r="F13">
        <v>38</v>
      </c>
      <c r="G13">
        <v>39</v>
      </c>
      <c r="H13">
        <v>38</v>
      </c>
      <c r="I13">
        <f t="shared" si="0"/>
        <v>190</v>
      </c>
      <c r="J13">
        <f t="shared" si="1"/>
        <v>0</v>
      </c>
      <c r="K13" s="2">
        <f>C13*1.5</f>
        <v>35.549999999999997</v>
      </c>
      <c r="L13" s="2">
        <f t="shared" si="2"/>
        <v>0</v>
      </c>
      <c r="M13" s="2">
        <f t="shared" si="3"/>
        <v>4503</v>
      </c>
    </row>
    <row r="14" spans="1:13" x14ac:dyDescent="0.35">
      <c r="A14" t="s">
        <v>23</v>
      </c>
      <c r="B14" t="s">
        <v>24</v>
      </c>
      <c r="C14" s="1">
        <v>24</v>
      </c>
      <c r="D14">
        <v>40</v>
      </c>
      <c r="E14">
        <v>41</v>
      </c>
      <c r="F14">
        <v>40</v>
      </c>
      <c r="G14">
        <v>39</v>
      </c>
      <c r="H14">
        <v>40</v>
      </c>
      <c r="I14">
        <f t="shared" si="0"/>
        <v>200</v>
      </c>
      <c r="J14">
        <f t="shared" si="1"/>
        <v>0</v>
      </c>
      <c r="K14" s="2">
        <f>C14*1.5</f>
        <v>36</v>
      </c>
      <c r="L14" s="2">
        <f t="shared" si="2"/>
        <v>0</v>
      </c>
      <c r="M14" s="2">
        <f t="shared" si="3"/>
        <v>4800</v>
      </c>
    </row>
    <row r="15" spans="1:13" x14ac:dyDescent="0.35">
      <c r="A15" t="s">
        <v>25</v>
      </c>
      <c r="B15" t="s">
        <v>26</v>
      </c>
      <c r="C15" s="1">
        <v>21.85</v>
      </c>
      <c r="D15">
        <v>36</v>
      </c>
      <c r="E15">
        <v>35</v>
      </c>
      <c r="F15">
        <v>36</v>
      </c>
      <c r="G15">
        <v>37</v>
      </c>
      <c r="H15">
        <v>36</v>
      </c>
      <c r="I15">
        <f t="shared" si="0"/>
        <v>180</v>
      </c>
      <c r="J15">
        <f t="shared" si="1"/>
        <v>0</v>
      </c>
      <c r="K15" s="2">
        <f>C15*1.5</f>
        <v>32.775000000000006</v>
      </c>
      <c r="L15" s="2">
        <f t="shared" si="2"/>
        <v>0</v>
      </c>
      <c r="M15" s="2">
        <f t="shared" si="3"/>
        <v>3933.0000000000005</v>
      </c>
    </row>
    <row r="16" spans="1:13" x14ac:dyDescent="0.35">
      <c r="A16" t="s">
        <v>27</v>
      </c>
      <c r="B16" t="s">
        <v>28</v>
      </c>
      <c r="C16" s="1">
        <v>26.4</v>
      </c>
      <c r="D16">
        <v>43</v>
      </c>
      <c r="E16">
        <v>44</v>
      </c>
      <c r="F16">
        <v>43</v>
      </c>
      <c r="G16">
        <v>42</v>
      </c>
      <c r="H16">
        <v>44</v>
      </c>
      <c r="I16">
        <f t="shared" si="0"/>
        <v>216</v>
      </c>
      <c r="J16">
        <f t="shared" si="1"/>
        <v>16</v>
      </c>
      <c r="K16" s="2">
        <f>C16*1.5</f>
        <v>39.599999999999994</v>
      </c>
      <c r="L16" s="2">
        <f t="shared" si="2"/>
        <v>633.59999999999991</v>
      </c>
      <c r="M16" s="2">
        <f t="shared" si="3"/>
        <v>6336</v>
      </c>
    </row>
    <row r="17" spans="1:13" x14ac:dyDescent="0.35">
      <c r="A17" t="s">
        <v>29</v>
      </c>
      <c r="B17" t="s">
        <v>30</v>
      </c>
      <c r="C17" s="1">
        <v>22.25</v>
      </c>
      <c r="D17">
        <v>39</v>
      </c>
      <c r="E17">
        <v>38</v>
      </c>
      <c r="F17">
        <v>37</v>
      </c>
      <c r="G17">
        <v>38</v>
      </c>
      <c r="H17">
        <v>39</v>
      </c>
      <c r="I17">
        <f t="shared" si="0"/>
        <v>191</v>
      </c>
      <c r="J17">
        <f t="shared" si="1"/>
        <v>0</v>
      </c>
      <c r="K17" s="2">
        <f>C17*1.5</f>
        <v>33.375</v>
      </c>
      <c r="L17" s="2">
        <f t="shared" si="2"/>
        <v>0</v>
      </c>
      <c r="M17" s="2">
        <f t="shared" si="3"/>
        <v>4249.75</v>
      </c>
    </row>
    <row r="18" spans="1:13" x14ac:dyDescent="0.35">
      <c r="A18" t="s">
        <v>31</v>
      </c>
      <c r="B18" t="s">
        <v>32</v>
      </c>
      <c r="C18" s="1">
        <v>24.9</v>
      </c>
      <c r="D18">
        <v>40</v>
      </c>
      <c r="E18">
        <v>40</v>
      </c>
      <c r="F18">
        <v>41</v>
      </c>
      <c r="G18">
        <v>40</v>
      </c>
      <c r="H18">
        <v>40</v>
      </c>
      <c r="I18">
        <f t="shared" si="0"/>
        <v>201</v>
      </c>
      <c r="J18">
        <f t="shared" si="1"/>
        <v>1</v>
      </c>
      <c r="K18" s="2">
        <f>C18*1.5</f>
        <v>37.349999999999994</v>
      </c>
      <c r="L18" s="2">
        <f t="shared" si="2"/>
        <v>37.349999999999994</v>
      </c>
      <c r="M18" s="2">
        <f t="shared" si="3"/>
        <v>5042.25</v>
      </c>
    </row>
    <row r="20" spans="1:13" x14ac:dyDescent="0.35">
      <c r="B20" t="s">
        <v>37</v>
      </c>
      <c r="C20" s="2">
        <f>MAX(C4:C18)</f>
        <v>26.4</v>
      </c>
      <c r="D20" s="4">
        <f>MAX(D4:D18)</f>
        <v>44</v>
      </c>
      <c r="E20" s="4">
        <f t="shared" ref="E20:J20" si="4">MAX(E4:E18)</f>
        <v>44</v>
      </c>
      <c r="F20" s="4">
        <f t="shared" si="4"/>
        <v>44</v>
      </c>
      <c r="G20" s="4">
        <f t="shared" si="4"/>
        <v>43</v>
      </c>
      <c r="H20" s="4">
        <f t="shared" si="4"/>
        <v>44</v>
      </c>
      <c r="I20" s="4">
        <f t="shared" ref="I20" si="5">MAX(I4:I18)</f>
        <v>217</v>
      </c>
      <c r="J20" s="4">
        <f t="shared" si="4"/>
        <v>17</v>
      </c>
      <c r="K20" s="1">
        <f>MAX(K4:K18)</f>
        <v>39.599999999999994</v>
      </c>
      <c r="L20" s="1">
        <f>MAX(L4:L18)</f>
        <v>663</v>
      </c>
      <c r="M20" s="1">
        <f>MAX(M4:M18)</f>
        <v>6336</v>
      </c>
    </row>
    <row r="21" spans="1:13" x14ac:dyDescent="0.35">
      <c r="B21" t="s">
        <v>38</v>
      </c>
      <c r="C21" s="2">
        <f>MIN(C4:C18)</f>
        <v>20.8</v>
      </c>
      <c r="D21" s="4">
        <f>MIN(D4:D18)</f>
        <v>35</v>
      </c>
      <c r="E21" s="4">
        <f t="shared" ref="E21:J21" si="6">MIN(E4:E18)</f>
        <v>35</v>
      </c>
      <c r="F21" s="4">
        <f t="shared" si="6"/>
        <v>36</v>
      </c>
      <c r="G21" s="4">
        <f t="shared" si="6"/>
        <v>35</v>
      </c>
      <c r="H21" s="4">
        <f t="shared" si="6"/>
        <v>36</v>
      </c>
      <c r="I21" s="4">
        <f t="shared" ref="I21" si="7">MIN(I4:I18)</f>
        <v>179</v>
      </c>
      <c r="J21" s="4">
        <f t="shared" si="6"/>
        <v>0</v>
      </c>
      <c r="K21" s="1">
        <f>MIN(K4:K18)</f>
        <v>31.200000000000003</v>
      </c>
      <c r="L21" s="1">
        <f>MIN(L4:L18)</f>
        <v>0</v>
      </c>
      <c r="M21" s="1">
        <f>MIN(M4:M18)</f>
        <v>3822</v>
      </c>
    </row>
    <row r="22" spans="1:13" x14ac:dyDescent="0.35">
      <c r="B22" t="s">
        <v>39</v>
      </c>
      <c r="C22" s="2">
        <f>AVERAGE(C4:C18)</f>
        <v>23.669999999999998</v>
      </c>
      <c r="D22" s="4">
        <f>AVERAGE(D4:D18)</f>
        <v>39.200000000000003</v>
      </c>
      <c r="E22" s="4">
        <f t="shared" ref="E22:J22" si="8">AVERAGE(E4:E18)</f>
        <v>39</v>
      </c>
      <c r="F22" s="4">
        <f t="shared" si="8"/>
        <v>39.200000000000003</v>
      </c>
      <c r="G22" s="4">
        <f t="shared" si="8"/>
        <v>39.133333333333333</v>
      </c>
      <c r="H22" s="4">
        <f t="shared" si="8"/>
        <v>39.6</v>
      </c>
      <c r="I22" s="4">
        <f t="shared" ref="I22" si="9">AVERAGE(I4:I18)</f>
        <v>196.13333333333333</v>
      </c>
      <c r="J22" s="4">
        <f t="shared" si="8"/>
        <v>3.2666666666666666</v>
      </c>
      <c r="K22" s="1">
        <f>AVERAGE(K4:K18)</f>
        <v>35.505000000000003</v>
      </c>
      <c r="L22" s="1">
        <f>AVERAGE(L4:L18)</f>
        <v>127.17499999999998</v>
      </c>
      <c r="M22" s="1">
        <f>AVERAGE(M4:M18)</f>
        <v>4786.6316666666671</v>
      </c>
    </row>
    <row r="23" spans="1:13" x14ac:dyDescent="0.35">
      <c r="B23" t="s">
        <v>40</v>
      </c>
      <c r="C23" s="2">
        <f>SUM(C4:C18)</f>
        <v>355.04999999999995</v>
      </c>
      <c r="D23" s="4">
        <f>SUM(D4:D18)</f>
        <v>588</v>
      </c>
      <c r="E23" s="4">
        <f t="shared" ref="E23:J23" si="10">SUM(E4:E18)</f>
        <v>585</v>
      </c>
      <c r="F23" s="4">
        <f t="shared" si="10"/>
        <v>588</v>
      </c>
      <c r="G23" s="4">
        <f t="shared" si="10"/>
        <v>587</v>
      </c>
      <c r="H23" s="4">
        <f t="shared" si="10"/>
        <v>594</v>
      </c>
      <c r="I23" s="4">
        <f t="shared" ref="I23" si="11">SUM(I4:I18)</f>
        <v>2942</v>
      </c>
      <c r="J23" s="4">
        <f t="shared" si="10"/>
        <v>49</v>
      </c>
      <c r="K23" s="1">
        <f>SUM(K4:K18)</f>
        <v>532.57500000000005</v>
      </c>
      <c r="L23" s="1">
        <f>SUM(L4:L18)</f>
        <v>1907.6249999999998</v>
      </c>
      <c r="M23" s="1">
        <f>SUM(M4:M18)</f>
        <v>71799.475000000006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HSM JLFR</dc:creator>
  <cp:lastModifiedBy>HSM JLFR</cp:lastModifiedBy>
  <dcterms:created xsi:type="dcterms:W3CDTF">2025-07-15T20:51:34Z</dcterms:created>
  <dcterms:modified xsi:type="dcterms:W3CDTF">2025-07-15T21:28:05Z</dcterms:modified>
</cp:coreProperties>
</file>