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295B1383-047B-462B-8AAF-42FCCB88A705}" xr6:coauthVersionLast="47" xr6:coauthVersionMax="47" xr10:uidLastSave="{00000000-0000-0000-0000-000000000000}"/>
  <bookViews>
    <workbookView xWindow="-120" yWindow="-120" windowWidth="20730" windowHeight="11040" activeTab="1" xr2:uid="{D798041F-63E1-45B8-8E1B-881F44B2B99F}"/>
  </bookViews>
  <sheets>
    <sheet name="Hoja1" sheetId="1" r:id="rId1"/>
    <sheet name="Hoja2" sheetId="4" r:id="rId2"/>
    <sheet name="Hoja1 (2)" sheetId="3" r:id="rId3"/>
  </sheets>
  <definedNames>
    <definedName name="solver_adj" localSheetId="1" hidden="1">Hoja2!$P$9:$P$14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Hoja2!$R$9:$R$14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Hoja2!$O$7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hs1" localSheetId="1" hidden="1">Hoja2!$T$9:$T$14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" i="4" l="1" a="1"/>
  <c r="R1" i="4" s="1"/>
  <c r="Y35" i="3"/>
  <c r="Y34" i="3"/>
  <c r="Y33" i="3"/>
  <c r="Y22" i="3"/>
  <c r="Y26" i="3" s="1"/>
  <c r="X22" i="3"/>
  <c r="X26" i="3" s="1"/>
  <c r="W22" i="3"/>
  <c r="W26" i="3" s="1"/>
  <c r="V22" i="3"/>
  <c r="V26" i="3" s="1"/>
  <c r="Y21" i="3"/>
  <c r="Y25" i="3" s="1"/>
  <c r="X21" i="3"/>
  <c r="X25" i="3" s="1"/>
  <c r="W21" i="3"/>
  <c r="W23" i="3" s="1"/>
  <c r="V21" i="3"/>
  <c r="V25" i="3" s="1"/>
  <c r="O7" i="4"/>
  <c r="T14" i="4"/>
  <c r="T13" i="4"/>
  <c r="T12" i="4"/>
  <c r="T11" i="4"/>
  <c r="T10" i="4"/>
  <c r="T9" i="4"/>
  <c r="R14" i="4"/>
  <c r="R13" i="4"/>
  <c r="R12" i="4"/>
  <c r="R11" i="4"/>
  <c r="R10" i="4"/>
  <c r="R9" i="4"/>
  <c r="V7" i="3" a="1"/>
  <c r="X7" i="3" s="1"/>
  <c r="Y37" i="1"/>
  <c r="X37" i="1"/>
  <c r="W37" i="1"/>
  <c r="V37" i="1"/>
  <c r="Y36" i="1"/>
  <c r="X36" i="1"/>
  <c r="W36" i="1"/>
  <c r="V36" i="1"/>
  <c r="Y38" i="1"/>
  <c r="X38" i="1"/>
  <c r="W38" i="1"/>
  <c r="V38" i="1"/>
  <c r="Y33" i="1"/>
  <c r="X33" i="1"/>
  <c r="W33" i="1"/>
  <c r="V33" i="1"/>
  <c r="Y32" i="1"/>
  <c r="X32" i="1"/>
  <c r="W32" i="1"/>
  <c r="V32" i="1"/>
  <c r="Y34" i="1"/>
  <c r="X34" i="1"/>
  <c r="W34" i="1"/>
  <c r="V34" i="1"/>
  <c r="Y30" i="1"/>
  <c r="X30" i="1"/>
  <c r="W30" i="1"/>
  <c r="V30" i="1"/>
  <c r="Y28" i="1"/>
  <c r="X28" i="1"/>
  <c r="W28" i="1"/>
  <c r="V28" i="1"/>
  <c r="Y29" i="1"/>
  <c r="X29" i="1"/>
  <c r="W29" i="1"/>
  <c r="V29" i="1"/>
  <c r="Y26" i="1"/>
  <c r="X26" i="1"/>
  <c r="W26" i="1"/>
  <c r="V26" i="1"/>
  <c r="Y24" i="1"/>
  <c r="X24" i="1"/>
  <c r="W24" i="1"/>
  <c r="V24" i="1"/>
  <c r="Y25" i="1"/>
  <c r="X25" i="1"/>
  <c r="W25" i="1"/>
  <c r="V25" i="1"/>
  <c r="Y22" i="1"/>
  <c r="X22" i="1"/>
  <c r="W22" i="1"/>
  <c r="V22" i="1"/>
  <c r="Y21" i="1"/>
  <c r="X21" i="1"/>
  <c r="W21" i="1"/>
  <c r="V21" i="1"/>
  <c r="Y18" i="1"/>
  <c r="X18" i="1"/>
  <c r="W18" i="1"/>
  <c r="V18" i="1"/>
  <c r="Y17" i="1"/>
  <c r="X17" i="1"/>
  <c r="W17" i="1"/>
  <c r="V17" i="1"/>
  <c r="Y16" i="1"/>
  <c r="X16" i="1"/>
  <c r="W16" i="1"/>
  <c r="V16" i="1"/>
  <c r="M9" i="4" a="1"/>
  <c r="M10" i="4" s="1"/>
  <c r="F9" i="4" a="1"/>
  <c r="F9" i="4" s="1"/>
  <c r="V7" i="1" a="1"/>
  <c r="V7" i="1" s="1"/>
  <c r="R6" i="4" l="1"/>
  <c r="V4" i="4"/>
  <c r="T3" i="4"/>
  <c r="R2" i="4"/>
  <c r="S6" i="4"/>
  <c r="S2" i="4"/>
  <c r="U4" i="4"/>
  <c r="V5" i="4"/>
  <c r="T4" i="4"/>
  <c r="R3" i="4"/>
  <c r="V1" i="4"/>
  <c r="U3" i="4"/>
  <c r="S3" i="4"/>
  <c r="U5" i="4"/>
  <c r="V6" i="4"/>
  <c r="T5" i="4"/>
  <c r="R4" i="4"/>
  <c r="V2" i="4"/>
  <c r="T1" i="4"/>
  <c r="W4" i="4"/>
  <c r="W5" i="4"/>
  <c r="W1" i="4"/>
  <c r="W6" i="4"/>
  <c r="S4" i="4"/>
  <c r="W2" i="4"/>
  <c r="U1" i="4"/>
  <c r="U6" i="4"/>
  <c r="S5" i="4"/>
  <c r="W3" i="4"/>
  <c r="U2" i="4"/>
  <c r="S1" i="4"/>
  <c r="T6" i="4"/>
  <c r="R5" i="4"/>
  <c r="V3" i="4"/>
  <c r="T2" i="4"/>
  <c r="W25" i="3"/>
  <c r="W27" i="3"/>
  <c r="W31" i="3" s="1"/>
  <c r="X27" i="3"/>
  <c r="X31" i="3" s="1"/>
  <c r="Y27" i="3"/>
  <c r="Y31" i="3" s="1"/>
  <c r="V23" i="3"/>
  <c r="V27" i="3" s="1"/>
  <c r="V31" i="3" s="1"/>
  <c r="X23" i="3"/>
  <c r="Y23" i="3"/>
  <c r="V9" i="3"/>
  <c r="W7" i="3"/>
  <c r="X9" i="3"/>
  <c r="V7" i="3"/>
  <c r="W9" i="3"/>
  <c r="X8" i="3"/>
  <c r="W8" i="3"/>
  <c r="V8" i="3"/>
  <c r="M11" i="4"/>
  <c r="M9" i="4"/>
  <c r="M14" i="4"/>
  <c r="M13" i="4"/>
  <c r="M12" i="4"/>
  <c r="G14" i="4"/>
  <c r="I11" i="4"/>
  <c r="I12" i="4"/>
  <c r="K12" i="4"/>
  <c r="G10" i="4"/>
  <c r="F14" i="4"/>
  <c r="J12" i="4"/>
  <c r="H11" i="4"/>
  <c r="F10" i="4"/>
  <c r="K13" i="4"/>
  <c r="G11" i="4"/>
  <c r="K9" i="4"/>
  <c r="J13" i="4"/>
  <c r="H12" i="4"/>
  <c r="F11" i="4"/>
  <c r="J9" i="4"/>
  <c r="K14" i="4"/>
  <c r="I13" i="4"/>
  <c r="G12" i="4"/>
  <c r="K10" i="4"/>
  <c r="I9" i="4"/>
  <c r="J14" i="4"/>
  <c r="H13" i="4"/>
  <c r="F12" i="4"/>
  <c r="J10" i="4"/>
  <c r="H9" i="4"/>
  <c r="I14" i="4"/>
  <c r="G13" i="4"/>
  <c r="K11" i="4"/>
  <c r="I10" i="4"/>
  <c r="G9" i="4"/>
  <c r="H14" i="4"/>
  <c r="F13" i="4"/>
  <c r="J11" i="4"/>
  <c r="H10" i="4"/>
  <c r="W8" i="1"/>
  <c r="V9" i="1"/>
  <c r="V8" i="1"/>
  <c r="W7" i="1"/>
  <c r="X9" i="1"/>
  <c r="W9" i="1"/>
  <c r="Y7" i="1" s="1" a="1"/>
  <c r="X8" i="1"/>
  <c r="X7" i="1"/>
  <c r="V29" i="3" l="1"/>
  <c r="V30" i="3"/>
  <c r="Y29" i="3"/>
  <c r="Y30" i="3"/>
  <c r="W29" i="3"/>
  <c r="W30" i="3"/>
  <c r="X29" i="3"/>
  <c r="X30" i="3"/>
  <c r="Y7" i="3" a="1"/>
  <c r="Y9" i="1"/>
  <c r="Y8" i="1"/>
  <c r="Y7" i="1"/>
  <c r="Y8" i="3" l="1"/>
  <c r="Y9" i="3"/>
  <c r="Y7" i="3"/>
</calcChain>
</file>

<file path=xl/sharedStrings.xml><?xml version="1.0" encoding="utf-8"?>
<sst xmlns="http://schemas.openxmlformats.org/spreadsheetml/2006/main" count="105" uniqueCount="42">
  <si>
    <t xml:space="preserve">-3x+3y+2z=1 </t>
  </si>
  <si>
    <t xml:space="preserve">4x+y-z=2 </t>
  </si>
  <si>
    <t xml:space="preserve">x-2y+z=3 </t>
  </si>
  <si>
    <t>X</t>
  </si>
  <si>
    <t>Y</t>
  </si>
  <si>
    <t>Z</t>
  </si>
  <si>
    <t>E1</t>
  </si>
  <si>
    <t>E2</t>
  </si>
  <si>
    <t>E3</t>
  </si>
  <si>
    <t>=</t>
  </si>
  <si>
    <t>A</t>
  </si>
  <si>
    <r>
      <t>A</t>
    </r>
    <r>
      <rPr>
        <b/>
        <vertAlign val="superscript"/>
        <sz val="14"/>
        <color theme="1"/>
        <rFont val="Arial"/>
        <family val="2"/>
      </rPr>
      <t>-1</t>
    </r>
  </si>
  <si>
    <r>
      <t>C =A</t>
    </r>
    <r>
      <rPr>
        <b/>
        <vertAlign val="superscript"/>
        <sz val="14"/>
        <color theme="1"/>
        <rFont val="Arial"/>
        <family val="2"/>
      </rPr>
      <t>-1 *</t>
    </r>
    <r>
      <rPr>
        <b/>
        <sz val="14"/>
        <color theme="1"/>
        <rFont val="Arial"/>
        <family val="2"/>
      </rPr>
      <t xml:space="preserve"> B</t>
    </r>
  </si>
  <si>
    <t>POR MEDIO DEL MÉTODO GAUSS JORDÁN</t>
  </si>
  <si>
    <t xml:space="preserve">4x+y-z +A - B +C=2 </t>
  </si>
  <si>
    <t xml:space="preserve">x-2y+z -3A -3B +2C=3 </t>
  </si>
  <si>
    <t>-3X+3Y+2Z+3A-5B+6C=1</t>
  </si>
  <si>
    <t>2x+2y-2z +2A - 3B +3C=4</t>
  </si>
  <si>
    <t>-X+3Y+2Z+A-B+C=6</t>
  </si>
  <si>
    <t xml:space="preserve">-x-y+z -A -B +2C=10 </t>
  </si>
  <si>
    <r>
      <t>A</t>
    </r>
    <r>
      <rPr>
        <b/>
        <vertAlign val="superscript"/>
        <sz val="16"/>
        <color theme="1"/>
        <rFont val="Arial"/>
        <family val="2"/>
      </rPr>
      <t>-1</t>
    </r>
  </si>
  <si>
    <t>B</t>
  </si>
  <si>
    <t>C</t>
  </si>
  <si>
    <t>E1/-3</t>
  </si>
  <si>
    <t>-4E1+E2</t>
  </si>
  <si>
    <t>E3-E1</t>
  </si>
  <si>
    <t>E2 /5</t>
  </si>
  <si>
    <t>E1+E2</t>
  </si>
  <si>
    <t>E3+E2</t>
  </si>
  <si>
    <t>E3 / 2</t>
  </si>
  <si>
    <t>(0,3)*E3+E1</t>
  </si>
  <si>
    <t>(-0,33)*E3 + E2</t>
  </si>
  <si>
    <t>RESTRICCIONES</t>
  </si>
  <si>
    <t>-5*E3+E2</t>
  </si>
  <si>
    <t>-3*E3+E1</t>
  </si>
  <si>
    <t>E2 / -2</t>
  </si>
  <si>
    <t>E2 +E1</t>
  </si>
  <si>
    <t>E3 - E2</t>
  </si>
  <si>
    <t>E1 / -0,5</t>
  </si>
  <si>
    <t>4,5*E1 + E2</t>
  </si>
  <si>
    <t>-3,5*E1 + E3</t>
  </si>
  <si>
    <t>A*A-1=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</si>
</sst>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/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28"/>
      <color rgb="FF000000"/>
      <name val="Calibri"/>
      <family val="2"/>
      <scheme val="minor"/>
    </font>
    <font>
      <b/>
      <sz val="16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6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dashDotDot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2" fontId="1" fillId="0" borderId="0" xfId="0" applyNumberFormat="1" applyFont="1"/>
    <xf numFmtId="0" fontId="2" fillId="0" borderId="0" xfId="0" applyFont="1" applyAlignment="1">
      <alignment horizontal="left" vertical="center" indent="10" readingOrder="1"/>
    </xf>
    <xf numFmtId="12" fontId="1" fillId="0" borderId="0" xfId="0" applyNumberFormat="1" applyFont="1" applyFill="1"/>
    <xf numFmtId="164" fontId="3" fillId="0" borderId="0" xfId="0" applyNumberFormat="1" applyFont="1" applyFill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2" fontId="1" fillId="0" borderId="0" xfId="0" applyNumberFormat="1" applyFont="1" applyFill="1" applyAlignment="1">
      <alignment horizontal="center" vertical="center"/>
    </xf>
    <xf numFmtId="12" fontId="1" fillId="0" borderId="0" xfId="0" quotePrefix="1" applyNumberFormat="1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/>
    </xf>
    <xf numFmtId="12" fontId="1" fillId="6" borderId="0" xfId="0" applyNumberFormat="1" applyFont="1" applyFill="1"/>
    <xf numFmtId="12" fontId="1" fillId="7" borderId="0" xfId="0" applyNumberFormat="1" applyFont="1" applyFill="1" applyAlignment="1">
      <alignment horizontal="center" vertical="center"/>
    </xf>
    <xf numFmtId="12" fontId="1" fillId="2" borderId="0" xfId="0" applyNumberFormat="1" applyFont="1" applyFill="1" applyAlignment="1">
      <alignment horizontal="center" vertical="center"/>
    </xf>
    <xf numFmtId="12" fontId="1" fillId="8" borderId="0" xfId="0" applyNumberFormat="1" applyFont="1" applyFill="1"/>
    <xf numFmtId="0" fontId="3" fillId="8" borderId="3" xfId="0" applyNumberFormat="1" applyFont="1" applyFill="1" applyBorder="1" applyAlignment="1">
      <alignment horizontal="center" vertical="center"/>
    </xf>
    <xf numFmtId="12" fontId="1" fillId="0" borderId="4" xfId="0" applyNumberFormat="1" applyFont="1" applyFill="1" applyBorder="1" applyAlignment="1">
      <alignment horizontal="center" vertical="center"/>
    </xf>
    <xf numFmtId="0" fontId="3" fillId="8" borderId="5" xfId="0" applyNumberFormat="1" applyFont="1" applyFill="1" applyBorder="1" applyAlignment="1">
      <alignment horizontal="center" vertical="center"/>
    </xf>
    <xf numFmtId="12" fontId="1" fillId="0" borderId="6" xfId="0" applyNumberFormat="1" applyFont="1" applyFill="1" applyBorder="1" applyAlignment="1">
      <alignment horizontal="center" vertical="center"/>
    </xf>
    <xf numFmtId="0" fontId="3" fillId="8" borderId="7" xfId="0" applyNumberFormat="1" applyFont="1" applyFill="1" applyBorder="1" applyAlignment="1">
      <alignment horizontal="center" vertical="center"/>
    </xf>
    <xf numFmtId="12" fontId="1" fillId="0" borderId="8" xfId="0" applyNumberFormat="1" applyFont="1" applyFill="1" applyBorder="1" applyAlignment="1">
      <alignment horizontal="center" vertical="center"/>
    </xf>
    <xf numFmtId="12" fontId="1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left" vertical="center" indent="10" readingOrder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9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readingOrder="1"/>
    </xf>
    <xf numFmtId="12" fontId="3" fillId="0" borderId="0" xfId="0" quotePrefix="1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quotePrefix="1" applyNumberFormat="1" applyFont="1" applyFill="1" applyAlignment="1">
      <alignment horizontal="center" vertical="center"/>
    </xf>
    <xf numFmtId="0" fontId="3" fillId="0" borderId="0" xfId="0" quotePrefix="1" applyNumberFormat="1" applyFont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Fill="1" applyAlignment="1">
      <alignment horizontal="left" vertical="center"/>
    </xf>
    <xf numFmtId="0" fontId="3" fillId="7" borderId="0" xfId="0" applyNumberFormat="1" applyFont="1" applyFill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6AF8E4-9589-4443-85E6-AF11388B99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95249</xdr:rowOff>
    </xdr:from>
    <xdr:to>
      <xdr:col>9</xdr:col>
      <xdr:colOff>251471</xdr:colOff>
      <xdr:row>3</xdr:row>
      <xdr:rowOff>258536</xdr:rowOff>
    </xdr:to>
    <xdr:pic>
      <xdr:nvPicPr>
        <xdr:cNvPr id="2" name="Picture 2" descr="\left \{ \begin{array}{l} 3x + 2y + z = 1 \\ 5x + 3y + 4z = 2 \\ x + y - z = 1 \end{array} \right.">
          <a:extLst>
            <a:ext uri="{FF2B5EF4-FFF2-40B4-BE49-F238E27FC236}">
              <a16:creationId xmlns:a16="http://schemas.microsoft.com/office/drawing/2014/main" id="{E09A093B-853B-9EEF-AB8E-E7596AD2D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49"/>
          <a:ext cx="3530792" cy="1510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3F4F-055D-43F3-8B37-0D5B665760E9}">
  <dimension ref="A1:AD63"/>
  <sheetViews>
    <sheetView zoomScale="85" zoomScaleNormal="85" workbookViewId="0">
      <selection activeCell="X14" sqref="X14"/>
    </sheetView>
  </sheetViews>
  <sheetFormatPr baseColWidth="10" defaultColWidth="5" defaultRowHeight="35.25" customHeight="1" x14ac:dyDescent="0.25"/>
  <cols>
    <col min="1" max="18" width="5" style="1"/>
    <col min="19" max="20" width="5" style="5"/>
    <col min="21" max="21" width="5" style="6"/>
    <col min="22" max="24" width="8.28515625" style="4" bestFit="1" customWidth="1"/>
    <col min="25" max="25" width="9.28515625" style="4" customWidth="1"/>
    <col min="26" max="26" width="5" style="6"/>
    <col min="27" max="27" width="11" style="6" customWidth="1"/>
    <col min="28" max="29" width="5" style="3"/>
    <col min="30" max="31" width="5" style="1"/>
    <col min="32" max="32" width="7.42578125" style="1" bestFit="1" customWidth="1"/>
    <col min="33" max="16384" width="5" style="1"/>
  </cols>
  <sheetData>
    <row r="1" spans="1:30" ht="35.25" customHeight="1" x14ac:dyDescent="0.25">
      <c r="A1" s="2" t="s">
        <v>0</v>
      </c>
    </row>
    <row r="2" spans="1:30" ht="35.25" customHeight="1" x14ac:dyDescent="0.25">
      <c r="A2" s="2" t="s">
        <v>1</v>
      </c>
    </row>
    <row r="3" spans="1:30" ht="35.25" customHeight="1" x14ac:dyDescent="0.25">
      <c r="A3" s="2" t="s">
        <v>2</v>
      </c>
      <c r="V3" s="9">
        <v>-3</v>
      </c>
      <c r="W3" s="10">
        <v>3</v>
      </c>
      <c r="X3" s="10">
        <v>2</v>
      </c>
      <c r="Y3" s="8">
        <v>1</v>
      </c>
    </row>
    <row r="4" spans="1:30" ht="35.25" customHeight="1" x14ac:dyDescent="0.25">
      <c r="S4" s="15" t="s">
        <v>10</v>
      </c>
      <c r="V4" s="9">
        <v>4</v>
      </c>
      <c r="W4" s="10">
        <v>1</v>
      </c>
      <c r="X4" s="10">
        <v>-1</v>
      </c>
      <c r="Y4" s="8">
        <v>2</v>
      </c>
      <c r="AB4" s="16"/>
      <c r="AC4" s="14" t="s">
        <v>12</v>
      </c>
      <c r="AD4" s="13"/>
    </row>
    <row r="5" spans="1:30" ht="35.25" customHeight="1" x14ac:dyDescent="0.25">
      <c r="V5" s="9">
        <v>1</v>
      </c>
      <c r="W5" s="10">
        <v>-2</v>
      </c>
      <c r="X5" s="10">
        <v>1</v>
      </c>
      <c r="Y5" s="8">
        <v>3</v>
      </c>
    </row>
    <row r="6" spans="1:30" ht="35.25" customHeight="1" thickBot="1" x14ac:dyDescent="0.3"/>
    <row r="7" spans="1:30" ht="35.25" customHeight="1" thickTop="1" thickBot="1" x14ac:dyDescent="0.3">
      <c r="V7" s="11">
        <f t="array" ref="V7:X9">MINVERSE(V3:X5)</f>
        <v>3.3333333333333333E-2</v>
      </c>
      <c r="W7" s="12">
        <v>0.23333333333333334</v>
      </c>
      <c r="X7" s="12">
        <v>0.16666666666666666</v>
      </c>
      <c r="Y7" s="17">
        <f t="array" ref="Y7:Y9">MMULT(V7:X9,Y3:Y5)</f>
        <v>1</v>
      </c>
      <c r="Z7" s="18" t="s">
        <v>3</v>
      </c>
    </row>
    <row r="8" spans="1:30" ht="35.25" customHeight="1" thickBot="1" x14ac:dyDescent="0.3">
      <c r="S8" s="14" t="s">
        <v>11</v>
      </c>
      <c r="V8" s="11">
        <v>0.16666666666666666</v>
      </c>
      <c r="W8" s="12">
        <v>0.16666666666666666</v>
      </c>
      <c r="X8" s="12">
        <v>-0.16666666666666666</v>
      </c>
      <c r="Y8" s="19">
        <v>0</v>
      </c>
      <c r="Z8" s="20" t="s">
        <v>4</v>
      </c>
      <c r="AA8" s="7"/>
    </row>
    <row r="9" spans="1:30" ht="35.25" customHeight="1" thickBot="1" x14ac:dyDescent="0.3">
      <c r="V9" s="11">
        <v>0.3</v>
      </c>
      <c r="W9" s="12">
        <v>9.9999999999999978E-2</v>
      </c>
      <c r="X9" s="12">
        <v>0.5</v>
      </c>
      <c r="Y9" s="21">
        <v>2</v>
      </c>
      <c r="Z9" s="22" t="s">
        <v>5</v>
      </c>
    </row>
    <row r="10" spans="1:30" s="3" customFormat="1" ht="35.25" customHeight="1" thickTop="1" x14ac:dyDescent="0.25">
      <c r="P10" s="3" t="s">
        <v>13</v>
      </c>
      <c r="S10" s="6"/>
      <c r="T10" s="6"/>
      <c r="U10" s="6"/>
      <c r="V10" s="24"/>
      <c r="W10" s="4"/>
      <c r="X10" s="4"/>
      <c r="Y10" s="25"/>
      <c r="Z10" s="23"/>
      <c r="AA10" s="6"/>
    </row>
    <row r="12" spans="1:30" ht="35.25" customHeight="1" x14ac:dyDescent="0.25">
      <c r="V12" s="35">
        <v>-3</v>
      </c>
      <c r="W12" s="36">
        <v>3</v>
      </c>
      <c r="X12" s="36">
        <v>2</v>
      </c>
      <c r="Y12" s="37">
        <v>1</v>
      </c>
      <c r="AA12" s="6" t="s">
        <v>23</v>
      </c>
    </row>
    <row r="13" spans="1:30" ht="35.25" customHeight="1" x14ac:dyDescent="0.25">
      <c r="U13" s="6" t="s">
        <v>10</v>
      </c>
      <c r="V13" s="35">
        <v>4</v>
      </c>
      <c r="W13" s="36">
        <v>1</v>
      </c>
      <c r="X13" s="36">
        <v>-1</v>
      </c>
      <c r="Y13" s="37">
        <v>2</v>
      </c>
    </row>
    <row r="14" spans="1:30" ht="35.25" customHeight="1" x14ac:dyDescent="0.25">
      <c r="V14" s="35">
        <v>1</v>
      </c>
      <c r="W14" s="36">
        <v>-2</v>
      </c>
      <c r="X14" s="36">
        <v>1</v>
      </c>
      <c r="Y14" s="37">
        <v>3</v>
      </c>
    </row>
    <row r="15" spans="1:30" ht="35.25" customHeight="1" x14ac:dyDescent="0.25">
      <c r="V15" s="36"/>
      <c r="W15" s="36"/>
      <c r="X15" s="36"/>
      <c r="Y15" s="36"/>
    </row>
    <row r="16" spans="1:30" ht="35.25" customHeight="1" x14ac:dyDescent="0.25">
      <c r="U16" s="6" t="s">
        <v>6</v>
      </c>
      <c r="V16" s="35">
        <f>V12/$V$12</f>
        <v>1</v>
      </c>
      <c r="W16" s="36">
        <f t="shared" ref="W16:Y16" si="0">W12/$V$12</f>
        <v>-1</v>
      </c>
      <c r="X16" s="36">
        <f t="shared" si="0"/>
        <v>-0.66666666666666663</v>
      </c>
      <c r="Y16" s="37">
        <f t="shared" si="0"/>
        <v>-0.33333333333333331</v>
      </c>
      <c r="AA16" s="7"/>
    </row>
    <row r="17" spans="21:27" ht="35.25" customHeight="1" x14ac:dyDescent="0.25">
      <c r="U17" s="6" t="s">
        <v>7</v>
      </c>
      <c r="V17" s="38">
        <f>V13</f>
        <v>4</v>
      </c>
      <c r="W17" s="36">
        <f t="shared" ref="W17:Y17" si="1">W13</f>
        <v>1</v>
      </c>
      <c r="X17" s="36">
        <f t="shared" si="1"/>
        <v>-1</v>
      </c>
      <c r="Y17" s="37">
        <f t="shared" si="1"/>
        <v>2</v>
      </c>
      <c r="AA17" s="7"/>
    </row>
    <row r="18" spans="21:27" ht="35.25" customHeight="1" x14ac:dyDescent="0.25">
      <c r="U18" s="6" t="s">
        <v>8</v>
      </c>
      <c r="V18" s="38">
        <f t="shared" ref="V18:Y18" si="2">V14</f>
        <v>1</v>
      </c>
      <c r="W18" s="36">
        <f t="shared" si="2"/>
        <v>-2</v>
      </c>
      <c r="X18" s="36">
        <f t="shared" si="2"/>
        <v>1</v>
      </c>
      <c r="Y18" s="37">
        <f t="shared" si="2"/>
        <v>3</v>
      </c>
    </row>
    <row r="19" spans="21:27" ht="35.25" customHeight="1" x14ac:dyDescent="0.25">
      <c r="V19" s="36"/>
      <c r="W19" s="36"/>
      <c r="X19" s="36"/>
      <c r="Y19" s="36"/>
    </row>
    <row r="20" spans="21:27" ht="35.25" customHeight="1" x14ac:dyDescent="0.25">
      <c r="U20" s="6" t="s">
        <v>6</v>
      </c>
      <c r="V20" s="39">
        <v>1</v>
      </c>
      <c r="W20" s="36">
        <v>-1</v>
      </c>
      <c r="X20" s="36">
        <v>-0.66666666666666663</v>
      </c>
      <c r="Y20" s="37">
        <v>-0.33333333333333331</v>
      </c>
    </row>
    <row r="21" spans="21:27" ht="35.25" customHeight="1" x14ac:dyDescent="0.25">
      <c r="U21" s="6" t="s">
        <v>7</v>
      </c>
      <c r="V21" s="39">
        <f>-4*V20+V17</f>
        <v>0</v>
      </c>
      <c r="W21" s="36">
        <f t="shared" ref="W21:Y21" si="3">-4*W20+W17</f>
        <v>5</v>
      </c>
      <c r="X21" s="36">
        <f t="shared" si="3"/>
        <v>1.6666666666666665</v>
      </c>
      <c r="Y21" s="37">
        <f t="shared" si="3"/>
        <v>3.333333333333333</v>
      </c>
      <c r="AA21" s="7" t="s">
        <v>24</v>
      </c>
    </row>
    <row r="22" spans="21:27" ht="35.25" customHeight="1" x14ac:dyDescent="0.25">
      <c r="U22" s="6" t="s">
        <v>8</v>
      </c>
      <c r="V22" s="39">
        <f>V18-V20</f>
        <v>0</v>
      </c>
      <c r="W22" s="36">
        <f t="shared" ref="W22:Y22" si="4">W18-W20</f>
        <v>-1</v>
      </c>
      <c r="X22" s="36">
        <f t="shared" si="4"/>
        <v>1.6666666666666665</v>
      </c>
      <c r="Y22" s="37">
        <f t="shared" si="4"/>
        <v>3.3333333333333335</v>
      </c>
      <c r="AA22" s="6" t="s">
        <v>25</v>
      </c>
    </row>
    <row r="23" spans="21:27" ht="35.25" customHeight="1" x14ac:dyDescent="0.25">
      <c r="V23" s="36"/>
      <c r="W23" s="36"/>
      <c r="X23" s="36"/>
      <c r="Y23" s="36"/>
    </row>
    <row r="24" spans="21:27" ht="35.25" customHeight="1" x14ac:dyDescent="0.25">
      <c r="U24" s="6" t="s">
        <v>6</v>
      </c>
      <c r="V24" s="35">
        <f>V20</f>
        <v>1</v>
      </c>
      <c r="W24" s="40">
        <f t="shared" ref="W24:Y24" si="5">W20</f>
        <v>-1</v>
      </c>
      <c r="X24" s="36">
        <f t="shared" si="5"/>
        <v>-0.66666666666666663</v>
      </c>
      <c r="Y24" s="37">
        <f t="shared" si="5"/>
        <v>-0.33333333333333331</v>
      </c>
    </row>
    <row r="25" spans="21:27" ht="35.25" customHeight="1" x14ac:dyDescent="0.25">
      <c r="U25" s="6" t="s">
        <v>7</v>
      </c>
      <c r="V25" s="35">
        <f>V21/$W$21</f>
        <v>0</v>
      </c>
      <c r="W25" s="36">
        <f t="shared" ref="W25:Y25" si="6">W21/$W$21</f>
        <v>1</v>
      </c>
      <c r="X25" s="36">
        <f t="shared" si="6"/>
        <v>0.33333333333333331</v>
      </c>
      <c r="Y25" s="37">
        <f t="shared" si="6"/>
        <v>0.66666666666666663</v>
      </c>
      <c r="AA25" s="6" t="s">
        <v>26</v>
      </c>
    </row>
    <row r="26" spans="21:27" ht="35.25" customHeight="1" x14ac:dyDescent="0.25">
      <c r="U26" s="6" t="s">
        <v>8</v>
      </c>
      <c r="V26" s="35">
        <f>V22</f>
        <v>0</v>
      </c>
      <c r="W26" s="40">
        <f t="shared" ref="W26:Y26" si="7">W22</f>
        <v>-1</v>
      </c>
      <c r="X26" s="36">
        <f t="shared" si="7"/>
        <v>1.6666666666666665</v>
      </c>
      <c r="Y26" s="37">
        <f t="shared" si="7"/>
        <v>3.3333333333333335</v>
      </c>
    </row>
    <row r="27" spans="21:27" ht="35.25" customHeight="1" x14ac:dyDescent="0.25">
      <c r="V27" s="36"/>
      <c r="W27" s="36"/>
      <c r="X27" s="36"/>
      <c r="Y27" s="36"/>
    </row>
    <row r="28" spans="21:27" ht="35.25" customHeight="1" x14ac:dyDescent="0.25">
      <c r="U28" s="6" t="s">
        <v>6</v>
      </c>
      <c r="V28" s="35">
        <f>V24+V29</f>
        <v>1</v>
      </c>
      <c r="W28" s="41">
        <f t="shared" ref="W28:Y28" si="8">W24+W29</f>
        <v>0</v>
      </c>
      <c r="X28" s="36">
        <f t="shared" si="8"/>
        <v>-0.33333333333333331</v>
      </c>
      <c r="Y28" s="37">
        <f t="shared" si="8"/>
        <v>0.33333333333333331</v>
      </c>
      <c r="AA28" s="6" t="s">
        <v>27</v>
      </c>
    </row>
    <row r="29" spans="21:27" ht="35.25" customHeight="1" x14ac:dyDescent="0.25">
      <c r="U29" s="6" t="s">
        <v>7</v>
      </c>
      <c r="V29" s="35">
        <f>V25</f>
        <v>0</v>
      </c>
      <c r="W29" s="41">
        <f t="shared" ref="W29:Y29" si="9">W25</f>
        <v>1</v>
      </c>
      <c r="X29" s="36">
        <f t="shared" si="9"/>
        <v>0.33333333333333331</v>
      </c>
      <c r="Y29" s="37">
        <f t="shared" si="9"/>
        <v>0.66666666666666663</v>
      </c>
    </row>
    <row r="30" spans="21:27" ht="35.25" customHeight="1" x14ac:dyDescent="0.25">
      <c r="U30" s="6" t="s">
        <v>8</v>
      </c>
      <c r="V30" s="35">
        <f>V26+V29</f>
        <v>0</v>
      </c>
      <c r="W30" s="41">
        <f t="shared" ref="W30:Y30" si="10">W26+W29</f>
        <v>0</v>
      </c>
      <c r="X30" s="42">
        <f t="shared" si="10"/>
        <v>1.9999999999999998</v>
      </c>
      <c r="Y30" s="37">
        <f t="shared" si="10"/>
        <v>4</v>
      </c>
      <c r="AA30" s="6" t="s">
        <v>28</v>
      </c>
    </row>
    <row r="31" spans="21:27" ht="35.25" customHeight="1" x14ac:dyDescent="0.25">
      <c r="V31" s="36"/>
      <c r="W31" s="36"/>
      <c r="X31" s="36"/>
      <c r="Y31" s="36"/>
    </row>
    <row r="32" spans="21:27" ht="35.25" customHeight="1" x14ac:dyDescent="0.25">
      <c r="U32" s="6" t="s">
        <v>6</v>
      </c>
      <c r="V32" s="35">
        <f>V28</f>
        <v>1</v>
      </c>
      <c r="W32" s="36">
        <f t="shared" ref="W32:Y32" si="11">W28</f>
        <v>0</v>
      </c>
      <c r="X32" s="40">
        <f t="shared" si="11"/>
        <v>-0.33333333333333331</v>
      </c>
      <c r="Y32" s="37">
        <f t="shared" si="11"/>
        <v>0.33333333333333331</v>
      </c>
    </row>
    <row r="33" spans="21:27" ht="35.25" customHeight="1" x14ac:dyDescent="0.25">
      <c r="U33" s="6" t="s">
        <v>7</v>
      </c>
      <c r="V33" s="35">
        <f t="shared" ref="V33:Y33" si="12">V29</f>
        <v>0</v>
      </c>
      <c r="W33" s="36">
        <f t="shared" si="12"/>
        <v>1</v>
      </c>
      <c r="X33" s="40">
        <f t="shared" si="12"/>
        <v>0.33333333333333331</v>
      </c>
      <c r="Y33" s="37">
        <f t="shared" si="12"/>
        <v>0.66666666666666663</v>
      </c>
    </row>
    <row r="34" spans="21:27" ht="35.25" customHeight="1" x14ac:dyDescent="0.25">
      <c r="U34" s="6" t="s">
        <v>8</v>
      </c>
      <c r="V34" s="35">
        <f>V30/$X$30</f>
        <v>0</v>
      </c>
      <c r="W34" s="36">
        <f t="shared" ref="W34:Y34" si="13">W30/$X$30</f>
        <v>0</v>
      </c>
      <c r="X34" s="36">
        <f t="shared" si="13"/>
        <v>1</v>
      </c>
      <c r="Y34" s="37">
        <f t="shared" si="13"/>
        <v>2</v>
      </c>
      <c r="AA34" s="6" t="s">
        <v>29</v>
      </c>
    </row>
    <row r="35" spans="21:27" ht="35.25" customHeight="1" x14ac:dyDescent="0.25">
      <c r="V35" s="36"/>
      <c r="W35" s="36"/>
      <c r="X35" s="36"/>
      <c r="Y35" s="36"/>
    </row>
    <row r="36" spans="21:27" ht="35.25" customHeight="1" x14ac:dyDescent="0.25">
      <c r="U36" s="6" t="s">
        <v>6</v>
      </c>
      <c r="V36" s="35">
        <f>-$X$32*V38+V32</f>
        <v>1</v>
      </c>
      <c r="W36" s="36">
        <f t="shared" ref="W36:Y36" si="14">-$X$32*W38+W32</f>
        <v>0</v>
      </c>
      <c r="X36" s="36">
        <f t="shared" si="14"/>
        <v>0</v>
      </c>
      <c r="Y36" s="43">
        <f t="shared" si="14"/>
        <v>1</v>
      </c>
      <c r="AA36" s="6" t="s">
        <v>30</v>
      </c>
    </row>
    <row r="37" spans="21:27" ht="35.25" customHeight="1" x14ac:dyDescent="0.25">
      <c r="U37" s="6" t="s">
        <v>7</v>
      </c>
      <c r="V37" s="35">
        <f>(-$X$33)*V38+V33</f>
        <v>0</v>
      </c>
      <c r="W37" s="36">
        <f t="shared" ref="W37:Y37" si="15">(-$X$33)*W38+W33</f>
        <v>1</v>
      </c>
      <c r="X37" s="36">
        <f t="shared" si="15"/>
        <v>0</v>
      </c>
      <c r="Y37" s="44">
        <f t="shared" si="15"/>
        <v>0</v>
      </c>
      <c r="AA37" s="6" t="s">
        <v>31</v>
      </c>
    </row>
    <row r="38" spans="21:27" ht="35.25" customHeight="1" x14ac:dyDescent="0.25">
      <c r="U38" s="6" t="s">
        <v>8</v>
      </c>
      <c r="V38" s="35">
        <f>V34</f>
        <v>0</v>
      </c>
      <c r="W38" s="36">
        <f t="shared" ref="W38:Y38" si="16">W34</f>
        <v>0</v>
      </c>
      <c r="X38" s="36">
        <f t="shared" si="16"/>
        <v>1</v>
      </c>
      <c r="Y38" s="45">
        <f t="shared" si="16"/>
        <v>2</v>
      </c>
    </row>
    <row r="39" spans="21:27" ht="35.25" customHeight="1" x14ac:dyDescent="0.25">
      <c r="V39" s="36"/>
      <c r="W39" s="36"/>
      <c r="X39" s="36"/>
      <c r="Y39" s="36"/>
    </row>
    <row r="40" spans="21:27" ht="35.25" customHeight="1" x14ac:dyDescent="0.25">
      <c r="V40" s="36" t="s">
        <v>3</v>
      </c>
      <c r="W40" s="43" t="s">
        <v>9</v>
      </c>
      <c r="X40" s="36">
        <v>1</v>
      </c>
      <c r="Y40" s="36"/>
    </row>
    <row r="41" spans="21:27" ht="35.25" customHeight="1" x14ac:dyDescent="0.25">
      <c r="V41" s="36" t="s">
        <v>4</v>
      </c>
      <c r="W41" s="44" t="s">
        <v>9</v>
      </c>
      <c r="X41" s="36">
        <v>0</v>
      </c>
      <c r="Y41" s="36"/>
    </row>
    <row r="42" spans="21:27" ht="35.25" customHeight="1" x14ac:dyDescent="0.25">
      <c r="V42" s="36" t="s">
        <v>5</v>
      </c>
      <c r="W42" s="45" t="s">
        <v>9</v>
      </c>
      <c r="X42" s="36">
        <v>2</v>
      </c>
      <c r="Y42" s="36"/>
    </row>
    <row r="43" spans="21:27" ht="35.25" customHeight="1" x14ac:dyDescent="0.25">
      <c r="V43" s="36"/>
      <c r="W43" s="36"/>
      <c r="X43" s="36"/>
      <c r="Y43" s="36"/>
    </row>
    <row r="44" spans="21:27" ht="35.25" customHeight="1" x14ac:dyDescent="0.25">
      <c r="V44" s="36"/>
      <c r="W44" s="36"/>
      <c r="X44" s="36"/>
      <c r="Y44" s="36"/>
    </row>
    <row r="45" spans="21:27" ht="35.25" customHeight="1" x14ac:dyDescent="0.25">
      <c r="V45" s="36"/>
      <c r="W45" s="36"/>
      <c r="X45" s="36"/>
      <c r="Y45" s="36"/>
    </row>
    <row r="46" spans="21:27" ht="35.25" customHeight="1" x14ac:dyDescent="0.25">
      <c r="V46" s="36"/>
      <c r="W46" s="36"/>
      <c r="X46" s="36"/>
      <c r="Y46" s="36"/>
    </row>
    <row r="47" spans="21:27" ht="35.25" customHeight="1" x14ac:dyDescent="0.25">
      <c r="V47" s="36"/>
      <c r="W47" s="36"/>
      <c r="X47" s="36"/>
      <c r="Y47" s="36"/>
    </row>
    <row r="48" spans="21:27" ht="35.25" customHeight="1" x14ac:dyDescent="0.25">
      <c r="V48" s="36"/>
      <c r="W48" s="36"/>
      <c r="X48" s="36"/>
      <c r="Y48" s="36"/>
    </row>
    <row r="49" spans="22:25" ht="35.25" customHeight="1" x14ac:dyDescent="0.25">
      <c r="V49" s="36"/>
      <c r="W49" s="36"/>
      <c r="X49" s="36"/>
      <c r="Y49" s="36"/>
    </row>
    <row r="50" spans="22:25" ht="35.25" customHeight="1" x14ac:dyDescent="0.25">
      <c r="V50" s="36"/>
      <c r="W50" s="36"/>
      <c r="X50" s="36"/>
      <c r="Y50" s="36"/>
    </row>
    <row r="51" spans="22:25" ht="35.25" customHeight="1" x14ac:dyDescent="0.25">
      <c r="V51" s="36"/>
      <c r="W51" s="36"/>
      <c r="X51" s="36"/>
      <c r="Y51" s="36"/>
    </row>
    <row r="52" spans="22:25" ht="35.25" customHeight="1" x14ac:dyDescent="0.25">
      <c r="V52" s="36"/>
      <c r="W52" s="36"/>
      <c r="X52" s="36"/>
      <c r="Y52" s="36"/>
    </row>
    <row r="53" spans="22:25" ht="35.25" customHeight="1" x14ac:dyDescent="0.25">
      <c r="V53" s="36"/>
      <c r="W53" s="36"/>
      <c r="X53" s="36"/>
      <c r="Y53" s="36"/>
    </row>
    <row r="54" spans="22:25" ht="35.25" customHeight="1" x14ac:dyDescent="0.25">
      <c r="V54" s="36"/>
      <c r="W54" s="36"/>
      <c r="X54" s="36"/>
      <c r="Y54" s="36"/>
    </row>
    <row r="55" spans="22:25" ht="35.25" customHeight="1" x14ac:dyDescent="0.25">
      <c r="V55" s="36"/>
      <c r="W55" s="36"/>
      <c r="X55" s="36"/>
      <c r="Y55" s="36"/>
    </row>
    <row r="56" spans="22:25" ht="35.25" customHeight="1" x14ac:dyDescent="0.25">
      <c r="V56" s="36"/>
      <c r="W56" s="36"/>
      <c r="X56" s="36"/>
      <c r="Y56" s="36"/>
    </row>
    <row r="57" spans="22:25" ht="35.25" customHeight="1" x14ac:dyDescent="0.25">
      <c r="V57" s="36"/>
      <c r="W57" s="36"/>
      <c r="X57" s="36"/>
      <c r="Y57" s="36"/>
    </row>
    <row r="58" spans="22:25" ht="35.25" customHeight="1" x14ac:dyDescent="0.25">
      <c r="V58" s="36"/>
      <c r="W58" s="36"/>
      <c r="X58" s="36"/>
      <c r="Y58" s="36"/>
    </row>
    <row r="59" spans="22:25" ht="35.25" customHeight="1" x14ac:dyDescent="0.25">
      <c r="V59" s="36"/>
      <c r="W59" s="36"/>
      <c r="X59" s="36"/>
      <c r="Y59" s="36"/>
    </row>
    <row r="60" spans="22:25" ht="35.25" customHeight="1" x14ac:dyDescent="0.25">
      <c r="V60" s="36"/>
      <c r="W60" s="36"/>
      <c r="X60" s="36"/>
      <c r="Y60" s="36"/>
    </row>
    <row r="61" spans="22:25" ht="35.25" customHeight="1" x14ac:dyDescent="0.25">
      <c r="V61" s="36"/>
      <c r="W61" s="36"/>
      <c r="X61" s="36"/>
      <c r="Y61" s="36"/>
    </row>
    <row r="62" spans="22:25" ht="35.25" customHeight="1" x14ac:dyDescent="0.25">
      <c r="V62" s="36"/>
      <c r="W62" s="36"/>
      <c r="X62" s="36"/>
      <c r="Y62" s="36"/>
    </row>
    <row r="63" spans="22:25" ht="35.25" customHeight="1" x14ac:dyDescent="0.25">
      <c r="V63" s="36"/>
      <c r="W63" s="36"/>
      <c r="X63" s="36"/>
      <c r="Y63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7217-1DBC-4711-A72D-8BF9CE986C74}">
  <dimension ref="A1:X27"/>
  <sheetViews>
    <sheetView tabSelected="1" zoomScale="55" zoomScaleNormal="55" workbookViewId="0">
      <selection activeCell="O5" sqref="O5"/>
    </sheetView>
  </sheetViews>
  <sheetFormatPr baseColWidth="10" defaultRowHeight="20.25" x14ac:dyDescent="0.3"/>
  <cols>
    <col min="1" max="1" width="36.42578125" bestFit="1" customWidth="1"/>
    <col min="5" max="5" width="11.42578125" style="28"/>
    <col min="6" max="12" width="8.5703125" style="28" customWidth="1"/>
    <col min="13" max="14" width="11.42578125" style="28"/>
    <col min="15" max="17" width="11.42578125" style="27"/>
    <col min="18" max="23" width="14.5703125" style="27" customWidth="1"/>
  </cols>
  <sheetData>
    <row r="1" spans="1:24" ht="34.5" customHeight="1" x14ac:dyDescent="0.3">
      <c r="A1" s="26" t="s">
        <v>16</v>
      </c>
      <c r="F1" s="29">
        <v>-3</v>
      </c>
      <c r="G1" s="30">
        <v>3</v>
      </c>
      <c r="H1" s="30">
        <v>2</v>
      </c>
      <c r="I1" s="30">
        <v>3</v>
      </c>
      <c r="J1" s="30">
        <v>-5</v>
      </c>
      <c r="K1" s="31">
        <v>6</v>
      </c>
      <c r="L1" s="32">
        <v>1</v>
      </c>
      <c r="R1" s="55">
        <f t="array" ref="R1:W6">MMULT(F1:K6,F9:K14)</f>
        <v>0.99999999999999978</v>
      </c>
      <c r="S1" s="56">
        <v>3.3306690738754696E-16</v>
      </c>
      <c r="T1" s="56">
        <v>-2.2204460492503131E-16</v>
      </c>
      <c r="U1" s="56">
        <v>-1.1102230246251565E-16</v>
      </c>
      <c r="V1" s="56">
        <v>2.2204460492503131E-16</v>
      </c>
      <c r="W1" s="56">
        <v>8.8817841970012523E-16</v>
      </c>
      <c r="X1" s="34"/>
    </row>
    <row r="2" spans="1:24" ht="34.5" customHeight="1" x14ac:dyDescent="0.3">
      <c r="A2" s="2" t="s">
        <v>14</v>
      </c>
      <c r="F2" s="29">
        <v>4</v>
      </c>
      <c r="G2" s="30">
        <v>1</v>
      </c>
      <c r="H2" s="30">
        <v>-1</v>
      </c>
      <c r="I2" s="30">
        <v>1</v>
      </c>
      <c r="J2" s="30">
        <v>-1</v>
      </c>
      <c r="K2" s="31">
        <v>1</v>
      </c>
      <c r="L2" s="32">
        <v>2</v>
      </c>
      <c r="R2" s="55">
        <v>8.3266726846886741E-17</v>
      </c>
      <c r="S2" s="56">
        <v>1</v>
      </c>
      <c r="T2" s="56">
        <v>0</v>
      </c>
      <c r="U2" s="56">
        <v>5.5511151231257827E-17</v>
      </c>
      <c r="V2" s="56">
        <v>5.5511151231257827E-17</v>
      </c>
      <c r="W2" s="56">
        <v>0</v>
      </c>
      <c r="X2" s="34"/>
    </row>
    <row r="3" spans="1:24" ht="34.5" customHeight="1" x14ac:dyDescent="0.3">
      <c r="A3" s="2" t="s">
        <v>15</v>
      </c>
      <c r="E3" s="28" t="s">
        <v>10</v>
      </c>
      <c r="F3" s="29">
        <v>1</v>
      </c>
      <c r="G3" s="30">
        <v>-2</v>
      </c>
      <c r="H3" s="30">
        <v>1</v>
      </c>
      <c r="I3" s="30">
        <v>-3</v>
      </c>
      <c r="J3" s="30">
        <v>-3</v>
      </c>
      <c r="K3" s="31">
        <v>2</v>
      </c>
      <c r="L3" s="32">
        <v>3</v>
      </c>
      <c r="P3" s="28" t="s">
        <v>41</v>
      </c>
      <c r="R3" s="55">
        <v>2.7755575615628914E-16</v>
      </c>
      <c r="S3" s="56">
        <v>-2.4980018054066022E-16</v>
      </c>
      <c r="T3" s="56">
        <v>1.0000000000000004</v>
      </c>
      <c r="U3" s="56">
        <v>-1.1102230246251565E-16</v>
      </c>
      <c r="V3" s="56">
        <v>-2.2204460492503131E-16</v>
      </c>
      <c r="W3" s="56">
        <v>-1.1102230246251565E-15</v>
      </c>
      <c r="X3" s="34"/>
    </row>
    <row r="4" spans="1:24" ht="34.5" customHeight="1" x14ac:dyDescent="0.3">
      <c r="A4" s="26" t="s">
        <v>18</v>
      </c>
      <c r="F4" s="29">
        <v>-1</v>
      </c>
      <c r="G4" s="30">
        <v>3</v>
      </c>
      <c r="H4" s="30">
        <v>2</v>
      </c>
      <c r="I4" s="30">
        <v>1</v>
      </c>
      <c r="J4" s="30">
        <v>-1</v>
      </c>
      <c r="K4" s="31">
        <v>1</v>
      </c>
      <c r="L4" s="32">
        <v>6</v>
      </c>
      <c r="R4" s="55">
        <v>-2.7755575615628914E-17</v>
      </c>
      <c r="S4" s="56">
        <v>9.7144514654701197E-17</v>
      </c>
      <c r="T4" s="56">
        <v>-6.6613381477509392E-16</v>
      </c>
      <c r="U4" s="56">
        <v>1.0000000000000002</v>
      </c>
      <c r="V4" s="56">
        <v>0</v>
      </c>
      <c r="W4" s="56">
        <v>2.2204460492503131E-16</v>
      </c>
      <c r="X4" s="34"/>
    </row>
    <row r="5" spans="1:24" ht="34.5" customHeight="1" x14ac:dyDescent="0.3">
      <c r="A5" s="2" t="s">
        <v>17</v>
      </c>
      <c r="F5" s="29">
        <v>2</v>
      </c>
      <c r="G5" s="30">
        <v>2</v>
      </c>
      <c r="H5" s="30">
        <v>-2</v>
      </c>
      <c r="I5" s="30">
        <v>2</v>
      </c>
      <c r="J5" s="30">
        <v>-3</v>
      </c>
      <c r="K5" s="31">
        <v>3</v>
      </c>
      <c r="L5" s="32">
        <v>4</v>
      </c>
      <c r="R5" s="55">
        <v>4.4408920985006262E-16</v>
      </c>
      <c r="S5" s="56">
        <v>-2.2204460492503131E-16</v>
      </c>
      <c r="T5" s="56">
        <v>-1.1102230246251565E-16</v>
      </c>
      <c r="U5" s="56">
        <v>-5.5511151231257827E-17</v>
      </c>
      <c r="V5" s="56">
        <v>1.0000000000000004</v>
      </c>
      <c r="W5" s="56">
        <v>-1.3322676295501878E-15</v>
      </c>
      <c r="X5" s="34"/>
    </row>
    <row r="6" spans="1:24" ht="34.5" customHeight="1" x14ac:dyDescent="0.3">
      <c r="A6" s="26" t="s">
        <v>19</v>
      </c>
      <c r="F6" s="29">
        <v>-1</v>
      </c>
      <c r="G6" s="30">
        <v>-1</v>
      </c>
      <c r="H6" s="30">
        <v>1</v>
      </c>
      <c r="I6" s="30">
        <v>-1</v>
      </c>
      <c r="J6" s="30">
        <v>-1</v>
      </c>
      <c r="K6" s="31">
        <v>2</v>
      </c>
      <c r="L6" s="32">
        <v>10</v>
      </c>
      <c r="R6" s="55">
        <v>-2.7755575615628914E-16</v>
      </c>
      <c r="S6" s="56">
        <v>1.3877787807814457E-16</v>
      </c>
      <c r="T6" s="56">
        <v>-1.1102230246251565E-16</v>
      </c>
      <c r="U6" s="56">
        <v>1.1102230246251565E-16</v>
      </c>
      <c r="V6" s="56">
        <v>-5.5511151231257827E-17</v>
      </c>
      <c r="W6" s="56">
        <v>1.0000000000000009</v>
      </c>
      <c r="X6" s="34"/>
    </row>
    <row r="7" spans="1:24" ht="34.5" customHeight="1" x14ac:dyDescent="0.3">
      <c r="O7" s="27">
        <f>SUM(P9:P14)</f>
        <v>14.220779220779214</v>
      </c>
    </row>
    <row r="8" spans="1:24" ht="34.5" customHeight="1" x14ac:dyDescent="0.3">
      <c r="R8" s="27" t="s">
        <v>32</v>
      </c>
    </row>
    <row r="9" spans="1:24" ht="34.5" customHeight="1" x14ac:dyDescent="0.3">
      <c r="F9" s="29">
        <f t="array" ref="F9:K14">MINVERSE(F1:K6)</f>
        <v>1.2987012987012943E-2</v>
      </c>
      <c r="G9" s="30">
        <v>0.32838589981447125</v>
      </c>
      <c r="H9" s="30">
        <v>1.8552875695732864E-2</v>
      </c>
      <c r="I9" s="30">
        <v>-9.2764378478664283E-3</v>
      </c>
      <c r="J9" s="30">
        <v>-0.14842300556586274</v>
      </c>
      <c r="K9" s="30">
        <v>5.5658627087199763E-3</v>
      </c>
      <c r="L9" s="34" t="s">
        <v>3</v>
      </c>
      <c r="M9" s="33">
        <f t="array" ref="M9:M14">MMULT(F9:K14,L1:L6)</f>
        <v>0.13172541743970428</v>
      </c>
      <c r="O9" s="34" t="s">
        <v>3</v>
      </c>
      <c r="P9" s="33">
        <v>0.13172541743970323</v>
      </c>
      <c r="R9" s="33">
        <f>F1*$P$9+G1*$P$10+H1*$P$11+I1*$P$12+J1*$P$13+K1*$P$14</f>
        <v>1</v>
      </c>
      <c r="S9" s="33" t="s">
        <v>9</v>
      </c>
      <c r="T9" s="33">
        <f>L1</f>
        <v>1</v>
      </c>
    </row>
    <row r="10" spans="1:24" ht="34.5" customHeight="1" x14ac:dyDescent="0.3">
      <c r="F10" s="29">
        <v>-0.33766233766233761</v>
      </c>
      <c r="G10" s="30">
        <v>-0.25231910946196662</v>
      </c>
      <c r="H10" s="30">
        <v>-5.3803339517625601E-2</v>
      </c>
      <c r="I10" s="30">
        <v>0.52690166975881281</v>
      </c>
      <c r="J10" s="30">
        <v>0.43042671614100197</v>
      </c>
      <c r="K10" s="30">
        <v>0.28385899814471238</v>
      </c>
      <c r="L10" s="34" t="s">
        <v>4</v>
      </c>
      <c r="M10" s="33">
        <v>6.7179962894248604</v>
      </c>
      <c r="O10" s="34" t="s">
        <v>4</v>
      </c>
      <c r="P10" s="33">
        <v>6.7179962894248595</v>
      </c>
      <c r="R10" s="33">
        <f>F2*$P$9+G2*$P$10+H2*$P$11+I2*$P$12+J2*$P$13+K2*$P$14</f>
        <v>2</v>
      </c>
      <c r="S10" s="33" t="s">
        <v>9</v>
      </c>
      <c r="T10" s="33">
        <f>L2</f>
        <v>2</v>
      </c>
    </row>
    <row r="11" spans="1:24" ht="34.5" customHeight="1" x14ac:dyDescent="0.3">
      <c r="F11" s="29">
        <v>0.24675324675324661</v>
      </c>
      <c r="G11" s="30">
        <v>0.38218923933209659</v>
      </c>
      <c r="H11" s="30">
        <v>6.6790352504638273E-2</v>
      </c>
      <c r="I11" s="30">
        <v>-3.3395176252319136E-2</v>
      </c>
      <c r="J11" s="30">
        <v>-0.53432282003710585</v>
      </c>
      <c r="K11" s="30">
        <v>-0.17996289424860823</v>
      </c>
      <c r="L11" s="34" t="s">
        <v>5</v>
      </c>
      <c r="M11" s="33">
        <v>-2.925788497217066</v>
      </c>
      <c r="O11" s="34" t="s">
        <v>5</v>
      </c>
      <c r="P11" s="33">
        <v>-2.9257884972170665</v>
      </c>
      <c r="R11" s="33">
        <f>F3*$P$9+G3*$P$10+H3*$P$11+I3*$P$12+J3*$P$13+K3*$P$14</f>
        <v>2.9999999999999964</v>
      </c>
      <c r="S11" s="33" t="s">
        <v>9</v>
      </c>
      <c r="T11" s="33">
        <f>L3</f>
        <v>3</v>
      </c>
    </row>
    <row r="12" spans="1:24" ht="34.5" customHeight="1" x14ac:dyDescent="0.3">
      <c r="E12" s="28" t="s">
        <v>20</v>
      </c>
      <c r="F12" s="29">
        <v>0.45454545454545453</v>
      </c>
      <c r="G12" s="30">
        <v>0.35064935064935071</v>
      </c>
      <c r="H12" s="30">
        <v>-6.4935064935064665E-2</v>
      </c>
      <c r="I12" s="30">
        <v>-0.46753246753246769</v>
      </c>
      <c r="J12" s="30">
        <v>-0.48051948051948057</v>
      </c>
      <c r="K12" s="30">
        <v>-0.51948051948051943</v>
      </c>
      <c r="L12" s="34" t="s">
        <v>10</v>
      </c>
      <c r="M12" s="33">
        <v>-8.9610389610389607</v>
      </c>
      <c r="O12" s="34" t="s">
        <v>10</v>
      </c>
      <c r="P12" s="33">
        <v>-8.9610389610389571</v>
      </c>
      <c r="R12" s="33">
        <f>F4*$P$9+G4*$P$10+H4*$P$11+I4*$P$12+J4*$P$13+K4*$P$14</f>
        <v>6.0000000000000018</v>
      </c>
      <c r="S12" s="33" t="s">
        <v>9</v>
      </c>
      <c r="T12" s="33">
        <f>L4</f>
        <v>6</v>
      </c>
    </row>
    <row r="13" spans="1:24" ht="34.5" customHeight="1" x14ac:dyDescent="0.3">
      <c r="F13" s="29">
        <v>-0.27272727272727298</v>
      </c>
      <c r="G13" s="30">
        <v>0.10389610389610404</v>
      </c>
      <c r="H13" s="30">
        <v>-0.38961038961038996</v>
      </c>
      <c r="I13" s="30">
        <v>0.19480519480519498</v>
      </c>
      <c r="J13" s="30">
        <v>0.11688311688311699</v>
      </c>
      <c r="K13" s="30">
        <v>0.88311688311688408</v>
      </c>
      <c r="L13" s="34" t="s">
        <v>21</v>
      </c>
      <c r="M13" s="33">
        <v>9.2337662337662429</v>
      </c>
      <c r="O13" s="34" t="s">
        <v>21</v>
      </c>
      <c r="P13" s="33">
        <v>9.2337662337662287</v>
      </c>
      <c r="R13" s="33">
        <f>F5*$P$9+G5*$P$10+H5*$P$11+I5*$P$12+J5*$P$13+K5*$P$14</f>
        <v>4</v>
      </c>
      <c r="S13" s="33" t="s">
        <v>9</v>
      </c>
      <c r="T13" s="33">
        <f>L5</f>
        <v>4</v>
      </c>
    </row>
    <row r="14" spans="1:24" ht="34.5" customHeight="1" x14ac:dyDescent="0.3">
      <c r="F14" s="29">
        <v>-0.19480519480519501</v>
      </c>
      <c r="G14" s="30">
        <v>7.4211502782931468E-2</v>
      </c>
      <c r="H14" s="30">
        <v>-0.27829313543599288</v>
      </c>
      <c r="I14" s="30">
        <v>0.13914656771799644</v>
      </c>
      <c r="J14" s="30">
        <v>0.22634508348794075</v>
      </c>
      <c r="K14" s="30">
        <v>0.91651205936920299</v>
      </c>
      <c r="L14" s="34" t="s">
        <v>22</v>
      </c>
      <c r="M14" s="33">
        <v>10.024118738404461</v>
      </c>
      <c r="O14" s="34" t="s">
        <v>22</v>
      </c>
      <c r="P14" s="33">
        <v>10.024118738404447</v>
      </c>
      <c r="R14" s="33">
        <f>F6*$P$9+G6*$P$10+H6*$P$11+I6*$P$12+J6*$P$13+K6*$P$14</f>
        <v>9.9999999999999911</v>
      </c>
      <c r="S14" s="33" t="s">
        <v>9</v>
      </c>
      <c r="T14" s="33">
        <f>L6</f>
        <v>10</v>
      </c>
    </row>
    <row r="15" spans="1:24" ht="34.5" customHeight="1" x14ac:dyDescent="0.3"/>
    <row r="16" spans="1:24" ht="34.5" customHeight="1" x14ac:dyDescent="0.3"/>
    <row r="17" ht="34.5" customHeight="1" x14ac:dyDescent="0.3"/>
    <row r="18" ht="34.5" customHeight="1" x14ac:dyDescent="0.3"/>
    <row r="19" ht="34.5" customHeight="1" x14ac:dyDescent="0.3"/>
    <row r="20" ht="34.5" customHeight="1" x14ac:dyDescent="0.3"/>
    <row r="21" ht="34.5" customHeight="1" x14ac:dyDescent="0.3"/>
    <row r="22" ht="34.5" customHeight="1" x14ac:dyDescent="0.3"/>
    <row r="23" ht="34.5" customHeight="1" x14ac:dyDescent="0.3"/>
    <row r="24" ht="34.5" customHeight="1" x14ac:dyDescent="0.3"/>
    <row r="25" ht="34.5" customHeight="1" x14ac:dyDescent="0.3"/>
    <row r="26" ht="34.5" customHeight="1" x14ac:dyDescent="0.3"/>
    <row r="27" ht="34.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5C3B-2C88-4AB4-9597-3CDB2D623228}">
  <dimension ref="I3:AF39"/>
  <sheetViews>
    <sheetView zoomScale="70" zoomScaleNormal="70" workbookViewId="0">
      <selection activeCell="AB34" sqref="AB34"/>
    </sheetView>
  </sheetViews>
  <sheetFormatPr baseColWidth="10" defaultColWidth="5" defaultRowHeight="35.25" customHeight="1" x14ac:dyDescent="0.25"/>
  <cols>
    <col min="1" max="8" width="5" style="46"/>
    <col min="9" max="11" width="8.28515625" style="46" bestFit="1" customWidth="1"/>
    <col min="12" max="13" width="5" style="46"/>
    <col min="14" max="14" width="8.28515625" style="46" bestFit="1" customWidth="1"/>
    <col min="15" max="21" width="5" style="46"/>
    <col min="22" max="24" width="8.28515625" style="36" bestFit="1" customWidth="1"/>
    <col min="25" max="25" width="9.140625" style="36" bestFit="1" customWidth="1"/>
    <col min="26" max="26" width="5" style="36"/>
    <col min="27" max="27" width="7.42578125" style="36" bestFit="1" customWidth="1"/>
    <col min="28" max="30" width="8.28515625" style="49" bestFit="1" customWidth="1"/>
    <col min="31" max="31" width="5" style="49"/>
    <col min="32" max="32" width="8.28515625" style="46" bestFit="1" customWidth="1"/>
    <col min="33" max="16384" width="5" style="46"/>
  </cols>
  <sheetData>
    <row r="3" spans="9:32" ht="35.25" customHeight="1" x14ac:dyDescent="0.25">
      <c r="J3" s="47"/>
      <c r="V3" s="35">
        <v>3</v>
      </c>
      <c r="W3" s="36">
        <v>2</v>
      </c>
      <c r="X3" s="36">
        <v>1</v>
      </c>
      <c r="Y3" s="37">
        <v>1</v>
      </c>
    </row>
    <row r="4" spans="9:32" ht="35.25" customHeight="1" x14ac:dyDescent="0.25">
      <c r="J4" s="47"/>
      <c r="V4" s="35">
        <v>5</v>
      </c>
      <c r="W4" s="36">
        <v>3</v>
      </c>
      <c r="X4" s="36">
        <v>4</v>
      </c>
      <c r="Y4" s="37">
        <v>2</v>
      </c>
    </row>
    <row r="5" spans="9:32" ht="35.25" customHeight="1" x14ac:dyDescent="0.25">
      <c r="J5" s="47"/>
      <c r="V5" s="35">
        <v>1</v>
      </c>
      <c r="W5" s="36">
        <v>1</v>
      </c>
      <c r="X5" s="36">
        <v>-1</v>
      </c>
      <c r="Y5" s="37">
        <v>1</v>
      </c>
    </row>
    <row r="7" spans="9:32" ht="35.25" customHeight="1" x14ac:dyDescent="0.25">
      <c r="V7" s="35">
        <f t="array" ref="V7:X9">MINVERSE(V3:X5)</f>
        <v>7.0000000000000169</v>
      </c>
      <c r="W7" s="36">
        <v>-3.0000000000000071</v>
      </c>
      <c r="X7" s="36">
        <v>-5.0000000000000124</v>
      </c>
      <c r="Y7" s="37">
        <f t="array" ref="Y7:Y9">MMULT(V7:X9,Y3:Y5)</f>
        <v>-4.0000000000000098</v>
      </c>
      <c r="AA7" s="36" t="s">
        <v>3</v>
      </c>
    </row>
    <row r="8" spans="9:32" ht="35.25" customHeight="1" x14ac:dyDescent="0.25">
      <c r="V8" s="35">
        <v>-9.0000000000000213</v>
      </c>
      <c r="W8" s="36">
        <v>4.0000000000000098</v>
      </c>
      <c r="X8" s="36">
        <v>7.0000000000000169</v>
      </c>
      <c r="Y8" s="37">
        <v>6.0000000000000151</v>
      </c>
      <c r="AA8" s="50" t="s">
        <v>4</v>
      </c>
      <c r="AC8" s="51"/>
      <c r="AF8" s="48"/>
    </row>
    <row r="9" spans="9:32" ht="35.25" customHeight="1" x14ac:dyDescent="0.25">
      <c r="V9" s="35">
        <v>-2.0000000000000044</v>
      </c>
      <c r="W9" s="36">
        <v>1.000000000000002</v>
      </c>
      <c r="X9" s="36">
        <v>1.0000000000000033</v>
      </c>
      <c r="Y9" s="37">
        <v>1.0000000000000029</v>
      </c>
      <c r="AA9" s="36" t="s">
        <v>5</v>
      </c>
    </row>
    <row r="13" spans="9:32" ht="35.25" customHeight="1" x14ac:dyDescent="0.25">
      <c r="I13" s="28"/>
      <c r="N13" s="28"/>
      <c r="U13" s="46" t="s">
        <v>6</v>
      </c>
      <c r="V13" s="35">
        <v>3</v>
      </c>
      <c r="W13" s="36">
        <v>2</v>
      </c>
      <c r="X13" s="36">
        <v>1</v>
      </c>
      <c r="Y13" s="37">
        <v>1</v>
      </c>
    </row>
    <row r="14" spans="9:32" ht="35.25" customHeight="1" x14ac:dyDescent="0.25">
      <c r="N14" s="28"/>
      <c r="U14" s="46" t="s">
        <v>7</v>
      </c>
      <c r="V14" s="35">
        <v>5</v>
      </c>
      <c r="W14" s="36">
        <v>3</v>
      </c>
      <c r="X14" s="36">
        <v>4</v>
      </c>
      <c r="Y14" s="37">
        <v>2</v>
      </c>
      <c r="AA14" s="50"/>
    </row>
    <row r="15" spans="9:32" ht="35.25" customHeight="1" x14ac:dyDescent="0.25">
      <c r="N15" s="28"/>
      <c r="U15" s="46" t="s">
        <v>8</v>
      </c>
      <c r="V15" s="35">
        <v>1</v>
      </c>
      <c r="W15" s="36">
        <v>1</v>
      </c>
      <c r="X15" s="36">
        <v>-1</v>
      </c>
      <c r="Y15" s="37">
        <v>1</v>
      </c>
      <c r="AC15" s="51"/>
    </row>
    <row r="17" spans="21:27" ht="35.25" customHeight="1" x14ac:dyDescent="0.25">
      <c r="U17" s="46" t="s">
        <v>8</v>
      </c>
      <c r="V17" s="35">
        <v>1</v>
      </c>
      <c r="W17" s="36">
        <v>1</v>
      </c>
      <c r="X17" s="36">
        <v>-1</v>
      </c>
      <c r="Y17" s="37">
        <v>1</v>
      </c>
      <c r="AA17" s="50"/>
    </row>
    <row r="18" spans="21:27" ht="35.25" customHeight="1" x14ac:dyDescent="0.25">
      <c r="U18" s="46" t="s">
        <v>7</v>
      </c>
      <c r="V18" s="52">
        <v>5</v>
      </c>
      <c r="W18" s="36">
        <v>3</v>
      </c>
      <c r="X18" s="36">
        <v>4</v>
      </c>
      <c r="Y18" s="37">
        <v>2</v>
      </c>
      <c r="AA18" s="50" t="s">
        <v>33</v>
      </c>
    </row>
    <row r="19" spans="21:27" ht="35.25" customHeight="1" x14ac:dyDescent="0.25">
      <c r="U19" s="46" t="s">
        <v>6</v>
      </c>
      <c r="V19" s="52">
        <v>3</v>
      </c>
      <c r="W19" s="36">
        <v>2</v>
      </c>
      <c r="X19" s="36">
        <v>1</v>
      </c>
      <c r="Y19" s="37">
        <v>1</v>
      </c>
    </row>
    <row r="21" spans="21:27" ht="35.25" customHeight="1" x14ac:dyDescent="0.25">
      <c r="U21" s="46" t="s">
        <v>8</v>
      </c>
      <c r="V21" s="35">
        <f>V17</f>
        <v>1</v>
      </c>
      <c r="W21" s="40">
        <f t="shared" ref="W21:Y21" si="0">W17</f>
        <v>1</v>
      </c>
      <c r="X21" s="36">
        <f t="shared" si="0"/>
        <v>-1</v>
      </c>
      <c r="Y21" s="37">
        <f t="shared" si="0"/>
        <v>1</v>
      </c>
      <c r="AA21" s="50"/>
    </row>
    <row r="22" spans="21:27" ht="35.25" customHeight="1" x14ac:dyDescent="0.25">
      <c r="U22" s="46" t="s">
        <v>7</v>
      </c>
      <c r="V22" s="35">
        <f>-5*V21+V18</f>
        <v>0</v>
      </c>
      <c r="W22" s="54">
        <f t="shared" ref="W22:Y22" si="1">-5*W21+W18</f>
        <v>-2</v>
      </c>
      <c r="X22" s="36">
        <f t="shared" si="1"/>
        <v>9</v>
      </c>
      <c r="Y22" s="37">
        <f t="shared" si="1"/>
        <v>-3</v>
      </c>
      <c r="AA22" s="50" t="s">
        <v>33</v>
      </c>
    </row>
    <row r="23" spans="21:27" ht="35.25" customHeight="1" x14ac:dyDescent="0.25">
      <c r="U23" s="46" t="s">
        <v>6</v>
      </c>
      <c r="V23" s="35">
        <f>-3*V21+V19</f>
        <v>0</v>
      </c>
      <c r="W23" s="40">
        <f t="shared" ref="W23:Y23" si="2">-3*W21+W19</f>
        <v>-1</v>
      </c>
      <c r="X23" s="36">
        <f t="shared" si="2"/>
        <v>4</v>
      </c>
      <c r="Y23" s="37">
        <f t="shared" si="2"/>
        <v>-2</v>
      </c>
      <c r="Z23" s="53" t="s">
        <v>34</v>
      </c>
    </row>
    <row r="25" spans="21:27" ht="35.25" customHeight="1" x14ac:dyDescent="0.25">
      <c r="U25" s="46" t="s">
        <v>8</v>
      </c>
      <c r="V25" s="35">
        <f>V21-V26</f>
        <v>1</v>
      </c>
      <c r="W25" s="36">
        <f t="shared" ref="W25:Y25" si="3">W21-W26</f>
        <v>0</v>
      </c>
      <c r="X25" s="40">
        <f t="shared" si="3"/>
        <v>3.5</v>
      </c>
      <c r="Y25" s="37">
        <f t="shared" si="3"/>
        <v>-0.5</v>
      </c>
      <c r="AA25" s="36" t="s">
        <v>37</v>
      </c>
    </row>
    <row r="26" spans="21:27" ht="35.25" customHeight="1" x14ac:dyDescent="0.25">
      <c r="U26" s="46" t="s">
        <v>7</v>
      </c>
      <c r="V26" s="35">
        <f>V22/-2</f>
        <v>0</v>
      </c>
      <c r="W26" s="36">
        <f t="shared" ref="W26:Y26" si="4">W22/-2</f>
        <v>1</v>
      </c>
      <c r="X26" s="40">
        <f t="shared" si="4"/>
        <v>-4.5</v>
      </c>
      <c r="Y26" s="37">
        <f t="shared" si="4"/>
        <v>1.5</v>
      </c>
      <c r="AA26" s="36" t="s">
        <v>35</v>
      </c>
    </row>
    <row r="27" spans="21:27" ht="35.25" customHeight="1" x14ac:dyDescent="0.25">
      <c r="U27" s="46" t="s">
        <v>6</v>
      </c>
      <c r="V27" s="35">
        <f>V26+V23</f>
        <v>0</v>
      </c>
      <c r="W27" s="36">
        <f t="shared" ref="W27:Y27" si="5">W26+W23</f>
        <v>0</v>
      </c>
      <c r="X27" s="54">
        <f t="shared" si="5"/>
        <v>-0.5</v>
      </c>
      <c r="Y27" s="37">
        <f t="shared" si="5"/>
        <v>-0.5</v>
      </c>
      <c r="AA27" s="36" t="s">
        <v>36</v>
      </c>
    </row>
    <row r="29" spans="21:27" ht="35.25" customHeight="1" x14ac:dyDescent="0.25">
      <c r="U29" s="46" t="s">
        <v>8</v>
      </c>
      <c r="V29" s="35">
        <f>-3.5*V31+V25</f>
        <v>1</v>
      </c>
      <c r="W29" s="36">
        <f t="shared" ref="W29:Y29" si="6">-3.5*W31+W25</f>
        <v>0</v>
      </c>
      <c r="X29" s="36">
        <f t="shared" si="6"/>
        <v>0</v>
      </c>
      <c r="Y29" s="37">
        <f t="shared" si="6"/>
        <v>-4</v>
      </c>
      <c r="AA29" s="50" t="s">
        <v>40</v>
      </c>
    </row>
    <row r="30" spans="21:27" ht="35.25" customHeight="1" x14ac:dyDescent="0.25">
      <c r="U30" s="46" t="s">
        <v>7</v>
      </c>
      <c r="V30" s="35">
        <f>4.5*V31+V26</f>
        <v>0</v>
      </c>
      <c r="W30" s="36">
        <f t="shared" ref="W30:Y30" si="7">4.5*W31+W26</f>
        <v>1</v>
      </c>
      <c r="X30" s="36">
        <f t="shared" si="7"/>
        <v>0</v>
      </c>
      <c r="Y30" s="37">
        <f t="shared" si="7"/>
        <v>6</v>
      </c>
      <c r="AA30" s="36" t="s">
        <v>39</v>
      </c>
    </row>
    <row r="31" spans="21:27" ht="35.25" customHeight="1" x14ac:dyDescent="0.25">
      <c r="U31" s="46" t="s">
        <v>6</v>
      </c>
      <c r="V31" s="35">
        <f>V27/-0.5</f>
        <v>0</v>
      </c>
      <c r="W31" s="36">
        <f t="shared" ref="W31:Y31" si="8">W27/-0.5</f>
        <v>0</v>
      </c>
      <c r="X31" s="36">
        <f t="shared" si="8"/>
        <v>1</v>
      </c>
      <c r="Y31" s="37">
        <f t="shared" si="8"/>
        <v>1</v>
      </c>
      <c r="AA31" s="36" t="s">
        <v>38</v>
      </c>
    </row>
    <row r="33" spans="20:31" ht="35.25" customHeight="1" x14ac:dyDescent="0.25">
      <c r="T33" s="49"/>
      <c r="U33" s="49"/>
      <c r="V33" s="49"/>
      <c r="W33" s="49" t="s">
        <v>3</v>
      </c>
      <c r="X33" s="46" t="s">
        <v>9</v>
      </c>
      <c r="Y33" s="46">
        <f>Y29</f>
        <v>-4</v>
      </c>
      <c r="Z33" s="46"/>
      <c r="AA33" s="46"/>
      <c r="AB33" s="46"/>
      <c r="AC33" s="46"/>
      <c r="AD33" s="46"/>
      <c r="AE33" s="46"/>
    </row>
    <row r="34" spans="20:31" ht="35.25" customHeight="1" x14ac:dyDescent="0.25">
      <c r="T34" s="49"/>
      <c r="U34" s="49"/>
      <c r="V34" s="49"/>
      <c r="W34" s="49" t="s">
        <v>4</v>
      </c>
      <c r="X34" s="46" t="s">
        <v>9</v>
      </c>
      <c r="Y34" s="46">
        <f>Y30</f>
        <v>6</v>
      </c>
      <c r="Z34" s="46"/>
      <c r="AA34" s="46"/>
      <c r="AB34" s="46"/>
      <c r="AC34" s="46"/>
      <c r="AD34" s="46"/>
      <c r="AE34" s="46"/>
    </row>
    <row r="35" spans="20:31" ht="35.25" customHeight="1" x14ac:dyDescent="0.25">
      <c r="T35" s="49"/>
      <c r="U35" s="49"/>
      <c r="V35" s="49"/>
      <c r="W35" s="49" t="s">
        <v>5</v>
      </c>
      <c r="X35" s="46" t="s">
        <v>9</v>
      </c>
      <c r="Y35" s="46">
        <f>Y31</f>
        <v>1</v>
      </c>
      <c r="Z35" s="46"/>
      <c r="AA35" s="46"/>
      <c r="AB35" s="46"/>
      <c r="AC35" s="46"/>
      <c r="AD35" s="46"/>
      <c r="AE35" s="46"/>
    </row>
    <row r="36" spans="20:31" ht="35.25" customHeight="1" x14ac:dyDescent="0.25">
      <c r="T36" s="49"/>
      <c r="U36" s="49"/>
      <c r="V36" s="49"/>
      <c r="W36" s="49"/>
      <c r="X36" s="46"/>
      <c r="Y36" s="46"/>
      <c r="Z36" s="46"/>
      <c r="AA36" s="46"/>
      <c r="AB36" s="46"/>
      <c r="AC36" s="46"/>
      <c r="AD36" s="46"/>
      <c r="AE36" s="46"/>
    </row>
    <row r="37" spans="20:31" ht="35.25" customHeight="1" x14ac:dyDescent="0.25">
      <c r="T37" s="49"/>
      <c r="U37" s="49"/>
      <c r="V37" s="49"/>
      <c r="W37" s="49"/>
      <c r="X37" s="46"/>
      <c r="Y37" s="46"/>
      <c r="Z37" s="46"/>
      <c r="AA37" s="46"/>
      <c r="AB37" s="46"/>
      <c r="AC37" s="46"/>
      <c r="AD37" s="46"/>
      <c r="AE37" s="46"/>
    </row>
    <row r="38" spans="20:31" ht="35.25" customHeight="1" x14ac:dyDescent="0.25">
      <c r="T38" s="49"/>
      <c r="U38" s="49"/>
      <c r="V38" s="49"/>
      <c r="W38" s="49"/>
      <c r="X38" s="46"/>
      <c r="Y38" s="46"/>
      <c r="Z38" s="46"/>
      <c r="AA38" s="46"/>
      <c r="AB38" s="46"/>
      <c r="AC38" s="46"/>
      <c r="AD38" s="46"/>
      <c r="AE38" s="46"/>
    </row>
    <row r="39" spans="20:31" ht="35.25" customHeight="1" x14ac:dyDescent="0.25">
      <c r="T39" s="49"/>
      <c r="U39" s="49"/>
      <c r="V39" s="49"/>
      <c r="W39" s="49"/>
      <c r="X39" s="46"/>
      <c r="Y39" s="46"/>
      <c r="Z39" s="46"/>
      <c r="AA39" s="46"/>
      <c r="AB39" s="46"/>
      <c r="AC39" s="46"/>
      <c r="AD39" s="46"/>
      <c r="AE39" s="4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GaMs</dc:creator>
  <cp:lastModifiedBy>GaMs</cp:lastModifiedBy>
  <dcterms:created xsi:type="dcterms:W3CDTF">2023-03-01T01:54:23Z</dcterms:created>
  <dcterms:modified xsi:type="dcterms:W3CDTF">2023-03-02T00:40:40Z</dcterms:modified>
</cp:coreProperties>
</file>