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s\OneDrive\Documents\U San Jose\Investigación de Operaciones\"/>
    </mc:Choice>
  </mc:AlternateContent>
  <xr:revisionPtr revIDLastSave="0" documentId="8_{D138CE11-E02C-4A23-B82E-1377311F1C25}" xr6:coauthVersionLast="47" xr6:coauthVersionMax="47" xr10:uidLastSave="{00000000-0000-0000-0000-000000000000}"/>
  <bookViews>
    <workbookView xWindow="-120" yWindow="-120" windowWidth="20730" windowHeight="11040" activeTab="2" xr2:uid="{1494F165-0BD2-401A-AA41-FDF498B66E54}"/>
  </bookViews>
  <sheets>
    <sheet name="Inecuaciones" sheetId="3" r:id="rId1"/>
    <sheet name="Hoja10" sheetId="10" r:id="rId2"/>
    <sheet name="Hoja11" sheetId="11" r:id="rId3"/>
    <sheet name="sustitución" sheetId="5" r:id="rId4"/>
    <sheet name="igualación" sheetId="6" r:id="rId5"/>
    <sheet name="3x3" sheetId="1" r:id="rId6"/>
    <sheet name="3x3 Eje. 2" sheetId="7" r:id="rId7"/>
    <sheet name="4x4 Eje. 2 (2)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6" l="1"/>
  <c r="J3" i="6"/>
  <c r="K3" i="6"/>
  <c r="L3" i="6"/>
  <c r="M3" i="6"/>
  <c r="N3" i="6"/>
  <c r="O3" i="6"/>
  <c r="P3" i="6"/>
  <c r="Q3" i="6"/>
  <c r="R3" i="6"/>
  <c r="H3" i="6"/>
  <c r="I2" i="6"/>
  <c r="J2" i="6"/>
  <c r="K2" i="6"/>
  <c r="L2" i="6"/>
  <c r="M2" i="6"/>
  <c r="N2" i="6"/>
  <c r="O2" i="6"/>
  <c r="P2" i="6"/>
  <c r="Q2" i="6"/>
  <c r="R2" i="6"/>
  <c r="H2" i="6"/>
  <c r="C14" i="9" a="1"/>
  <c r="C14" i="9" s="1"/>
  <c r="F8" i="7"/>
  <c r="I16" i="7"/>
  <c r="F18" i="7"/>
  <c r="E18" i="7"/>
  <c r="C25" i="7" a="1"/>
  <c r="D27" i="7" s="1"/>
  <c r="M2" i="5"/>
  <c r="C2" i="5"/>
  <c r="D3" i="5"/>
  <c r="E3" i="5"/>
  <c r="F3" i="5"/>
  <c r="G3" i="5"/>
  <c r="H3" i="5"/>
  <c r="I3" i="5"/>
  <c r="J3" i="5"/>
  <c r="K3" i="5"/>
  <c r="L3" i="5"/>
  <c r="M3" i="5"/>
  <c r="C3" i="5"/>
  <c r="E2" i="5"/>
  <c r="F2" i="5"/>
  <c r="G2" i="5"/>
  <c r="H2" i="5"/>
  <c r="I2" i="5"/>
  <c r="J2" i="5"/>
  <c r="K2" i="5"/>
  <c r="L2" i="5"/>
  <c r="D2" i="5"/>
  <c r="D24" i="3"/>
  <c r="B18" i="1" a="1"/>
  <c r="B18" i="1" s="1"/>
  <c r="C17" i="9" l="1"/>
  <c r="C15" i="9"/>
  <c r="E17" i="9"/>
  <c r="F16" i="9"/>
  <c r="F14" i="9"/>
  <c r="F17" i="9"/>
  <c r="D17" i="9"/>
  <c r="E16" i="9"/>
  <c r="E14" i="9"/>
  <c r="F15" i="9"/>
  <c r="D16" i="9"/>
  <c r="D14" i="9"/>
  <c r="E15" i="9"/>
  <c r="D15" i="9"/>
  <c r="C16" i="9"/>
  <c r="C25" i="7"/>
  <c r="E27" i="7"/>
  <c r="D25" i="7"/>
  <c r="E25" i="7"/>
  <c r="C26" i="7"/>
  <c r="D26" i="7"/>
  <c r="E26" i="7"/>
  <c r="C27" i="7"/>
  <c r="B20" i="1"/>
  <c r="D19" i="1"/>
  <c r="C19" i="1"/>
  <c r="B19" i="1"/>
  <c r="C20" i="1"/>
  <c r="D18" i="1"/>
  <c r="C18" i="1"/>
  <c r="D20" i="1"/>
  <c r="I14" i="9" l="1" a="1"/>
  <c r="I15" i="9" s="1"/>
  <c r="H25" i="7" a="1"/>
  <c r="G18" i="1" a="1"/>
  <c r="G18" i="1" s="1"/>
  <c r="I16" i="9" l="1"/>
  <c r="I14" i="9"/>
  <c r="I17" i="9"/>
  <c r="H27" i="7"/>
  <c r="H26" i="7"/>
  <c r="H25" i="7"/>
  <c r="I3" i="1"/>
  <c r="G20" i="1"/>
  <c r="M3" i="1" s="1"/>
  <c r="G19" i="1"/>
  <c r="P3" i="7" l="1"/>
  <c r="O3" i="7"/>
  <c r="N3" i="7"/>
  <c r="M3" i="7"/>
  <c r="T3" i="7"/>
  <c r="L3" i="7"/>
  <c r="S3" i="7"/>
  <c r="K3" i="7"/>
  <c r="R3" i="7"/>
  <c r="J3" i="7"/>
  <c r="Q3" i="7"/>
  <c r="M4" i="7"/>
  <c r="T4" i="7"/>
  <c r="L4" i="7"/>
  <c r="R2" i="7"/>
  <c r="J2" i="7"/>
  <c r="S2" i="7"/>
  <c r="K2" i="7"/>
  <c r="S4" i="7"/>
  <c r="K4" i="7"/>
  <c r="Q2" i="7"/>
  <c r="R4" i="7"/>
  <c r="J4" i="7"/>
  <c r="P2" i="7"/>
  <c r="Q4" i="7"/>
  <c r="O2" i="7"/>
  <c r="P4" i="7"/>
  <c r="N2" i="7"/>
  <c r="O4" i="7"/>
  <c r="M2" i="7"/>
  <c r="N4" i="7"/>
  <c r="T2" i="7"/>
  <c r="L2" i="7"/>
  <c r="R3" i="1"/>
  <c r="J3" i="1"/>
  <c r="N3" i="1"/>
  <c r="Q3" i="1"/>
  <c r="L3" i="1"/>
  <c r="O3" i="1"/>
  <c r="P3" i="1"/>
  <c r="S3" i="1"/>
  <c r="L4" i="1"/>
  <c r="M4" i="1"/>
  <c r="O2" i="1"/>
  <c r="R2" i="1"/>
  <c r="N4" i="1"/>
  <c r="P2" i="1"/>
  <c r="Q2" i="1"/>
  <c r="J2" i="1"/>
  <c r="K4" i="1"/>
  <c r="N2" i="1"/>
  <c r="O4" i="1"/>
  <c r="P4" i="1"/>
  <c r="Q4" i="1"/>
  <c r="K2" i="1"/>
  <c r="S2" i="1"/>
  <c r="J4" i="1"/>
  <c r="R4" i="1"/>
  <c r="L2" i="1"/>
  <c r="I2" i="1"/>
  <c r="S4" i="1"/>
  <c r="M2" i="1"/>
  <c r="I4" i="1"/>
  <c r="K3" i="1"/>
</calcChain>
</file>

<file path=xl/sharedStrings.xml><?xml version="1.0" encoding="utf-8"?>
<sst xmlns="http://schemas.openxmlformats.org/spreadsheetml/2006/main" count="229" uniqueCount="179">
  <si>
    <t>a+b+c=6</t>
  </si>
  <si>
    <t>2a+b+c=7</t>
  </si>
  <si>
    <t>a+b+2c=9</t>
  </si>
  <si>
    <t>1.</t>
  </si>
  <si>
    <t>1.Sacar los coeficientes</t>
  </si>
  <si>
    <t>2.Colocar el vector de constantes</t>
  </si>
  <si>
    <t>3. Calcular la matriz inversa</t>
  </si>
  <si>
    <r>
      <t>A</t>
    </r>
    <r>
      <rPr>
        <vertAlign val="superscript"/>
        <sz val="20"/>
        <color theme="1"/>
        <rFont val="Brush Script MT"/>
        <family val="4"/>
      </rPr>
      <t>-1</t>
    </r>
    <r>
      <rPr>
        <sz val="20"/>
        <color theme="1"/>
        <rFont val="Brush Script MT"/>
        <family val="4"/>
      </rPr>
      <t>=</t>
    </r>
  </si>
  <si>
    <t>A=</t>
  </si>
  <si>
    <t>b=</t>
  </si>
  <si>
    <t>Ax=b</t>
  </si>
  <si>
    <r>
      <t>x=A</t>
    </r>
    <r>
      <rPr>
        <vertAlign val="superscript"/>
        <sz val="20"/>
        <color theme="1"/>
        <rFont val="Brush Script MT"/>
        <family val="4"/>
      </rPr>
      <t>-1</t>
    </r>
    <r>
      <rPr>
        <sz val="20"/>
        <color theme="1"/>
        <rFont val="Brush Script MT"/>
        <family val="4"/>
      </rPr>
      <t>b</t>
    </r>
  </si>
  <si>
    <r>
      <t>4. Calcular el producto punto de A</t>
    </r>
    <r>
      <rPr>
        <vertAlign val="superscript"/>
        <sz val="20"/>
        <color theme="1"/>
        <rFont val="Brush Script MT"/>
        <family val="4"/>
      </rPr>
      <t>-1</t>
    </r>
    <r>
      <rPr>
        <sz val="20"/>
        <color theme="1"/>
        <rFont val="Brush Script MT"/>
        <family val="4"/>
      </rPr>
      <t>b</t>
    </r>
  </si>
  <si>
    <t>a=</t>
  </si>
  <si>
    <t>c=</t>
  </si>
  <si>
    <t>7X+5&lt;2X-10</t>
  </si>
  <si>
    <t>7X-2X&lt;-10-5</t>
  </si>
  <si>
    <t>5X&lt;-15</t>
  </si>
  <si>
    <t>X&lt;-15/5</t>
  </si>
  <si>
    <t>X&lt;-3</t>
  </si>
  <si>
    <t>INTERVALO</t>
  </si>
  <si>
    <r>
      <t>3X</t>
    </r>
    <r>
      <rPr>
        <sz val="22"/>
        <color theme="1"/>
        <rFont val="Calibri"/>
        <family val="2"/>
      </rPr>
      <t>≥</t>
    </r>
    <r>
      <rPr>
        <sz val="22"/>
        <color theme="1"/>
        <rFont val="Brush Script MT"/>
        <family val="4"/>
      </rPr>
      <t>5X+8</t>
    </r>
  </si>
  <si>
    <r>
      <t>-2X</t>
    </r>
    <r>
      <rPr>
        <sz val="22"/>
        <color theme="1"/>
        <rFont val="Calibri"/>
        <family val="2"/>
      </rPr>
      <t>≥</t>
    </r>
    <r>
      <rPr>
        <sz val="22"/>
        <color theme="1"/>
        <rFont val="Brush Script MT"/>
        <family val="4"/>
      </rPr>
      <t>8</t>
    </r>
  </si>
  <si>
    <t>(-1)</t>
  </si>
  <si>
    <t>X</t>
  </si>
  <si>
    <r>
      <t>2X</t>
    </r>
    <r>
      <rPr>
        <sz val="22"/>
        <color theme="1"/>
        <rFont val="Calibri"/>
        <family val="2"/>
      </rPr>
      <t>≤</t>
    </r>
    <r>
      <rPr>
        <sz val="22"/>
        <color theme="1"/>
        <rFont val="Brush Script MT"/>
        <family val="4"/>
      </rPr>
      <t>-8</t>
    </r>
  </si>
  <si>
    <r>
      <t>X</t>
    </r>
    <r>
      <rPr>
        <sz val="22"/>
        <color theme="1"/>
        <rFont val="Calibri"/>
        <family val="2"/>
      </rPr>
      <t>≤</t>
    </r>
    <r>
      <rPr>
        <sz val="22"/>
        <color theme="1"/>
        <rFont val="Brush Script MT"/>
        <family val="4"/>
      </rPr>
      <t>-4</t>
    </r>
  </si>
  <si>
    <r>
      <t>3X-5X</t>
    </r>
    <r>
      <rPr>
        <sz val="22"/>
        <color theme="1"/>
        <rFont val="Calibri"/>
        <family val="2"/>
      </rPr>
      <t>≥</t>
    </r>
    <r>
      <rPr>
        <sz val="22"/>
        <color theme="1"/>
        <rFont val="Brush Script MT"/>
        <family val="4"/>
      </rPr>
      <t>8</t>
    </r>
  </si>
  <si>
    <r>
      <t>(-</t>
    </r>
    <r>
      <rPr>
        <sz val="20"/>
        <color theme="1"/>
        <rFont val="Calibri"/>
        <family val="2"/>
      </rPr>
      <t>α</t>
    </r>
    <r>
      <rPr>
        <sz val="20"/>
        <color theme="1"/>
        <rFont val="Brush Script MT"/>
        <family val="4"/>
      </rPr>
      <t>,-4)</t>
    </r>
  </si>
  <si>
    <t>=</t>
  </si>
  <si>
    <t>(4/3)X-3X&lt;-15</t>
  </si>
  <si>
    <t>4X-9X&lt;-45</t>
  </si>
  <si>
    <t>-5X&lt;-45</t>
  </si>
  <si>
    <t>5X&gt;45</t>
  </si>
  <si>
    <t>X&gt;45/5</t>
  </si>
  <si>
    <t>X&gt;9</t>
  </si>
  <si>
    <r>
      <t>(-</t>
    </r>
    <r>
      <rPr>
        <sz val="20"/>
        <color theme="1"/>
        <rFont val="Calibri"/>
        <family val="2"/>
      </rPr>
      <t>α</t>
    </r>
    <r>
      <rPr>
        <sz val="20"/>
        <color theme="1"/>
        <rFont val="Brush Script MT"/>
        <family val="4"/>
      </rPr>
      <t>,3)</t>
    </r>
  </si>
  <si>
    <r>
      <t>(9,</t>
    </r>
    <r>
      <rPr>
        <sz val="20"/>
        <color theme="1"/>
        <rFont val="Calibri"/>
        <family val="2"/>
      </rPr>
      <t>α</t>
    </r>
    <r>
      <rPr>
        <sz val="20"/>
        <color theme="1"/>
        <rFont val="Brush Script MT"/>
        <family val="4"/>
      </rPr>
      <t>)</t>
    </r>
  </si>
  <si>
    <t>MCM</t>
  </si>
  <si>
    <t>4 - 2 - 4 -6</t>
  </si>
  <si>
    <t>2 - 1 - 2 - 3</t>
  </si>
  <si>
    <t>1 - - - 1 -3</t>
  </si>
  <si>
    <t>- - - - - 1</t>
  </si>
  <si>
    <t>=2X2X3</t>
  </si>
  <si>
    <t>3/4X-1/2≥5/4-1/6X</t>
  </si>
  <si>
    <t>(12)</t>
  </si>
  <si>
    <r>
      <t>3/4X-1/2</t>
    </r>
    <r>
      <rPr>
        <sz val="22"/>
        <color theme="1"/>
        <rFont val="Calibri"/>
        <family val="2"/>
      </rPr>
      <t>≥</t>
    </r>
    <r>
      <rPr>
        <sz val="22"/>
        <color theme="1"/>
        <rFont val="Brush Script MT"/>
        <family val="4"/>
      </rPr>
      <t>5/4-1/6X</t>
    </r>
  </si>
  <si>
    <r>
      <t>(12)(3/4)X-12/2</t>
    </r>
    <r>
      <rPr>
        <sz val="22"/>
        <color theme="1"/>
        <rFont val="Calibri"/>
        <family val="2"/>
      </rPr>
      <t>≥</t>
    </r>
    <r>
      <rPr>
        <sz val="22"/>
        <color theme="1"/>
        <rFont val="Brush Script MT"/>
        <family val="4"/>
      </rPr>
      <t>(12)(5/4)-12/6X</t>
    </r>
  </si>
  <si>
    <r>
      <t>36/4X-6</t>
    </r>
    <r>
      <rPr>
        <sz val="22"/>
        <color theme="1"/>
        <rFont val="Calibri"/>
        <family val="2"/>
      </rPr>
      <t>≥</t>
    </r>
    <r>
      <rPr>
        <sz val="22"/>
        <color theme="1"/>
        <rFont val="Brush Script MT"/>
        <family val="4"/>
      </rPr>
      <t>60/4-2X</t>
    </r>
  </si>
  <si>
    <r>
      <t>9X-6</t>
    </r>
    <r>
      <rPr>
        <sz val="22"/>
        <color theme="1"/>
        <rFont val="Calibri"/>
        <family val="2"/>
      </rPr>
      <t>≥</t>
    </r>
    <r>
      <rPr>
        <sz val="22"/>
        <color theme="1"/>
        <rFont val="Brush Script MT"/>
        <family val="4"/>
      </rPr>
      <t>15-2X</t>
    </r>
  </si>
  <si>
    <r>
      <t>9X+2X</t>
    </r>
    <r>
      <rPr>
        <sz val="22"/>
        <color theme="1"/>
        <rFont val="Calibri"/>
        <family val="2"/>
      </rPr>
      <t>≥</t>
    </r>
    <r>
      <rPr>
        <sz val="22"/>
        <color theme="1"/>
        <rFont val="Brush Script MT"/>
        <family val="4"/>
      </rPr>
      <t>15+6</t>
    </r>
  </si>
  <si>
    <r>
      <t>11X</t>
    </r>
    <r>
      <rPr>
        <sz val="22"/>
        <color theme="1"/>
        <rFont val="Calibri"/>
        <family val="2"/>
      </rPr>
      <t>≥</t>
    </r>
    <r>
      <rPr>
        <sz val="22"/>
        <color theme="1"/>
        <rFont val="Brush Script MT"/>
        <family val="4"/>
      </rPr>
      <t>21</t>
    </r>
  </si>
  <si>
    <r>
      <t>X</t>
    </r>
    <r>
      <rPr>
        <sz val="22"/>
        <color theme="1"/>
        <rFont val="Calibri"/>
        <family val="2"/>
      </rPr>
      <t>≥</t>
    </r>
    <r>
      <rPr>
        <sz val="22"/>
        <color theme="1"/>
        <rFont val="Brush Script MT"/>
        <family val="4"/>
      </rPr>
      <t>21/11</t>
    </r>
  </si>
  <si>
    <r>
      <t>[21/11,</t>
    </r>
    <r>
      <rPr>
        <sz val="20"/>
        <color theme="1"/>
        <rFont val="Calibri"/>
        <family val="2"/>
      </rPr>
      <t>α</t>
    </r>
    <r>
      <rPr>
        <sz val="26"/>
        <color theme="1"/>
        <rFont val="Brush Script MT"/>
        <family val="4"/>
      </rPr>
      <t>)</t>
    </r>
  </si>
  <si>
    <t>X-2Y=-4</t>
  </si>
  <si>
    <t>ECUACIÓN 1</t>
  </si>
  <si>
    <t>ECUACIÓN 2</t>
  </si>
  <si>
    <t>3X+Y=9</t>
  </si>
  <si>
    <t>DESPEJAMOS X EN ECUACIÓN 1</t>
  </si>
  <si>
    <t>X=-4+2Y</t>
  </si>
  <si>
    <t>AHORA REEMPLAZAMOS X=-4+2Y EN ECUACIÓN 2</t>
  </si>
  <si>
    <t>TENIENDO Y REEMPLAZAMOS EN LA ECUACIÓN 1</t>
  </si>
  <si>
    <t>3(-4+2Y)+Y=9</t>
  </si>
  <si>
    <t>-12+6Y+Y=9</t>
  </si>
  <si>
    <t>7Y=9+12</t>
  </si>
  <si>
    <t>7Y=21</t>
  </si>
  <si>
    <t>Y=21/7</t>
  </si>
  <si>
    <t>Y=3</t>
  </si>
  <si>
    <t>X-2(3)=-4</t>
  </si>
  <si>
    <t>X-6=-4</t>
  </si>
  <si>
    <t>X=-4+6</t>
  </si>
  <si>
    <t>X=2</t>
  </si>
  <si>
    <t>SOLUCIÓN ECUACIONES POR SUSTITUTCIÓN</t>
  </si>
  <si>
    <t>a</t>
  </si>
  <si>
    <t>b</t>
  </si>
  <si>
    <t>c</t>
  </si>
  <si>
    <t>3x3</t>
  </si>
  <si>
    <t>a=6-b-c</t>
  </si>
  <si>
    <t>6-b-c+b+2c=9</t>
  </si>
  <si>
    <t>c=9-6</t>
  </si>
  <si>
    <t>c=3</t>
  </si>
  <si>
    <t>Reemplazando 1 en 3</t>
  </si>
  <si>
    <t>Reemplazando c en 3</t>
  </si>
  <si>
    <t>a+b+2(3)=9</t>
  </si>
  <si>
    <t>Reemplazando a en 3</t>
  </si>
  <si>
    <t>b=9-6-a</t>
  </si>
  <si>
    <t>a+b=3</t>
  </si>
  <si>
    <t>2a+b-3c=7</t>
  </si>
  <si>
    <t>5a-4b+c=-19</t>
  </si>
  <si>
    <t>a-b-4c=4</t>
  </si>
  <si>
    <t>b=3c+7-2a</t>
  </si>
  <si>
    <t>Sustituir 1 en 3</t>
  </si>
  <si>
    <t>3a-7c=11</t>
  </si>
  <si>
    <t>2.</t>
  </si>
  <si>
    <t>3.</t>
  </si>
  <si>
    <t>4.</t>
  </si>
  <si>
    <t>Sustituir 1 en 2</t>
  </si>
  <si>
    <t>8a+4b-12c=28</t>
  </si>
  <si>
    <t>5.</t>
  </si>
  <si>
    <t>13a-11c=9</t>
  </si>
  <si>
    <t>Reemplazamos 4 en 5</t>
  </si>
  <si>
    <t>a=11/3+7/3c</t>
  </si>
  <si>
    <t>91-33</t>
  </si>
  <si>
    <t>143/3+91/3c-11c=9</t>
  </si>
  <si>
    <t>143/3+58/3c=9</t>
  </si>
  <si>
    <t>27-143</t>
  </si>
  <si>
    <t>58/3c=-116/3</t>
  </si>
  <si>
    <t>c=-116/58</t>
  </si>
  <si>
    <t>Sustituir c en 4</t>
  </si>
  <si>
    <t>3a-7(2)=11</t>
  </si>
  <si>
    <t>3a=11-14</t>
  </si>
  <si>
    <t>a=-3/3</t>
  </si>
  <si>
    <t>a=-1</t>
  </si>
  <si>
    <t>Reemplazar a y c en 3</t>
  </si>
  <si>
    <t>-1-b-4(-2)=4</t>
  </si>
  <si>
    <t>-b=4-8+1</t>
  </si>
  <si>
    <t>b=8-4-1</t>
  </si>
  <si>
    <t>b=3</t>
  </si>
  <si>
    <t>METODO GAUSS JORDAN</t>
  </si>
  <si>
    <t>x=</t>
  </si>
  <si>
    <t>y=</t>
  </si>
  <si>
    <t>z=</t>
  </si>
  <si>
    <t>u=</t>
  </si>
  <si>
    <t>-2x+3y-z+2u=2</t>
  </si>
  <si>
    <t>3x-y+3z-u=2</t>
  </si>
  <si>
    <t>-x+2y+5z-2u=-14</t>
  </si>
  <si>
    <t>6x-3y+z+u=-4</t>
  </si>
  <si>
    <t>x+6y=27</t>
  </si>
  <si>
    <t>7x-3y=9</t>
  </si>
  <si>
    <t>Igualamos a cero 1 y 2:</t>
  </si>
  <si>
    <t>x+6y-27=0</t>
  </si>
  <si>
    <t>7x-3y-9=0</t>
  </si>
  <si>
    <t>igualamos 1 y 2</t>
  </si>
  <si>
    <t>x+6y-27=7x-3y-9</t>
  </si>
  <si>
    <t>Despejamos x o y</t>
  </si>
  <si>
    <t>en este caso despejamos x:</t>
  </si>
  <si>
    <t>6y+3y=7x-x-9+27</t>
  </si>
  <si>
    <t>9y=6x+18</t>
  </si>
  <si>
    <t>9y-18=6x</t>
  </si>
  <si>
    <t>x=9/6y-3</t>
  </si>
  <si>
    <t>Reemplazmos x en 1 o en 2</t>
  </si>
  <si>
    <t>9/6y-3+6y=27</t>
  </si>
  <si>
    <t>45/6y=30</t>
  </si>
  <si>
    <t>y=30(6)/45</t>
  </si>
  <si>
    <t>y=4</t>
  </si>
  <si>
    <t>Reemplazamos y en 1 o en 2</t>
  </si>
  <si>
    <t>x=27-24</t>
  </si>
  <si>
    <t>x+6(4)=27</t>
  </si>
  <si>
    <t>x=3</t>
  </si>
  <si>
    <t>x</t>
  </si>
  <si>
    <t>f(x1)</t>
  </si>
  <si>
    <t>f(x2)</t>
  </si>
  <si>
    <t>Y1=(27-x)/6</t>
  </si>
  <si>
    <t>y2=+7/3x-3</t>
  </si>
  <si>
    <t>3X/5-2X+5=5/2-1/2X</t>
  </si>
  <si>
    <t>3/5X - 2X +1/2X = 5/2 -5</t>
  </si>
  <si>
    <t>- 2</t>
  </si>
  <si>
    <t>5X2=10</t>
  </si>
  <si>
    <t>2X3</t>
  </si>
  <si>
    <t>- 20</t>
  </si>
  <si>
    <t>+ 5</t>
  </si>
  <si>
    <t>-</t>
  </si>
  <si>
    <t>5 -</t>
  </si>
  <si>
    <t>=-5/2</t>
  </si>
  <si>
    <t>-9/10X=-5/2</t>
  </si>
  <si>
    <t>X=-5*10/2*-9</t>
  </si>
  <si>
    <t>X=-50/-18</t>
  </si>
  <si>
    <t>X=50/18</t>
  </si>
  <si>
    <t>X=25/9</t>
  </si>
  <si>
    <t>8-4X=8+6-2X-6</t>
  </si>
  <si>
    <t>-4X+2X=8-8+6-6</t>
  </si>
  <si>
    <t>-2X=0</t>
  </si>
  <si>
    <t>X=0/-2</t>
  </si>
  <si>
    <t>X=0</t>
  </si>
  <si>
    <t>X=-2/0</t>
  </si>
  <si>
    <t>INDETERMINADO</t>
  </si>
  <si>
    <t>3X+5=Y+2X-1</t>
  </si>
  <si>
    <t>3X-2X+5+1=Y</t>
  </si>
  <si>
    <t>X+6=Y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</si>
</sst>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c\=\ 0.00"/>
    <numFmt numFmtId="166" formatCode="\c\=\ 0"/>
  </numFmts>
  <fonts count="12" x14ac:knownFonts="1">
    <font>
      <sz val="11"/>
      <color theme="1"/>
      <name val="Calibri"/>
      <family val="2"/>
      <scheme val="minor"/>
    </font>
    <font>
      <sz val="20"/>
      <color theme="1"/>
      <name val="Brush Script MT"/>
      <family val="4"/>
    </font>
    <font>
      <vertAlign val="superscript"/>
      <sz val="20"/>
      <color theme="1"/>
      <name val="Brush Script MT"/>
      <family val="4"/>
    </font>
    <font>
      <sz val="20"/>
      <color theme="1"/>
      <name val="Calibri"/>
      <family val="2"/>
    </font>
    <font>
      <sz val="22"/>
      <color theme="1"/>
      <name val="Brush Script MT"/>
      <family val="4"/>
    </font>
    <font>
      <sz val="22"/>
      <color theme="1"/>
      <name val="Calibri"/>
      <family val="2"/>
    </font>
    <font>
      <sz val="26"/>
      <color theme="1"/>
      <name val="Brush Script MT"/>
      <family val="4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Arial Rounded MT Bold"/>
      <family val="2"/>
    </font>
    <font>
      <b/>
      <sz val="18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Font="1" applyBorder="1"/>
    <xf numFmtId="0" fontId="4" fillId="5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quotePrefix="1" applyFont="1"/>
    <xf numFmtId="164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/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0" fontId="0" fillId="0" borderId="0" xfId="0" quotePrefix="1"/>
    <xf numFmtId="0" fontId="0" fillId="6" borderId="0" xfId="0" applyFill="1"/>
    <xf numFmtId="0" fontId="8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0" fontId="10" fillId="0" borderId="0" xfId="0" quotePrefix="1" applyFont="1"/>
    <xf numFmtId="0" fontId="10" fillId="7" borderId="0" xfId="0" applyFont="1" applyFill="1"/>
    <xf numFmtId="0" fontId="1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349472"/>
        <c:axId val="472353736"/>
      </c:lineChart>
      <c:catAx>
        <c:axId val="472349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353736"/>
        <c:crosses val="autoZero"/>
        <c:auto val="1"/>
        <c:lblAlgn val="ctr"/>
        <c:lblOffset val="100"/>
        <c:noMultiLvlLbl val="0"/>
      </c:catAx>
      <c:valAx>
        <c:axId val="47235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34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sustitución!$A$1</c:f>
          <c:strCache>
            <c:ptCount val="1"/>
            <c:pt idx="0">
              <c:v>SOLUCIÓN ECUACIONES POR SUSTITUTCIÓN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sustitución!$B$2</c:f>
              <c:strCache>
                <c:ptCount val="1"/>
                <c:pt idx="0">
                  <c:v>ECUACIÓN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sustitución!$C$1:$M$1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sustitución!$C$2:$M$2</c:f>
              <c:numCache>
                <c:formatCode>General</c:formatCode>
                <c:ptCount val="11"/>
                <c:pt idx="0">
                  <c:v>-0.5</c:v>
                </c:pt>
                <c:pt idx="1">
                  <c:v>0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52-4439-9C91-C9C666A6BA44}"/>
            </c:ext>
          </c:extLst>
        </c:ser>
        <c:ser>
          <c:idx val="2"/>
          <c:order val="1"/>
          <c:tx>
            <c:strRef>
              <c:f>sustitución!$B$3</c:f>
              <c:strCache>
                <c:ptCount val="1"/>
                <c:pt idx="0">
                  <c:v>ECUACIÓN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sustitución!$C$1:$M$1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sustitución!$C$3:$M$3</c:f>
              <c:numCache>
                <c:formatCode>General</c:formatCode>
                <c:ptCount val="11"/>
                <c:pt idx="0">
                  <c:v>24</c:v>
                </c:pt>
                <c:pt idx="1">
                  <c:v>21</c:v>
                </c:pt>
                <c:pt idx="2">
                  <c:v>18</c:v>
                </c:pt>
                <c:pt idx="3">
                  <c:v>15</c:v>
                </c:pt>
                <c:pt idx="4">
                  <c:v>12</c:v>
                </c:pt>
                <c:pt idx="5">
                  <c:v>9</c:v>
                </c:pt>
                <c:pt idx="6">
                  <c:v>6</c:v>
                </c:pt>
                <c:pt idx="7">
                  <c:v>3</c:v>
                </c:pt>
                <c:pt idx="8">
                  <c:v>0</c:v>
                </c:pt>
                <c:pt idx="9">
                  <c:v>-3</c:v>
                </c:pt>
                <c:pt idx="10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52-4439-9C91-C9C666A6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076552"/>
        <c:axId val="594077208"/>
      </c:lineChart>
      <c:catAx>
        <c:axId val="594076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4077208"/>
        <c:crosses val="autoZero"/>
        <c:auto val="1"/>
        <c:lblAlgn val="ctr"/>
        <c:lblOffset val="100"/>
        <c:noMultiLvlLbl val="0"/>
      </c:catAx>
      <c:valAx>
        <c:axId val="594077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407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igualación!$B$1:$B$2</c:f>
          <c:strCache>
            <c:ptCount val="2"/>
            <c:pt idx="0">
              <c:v>x+6y=27</c:v>
            </c:pt>
            <c:pt idx="1">
              <c:v>7x-3y=9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igualación!$G$2</c:f>
              <c:strCache>
                <c:ptCount val="1"/>
                <c:pt idx="0">
                  <c:v>f(x1)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387918538064187"/>
                  <c:y val="-0.135494688845379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igualación!$H$1:$R$1</c15:sqref>
                  </c15:fullRef>
                </c:ext>
              </c:extLst>
              <c:f>igualación!$J$1:$R$1</c:f>
              <c:numCache>
                <c:formatCode>General</c:formatCode>
                <c:ptCount val="9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igualación!$H$2:$R$2</c15:sqref>
                  </c15:fullRef>
                </c:ext>
              </c:extLst>
              <c:f>igualación!$J$2:$R$2</c:f>
              <c:numCache>
                <c:formatCode>General</c:formatCode>
                <c:ptCount val="9"/>
                <c:pt idx="0">
                  <c:v>5</c:v>
                </c:pt>
                <c:pt idx="1">
                  <c:v>4.833333333333333</c:v>
                </c:pt>
                <c:pt idx="2">
                  <c:v>4.666666666666667</c:v>
                </c:pt>
                <c:pt idx="3">
                  <c:v>4.5</c:v>
                </c:pt>
                <c:pt idx="4">
                  <c:v>4.333333333333333</c:v>
                </c:pt>
                <c:pt idx="5">
                  <c:v>4.166666666666667</c:v>
                </c:pt>
                <c:pt idx="6">
                  <c:v>4</c:v>
                </c:pt>
                <c:pt idx="7">
                  <c:v>3.8333333333333335</c:v>
                </c:pt>
                <c:pt idx="8">
                  <c:v>3.6666666666666665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91-49A4-B75D-73F8B3349A9A}"/>
            </c:ext>
          </c:extLst>
        </c:ser>
        <c:ser>
          <c:idx val="1"/>
          <c:order val="1"/>
          <c:tx>
            <c:strRef>
              <c:f>igualación!$G$3</c:f>
              <c:strCache>
                <c:ptCount val="1"/>
                <c:pt idx="0">
                  <c:v>f(x2)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6446272792864848"/>
                  <c:y val="0.509229571207196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igualación!$H$1:$R$1</c15:sqref>
                  </c15:fullRef>
                </c:ext>
              </c:extLst>
              <c:f>igualación!$J$1:$R$1</c:f>
              <c:numCache>
                <c:formatCode>General</c:formatCode>
                <c:ptCount val="9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igualación!$H$3:$R$3</c15:sqref>
                  </c15:fullRef>
                </c:ext>
              </c:extLst>
              <c:f>igualación!$J$3:$R$3</c:f>
              <c:numCache>
                <c:formatCode>General</c:formatCode>
                <c:ptCount val="9"/>
                <c:pt idx="0">
                  <c:v>-10</c:v>
                </c:pt>
                <c:pt idx="1">
                  <c:v>-7.666666666666667</c:v>
                </c:pt>
                <c:pt idx="2">
                  <c:v>-5.3333333333333339</c:v>
                </c:pt>
                <c:pt idx="3">
                  <c:v>-3</c:v>
                </c:pt>
                <c:pt idx="4">
                  <c:v>-0.66666666666666652</c:v>
                </c:pt>
                <c:pt idx="5">
                  <c:v>1.666666666666667</c:v>
                </c:pt>
                <c:pt idx="6">
                  <c:v>4</c:v>
                </c:pt>
                <c:pt idx="7">
                  <c:v>6.3333333333333339</c:v>
                </c:pt>
                <c:pt idx="8">
                  <c:v>8.6666666666666679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91-49A4-B75D-73F8B3349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317528"/>
        <c:axId val="835319496"/>
      </c:lineChart>
      <c:catAx>
        <c:axId val="83531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5319496"/>
        <c:crosses val="autoZero"/>
        <c:auto val="1"/>
        <c:lblAlgn val="ctr"/>
        <c:lblOffset val="100"/>
        <c:noMultiLvlLbl val="0"/>
      </c:catAx>
      <c:valAx>
        <c:axId val="83531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531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'3x3'!$D$1</c:f>
          <c:strCache>
            <c:ptCount val="1"/>
            <c:pt idx="0">
              <c:v>3x3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'3x3'!$H$2</c:f>
              <c:strCache>
                <c:ptCount val="1"/>
                <c:pt idx="0">
                  <c:v>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'3x3'!$I$1:$S$1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'3x3'!$I$2:$S$2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30-4B1E-9A17-5E05BE43B1D3}"/>
            </c:ext>
          </c:extLst>
        </c:ser>
        <c:ser>
          <c:idx val="1"/>
          <c:order val="1"/>
          <c:tx>
            <c:strRef>
              <c:f>'3x3'!$H$3</c:f>
              <c:strCache>
                <c:ptCount val="1"/>
                <c:pt idx="0">
                  <c:v>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'3x3'!$I$3:$S$3</c:f>
              <c:numCache>
                <c:formatCode>General</c:formatCode>
                <c:ptCount val="11"/>
                <c:pt idx="0">
                  <c:v>-40</c:v>
                </c:pt>
                <c:pt idx="1">
                  <c:v>-32</c:v>
                </c:pt>
                <c:pt idx="2">
                  <c:v>-24</c:v>
                </c:pt>
                <c:pt idx="3">
                  <c:v>-16</c:v>
                </c:pt>
                <c:pt idx="4">
                  <c:v>-8</c:v>
                </c:pt>
                <c:pt idx="5">
                  <c:v>0</c:v>
                </c:pt>
                <c:pt idx="6">
                  <c:v>8</c:v>
                </c:pt>
                <c:pt idx="7">
                  <c:v>16</c:v>
                </c:pt>
                <c:pt idx="8">
                  <c:v>24</c:v>
                </c:pt>
                <c:pt idx="9">
                  <c:v>32</c:v>
                </c:pt>
                <c:pt idx="1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30-4B1E-9A17-5E05BE43B1D3}"/>
            </c:ext>
          </c:extLst>
        </c:ser>
        <c:ser>
          <c:idx val="2"/>
          <c:order val="2"/>
          <c:tx>
            <c:strRef>
              <c:f>'3x3'!$H$4</c:f>
              <c:strCache>
                <c:ptCount val="1"/>
                <c:pt idx="0">
                  <c:v>c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'3x3'!$I$4:$S$4</c:f>
              <c:numCache>
                <c:formatCode>General</c:formatCode>
                <c:ptCount val="11"/>
                <c:pt idx="0">
                  <c:v>-15</c:v>
                </c:pt>
                <c:pt idx="1">
                  <c:v>-12</c:v>
                </c:pt>
                <c:pt idx="2">
                  <c:v>-9</c:v>
                </c:pt>
                <c:pt idx="3">
                  <c:v>-6</c:v>
                </c:pt>
                <c:pt idx="4">
                  <c:v>-3</c:v>
                </c:pt>
                <c:pt idx="5">
                  <c:v>0</c:v>
                </c:pt>
                <c:pt idx="6">
                  <c:v>3</c:v>
                </c:pt>
                <c:pt idx="7">
                  <c:v>6</c:v>
                </c:pt>
                <c:pt idx="8">
                  <c:v>9</c:v>
                </c:pt>
                <c:pt idx="9">
                  <c:v>12</c:v>
                </c:pt>
                <c:pt idx="10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30-4B1E-9A17-5E05BE43B1D3}"/>
            </c:ext>
          </c:extLst>
        </c:ser>
        <c:ser>
          <c:idx val="3"/>
          <c:order val="3"/>
          <c:tx>
            <c:strRef>
              <c:f>'3x3'!$F$18</c:f>
              <c:strCache>
                <c:ptCount val="1"/>
                <c:pt idx="0">
                  <c:v>a=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'3x3'!$G$18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30-4B1E-9A17-5E05BE43B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72349472"/>
        <c:axId val="472353736"/>
      </c:lineChart>
      <c:catAx>
        <c:axId val="4723494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353736"/>
        <c:crosses val="autoZero"/>
        <c:auto val="1"/>
        <c:lblAlgn val="ctr"/>
        <c:lblOffset val="100"/>
        <c:noMultiLvlLbl val="0"/>
      </c:catAx>
      <c:valAx>
        <c:axId val="47235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34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'3x3 Eje. 2'!$E$1</c:f>
          <c:strCache>
            <c:ptCount val="1"/>
            <c:pt idx="0">
              <c:v>3x3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'3x3 Eje. 2'!$I$2</c:f>
              <c:strCache>
                <c:ptCount val="1"/>
                <c:pt idx="0">
                  <c:v>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'3x3 Eje. 2'!$J$1:$T$1</c15:sqref>
                  </c15:fullRef>
                </c:ext>
              </c:extLst>
              <c:f>'3x3 Eje. 2'!$N$1:$Q$1</c:f>
              <c:numCache>
                <c:formatCode>General</c:formatCode>
                <c:ptCount val="4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'3x3 Eje. 2'!$J$2:$T$2</c15:sqref>
                  </c15:fullRef>
                </c:ext>
              </c:extLst>
              <c:f>'3x3 Eje. 2'!$N$2:$Q$2</c:f>
              <c:numCache>
                <c:formatCode>General</c:formatCode>
                <c:ptCount val="4"/>
                <c:pt idx="0">
                  <c:v>-5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D5-4F4A-9083-9E6B1808B88F}"/>
            </c:ext>
          </c:extLst>
        </c:ser>
        <c:ser>
          <c:idx val="1"/>
          <c:order val="1"/>
          <c:tx>
            <c:strRef>
              <c:f>'3x3 Eje. 2'!$I$3</c:f>
              <c:strCache>
                <c:ptCount val="1"/>
                <c:pt idx="0">
                  <c:v>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4"/>
              <c:pt idx="0">
                <c:v>-1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'3x3 Eje. 2'!$J$3:$T$3</c15:sqref>
                  </c15:fullRef>
                </c:ext>
              </c:extLst>
              <c:f>'3x3 Eje. 2'!$N$3:$Q$3</c:f>
              <c:numCache>
                <c:formatCode>General</c:formatCode>
                <c:ptCount val="4"/>
                <c:pt idx="0">
                  <c:v>-7</c:v>
                </c:pt>
                <c:pt idx="1">
                  <c:v>0</c:v>
                </c:pt>
                <c:pt idx="2">
                  <c:v>7</c:v>
                </c:pt>
                <c:pt idx="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D5-4F4A-9083-9E6B1808B88F}"/>
            </c:ext>
          </c:extLst>
        </c:ser>
        <c:ser>
          <c:idx val="2"/>
          <c:order val="2"/>
          <c:tx>
            <c:strRef>
              <c:f>'3x3 Eje. 2'!$I$4</c:f>
              <c:strCache>
                <c:ptCount val="1"/>
                <c:pt idx="0">
                  <c:v>c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Lit>
              <c:ptCount val="4"/>
              <c:pt idx="0">
                <c:v>-1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'3x3 Eje. 2'!$J$4:$T$4</c15:sqref>
                  </c15:fullRef>
                </c:ext>
              </c:extLst>
              <c:f>'3x3 Eje. 2'!$N$4:$Q$4</c:f>
              <c:numCache>
                <c:formatCode>General</c:formatCode>
                <c:ptCount val="4"/>
                <c:pt idx="0">
                  <c:v>-3.5</c:v>
                </c:pt>
                <c:pt idx="1">
                  <c:v>0</c:v>
                </c:pt>
                <c:pt idx="2">
                  <c:v>3.5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D5-4F4A-9083-9E6B1808B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472349472"/>
        <c:axId val="47235373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'3x3 Eje. 2'!$G$25</c15:sqref>
                        </c15:formulaRef>
                      </c:ext>
                    </c:extLst>
                    <c:strCache>
                      <c:ptCount val="1"/>
                      <c:pt idx="0">
                        <c:v>a=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ullRef>
                          <c15:sqref>'3x3 Eje. 2'!$H$25</c15:sqref>
                        </c15:fullRef>
                        <c15:formulaRef>
                          <c15:sqref/>
                        </c15:formulaRef>
                      </c:ext>
                    </c:extLst>
                    <c:numCache>
                      <c:formatCode>General</c:formatCode>
                      <c:ptCount val="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0D5-4F4A-9083-9E6B1808B88F}"/>
                  </c:ext>
                </c:extLst>
              </c15:ser>
            </c15:filteredLineSeries>
          </c:ext>
        </c:extLst>
      </c:lineChart>
      <c:catAx>
        <c:axId val="4723494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353736"/>
        <c:crosses val="autoZero"/>
        <c:auto val="1"/>
        <c:lblAlgn val="ctr"/>
        <c:lblOffset val="100"/>
        <c:noMultiLvlLbl val="0"/>
      </c:catAx>
      <c:valAx>
        <c:axId val="47235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7234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319768</xdr:colOff>
      <xdr:row>2</xdr:row>
      <xdr:rowOff>125186</xdr:rowOff>
    </xdr:from>
    <xdr:to>
      <xdr:col>15</xdr:col>
      <xdr:colOff>319768</xdr:colOff>
      <xdr:row>10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554936-751F-4363-9B6F-3DF11BC49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179205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62BBE9-BC3F-8EA1-03BB-0A57A679F8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603" t="41909" r="55178" b="45069"/>
        <a:stretch/>
      </xdr:blipFill>
      <xdr:spPr>
        <a:xfrm>
          <a:off x="0" y="0"/>
          <a:ext cx="3931227" cy="952500"/>
        </a:xfrm>
        <a:prstGeom prst="rect">
          <a:avLst/>
        </a:prstGeom>
      </xdr:spPr>
    </xdr:pic>
    <xdr:clientData/>
  </xdr:twoCellAnchor>
  <xdr:twoCellAnchor editAs="oneCell">
    <xdr:from>
      <xdr:col>16</xdr:col>
      <xdr:colOff>539405</xdr:colOff>
      <xdr:row>6</xdr:row>
      <xdr:rowOff>166688</xdr:rowOff>
    </xdr:from>
    <xdr:to>
      <xdr:col>30</xdr:col>
      <xdr:colOff>329057</xdr:colOff>
      <xdr:row>10</xdr:row>
      <xdr:rowOff>71438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7237BF-387B-3CAE-A9DD-03E8E17300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106" b="25847"/>
        <a:stretch/>
      </xdr:blipFill>
      <xdr:spPr>
        <a:xfrm>
          <a:off x="14207780" y="1309688"/>
          <a:ext cx="13019877" cy="95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17318</xdr:rowOff>
    </xdr:from>
    <xdr:to>
      <xdr:col>12</xdr:col>
      <xdr:colOff>582200</xdr:colOff>
      <xdr:row>9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F0B650-8890-D980-D585-4F8255CAE6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480" b="11921"/>
        <a:stretch/>
      </xdr:blipFill>
      <xdr:spPr>
        <a:xfrm>
          <a:off x="0" y="207818"/>
          <a:ext cx="13009524" cy="15066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624813</xdr:colOff>
      <xdr:row>4</xdr:row>
      <xdr:rowOff>3710</xdr:rowOff>
    </xdr:from>
    <xdr:to>
      <xdr:col>12</xdr:col>
      <xdr:colOff>467590</xdr:colOff>
      <xdr:row>18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7F00EF9-5B27-1B47-63C8-762A9D68B3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72118</xdr:colOff>
      <xdr:row>3</xdr:row>
      <xdr:rowOff>31303</xdr:rowOff>
    </xdr:from>
    <xdr:to>
      <xdr:col>18</xdr:col>
      <xdr:colOff>190499</xdr:colOff>
      <xdr:row>12</xdr:row>
      <xdr:rowOff>108857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430F13-B82E-35EF-3D75-3A825F923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185398</xdr:colOff>
      <xdr:row>6</xdr:row>
      <xdr:rowOff>49599</xdr:rowOff>
    </xdr:from>
    <xdr:to>
      <xdr:col>19</xdr:col>
      <xdr:colOff>168698</xdr:colOff>
      <xdr:row>19</xdr:row>
      <xdr:rowOff>213371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1FF4E2C-5125-A328-FE47-83E4FAF8C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293672</xdr:colOff>
      <xdr:row>4</xdr:row>
      <xdr:rowOff>176573</xdr:rowOff>
    </xdr:from>
    <xdr:to>
      <xdr:col>23</xdr:col>
      <xdr:colOff>83244</xdr:colOff>
      <xdr:row>25</xdr:row>
      <xdr:rowOff>63473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CB265D-A6FD-4F47-9B23-25D149210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D96D-CF41-47F2-A559-91CFE58A9F17}">
  <sheetPr>
    <tabColor theme="5" tint="-0.249977111117893"/>
  </sheetPr>
  <dimension ref="A1:D25"/>
  <sheetViews>
    <sheetView zoomScale="85" zoomScaleNormal="85" workbookViewId="0">
      <selection activeCell="D7" sqref="D7"/>
    </sheetView>
  </sheetViews>
  <sheetFormatPr baseColWidth="10" defaultRowHeight="30" outlineLevelRow="1" x14ac:dyDescent="0.55000000000000004"/>
  <cols>
    <col min="1" max="1" width="55.140625" style="9" bestFit="1" customWidth="1"/>
    <col min="2" max="2" width="3.5703125" style="5" customWidth="1"/>
    <col min="3" max="3" width="24.7109375" style="5" bestFit="1" customWidth="1"/>
    <col min="4" max="4" width="19.28515625" style="3" bestFit="1" customWidth="1"/>
    <col min="5" max="16384" width="11.42578125" style="3"/>
  </cols>
  <sheetData>
    <row r="1" spans="1:3" x14ac:dyDescent="0.5">
      <c r="A1" s="7" t="s">
        <v>15</v>
      </c>
      <c r="C1" s="12" t="s">
        <v>20</v>
      </c>
    </row>
    <row r="2" spans="1:3" hidden="1" outlineLevel="1" x14ac:dyDescent="0.5">
      <c r="A2" s="6" t="s">
        <v>16</v>
      </c>
      <c r="C2" s="5" t="s">
        <v>36</v>
      </c>
    </row>
    <row r="3" spans="1:3" hidden="1" outlineLevel="1" x14ac:dyDescent="0.5">
      <c r="A3" s="6" t="s">
        <v>17</v>
      </c>
    </row>
    <row r="4" spans="1:3" hidden="1" outlineLevel="1" x14ac:dyDescent="0.5">
      <c r="A4" s="6" t="s">
        <v>18</v>
      </c>
    </row>
    <row r="5" spans="1:3" hidden="1" outlineLevel="1" x14ac:dyDescent="0.5">
      <c r="A5" s="6" t="s">
        <v>19</v>
      </c>
    </row>
    <row r="6" spans="1:3" collapsed="1" x14ac:dyDescent="0.55000000000000004">
      <c r="A6" s="8" t="s">
        <v>21</v>
      </c>
      <c r="C6" s="13" t="s">
        <v>20</v>
      </c>
    </row>
    <row r="7" spans="1:3" hidden="1" outlineLevel="1" x14ac:dyDescent="0.55000000000000004">
      <c r="A7" s="9" t="s">
        <v>27</v>
      </c>
      <c r="C7" s="5" t="s">
        <v>28</v>
      </c>
    </row>
    <row r="8" spans="1:3" hidden="1" outlineLevel="1" x14ac:dyDescent="0.55000000000000004">
      <c r="A8" s="10" t="s">
        <v>22</v>
      </c>
      <c r="B8" s="5" t="s">
        <v>23</v>
      </c>
    </row>
    <row r="9" spans="1:3" hidden="1" outlineLevel="1" x14ac:dyDescent="0.55000000000000004">
      <c r="A9" s="9" t="s">
        <v>25</v>
      </c>
    </row>
    <row r="10" spans="1:3" hidden="1" outlineLevel="1" x14ac:dyDescent="0.55000000000000004">
      <c r="A10" s="9" t="s">
        <v>26</v>
      </c>
    </row>
    <row r="11" spans="1:3" collapsed="1" x14ac:dyDescent="0.55000000000000004">
      <c r="A11" s="11" t="s">
        <v>30</v>
      </c>
      <c r="C11" s="14" t="s">
        <v>20</v>
      </c>
    </row>
    <row r="12" spans="1:3" hidden="1" outlineLevel="1" x14ac:dyDescent="0.55000000000000004">
      <c r="A12" s="9" t="s">
        <v>31</v>
      </c>
      <c r="C12" s="5" t="s">
        <v>37</v>
      </c>
    </row>
    <row r="13" spans="1:3" hidden="1" outlineLevel="1" x14ac:dyDescent="0.55000000000000004">
      <c r="A13" s="10" t="s">
        <v>32</v>
      </c>
      <c r="B13" s="5" t="s">
        <v>23</v>
      </c>
    </row>
    <row r="14" spans="1:3" hidden="1" outlineLevel="1" x14ac:dyDescent="0.55000000000000004">
      <c r="A14" s="9" t="s">
        <v>33</v>
      </c>
    </row>
    <row r="15" spans="1:3" hidden="1" outlineLevel="1" x14ac:dyDescent="0.55000000000000004">
      <c r="A15" s="9" t="s">
        <v>34</v>
      </c>
    </row>
    <row r="16" spans="1:3" hidden="1" outlineLevel="1" x14ac:dyDescent="0.55000000000000004">
      <c r="A16" s="9" t="s">
        <v>35</v>
      </c>
    </row>
    <row r="17" spans="1:4" collapsed="1" x14ac:dyDescent="0.55000000000000004">
      <c r="A17" s="18" t="s">
        <v>46</v>
      </c>
      <c r="C17" s="15" t="s">
        <v>20</v>
      </c>
    </row>
    <row r="18" spans="1:4" hidden="1" outlineLevel="1" x14ac:dyDescent="0.55000000000000004">
      <c r="A18" s="25" t="s">
        <v>44</v>
      </c>
      <c r="C18" s="26" t="s">
        <v>20</v>
      </c>
    </row>
    <row r="19" spans="1:4" ht="36" hidden="1" outlineLevel="1" x14ac:dyDescent="0.55000000000000004">
      <c r="A19" s="10" t="s">
        <v>47</v>
      </c>
      <c r="B19" s="16" t="s">
        <v>45</v>
      </c>
      <c r="C19" s="5" t="s">
        <v>53</v>
      </c>
      <c r="D19" s="5" t="s">
        <v>38</v>
      </c>
    </row>
    <row r="20" spans="1:4" ht="62.25" hidden="1" customHeight="1" outlineLevel="1" x14ac:dyDescent="0.55000000000000004">
      <c r="A20" s="9" t="s">
        <v>48</v>
      </c>
      <c r="C20" s="5" t="s">
        <v>39</v>
      </c>
      <c r="D20" s="3">
        <v>2</v>
      </c>
    </row>
    <row r="21" spans="1:4" hidden="1" outlineLevel="1" x14ac:dyDescent="0.55000000000000004">
      <c r="A21" s="9" t="s">
        <v>49</v>
      </c>
      <c r="C21" s="5" t="s">
        <v>40</v>
      </c>
      <c r="D21" s="3">
        <v>2</v>
      </c>
    </row>
    <row r="22" spans="1:4" hidden="1" outlineLevel="1" x14ac:dyDescent="0.55000000000000004">
      <c r="A22" s="9" t="s">
        <v>50</v>
      </c>
      <c r="C22" s="5" t="s">
        <v>41</v>
      </c>
      <c r="D22" s="3">
        <v>3</v>
      </c>
    </row>
    <row r="23" spans="1:4" hidden="1" outlineLevel="1" x14ac:dyDescent="0.55000000000000004">
      <c r="A23" s="9" t="s">
        <v>51</v>
      </c>
      <c r="C23" s="16" t="s">
        <v>42</v>
      </c>
      <c r="D23" s="17" t="s">
        <v>43</v>
      </c>
    </row>
    <row r="24" spans="1:4" hidden="1" outlineLevel="1" x14ac:dyDescent="0.55000000000000004">
      <c r="A24" s="9" t="s">
        <v>52</v>
      </c>
      <c r="D24" s="4">
        <f>D20*D21*D22</f>
        <v>12</v>
      </c>
    </row>
    <row r="25" spans="1:4" collapsed="1" x14ac:dyDescent="0.55000000000000004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6C4E-4FFB-47DE-B5CB-A76E1F432B32}">
  <dimension ref="B7:T18"/>
  <sheetViews>
    <sheetView topLeftCell="F1" zoomScale="70" zoomScaleNormal="70" workbookViewId="0">
      <selection activeCell="R1" sqref="R1:S1048576"/>
    </sheetView>
  </sheetViews>
  <sheetFormatPr baseColWidth="10" defaultRowHeight="15" x14ac:dyDescent="0.25"/>
  <cols>
    <col min="2" max="2" width="33.42578125" bestFit="1" customWidth="1"/>
    <col min="20" max="20" width="49.85546875" customWidth="1"/>
  </cols>
  <sheetData>
    <row r="7" spans="2:20" ht="21" x14ac:dyDescent="0.35">
      <c r="B7" s="27" t="s">
        <v>154</v>
      </c>
      <c r="K7">
        <v>6</v>
      </c>
      <c r="L7" s="31" t="s">
        <v>159</v>
      </c>
      <c r="M7" s="31" t="s">
        <v>160</v>
      </c>
    </row>
    <row r="8" spans="2:20" ht="20.25" customHeight="1" x14ac:dyDescent="0.35">
      <c r="B8" s="27" t="s">
        <v>155</v>
      </c>
      <c r="D8" s="28">
        <v>3</v>
      </c>
      <c r="E8" t="s">
        <v>24</v>
      </c>
      <c r="F8" s="29" t="s">
        <v>156</v>
      </c>
      <c r="G8" t="s">
        <v>24</v>
      </c>
      <c r="H8" s="28">
        <v>1</v>
      </c>
      <c r="I8" t="s">
        <v>24</v>
      </c>
      <c r="J8" s="31" t="s">
        <v>29</v>
      </c>
      <c r="K8" s="28" t="s">
        <v>158</v>
      </c>
      <c r="L8" s="28"/>
      <c r="M8" s="28"/>
    </row>
    <row r="9" spans="2:20" ht="21" x14ac:dyDescent="0.35">
      <c r="B9" s="33" t="s">
        <v>164</v>
      </c>
      <c r="D9" s="32">
        <v>5</v>
      </c>
      <c r="F9">
        <v>1</v>
      </c>
      <c r="H9">
        <v>2</v>
      </c>
      <c r="L9">
        <v>10</v>
      </c>
    </row>
    <row r="10" spans="2:20" ht="21" x14ac:dyDescent="0.35">
      <c r="B10" s="27" t="s">
        <v>165</v>
      </c>
    </row>
    <row r="11" spans="2:20" ht="21" x14ac:dyDescent="0.35">
      <c r="B11" s="27" t="s">
        <v>166</v>
      </c>
      <c r="D11">
        <v>5</v>
      </c>
      <c r="E11">
        <v>1</v>
      </c>
      <c r="F11">
        <v>2</v>
      </c>
      <c r="G11" s="30">
        <v>5</v>
      </c>
    </row>
    <row r="12" spans="2:20" x14ac:dyDescent="0.25">
      <c r="D12">
        <v>1</v>
      </c>
      <c r="E12">
        <v>1</v>
      </c>
      <c r="F12">
        <v>2</v>
      </c>
      <c r="G12" s="30">
        <v>2</v>
      </c>
    </row>
    <row r="13" spans="2:20" ht="25.5" x14ac:dyDescent="0.35">
      <c r="B13" s="27" t="s">
        <v>167</v>
      </c>
      <c r="D13">
        <v>1</v>
      </c>
      <c r="E13">
        <v>1</v>
      </c>
      <c r="F13">
        <v>1</v>
      </c>
      <c r="G13" s="30"/>
      <c r="T13" s="37" t="s">
        <v>169</v>
      </c>
    </row>
    <row r="14" spans="2:20" ht="25.5" x14ac:dyDescent="0.35">
      <c r="B14" s="27" t="s">
        <v>168</v>
      </c>
      <c r="G14" s="30" t="s">
        <v>157</v>
      </c>
      <c r="T14" s="38" t="s">
        <v>170</v>
      </c>
    </row>
    <row r="15" spans="2:20" ht="25.5" x14ac:dyDescent="0.35">
      <c r="T15" s="38" t="s">
        <v>171</v>
      </c>
    </row>
    <row r="16" spans="2:20" ht="25.5" x14ac:dyDescent="0.35">
      <c r="D16" s="34">
        <v>5</v>
      </c>
      <c r="E16" s="34" t="s">
        <v>161</v>
      </c>
      <c r="F16" s="34">
        <v>5</v>
      </c>
      <c r="G16" s="28" t="s">
        <v>162</v>
      </c>
      <c r="H16" s="28">
        <v>10</v>
      </c>
      <c r="I16" s="31" t="s">
        <v>163</v>
      </c>
      <c r="T16" s="37" t="s">
        <v>172</v>
      </c>
    </row>
    <row r="17" spans="4:20" ht="25.5" x14ac:dyDescent="0.35">
      <c r="D17" s="34">
        <v>2</v>
      </c>
      <c r="E17" s="34"/>
      <c r="F17" s="34">
        <v>1</v>
      </c>
      <c r="G17" s="35">
        <v>2</v>
      </c>
      <c r="H17" s="35"/>
      <c r="T17" s="37" t="s">
        <v>173</v>
      </c>
    </row>
    <row r="18" spans="4:20" ht="25.5" x14ac:dyDescent="0.35">
      <c r="R18" s="40" t="s">
        <v>175</v>
      </c>
      <c r="T18" s="39" t="s">
        <v>174</v>
      </c>
    </row>
  </sheetData>
  <mergeCells count="1">
    <mergeCell ref="G17:H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75E9-27DC-4245-AB5B-60EA1D696A27}">
  <dimension ref="H11:H18"/>
  <sheetViews>
    <sheetView tabSelected="1" topLeftCell="A2" zoomScale="85" zoomScaleNormal="85" workbookViewId="0">
      <selection activeCell="D15" sqref="D15"/>
    </sheetView>
  </sheetViews>
  <sheetFormatPr baseColWidth="10" defaultRowHeight="15" x14ac:dyDescent="0.25"/>
  <cols>
    <col min="8" max="8" width="60.7109375" customWidth="1"/>
  </cols>
  <sheetData>
    <row r="11" spans="8:8" ht="26.25" x14ac:dyDescent="0.4">
      <c r="H11" s="36" t="s">
        <v>176</v>
      </c>
    </row>
    <row r="12" spans="8:8" ht="26.25" x14ac:dyDescent="0.4">
      <c r="H12" s="36" t="s">
        <v>177</v>
      </c>
    </row>
    <row r="13" spans="8:8" ht="26.25" x14ac:dyDescent="0.4">
      <c r="H13" s="36" t="s">
        <v>178</v>
      </c>
    </row>
    <row r="14" spans="8:8" ht="26.25" x14ac:dyDescent="0.4">
      <c r="H14" s="36"/>
    </row>
    <row r="15" spans="8:8" ht="26.25" x14ac:dyDescent="0.4">
      <c r="H15" s="36"/>
    </row>
    <row r="16" spans="8:8" ht="26.25" x14ac:dyDescent="0.4">
      <c r="H16" s="36"/>
    </row>
    <row r="17" spans="8:8" ht="26.25" x14ac:dyDescent="0.4">
      <c r="H17" s="36"/>
    </row>
    <row r="18" spans="8:8" ht="26.25" x14ac:dyDescent="0.4">
      <c r="H18" s="3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F560-D0CC-4C6B-B6C3-8B3499E4B66C}">
  <sheetPr>
    <tabColor theme="7" tint="-0.249977111117893"/>
  </sheetPr>
  <dimension ref="A1:M19"/>
  <sheetViews>
    <sheetView zoomScale="55" zoomScaleNormal="55" workbookViewId="0">
      <selection activeCell="A3" sqref="A3"/>
    </sheetView>
  </sheetViews>
  <sheetFormatPr baseColWidth="10" defaultRowHeight="27.75" x14ac:dyDescent="0.5"/>
  <cols>
    <col min="1" max="1" width="91.7109375" style="3" bestFit="1" customWidth="1"/>
    <col min="2" max="2" width="23.85546875" style="3" bestFit="1" customWidth="1"/>
    <col min="3" max="14" width="9" style="3" customWidth="1"/>
    <col min="15" max="16384" width="11.42578125" style="3"/>
  </cols>
  <sheetData>
    <row r="1" spans="1:13" x14ac:dyDescent="0.5">
      <c r="A1" s="3" t="s">
        <v>72</v>
      </c>
      <c r="B1" s="5" t="s">
        <v>24</v>
      </c>
      <c r="C1" s="5">
        <v>-5</v>
      </c>
      <c r="D1" s="3">
        <v>-4</v>
      </c>
      <c r="E1" s="3">
        <v>-3</v>
      </c>
      <c r="F1" s="3">
        <v>-2</v>
      </c>
      <c r="G1" s="3">
        <v>-1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</row>
    <row r="2" spans="1:13" x14ac:dyDescent="0.5">
      <c r="A2" s="3" t="s">
        <v>54</v>
      </c>
      <c r="B2" s="3" t="s">
        <v>55</v>
      </c>
      <c r="C2" s="3">
        <f>(-4-C1)/-2</f>
        <v>-0.5</v>
      </c>
      <c r="D2" s="3">
        <f>(-4-D1)/-2</f>
        <v>0</v>
      </c>
      <c r="E2" s="3">
        <f t="shared" ref="E2:M2" si="0">(-4-E1)/-2</f>
        <v>0.5</v>
      </c>
      <c r="F2" s="3">
        <f t="shared" si="0"/>
        <v>1</v>
      </c>
      <c r="G2" s="3">
        <f t="shared" si="0"/>
        <v>1.5</v>
      </c>
      <c r="H2" s="3">
        <f t="shared" si="0"/>
        <v>2</v>
      </c>
      <c r="I2" s="3">
        <f t="shared" si="0"/>
        <v>2.5</v>
      </c>
      <c r="J2" s="3">
        <f t="shared" si="0"/>
        <v>3</v>
      </c>
      <c r="K2" s="3">
        <f t="shared" si="0"/>
        <v>3.5</v>
      </c>
      <c r="L2" s="3">
        <f t="shared" si="0"/>
        <v>4</v>
      </c>
      <c r="M2" s="3">
        <f t="shared" si="0"/>
        <v>4.5</v>
      </c>
    </row>
    <row r="3" spans="1:13" x14ac:dyDescent="0.5">
      <c r="A3" s="3" t="s">
        <v>57</v>
      </c>
      <c r="B3" s="3" t="s">
        <v>56</v>
      </c>
      <c r="C3" s="3">
        <f>9-3*(C1)</f>
        <v>24</v>
      </c>
      <c r="D3" s="3">
        <f t="shared" ref="D3:M3" si="1">9-3*(D1)</f>
        <v>21</v>
      </c>
      <c r="E3" s="3">
        <f t="shared" si="1"/>
        <v>18</v>
      </c>
      <c r="F3" s="3">
        <f t="shared" si="1"/>
        <v>15</v>
      </c>
      <c r="G3" s="3">
        <f t="shared" si="1"/>
        <v>12</v>
      </c>
      <c r="H3" s="3">
        <f t="shared" si="1"/>
        <v>9</v>
      </c>
      <c r="I3" s="3">
        <f t="shared" si="1"/>
        <v>6</v>
      </c>
      <c r="J3" s="3">
        <f t="shared" si="1"/>
        <v>3</v>
      </c>
      <c r="K3" s="3">
        <f t="shared" si="1"/>
        <v>0</v>
      </c>
      <c r="L3" s="3">
        <f t="shared" si="1"/>
        <v>-3</v>
      </c>
      <c r="M3" s="3">
        <f t="shared" si="1"/>
        <v>-6</v>
      </c>
    </row>
    <row r="5" spans="1:13" x14ac:dyDescent="0.5">
      <c r="A5" s="3" t="s">
        <v>58</v>
      </c>
    </row>
    <row r="6" spans="1:13" x14ac:dyDescent="0.5">
      <c r="A6" s="3" t="s">
        <v>59</v>
      </c>
    </row>
    <row r="8" spans="1:13" x14ac:dyDescent="0.5">
      <c r="A8" s="3" t="s">
        <v>60</v>
      </c>
    </row>
    <row r="9" spans="1:13" x14ac:dyDescent="0.5">
      <c r="A9" s="3" t="s">
        <v>62</v>
      </c>
    </row>
    <row r="10" spans="1:13" x14ac:dyDescent="0.5">
      <c r="A10" s="17" t="s">
        <v>63</v>
      </c>
    </row>
    <row r="11" spans="1:13" x14ac:dyDescent="0.5">
      <c r="A11" s="3" t="s">
        <v>64</v>
      </c>
    </row>
    <row r="12" spans="1:13" x14ac:dyDescent="0.5">
      <c r="A12" s="3" t="s">
        <v>65</v>
      </c>
    </row>
    <row r="13" spans="1:13" x14ac:dyDescent="0.5">
      <c r="A13" s="3" t="s">
        <v>66</v>
      </c>
    </row>
    <row r="14" spans="1:13" x14ac:dyDescent="0.5">
      <c r="A14" s="3" t="s">
        <v>67</v>
      </c>
    </row>
    <row r="15" spans="1:13" x14ac:dyDescent="0.5">
      <c r="A15" s="3" t="s">
        <v>61</v>
      </c>
    </row>
    <row r="16" spans="1:13" x14ac:dyDescent="0.5">
      <c r="A16" s="3" t="s">
        <v>68</v>
      </c>
    </row>
    <row r="17" spans="1:1" x14ac:dyDescent="0.5">
      <c r="A17" s="3" t="s">
        <v>69</v>
      </c>
    </row>
    <row r="18" spans="1:1" x14ac:dyDescent="0.5">
      <c r="A18" s="3" t="s">
        <v>70</v>
      </c>
    </row>
    <row r="19" spans="1:1" x14ac:dyDescent="0.5">
      <c r="A19" s="3" t="s">
        <v>71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F733-99BB-4029-9549-73AC99F9C961}">
  <sheetPr>
    <tabColor theme="9" tint="-0.249977111117893"/>
  </sheetPr>
  <dimension ref="A1:R23"/>
  <sheetViews>
    <sheetView zoomScale="85" zoomScaleNormal="85" workbookViewId="0">
      <pane ySplit="2" topLeftCell="A3" activePane="bottomLeft" state="frozen"/>
      <selection pane="bottomLeft" activeCell="F5" sqref="F5"/>
    </sheetView>
  </sheetViews>
  <sheetFormatPr baseColWidth="10" defaultRowHeight="27.75" outlineLevelRow="2" x14ac:dyDescent="0.5"/>
  <cols>
    <col min="1" max="1" width="12.85546875" style="3" customWidth="1"/>
    <col min="2" max="2" width="15.42578125" style="3" bestFit="1" customWidth="1"/>
    <col min="3" max="3" width="23.85546875" style="3" bestFit="1" customWidth="1"/>
    <col min="4" max="4" width="6.42578125" style="3" customWidth="1"/>
    <col min="5" max="7" width="11.42578125" style="3"/>
    <col min="8" max="18" width="8.5703125" style="3" customWidth="1"/>
    <col min="19" max="16384" width="11.42578125" style="3"/>
  </cols>
  <sheetData>
    <row r="1" spans="1:18" x14ac:dyDescent="0.5">
      <c r="A1" s="3" t="s">
        <v>3</v>
      </c>
      <c r="B1" s="3" t="s">
        <v>127</v>
      </c>
      <c r="C1" s="3" t="s">
        <v>152</v>
      </c>
      <c r="D1" s="3" t="s">
        <v>119</v>
      </c>
      <c r="E1" s="3">
        <v>4</v>
      </c>
      <c r="G1" s="3" t="s">
        <v>149</v>
      </c>
      <c r="H1" s="3">
        <v>-5</v>
      </c>
      <c r="I1" s="3">
        <v>-4</v>
      </c>
      <c r="J1" s="3">
        <v>-3</v>
      </c>
      <c r="K1" s="3">
        <v>-2</v>
      </c>
      <c r="L1" s="3">
        <v>-1</v>
      </c>
      <c r="M1" s="3">
        <v>0</v>
      </c>
      <c r="N1" s="3">
        <v>1</v>
      </c>
      <c r="O1" s="3">
        <v>2</v>
      </c>
      <c r="P1" s="3">
        <v>3</v>
      </c>
      <c r="Q1" s="3">
        <v>4</v>
      </c>
      <c r="R1" s="3">
        <v>5</v>
      </c>
    </row>
    <row r="2" spans="1:18" x14ac:dyDescent="0.5">
      <c r="A2" s="3" t="s">
        <v>93</v>
      </c>
      <c r="B2" s="3" t="s">
        <v>128</v>
      </c>
      <c r="C2" s="3" t="s">
        <v>153</v>
      </c>
      <c r="D2" s="3" t="s">
        <v>120</v>
      </c>
      <c r="E2" s="3">
        <v>3</v>
      </c>
      <c r="G2" s="3" t="s">
        <v>150</v>
      </c>
      <c r="H2" s="3">
        <f>(27-H1)/6</f>
        <v>5.333333333333333</v>
      </c>
      <c r="I2" s="3">
        <f t="shared" ref="I2:R2" si="0">(27-I1)/6</f>
        <v>5.166666666666667</v>
      </c>
      <c r="J2" s="3">
        <f t="shared" si="0"/>
        <v>5</v>
      </c>
      <c r="K2" s="3">
        <f t="shared" si="0"/>
        <v>4.833333333333333</v>
      </c>
      <c r="L2" s="3">
        <f t="shared" si="0"/>
        <v>4.666666666666667</v>
      </c>
      <c r="M2" s="3">
        <f t="shared" si="0"/>
        <v>4.5</v>
      </c>
      <c r="N2" s="3">
        <f t="shared" si="0"/>
        <v>4.333333333333333</v>
      </c>
      <c r="O2" s="3">
        <f t="shared" si="0"/>
        <v>4.166666666666667</v>
      </c>
      <c r="P2" s="3">
        <f t="shared" si="0"/>
        <v>4</v>
      </c>
      <c r="Q2" s="3">
        <f t="shared" si="0"/>
        <v>3.8333333333333335</v>
      </c>
      <c r="R2" s="3">
        <f t="shared" si="0"/>
        <v>3.6666666666666665</v>
      </c>
    </row>
    <row r="3" spans="1:18" x14ac:dyDescent="0.5">
      <c r="A3" s="3" t="s">
        <v>129</v>
      </c>
      <c r="G3" s="3" t="s">
        <v>151</v>
      </c>
      <c r="H3" s="3">
        <f>((7/3)*H1)-3</f>
        <v>-14.666666666666668</v>
      </c>
      <c r="I3" s="3">
        <f t="shared" ref="I3:R3" si="1">((7/3)*I1)-3</f>
        <v>-12.333333333333334</v>
      </c>
      <c r="J3" s="3">
        <f t="shared" si="1"/>
        <v>-10</v>
      </c>
      <c r="K3" s="3">
        <f t="shared" si="1"/>
        <v>-7.666666666666667</v>
      </c>
      <c r="L3" s="3">
        <f t="shared" si="1"/>
        <v>-5.3333333333333339</v>
      </c>
      <c r="M3" s="3">
        <f t="shared" si="1"/>
        <v>-3</v>
      </c>
      <c r="N3" s="3">
        <f t="shared" si="1"/>
        <v>-0.66666666666666652</v>
      </c>
      <c r="O3" s="3">
        <f t="shared" si="1"/>
        <v>1.666666666666667</v>
      </c>
      <c r="P3" s="3">
        <f t="shared" si="1"/>
        <v>4</v>
      </c>
      <c r="Q3" s="3">
        <f t="shared" si="1"/>
        <v>6.3333333333333339</v>
      </c>
      <c r="R3" s="3">
        <f t="shared" si="1"/>
        <v>8.6666666666666679</v>
      </c>
    </row>
    <row r="4" spans="1:18" hidden="1" outlineLevel="1" x14ac:dyDescent="0.5">
      <c r="A4" s="3" t="s">
        <v>3</v>
      </c>
      <c r="B4" s="3" t="s">
        <v>130</v>
      </c>
    </row>
    <row r="5" spans="1:18" hidden="1" outlineLevel="1" x14ac:dyDescent="0.5">
      <c r="A5" s="3" t="s">
        <v>93</v>
      </c>
      <c r="B5" s="3" t="s">
        <v>131</v>
      </c>
    </row>
    <row r="6" spans="1:18" collapsed="1" x14ac:dyDescent="0.5">
      <c r="A6" s="3" t="s">
        <v>132</v>
      </c>
    </row>
    <row r="7" spans="1:18" hidden="1" outlineLevel="2" x14ac:dyDescent="0.5">
      <c r="A7" s="3" t="s">
        <v>133</v>
      </c>
      <c r="B7" s="17"/>
    </row>
    <row r="8" spans="1:18" collapsed="1" x14ac:dyDescent="0.5">
      <c r="A8" s="3" t="s">
        <v>134</v>
      </c>
    </row>
    <row r="9" spans="1:18" x14ac:dyDescent="0.5">
      <c r="A9" s="3" t="s">
        <v>135</v>
      </c>
    </row>
    <row r="10" spans="1:18" hidden="1" outlineLevel="1" x14ac:dyDescent="0.5">
      <c r="A10" s="3" t="s">
        <v>136</v>
      </c>
    </row>
    <row r="11" spans="1:18" hidden="1" outlineLevel="1" x14ac:dyDescent="0.5">
      <c r="A11" s="3" t="s">
        <v>137</v>
      </c>
    </row>
    <row r="12" spans="1:18" hidden="1" outlineLevel="1" x14ac:dyDescent="0.5">
      <c r="A12" s="3" t="s">
        <v>138</v>
      </c>
    </row>
    <row r="13" spans="1:18" hidden="1" outlineLevel="1" x14ac:dyDescent="0.5">
      <c r="A13" s="3" t="s">
        <v>139</v>
      </c>
    </row>
    <row r="14" spans="1:18" collapsed="1" x14ac:dyDescent="0.5">
      <c r="A14" s="3" t="s">
        <v>140</v>
      </c>
    </row>
    <row r="15" spans="1:18" hidden="1" outlineLevel="1" x14ac:dyDescent="0.5">
      <c r="A15" s="3" t="s">
        <v>141</v>
      </c>
    </row>
    <row r="16" spans="1:18" hidden="1" outlineLevel="1" x14ac:dyDescent="0.5">
      <c r="A16" s="3" t="s">
        <v>142</v>
      </c>
    </row>
    <row r="17" spans="1:1" hidden="1" outlineLevel="1" x14ac:dyDescent="0.5">
      <c r="A17" s="3" t="s">
        <v>143</v>
      </c>
    </row>
    <row r="18" spans="1:1" hidden="1" outlineLevel="1" x14ac:dyDescent="0.5">
      <c r="A18" s="3" t="s">
        <v>144</v>
      </c>
    </row>
    <row r="19" spans="1:1" collapsed="1" x14ac:dyDescent="0.5">
      <c r="A19" s="3" t="s">
        <v>145</v>
      </c>
    </row>
    <row r="20" spans="1:1" hidden="1" outlineLevel="1" x14ac:dyDescent="0.5">
      <c r="A20" s="3" t="s">
        <v>147</v>
      </c>
    </row>
    <row r="21" spans="1:1" hidden="1" outlineLevel="1" x14ac:dyDescent="0.5">
      <c r="A21" s="3" t="s">
        <v>146</v>
      </c>
    </row>
    <row r="22" spans="1:1" hidden="1" outlineLevel="1" x14ac:dyDescent="0.5">
      <c r="A22" s="3" t="s">
        <v>148</v>
      </c>
    </row>
    <row r="23" spans="1:1" collapsed="1" x14ac:dyDescent="0.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E546-AEA7-4D37-AA33-9587F85718EC}">
  <sheetPr>
    <tabColor theme="4" tint="0.39997558519241921"/>
  </sheetPr>
  <dimension ref="A1:S20"/>
  <sheetViews>
    <sheetView zoomScale="85" zoomScaleNormal="85" workbookViewId="0">
      <selection activeCell="C4" sqref="C4"/>
    </sheetView>
  </sheetViews>
  <sheetFormatPr baseColWidth="10" defaultRowHeight="27.75" x14ac:dyDescent="0.5"/>
  <cols>
    <col min="1" max="1" width="18" style="1" bestFit="1" customWidth="1"/>
    <col min="2" max="2" width="11" style="1" customWidth="1"/>
    <col min="3" max="3" width="30" style="1" bestFit="1" customWidth="1"/>
    <col min="4" max="4" width="30.85546875" style="1" customWidth="1"/>
    <col min="5" max="5" width="28.42578125" style="1" customWidth="1"/>
    <col min="6" max="7" width="11.42578125" style="1"/>
    <col min="8" max="8" width="17" style="1" bestFit="1" customWidth="1"/>
    <col min="9" max="19" width="8.140625" style="1" customWidth="1"/>
    <col min="20" max="16384" width="11.42578125" style="1"/>
  </cols>
  <sheetData>
    <row r="1" spans="1:19" x14ac:dyDescent="0.5">
      <c r="A1" s="1" t="s">
        <v>0</v>
      </c>
      <c r="C1" s="1" t="s">
        <v>77</v>
      </c>
      <c r="D1" s="1" t="s">
        <v>76</v>
      </c>
      <c r="E1" s="1" t="s">
        <v>10</v>
      </c>
      <c r="H1" s="2" t="s">
        <v>24</v>
      </c>
      <c r="I1" s="2">
        <v>-5</v>
      </c>
      <c r="J1" s="2">
        <v>-4</v>
      </c>
      <c r="K1" s="2">
        <v>-3</v>
      </c>
      <c r="L1" s="2">
        <v>-2</v>
      </c>
      <c r="M1" s="2">
        <v>-1</v>
      </c>
      <c r="N1" s="2">
        <v>0</v>
      </c>
      <c r="O1" s="2">
        <v>1</v>
      </c>
      <c r="P1" s="2">
        <v>2</v>
      </c>
      <c r="Q1" s="2">
        <v>3</v>
      </c>
      <c r="R1" s="2">
        <v>4</v>
      </c>
      <c r="S1" s="2">
        <v>5</v>
      </c>
    </row>
    <row r="2" spans="1:19" ht="31.5" x14ac:dyDescent="0.5">
      <c r="A2" s="1" t="s">
        <v>1</v>
      </c>
      <c r="E2" s="1" t="s">
        <v>11</v>
      </c>
      <c r="H2" s="2" t="s">
        <v>73</v>
      </c>
      <c r="I2" s="2">
        <f>(6-$G19-$G20)*I1</f>
        <v>-5</v>
      </c>
      <c r="J2" s="2">
        <f t="shared" ref="J2:S2" si="0">(6-$G19-$G20)*J1</f>
        <v>-4</v>
      </c>
      <c r="K2" s="2">
        <f t="shared" si="0"/>
        <v>-3</v>
      </c>
      <c r="L2" s="2">
        <f t="shared" si="0"/>
        <v>-2</v>
      </c>
      <c r="M2" s="2">
        <f t="shared" si="0"/>
        <v>-1</v>
      </c>
      <c r="N2" s="2">
        <f t="shared" si="0"/>
        <v>0</v>
      </c>
      <c r="O2" s="2">
        <f t="shared" si="0"/>
        <v>1</v>
      </c>
      <c r="P2" s="2">
        <f t="shared" si="0"/>
        <v>2</v>
      </c>
      <c r="Q2" s="2">
        <f t="shared" si="0"/>
        <v>3</v>
      </c>
      <c r="R2" s="2">
        <f t="shared" si="0"/>
        <v>4</v>
      </c>
      <c r="S2" s="2">
        <f t="shared" si="0"/>
        <v>5</v>
      </c>
    </row>
    <row r="3" spans="1:19" x14ac:dyDescent="0.5">
      <c r="A3" s="1" t="s">
        <v>2</v>
      </c>
      <c r="C3" s="1" t="s">
        <v>81</v>
      </c>
      <c r="D3" s="1" t="s">
        <v>82</v>
      </c>
      <c r="E3" s="1" t="s">
        <v>84</v>
      </c>
      <c r="H3" s="2" t="s">
        <v>74</v>
      </c>
      <c r="I3" s="2">
        <f>(7-2*$G18+$G20)*I1</f>
        <v>-40</v>
      </c>
      <c r="J3" s="2">
        <f t="shared" ref="J3:S3" si="1">(7-2*$G18+$G20)*J1</f>
        <v>-32</v>
      </c>
      <c r="K3" s="2">
        <f t="shared" si="1"/>
        <v>-24</v>
      </c>
      <c r="L3" s="2">
        <f t="shared" si="1"/>
        <v>-16</v>
      </c>
      <c r="M3" s="2">
        <f t="shared" si="1"/>
        <v>-8</v>
      </c>
      <c r="N3" s="2">
        <f t="shared" si="1"/>
        <v>0</v>
      </c>
      <c r="O3" s="2">
        <f t="shared" si="1"/>
        <v>8</v>
      </c>
      <c r="P3" s="2">
        <f t="shared" si="1"/>
        <v>16</v>
      </c>
      <c r="Q3" s="2">
        <f t="shared" si="1"/>
        <v>24</v>
      </c>
      <c r="R3" s="2">
        <f t="shared" si="1"/>
        <v>32</v>
      </c>
      <c r="S3" s="2">
        <f t="shared" si="1"/>
        <v>40</v>
      </c>
    </row>
    <row r="4" spans="1:19" x14ac:dyDescent="0.5">
      <c r="C4" s="1" t="s">
        <v>78</v>
      </c>
      <c r="D4" s="1" t="s">
        <v>83</v>
      </c>
      <c r="H4" s="2" t="s">
        <v>75</v>
      </c>
      <c r="I4" s="2">
        <f>((9-$G19-$G18)/2)*I1</f>
        <v>-15</v>
      </c>
      <c r="J4" s="2">
        <f t="shared" ref="J4:S4" si="2">((9-$G19-$G18)/2)*J1</f>
        <v>-12</v>
      </c>
      <c r="K4" s="2">
        <f t="shared" si="2"/>
        <v>-9</v>
      </c>
      <c r="L4" s="2">
        <f t="shared" si="2"/>
        <v>-6</v>
      </c>
      <c r="M4" s="2">
        <f t="shared" si="2"/>
        <v>-3</v>
      </c>
      <c r="N4" s="2">
        <f t="shared" si="2"/>
        <v>0</v>
      </c>
      <c r="O4" s="2">
        <f t="shared" si="2"/>
        <v>3</v>
      </c>
      <c r="P4" s="2">
        <f t="shared" si="2"/>
        <v>6</v>
      </c>
      <c r="Q4" s="2">
        <f t="shared" si="2"/>
        <v>9</v>
      </c>
      <c r="R4" s="2">
        <f t="shared" si="2"/>
        <v>12</v>
      </c>
      <c r="S4" s="2">
        <f t="shared" si="2"/>
        <v>15</v>
      </c>
    </row>
    <row r="5" spans="1:19" x14ac:dyDescent="0.5">
      <c r="C5" s="1" t="s">
        <v>79</v>
      </c>
      <c r="D5" s="1" t="s">
        <v>85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5">
      <c r="C6" s="1" t="s">
        <v>80</v>
      </c>
      <c r="D6" s="1" t="s">
        <v>86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5"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5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5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5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2" spans="1:19" x14ac:dyDescent="0.5">
      <c r="B12" s="1" t="s">
        <v>4</v>
      </c>
      <c r="F12" s="1" t="s">
        <v>5</v>
      </c>
    </row>
    <row r="13" spans="1:19" x14ac:dyDescent="0.5">
      <c r="B13" s="2">
        <v>1</v>
      </c>
      <c r="C13" s="2">
        <v>1</v>
      </c>
      <c r="D13" s="2">
        <v>1</v>
      </c>
      <c r="G13" s="2">
        <v>6</v>
      </c>
    </row>
    <row r="14" spans="1:19" x14ac:dyDescent="0.5">
      <c r="A14" s="1" t="s">
        <v>8</v>
      </c>
      <c r="B14" s="2">
        <v>2</v>
      </c>
      <c r="C14" s="2">
        <v>1</v>
      </c>
      <c r="D14" s="2">
        <v>1</v>
      </c>
      <c r="F14" s="1" t="s">
        <v>9</v>
      </c>
      <c r="G14" s="2">
        <v>7</v>
      </c>
    </row>
    <row r="15" spans="1:19" x14ac:dyDescent="0.5">
      <c r="B15" s="2">
        <v>1</v>
      </c>
      <c r="C15" s="2">
        <v>1</v>
      </c>
      <c r="D15" s="2">
        <v>2</v>
      </c>
      <c r="G15" s="2">
        <v>9</v>
      </c>
    </row>
    <row r="17" spans="1:7" ht="31.5" x14ac:dyDescent="0.5">
      <c r="B17" s="1" t="s">
        <v>6</v>
      </c>
      <c r="F17" s="1" t="s">
        <v>12</v>
      </c>
    </row>
    <row r="18" spans="1:7" x14ac:dyDescent="0.5">
      <c r="B18" s="2">
        <f t="array" ref="B18:D20">MINVERSE($B$13:$D$15)</f>
        <v>-1</v>
      </c>
      <c r="C18" s="2">
        <v>1</v>
      </c>
      <c r="D18" s="2">
        <v>0</v>
      </c>
      <c r="F18" s="1" t="s">
        <v>13</v>
      </c>
      <c r="G18" s="2">
        <f t="array" ref="G18:G20">MMULT(B18:D20,G13:G15)</f>
        <v>1</v>
      </c>
    </row>
    <row r="19" spans="1:7" ht="31.5" x14ac:dyDescent="0.5">
      <c r="A19" s="1" t="s">
        <v>7</v>
      </c>
      <c r="B19" s="2">
        <v>3</v>
      </c>
      <c r="C19" s="2">
        <v>-1</v>
      </c>
      <c r="D19" s="2">
        <v>-1</v>
      </c>
      <c r="F19" s="1" t="s">
        <v>9</v>
      </c>
      <c r="G19" s="2">
        <v>2</v>
      </c>
    </row>
    <row r="20" spans="1:7" x14ac:dyDescent="0.5">
      <c r="B20" s="2">
        <v>-1</v>
      </c>
      <c r="C20" s="2">
        <v>0</v>
      </c>
      <c r="D20" s="2">
        <v>1</v>
      </c>
      <c r="F20" s="1" t="s">
        <v>14</v>
      </c>
      <c r="G20" s="2">
        <v>3</v>
      </c>
    </row>
  </sheetData>
  <phoneticPr fontId="7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652E-A6CE-41BF-905E-CFB22A48BEBF}">
  <sheetPr>
    <tabColor rgb="FF00B0F0"/>
  </sheetPr>
  <dimension ref="A1:T27"/>
  <sheetViews>
    <sheetView topLeftCell="A3" zoomScale="55" zoomScaleNormal="55" workbookViewId="0">
      <selection activeCell="E24" sqref="E24"/>
    </sheetView>
  </sheetViews>
  <sheetFormatPr baseColWidth="10" defaultRowHeight="27.75" x14ac:dyDescent="0.5"/>
  <cols>
    <col min="1" max="1" width="11.42578125" style="1"/>
    <col min="2" max="2" width="18" style="1" bestFit="1" customWidth="1"/>
    <col min="3" max="3" width="11" style="1" customWidth="1"/>
    <col min="4" max="4" width="30" style="1" bestFit="1" customWidth="1"/>
    <col min="5" max="5" width="30.85546875" style="1" customWidth="1"/>
    <col min="6" max="6" width="28.42578125" style="1" customWidth="1"/>
    <col min="7" max="8" width="11.42578125" style="1"/>
    <col min="9" max="9" width="17" style="1" bestFit="1" customWidth="1"/>
    <col min="10" max="20" width="8.140625" style="1" customWidth="1"/>
    <col min="21" max="16384" width="11.42578125" style="1"/>
  </cols>
  <sheetData>
    <row r="1" spans="1:20" x14ac:dyDescent="0.5">
      <c r="A1" s="1" t="s">
        <v>3</v>
      </c>
      <c r="B1" s="1" t="s">
        <v>87</v>
      </c>
      <c r="D1" s="1" t="s">
        <v>90</v>
      </c>
      <c r="E1" s="1" t="s">
        <v>76</v>
      </c>
      <c r="F1" s="1" t="s">
        <v>10</v>
      </c>
      <c r="I1" s="2" t="s">
        <v>24</v>
      </c>
      <c r="J1" s="2">
        <v>-5</v>
      </c>
      <c r="K1" s="2">
        <v>-4</v>
      </c>
      <c r="L1" s="2">
        <v>-3</v>
      </c>
      <c r="M1" s="2">
        <v>-2</v>
      </c>
      <c r="N1" s="2">
        <v>-1</v>
      </c>
      <c r="O1" s="2">
        <v>0</v>
      </c>
      <c r="P1" s="2">
        <v>1</v>
      </c>
      <c r="Q1" s="2">
        <v>2</v>
      </c>
      <c r="R1" s="2">
        <v>3</v>
      </c>
      <c r="S1" s="2">
        <v>4</v>
      </c>
      <c r="T1" s="2">
        <v>5</v>
      </c>
    </row>
    <row r="2" spans="1:20" ht="31.5" x14ac:dyDescent="0.5">
      <c r="A2" s="1" t="s">
        <v>93</v>
      </c>
      <c r="B2" s="1" t="s">
        <v>88</v>
      </c>
      <c r="F2" s="1" t="s">
        <v>11</v>
      </c>
      <c r="I2" s="2" t="s">
        <v>73</v>
      </c>
      <c r="J2" s="2">
        <f>(6-$H26-$H27)*J1</f>
        <v>-25</v>
      </c>
      <c r="K2" s="2">
        <f t="shared" ref="K2:T2" si="0">(6-$H26-$H27)*K1</f>
        <v>-20</v>
      </c>
      <c r="L2" s="2">
        <f t="shared" si="0"/>
        <v>-15</v>
      </c>
      <c r="M2" s="2">
        <f t="shared" si="0"/>
        <v>-10</v>
      </c>
      <c r="N2" s="2">
        <f t="shared" si="0"/>
        <v>-5</v>
      </c>
      <c r="O2" s="2">
        <f t="shared" si="0"/>
        <v>0</v>
      </c>
      <c r="P2" s="2">
        <f t="shared" si="0"/>
        <v>5</v>
      </c>
      <c r="Q2" s="2">
        <f t="shared" si="0"/>
        <v>10</v>
      </c>
      <c r="R2" s="2">
        <f t="shared" si="0"/>
        <v>15</v>
      </c>
      <c r="S2" s="2">
        <f t="shared" si="0"/>
        <v>20</v>
      </c>
      <c r="T2" s="2">
        <f t="shared" si="0"/>
        <v>25</v>
      </c>
    </row>
    <row r="3" spans="1:20" x14ac:dyDescent="0.5">
      <c r="A3" s="1" t="s">
        <v>94</v>
      </c>
      <c r="B3" s="1" t="s">
        <v>89</v>
      </c>
      <c r="D3" s="1" t="s">
        <v>91</v>
      </c>
      <c r="E3" s="1" t="s">
        <v>96</v>
      </c>
      <c r="F3" s="1" t="s">
        <v>100</v>
      </c>
      <c r="I3" s="2" t="s">
        <v>74</v>
      </c>
      <c r="J3" s="2">
        <f>(7-2*$H25+$H27)*J1</f>
        <v>-35</v>
      </c>
      <c r="K3" s="2">
        <f t="shared" ref="K3:T3" si="1">(7-2*$H25+$H27)*K1</f>
        <v>-28</v>
      </c>
      <c r="L3" s="2">
        <f t="shared" si="1"/>
        <v>-21</v>
      </c>
      <c r="M3" s="2">
        <f t="shared" si="1"/>
        <v>-14</v>
      </c>
      <c r="N3" s="2">
        <f t="shared" si="1"/>
        <v>-7</v>
      </c>
      <c r="O3" s="2">
        <f t="shared" si="1"/>
        <v>0</v>
      </c>
      <c r="P3" s="2">
        <f t="shared" si="1"/>
        <v>7</v>
      </c>
      <c r="Q3" s="2">
        <f t="shared" si="1"/>
        <v>14</v>
      </c>
      <c r="R3" s="2">
        <f t="shared" si="1"/>
        <v>21</v>
      </c>
      <c r="S3" s="2">
        <f t="shared" si="1"/>
        <v>28</v>
      </c>
      <c r="T3" s="2">
        <f t="shared" si="1"/>
        <v>35</v>
      </c>
    </row>
    <row r="4" spans="1:20" x14ac:dyDescent="0.5">
      <c r="A4" s="1" t="s">
        <v>95</v>
      </c>
      <c r="B4" s="1" t="s">
        <v>92</v>
      </c>
      <c r="D4" s="1" t="s">
        <v>87</v>
      </c>
      <c r="E4" s="1" t="s">
        <v>97</v>
      </c>
      <c r="F4" s="1" t="s">
        <v>103</v>
      </c>
      <c r="I4" s="2" t="s">
        <v>75</v>
      </c>
      <c r="J4" s="2">
        <f>((9-$H26-$H25)/2)*J1</f>
        <v>-17.5</v>
      </c>
      <c r="K4" s="2">
        <f t="shared" ref="K4:T4" si="2">((9-$H26-$H25)/2)*K1</f>
        <v>-14</v>
      </c>
      <c r="L4" s="2">
        <f t="shared" si="2"/>
        <v>-10.5</v>
      </c>
      <c r="M4" s="2">
        <f t="shared" si="2"/>
        <v>-7</v>
      </c>
      <c r="N4" s="2">
        <f t="shared" si="2"/>
        <v>-3.5</v>
      </c>
      <c r="O4" s="2">
        <f t="shared" si="2"/>
        <v>0</v>
      </c>
      <c r="P4" s="2">
        <f t="shared" si="2"/>
        <v>3.5</v>
      </c>
      <c r="Q4" s="2">
        <f t="shared" si="2"/>
        <v>7</v>
      </c>
      <c r="R4" s="2">
        <f t="shared" si="2"/>
        <v>10.5</v>
      </c>
      <c r="S4" s="2">
        <f t="shared" si="2"/>
        <v>14</v>
      </c>
      <c r="T4" s="2">
        <f t="shared" si="2"/>
        <v>17.5</v>
      </c>
    </row>
    <row r="5" spans="1:20" x14ac:dyDescent="0.5">
      <c r="A5" s="1" t="s">
        <v>98</v>
      </c>
      <c r="B5" s="1" t="s">
        <v>99</v>
      </c>
      <c r="D5" s="1" t="s">
        <v>89</v>
      </c>
      <c r="E5" s="1" t="s">
        <v>88</v>
      </c>
      <c r="F5" s="1" t="s">
        <v>104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5">
      <c r="D6" s="1" t="s">
        <v>92</v>
      </c>
      <c r="E6" s="1" t="s">
        <v>99</v>
      </c>
      <c r="F6" s="20" t="s">
        <v>106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5">
      <c r="D7" s="1" t="s">
        <v>101</v>
      </c>
      <c r="F7" s="1" t="s">
        <v>107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5">
      <c r="F8" s="22">
        <f>-116/58</f>
        <v>-2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5">
      <c r="D9" s="1" t="s">
        <v>108</v>
      </c>
      <c r="E9" s="1" t="s">
        <v>113</v>
      </c>
      <c r="F9" s="2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5">
      <c r="D10" s="1" t="s">
        <v>109</v>
      </c>
      <c r="E10" s="20" t="s">
        <v>114</v>
      </c>
      <c r="F10" s="2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5">
      <c r="D11" s="1" t="s">
        <v>110</v>
      </c>
      <c r="E11" s="20" t="s">
        <v>115</v>
      </c>
      <c r="F11" s="21" t="s">
        <v>23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5">
      <c r="D12" s="1" t="s">
        <v>111</v>
      </c>
      <c r="E12" s="1" t="s">
        <v>116</v>
      </c>
      <c r="F12" s="2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5">
      <c r="D13" s="1" t="s">
        <v>112</v>
      </c>
      <c r="E13" s="1" t="s">
        <v>117</v>
      </c>
      <c r="F13" s="2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5">
      <c r="F14" s="2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5">
      <c r="F15" s="2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5">
      <c r="C16" s="1">
        <v>91</v>
      </c>
      <c r="D16" s="1">
        <v>11</v>
      </c>
      <c r="E16" s="1" t="s">
        <v>102</v>
      </c>
      <c r="F16" s="1">
        <v>9</v>
      </c>
      <c r="G16" s="1">
        <v>143</v>
      </c>
      <c r="H16" s="1" t="s">
        <v>105</v>
      </c>
      <c r="I16" s="19">
        <f>27-143</f>
        <v>-116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2:20" x14ac:dyDescent="0.5">
      <c r="C17" s="1">
        <v>3</v>
      </c>
      <c r="D17" s="1">
        <v>1</v>
      </c>
      <c r="E17" s="1">
        <v>3</v>
      </c>
      <c r="F17" s="1">
        <v>1</v>
      </c>
      <c r="G17" s="1">
        <v>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2:20" x14ac:dyDescent="0.5">
      <c r="E18" s="1">
        <f>91-33</f>
        <v>58</v>
      </c>
      <c r="F18" s="1">
        <f>114/57</f>
        <v>2</v>
      </c>
    </row>
    <row r="19" spans="2:20" x14ac:dyDescent="0.5">
      <c r="C19" s="1" t="s">
        <v>4</v>
      </c>
      <c r="G19" s="1" t="s">
        <v>5</v>
      </c>
    </row>
    <row r="20" spans="2:20" x14ac:dyDescent="0.5">
      <c r="C20" s="2">
        <v>2</v>
      </c>
      <c r="D20" s="2">
        <v>1</v>
      </c>
      <c r="E20" s="2">
        <v>-3</v>
      </c>
      <c r="H20" s="2">
        <v>7</v>
      </c>
    </row>
    <row r="21" spans="2:20" x14ac:dyDescent="0.5">
      <c r="B21" s="1" t="s">
        <v>8</v>
      </c>
      <c r="C21" s="2">
        <v>5</v>
      </c>
      <c r="D21" s="2">
        <v>-4</v>
      </c>
      <c r="E21" s="2">
        <v>1</v>
      </c>
      <c r="G21" s="1" t="s">
        <v>9</v>
      </c>
      <c r="H21" s="2">
        <v>-19</v>
      </c>
    </row>
    <row r="22" spans="2:20" x14ac:dyDescent="0.5">
      <c r="C22" s="2">
        <v>1</v>
      </c>
      <c r="D22" s="2">
        <v>-1</v>
      </c>
      <c r="E22" s="2">
        <v>-4</v>
      </c>
      <c r="H22" s="2">
        <v>4</v>
      </c>
    </row>
    <row r="24" spans="2:20" ht="31.5" x14ac:dyDescent="0.5">
      <c r="C24" s="1" t="s">
        <v>6</v>
      </c>
      <c r="G24" s="1" t="s">
        <v>12</v>
      </c>
    </row>
    <row r="25" spans="2:20" x14ac:dyDescent="0.5">
      <c r="C25" s="2">
        <f t="array" ref="C25:E27">MINVERSE($C$20:$E$22)</f>
        <v>0.29310344827586204</v>
      </c>
      <c r="D25" s="2">
        <v>0.12068965517241378</v>
      </c>
      <c r="E25" s="2">
        <v>-0.18965517241379309</v>
      </c>
      <c r="G25" s="1" t="s">
        <v>13</v>
      </c>
      <c r="H25" s="2">
        <f t="array" ref="H25:H27">MMULT(C25:E27,H20:H22)</f>
        <v>-1.0000000000000002</v>
      </c>
    </row>
    <row r="26" spans="2:20" ht="31.5" x14ac:dyDescent="0.5">
      <c r="B26" s="1" t="s">
        <v>7</v>
      </c>
      <c r="C26" s="2">
        <v>0.36206896551724138</v>
      </c>
      <c r="D26" s="2">
        <v>-8.6206896551724144E-2</v>
      </c>
      <c r="E26" s="2">
        <v>-0.29310344827586204</v>
      </c>
      <c r="G26" s="1" t="s">
        <v>9</v>
      </c>
      <c r="H26" s="2">
        <v>3</v>
      </c>
    </row>
    <row r="27" spans="2:20" x14ac:dyDescent="0.5">
      <c r="C27" s="2">
        <v>-1.724137931034482E-2</v>
      </c>
      <c r="D27" s="2">
        <v>5.1724137931034482E-2</v>
      </c>
      <c r="E27" s="2">
        <v>-0.22413793103448276</v>
      </c>
      <c r="G27" s="1" t="s">
        <v>14</v>
      </c>
      <c r="H27" s="2">
        <v>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0CCD-50D9-4936-B6FD-DD1A90E991F6}">
  <sheetPr>
    <tabColor rgb="FF7030A0"/>
  </sheetPr>
  <dimension ref="A1:V17"/>
  <sheetViews>
    <sheetView zoomScale="55" zoomScaleNormal="55" workbookViewId="0">
      <selection activeCell="R19" sqref="R19"/>
    </sheetView>
  </sheetViews>
  <sheetFormatPr baseColWidth="10" defaultRowHeight="27.75" x14ac:dyDescent="0.5"/>
  <cols>
    <col min="1" max="1" width="11.42578125" style="1"/>
    <col min="2" max="2" width="26.85546875" style="1" bestFit="1" customWidth="1"/>
    <col min="3" max="7" width="12.85546875" style="1" customWidth="1"/>
    <col min="8" max="9" width="11.42578125" style="1"/>
    <col min="10" max="10" width="17" style="1" bestFit="1" customWidth="1"/>
    <col min="11" max="21" width="8.140625" style="1" customWidth="1"/>
    <col min="22" max="16384" width="11.42578125" style="1"/>
  </cols>
  <sheetData>
    <row r="1" spans="1:22" x14ac:dyDescent="0.5">
      <c r="A1" s="1" t="s">
        <v>3</v>
      </c>
      <c r="B1" s="24" t="s">
        <v>123</v>
      </c>
      <c r="E1" s="1" t="s">
        <v>118</v>
      </c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5">
      <c r="A2" s="1" t="s">
        <v>93</v>
      </c>
      <c r="B2" s="24" t="s">
        <v>124</v>
      </c>
      <c r="J2"/>
      <c r="K2"/>
      <c r="L2"/>
      <c r="M2"/>
      <c r="N2"/>
      <c r="O2"/>
      <c r="P2"/>
      <c r="Q2"/>
      <c r="R2"/>
      <c r="S2"/>
      <c r="T2"/>
      <c r="U2"/>
      <c r="V2"/>
    </row>
    <row r="3" spans="1:22" x14ac:dyDescent="0.5">
      <c r="A3" s="1" t="s">
        <v>94</v>
      </c>
      <c r="B3" s="24" t="s">
        <v>125</v>
      </c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5">
      <c r="A4" s="1" t="s">
        <v>95</v>
      </c>
      <c r="B4" s="23" t="s">
        <v>126</v>
      </c>
      <c r="J4"/>
      <c r="K4"/>
      <c r="L4"/>
      <c r="M4"/>
      <c r="N4"/>
      <c r="O4"/>
      <c r="P4"/>
      <c r="Q4"/>
      <c r="R4"/>
      <c r="S4"/>
      <c r="T4"/>
      <c r="U4"/>
      <c r="V4"/>
    </row>
    <row r="5" spans="1:22" x14ac:dyDescent="0.5"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7" spans="1:22" x14ac:dyDescent="0.5">
      <c r="C7" s="1" t="s">
        <v>4</v>
      </c>
      <c r="H7" s="1" t="s">
        <v>5</v>
      </c>
    </row>
    <row r="8" spans="1:22" x14ac:dyDescent="0.5">
      <c r="C8" s="2">
        <v>-2</v>
      </c>
      <c r="D8" s="2">
        <v>3</v>
      </c>
      <c r="E8" s="2">
        <v>-1</v>
      </c>
      <c r="F8" s="2">
        <v>2</v>
      </c>
      <c r="I8" s="2">
        <v>2</v>
      </c>
    </row>
    <row r="9" spans="1:22" x14ac:dyDescent="0.5">
      <c r="B9" s="1" t="s">
        <v>8</v>
      </c>
      <c r="C9" s="2">
        <v>3</v>
      </c>
      <c r="D9" s="2">
        <v>-1</v>
      </c>
      <c r="E9" s="2">
        <v>3</v>
      </c>
      <c r="F9" s="2">
        <v>-1</v>
      </c>
      <c r="H9" s="1" t="s">
        <v>9</v>
      </c>
      <c r="I9" s="2">
        <v>2</v>
      </c>
    </row>
    <row r="10" spans="1:22" x14ac:dyDescent="0.5">
      <c r="C10" s="2">
        <v>-1</v>
      </c>
      <c r="D10" s="2">
        <v>2</v>
      </c>
      <c r="E10" s="2">
        <v>5</v>
      </c>
      <c r="F10" s="2">
        <v>-2</v>
      </c>
      <c r="I10" s="2">
        <v>11</v>
      </c>
    </row>
    <row r="11" spans="1:22" x14ac:dyDescent="0.5">
      <c r="C11" s="2">
        <v>6</v>
      </c>
      <c r="D11" s="2">
        <v>-3</v>
      </c>
      <c r="E11" s="2">
        <v>1</v>
      </c>
      <c r="F11" s="2">
        <v>1</v>
      </c>
      <c r="I11" s="2">
        <v>-4</v>
      </c>
    </row>
    <row r="13" spans="1:22" ht="31.5" x14ac:dyDescent="0.5">
      <c r="C13" s="1" t="s">
        <v>6</v>
      </c>
      <c r="H13" s="1" t="s">
        <v>12</v>
      </c>
    </row>
    <row r="14" spans="1:22" x14ac:dyDescent="0.5">
      <c r="C14" s="2">
        <f t="array" ref="C14:F17">MINVERSE($C$8:$F$11)</f>
        <v>0.44444444444444403</v>
      </c>
      <c r="D14" s="2">
        <v>1.8888888888888864</v>
      </c>
      <c r="E14" s="2">
        <v>-0.88888888888888751</v>
      </c>
      <c r="F14" s="2">
        <v>-0.77777777777777635</v>
      </c>
      <c r="H14" s="1" t="s">
        <v>119</v>
      </c>
      <c r="I14" s="2">
        <f t="array" ref="I14:I17">MMULT(C14:F17,I8:I11)</f>
        <v>-1.9999999999999964</v>
      </c>
    </row>
    <row r="15" spans="1:22" ht="31.5" x14ac:dyDescent="0.5">
      <c r="B15" s="1" t="s">
        <v>7</v>
      </c>
      <c r="C15" s="2">
        <v>0.70370370370370328</v>
      </c>
      <c r="D15" s="2">
        <v>2.4074074074074039</v>
      </c>
      <c r="E15" s="2">
        <v>-1.0740740740740724</v>
      </c>
      <c r="F15" s="2">
        <v>-1.1481481481481464</v>
      </c>
      <c r="H15" s="1" t="s">
        <v>120</v>
      </c>
      <c r="I15" s="2">
        <v>-0.99999999999999734</v>
      </c>
    </row>
    <row r="16" spans="1:22" x14ac:dyDescent="0.5">
      <c r="C16" s="2">
        <v>-0.29629629629629595</v>
      </c>
      <c r="D16" s="2">
        <v>-1.5925925925925901</v>
      </c>
      <c r="E16" s="2">
        <v>0.92592592592592471</v>
      </c>
      <c r="F16" s="2">
        <v>0.85185185185185053</v>
      </c>
      <c r="H16" s="1" t="s">
        <v>121</v>
      </c>
      <c r="I16" s="2">
        <v>2.9999999999999982</v>
      </c>
    </row>
    <row r="17" spans="3:9" x14ac:dyDescent="0.5">
      <c r="C17" s="2">
        <v>-0.2592592592592588</v>
      </c>
      <c r="D17" s="2">
        <v>-2.5185185185185146</v>
      </c>
      <c r="E17" s="2">
        <v>1.1851851851851833</v>
      </c>
      <c r="F17" s="2">
        <v>1.3703703703703685</v>
      </c>
      <c r="H17" s="1" t="s">
        <v>122</v>
      </c>
      <c r="I17" s="2">
        <v>1.9999999999999964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Inecuaciones</vt:lpstr>
      <vt:lpstr>Hoja10</vt:lpstr>
      <vt:lpstr>Hoja11</vt:lpstr>
      <vt:lpstr>sustitución</vt:lpstr>
      <vt:lpstr>igualación</vt:lpstr>
      <vt:lpstr>3x3</vt:lpstr>
      <vt:lpstr>3x3 Eje. 2</vt:lpstr>
      <vt:lpstr>4x4 Eje. 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GaMs</dc:creator>
  <cp:lastModifiedBy>GaMs</cp:lastModifiedBy>
  <dcterms:created xsi:type="dcterms:W3CDTF">2022-05-16T13:53:15Z</dcterms:created>
  <dcterms:modified xsi:type="dcterms:W3CDTF">2022-05-17T02:46:55Z</dcterms:modified>
</cp:coreProperties>
</file>