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D:\academia y aprendizaje\U SAN JOSE\Trimestre 2022 I\metodos numericos\Semana 7\"/>
    </mc:Choice>
  </mc:AlternateContent>
  <xr:revisionPtr revIDLastSave="0" documentId="13_ncr:1_{1CECECFB-FE70-4998-B998-D423E277DE16}" xr6:coauthVersionLast="47" xr6:coauthVersionMax="47" xr10:uidLastSave="{00000000-0000-0000-0000-000000000000}"/>
  <bookViews>
    <workbookView xWindow="-120" yWindow="-120" windowWidth="19440" windowHeight="11640" xr2:uid="{D1CC1819-2048-4286-A309-0A9F4D89F01A}"/>
  </bookViews>
  <sheets>
    <sheet name="Base de datos" sheetId="9" r:id="rId1"/>
    <sheet name="GAUSS JACOBI" sheetId="11"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33" i="11" l="1"/>
  <c r="G23" i="11"/>
  <c r="K28" i="11"/>
  <c r="K25" i="11"/>
  <c r="K22" i="11"/>
  <c r="K34" i="11" s="1"/>
  <c r="G29" i="11"/>
  <c r="G26" i="11"/>
  <c r="K36" i="11" l="1"/>
  <c r="K40" i="11" s="1"/>
  <c r="K32" i="11"/>
  <c r="O28" i="11"/>
  <c r="O25" i="11"/>
  <c r="K44" i="11" l="1"/>
  <c r="K42" i="11"/>
  <c r="K50" i="11"/>
  <c r="K52" i="11"/>
  <c r="O36" i="11"/>
  <c r="O22" i="11"/>
  <c r="O44" i="11"/>
  <c r="O32" i="11"/>
  <c r="K48" i="11" l="1"/>
  <c r="K60" i="11" s="1"/>
  <c r="K56" i="11"/>
  <c r="O34" i="11"/>
  <c r="K58" i="11" l="1"/>
  <c r="K64" i="11" s="1"/>
  <c r="K68" i="11"/>
  <c r="K66" i="11"/>
  <c r="O42" i="11"/>
  <c r="O40" i="11"/>
  <c r="O52" i="11"/>
  <c r="O50" i="11" l="1"/>
  <c r="O60" i="11"/>
  <c r="O48" i="11"/>
  <c r="O58" i="11" l="1"/>
  <c r="O66" i="11"/>
  <c r="O68" i="11"/>
  <c r="O56" i="11"/>
  <c r="O64" i="11" l="1"/>
  <c r="A34" i="11"/>
  <c r="A35" i="11"/>
</calcChain>
</file>

<file path=xl/sharedStrings.xml><?xml version="1.0" encoding="utf-8"?>
<sst xmlns="http://schemas.openxmlformats.org/spreadsheetml/2006/main" count="120" uniqueCount="69">
  <si>
    <t>X</t>
  </si>
  <si>
    <t>=</t>
  </si>
  <si>
    <t>z</t>
  </si>
  <si>
    <t>y</t>
  </si>
  <si>
    <t>X_1</t>
  </si>
  <si>
    <t>y_1</t>
  </si>
  <si>
    <t>z_1</t>
  </si>
  <si>
    <t>x_1-x</t>
  </si>
  <si>
    <t>y_1-y</t>
  </si>
  <si>
    <t>z_1-z</t>
  </si>
  <si>
    <t>calculos iniciales</t>
  </si>
  <si>
    <t>primera interacion</t>
  </si>
  <si>
    <t>verificacion de resultados</t>
  </si>
  <si>
    <t xml:space="preserve">segunda interacion </t>
  </si>
  <si>
    <t>x_2</t>
  </si>
  <si>
    <t>y_2</t>
  </si>
  <si>
    <t>z_2</t>
  </si>
  <si>
    <t>x_2-x_1</t>
  </si>
  <si>
    <t>y_2-y_1</t>
  </si>
  <si>
    <t>z_2-z_1</t>
  </si>
  <si>
    <t>tercera interacion</t>
  </si>
  <si>
    <t>x_3</t>
  </si>
  <si>
    <t>Y_3</t>
  </si>
  <si>
    <t>z_3</t>
  </si>
  <si>
    <t>cuarta interacion</t>
  </si>
  <si>
    <t>quinta interacion</t>
  </si>
  <si>
    <t>x_4</t>
  </si>
  <si>
    <t>Y_4</t>
  </si>
  <si>
    <t>z_4</t>
  </si>
  <si>
    <t>x_5</t>
  </si>
  <si>
    <t>y_5</t>
  </si>
  <si>
    <t>z_5</t>
  </si>
  <si>
    <t>sexta interacion</t>
  </si>
  <si>
    <t>x_6</t>
  </si>
  <si>
    <t>y_6</t>
  </si>
  <si>
    <t>z_6</t>
  </si>
  <si>
    <t>TABLA DE DATOS - REGISTRO DE TIEMPO Y DISTANCIA DE CORREDORES</t>
  </si>
  <si>
    <t>Distancia total (Km)</t>
  </si>
  <si>
    <t>Corredor 1 (horas)</t>
  </si>
  <si>
    <t>Corredor 2 (horas)</t>
  </si>
  <si>
    <t>Corredor 3 (horas)</t>
  </si>
  <si>
    <t>Observacion</t>
  </si>
  <si>
    <t xml:space="preserve">iniciando el proceso </t>
  </si>
  <si>
    <t xml:space="preserve">datos iniciales </t>
  </si>
  <si>
    <t>con los datos anteriores se procede a buscar el valor de (x) y seguidamente con ese resultado se buscara el valor de (y) y posteriormente el valor de (z)</t>
  </si>
  <si>
    <t>(2-2y+z)/5</t>
  </si>
  <si>
    <t>(1-2X-Z)/3</t>
  </si>
  <si>
    <t>(1-x-y)/4</t>
  </si>
  <si>
    <t xml:space="preserve">se debe cumplir que [x_1-x]&lt;= E </t>
  </si>
  <si>
    <t>comprovobacion de resultados</t>
  </si>
  <si>
    <t>x_3-x_2</t>
  </si>
  <si>
    <t>y_3-y_2</t>
  </si>
  <si>
    <t>z_3-z_2</t>
  </si>
  <si>
    <t>x_4-x_3</t>
  </si>
  <si>
    <t>y_4-y_3</t>
  </si>
  <si>
    <t>z_4-z_3</t>
  </si>
  <si>
    <t>x_5-x_4</t>
  </si>
  <si>
    <t>y_5-y_4</t>
  </si>
  <si>
    <t>z_5-z_4</t>
  </si>
  <si>
    <t>x_6-x_5</t>
  </si>
  <si>
    <t>y_6-y_5</t>
  </si>
  <si>
    <t>z_6-z_5</t>
  </si>
  <si>
    <t xml:space="preserve">solucion </t>
  </si>
  <si>
    <t xml:space="preserve">en la tabla se presenta algunos valores de tiempo de tres corredores por una pista que tiene una distacia total en cada etapa.se anaizara la solucion de los datos para encontrar la velocidad de cada corredor aplicando  el metodo de GAUSS JACOBI </t>
  </si>
  <si>
    <t>Y</t>
  </si>
  <si>
    <t>Z</t>
  </si>
  <si>
    <t>METODO DE SOLUCION DE GAUSS JACOBI</t>
  </si>
  <si>
    <t>Para poder aplicar el metodo de gauss jacobi no es necesario ordenar la matriz como en el caso de Gauss seidel</t>
  </si>
  <si>
    <t>lo primero que se debe realizar es darle valores iniciales a las tres variables de la matriz. Para este caso se es coge que x= 0 y= 0 y z= 0. Los procesos de matrices con metodos numericos requieren interacciones y un margen de error. el margen de error permite acerca los mas proximo el valor otenido a la respuesta deseada. para la margen de error de este  ejercicio se escoge el valor de E= 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</si>
</sst>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3" x14ac:knownFonts="1">
    <font>
      <sz val="11"/>
      <color theme="1"/>
      <name val="Calibri"/>
      <family val="2"/>
      <scheme val="minor"/>
    </font>
    <font>
      <b/>
      <sz val="11"/>
      <color theme="1"/>
      <name val="Calibri"/>
      <family val="2"/>
      <scheme val="minor"/>
    </font>
    <font>
      <b/>
      <sz val="12"/>
      <color theme="1"/>
      <name val="Times New Roman"/>
      <family val="1"/>
    </font>
  </fonts>
  <fills count="7">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5" tint="0.59999389629810485"/>
        <bgColor indexed="64"/>
      </patternFill>
    </fill>
    <fill>
      <patternFill patternType="solid">
        <fgColor theme="5" tint="0.39997558519241921"/>
        <bgColor indexed="64"/>
      </patternFill>
    </fill>
  </fills>
  <borders count="13">
    <border>
      <left/>
      <right/>
      <top/>
      <bottom/>
      <diagonal/>
    </border>
    <border>
      <left/>
      <right style="thin">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s>
  <cellStyleXfs count="1">
    <xf numFmtId="0" fontId="0" fillId="0" borderId="0"/>
  </cellStyleXfs>
  <cellXfs count="37">
    <xf numFmtId="0" fontId="0" fillId="0" borderId="0" xfId="0"/>
    <xf numFmtId="0" fontId="0" fillId="0" borderId="0" xfId="0" quotePrefix="1"/>
    <xf numFmtId="0" fontId="0" fillId="2" borderId="0" xfId="0" applyFill="1"/>
    <xf numFmtId="0" fontId="0" fillId="3" borderId="1" xfId="0" applyFill="1" applyBorder="1"/>
    <xf numFmtId="0" fontId="0" fillId="3" borderId="0" xfId="0" applyFill="1"/>
    <xf numFmtId="0" fontId="0" fillId="4" borderId="0" xfId="0" applyFill="1"/>
    <xf numFmtId="164" fontId="0" fillId="0" borderId="0" xfId="0" applyNumberFormat="1"/>
    <xf numFmtId="165" fontId="0" fillId="0" borderId="0" xfId="0" applyNumberFormat="1"/>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2" xfId="0" applyFont="1" applyBorder="1" applyAlignment="1">
      <alignment horizontal="center" vertical="center" wrapText="1"/>
    </xf>
    <xf numFmtId="0" fontId="2" fillId="0" borderId="5" xfId="0" applyFont="1" applyBorder="1" applyAlignment="1">
      <alignment horizontal="center" vertical="center" wrapText="1"/>
    </xf>
    <xf numFmtId="0" fontId="0" fillId="0" borderId="0" xfId="0" applyAlignment="1">
      <alignment vertical="top" wrapText="1"/>
    </xf>
    <xf numFmtId="0" fontId="0" fillId="0" borderId="0" xfId="0" applyFill="1" applyAlignment="1">
      <alignment wrapText="1"/>
    </xf>
    <xf numFmtId="0" fontId="0" fillId="0" borderId="0" xfId="0" applyAlignment="1">
      <alignment wrapText="1"/>
    </xf>
    <xf numFmtId="0" fontId="0" fillId="0" borderId="0" xfId="0" quotePrefix="1" applyAlignment="1">
      <alignment wrapText="1"/>
    </xf>
    <xf numFmtId="166" fontId="0" fillId="0" borderId="0" xfId="0" applyNumberFormat="1"/>
    <xf numFmtId="0" fontId="0" fillId="0" borderId="0" xfId="0" applyFill="1"/>
    <xf numFmtId="0" fontId="0" fillId="0" borderId="0" xfId="0" quotePrefix="1" applyFill="1"/>
    <xf numFmtId="164" fontId="0" fillId="0" borderId="0" xfId="0" applyNumberFormat="1" applyFill="1"/>
    <xf numFmtId="0" fontId="0" fillId="2" borderId="0" xfId="0" quotePrefix="1" applyFill="1"/>
    <xf numFmtId="164" fontId="0" fillId="2" borderId="0" xfId="0" applyNumberFormat="1" applyFill="1"/>
    <xf numFmtId="0" fontId="0" fillId="0" borderId="0" xfId="0" applyAlignment="1">
      <alignment horizontal="center"/>
    </xf>
    <xf numFmtId="0" fontId="0" fillId="0" borderId="0" xfId="0" applyAlignment="1">
      <alignment horizontal="center" vertical="top" wrapText="1"/>
    </xf>
    <xf numFmtId="0" fontId="0" fillId="2" borderId="0" xfId="0" applyFill="1" applyAlignment="1">
      <alignment horizontal="center"/>
    </xf>
    <xf numFmtId="0" fontId="1" fillId="2" borderId="6" xfId="0" applyFont="1" applyFill="1" applyBorder="1" applyAlignment="1">
      <alignment horizontal="center" vertical="top" wrapText="1"/>
    </xf>
    <xf numFmtId="0" fontId="1" fillId="2" borderId="7" xfId="0" applyFont="1" applyFill="1" applyBorder="1" applyAlignment="1">
      <alignment horizontal="center" vertical="top" wrapText="1"/>
    </xf>
    <xf numFmtId="0" fontId="1" fillId="2" borderId="8" xfId="0" applyFont="1" applyFill="1" applyBorder="1" applyAlignment="1">
      <alignment horizontal="center" vertical="top" wrapText="1"/>
    </xf>
    <xf numFmtId="0" fontId="0" fillId="2" borderId="9" xfId="0" applyFill="1" applyBorder="1" applyAlignment="1">
      <alignment horizontal="center" vertical="top" wrapText="1"/>
    </xf>
    <xf numFmtId="0" fontId="0" fillId="2" borderId="0" xfId="0" applyFill="1" applyBorder="1" applyAlignment="1">
      <alignment horizontal="center" vertical="top" wrapText="1"/>
    </xf>
    <xf numFmtId="0" fontId="0" fillId="2" borderId="10" xfId="0" applyFill="1" applyBorder="1" applyAlignment="1">
      <alignment horizontal="center" vertical="top" wrapText="1"/>
    </xf>
    <xf numFmtId="0" fontId="0" fillId="2" borderId="11" xfId="0" applyFill="1" applyBorder="1" applyAlignment="1">
      <alignment horizontal="center" vertical="top" wrapText="1"/>
    </xf>
    <xf numFmtId="0" fontId="0" fillId="2" borderId="12" xfId="0" applyFill="1" applyBorder="1" applyAlignment="1">
      <alignment horizontal="center" vertical="top" wrapText="1"/>
    </xf>
    <xf numFmtId="0" fontId="0" fillId="2" borderId="5" xfId="0" applyFill="1" applyBorder="1" applyAlignment="1">
      <alignment horizontal="center" vertical="top" wrapText="1"/>
    </xf>
    <xf numFmtId="0" fontId="0" fillId="5" borderId="0" xfId="0" applyFill="1" applyAlignment="1">
      <alignment horizontal="center" wrapText="1"/>
    </xf>
    <xf numFmtId="0" fontId="0" fillId="6" borderId="0" xfId="0" applyFill="1" applyAlignment="1">
      <alignment horizontal="center"/>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colors>
    <mruColors>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22ED6-280F-4C74-A5AA-124D11E2F954}">
  <dimension ref="A1:O10"/>
  <sheetViews>
    <sheetView tabSelected="1" workbookViewId="0">
      <selection activeCell="A8" sqref="A8:O10"/>
    </sheetView>
  </sheetViews>
  <sheetFormatPr baseColWidth="10" defaultRowHeight="15" x14ac:dyDescent="0.25"/>
  <sheetData>
    <row r="1" spans="1:15" x14ac:dyDescent="0.25">
      <c r="A1" s="22" t="s">
        <v>36</v>
      </c>
      <c r="B1" s="22"/>
      <c r="C1" s="22"/>
      <c r="D1" s="22"/>
      <c r="E1" s="22"/>
      <c r="F1" s="22"/>
      <c r="G1" s="22"/>
      <c r="H1" s="22"/>
      <c r="I1" s="22"/>
      <c r="J1" s="22"/>
      <c r="K1" s="22"/>
      <c r="L1" s="22"/>
      <c r="M1" s="22"/>
      <c r="N1" s="22"/>
      <c r="O1" s="22"/>
    </row>
    <row r="2" spans="1:15" ht="15.75" thickBot="1" x14ac:dyDescent="0.3"/>
    <row r="3" spans="1:15" ht="32.25" thickBot="1" x14ac:dyDescent="0.3">
      <c r="F3" s="8" t="s">
        <v>37</v>
      </c>
      <c r="G3" s="9" t="s">
        <v>38</v>
      </c>
      <c r="H3" s="9" t="s">
        <v>39</v>
      </c>
      <c r="I3" s="9" t="s">
        <v>40</v>
      </c>
    </row>
    <row r="4" spans="1:15" ht="16.5" thickBot="1" x14ac:dyDescent="0.3">
      <c r="F4" s="10">
        <v>2</v>
      </c>
      <c r="G4" s="11">
        <v>5</v>
      </c>
      <c r="H4" s="11">
        <v>2</v>
      </c>
      <c r="I4" s="11">
        <v>-1</v>
      </c>
    </row>
    <row r="5" spans="1:15" ht="16.5" thickBot="1" x14ac:dyDescent="0.3">
      <c r="F5" s="10">
        <v>1</v>
      </c>
      <c r="G5" s="11">
        <v>2</v>
      </c>
      <c r="H5" s="11">
        <v>3</v>
      </c>
      <c r="I5" s="11">
        <v>1</v>
      </c>
    </row>
    <row r="6" spans="1:15" ht="16.5" thickBot="1" x14ac:dyDescent="0.3">
      <c r="F6" s="10">
        <v>1</v>
      </c>
      <c r="G6" s="11">
        <v>1</v>
      </c>
      <c r="H6" s="11">
        <v>1</v>
      </c>
      <c r="I6" s="11">
        <v>4</v>
      </c>
    </row>
    <row r="8" spans="1:15" x14ac:dyDescent="0.25">
      <c r="A8" s="23" t="s">
        <v>63</v>
      </c>
      <c r="B8" s="23"/>
      <c r="C8" s="23"/>
      <c r="D8" s="23"/>
      <c r="E8" s="23"/>
      <c r="F8" s="23"/>
      <c r="G8" s="23"/>
      <c r="H8" s="23"/>
      <c r="I8" s="23"/>
      <c r="J8" s="23"/>
      <c r="K8" s="23"/>
      <c r="L8" s="23"/>
      <c r="M8" s="23"/>
      <c r="N8" s="23"/>
      <c r="O8" s="23"/>
    </row>
    <row r="9" spans="1:15" x14ac:dyDescent="0.25">
      <c r="A9" s="23"/>
      <c r="B9" s="23"/>
      <c r="C9" s="23"/>
      <c r="D9" s="23"/>
      <c r="E9" s="23"/>
      <c r="F9" s="23"/>
      <c r="G9" s="23"/>
      <c r="H9" s="23"/>
      <c r="I9" s="23"/>
      <c r="J9" s="23"/>
      <c r="K9" s="23"/>
      <c r="L9" s="23"/>
      <c r="M9" s="23"/>
      <c r="N9" s="23"/>
      <c r="O9" s="23"/>
    </row>
    <row r="10" spans="1:15" x14ac:dyDescent="0.25">
      <c r="A10" s="23"/>
      <c r="B10" s="23"/>
      <c r="C10" s="23"/>
      <c r="D10" s="23"/>
      <c r="E10" s="23"/>
      <c r="F10" s="23"/>
      <c r="G10" s="23"/>
      <c r="H10" s="23"/>
      <c r="I10" s="23"/>
      <c r="J10" s="23"/>
      <c r="K10" s="23"/>
      <c r="L10" s="23"/>
      <c r="M10" s="23"/>
      <c r="N10" s="23"/>
      <c r="O10" s="23"/>
    </row>
  </sheetData>
  <mergeCells count="2">
    <mergeCell ref="A1:O1"/>
    <mergeCell ref="A8:O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783D2-57F2-46E1-A048-DFD9CBE2EB84}">
  <dimension ref="A1:O97"/>
  <sheetViews>
    <sheetView workbookViewId="0">
      <selection activeCell="A34" sqref="A34"/>
    </sheetView>
  </sheetViews>
  <sheetFormatPr baseColWidth="10" defaultRowHeight="15" x14ac:dyDescent="0.25"/>
  <cols>
    <col min="11" max="11" width="11.85546875" bestFit="1" customWidth="1"/>
  </cols>
  <sheetData>
    <row r="1" spans="1:15" x14ac:dyDescent="0.25">
      <c r="A1" s="22" t="s">
        <v>66</v>
      </c>
      <c r="B1" s="22"/>
      <c r="C1" s="22"/>
      <c r="D1" s="22"/>
      <c r="E1" s="22"/>
      <c r="F1" s="22"/>
      <c r="G1" s="22"/>
      <c r="H1" s="22"/>
      <c r="I1" s="22"/>
      <c r="J1" s="22"/>
      <c r="K1" s="22"/>
      <c r="L1" s="22"/>
      <c r="M1" s="22"/>
      <c r="N1" s="22"/>
      <c r="O1" s="22"/>
    </row>
    <row r="3" spans="1:15" ht="15" customHeight="1" x14ac:dyDescent="0.25">
      <c r="A3" s="12"/>
      <c r="B3" s="12"/>
      <c r="C3" s="12"/>
      <c r="D3" s="12"/>
      <c r="E3" s="12"/>
      <c r="F3" s="12"/>
      <c r="G3" s="12"/>
      <c r="H3" s="12"/>
      <c r="I3" s="12"/>
      <c r="J3" s="12"/>
      <c r="K3" s="12"/>
      <c r="L3" s="12"/>
      <c r="M3" s="12"/>
      <c r="N3" s="12"/>
      <c r="O3" s="12"/>
    </row>
    <row r="4" spans="1:15" x14ac:dyDescent="0.25">
      <c r="A4" s="12"/>
      <c r="B4" s="12"/>
      <c r="C4" s="12"/>
      <c r="D4" s="12"/>
      <c r="E4" s="12"/>
      <c r="F4" s="12"/>
      <c r="G4" s="12"/>
      <c r="H4" s="12"/>
      <c r="I4" s="12"/>
      <c r="J4" s="12"/>
      <c r="K4" s="12"/>
      <c r="L4" s="12"/>
      <c r="M4" s="12"/>
      <c r="N4" s="12"/>
      <c r="O4" s="12"/>
    </row>
    <row r="5" spans="1:15" ht="15.75" thickBot="1" x14ac:dyDescent="0.3"/>
    <row r="6" spans="1:15" x14ac:dyDescent="0.25">
      <c r="G6" s="25" t="s">
        <v>41</v>
      </c>
      <c r="H6" s="26"/>
      <c r="I6" s="26"/>
      <c r="J6" s="27"/>
    </row>
    <row r="7" spans="1:15" x14ac:dyDescent="0.25">
      <c r="G7" s="28" t="s">
        <v>67</v>
      </c>
      <c r="H7" s="29"/>
      <c r="I7" s="29"/>
      <c r="J7" s="30"/>
    </row>
    <row r="8" spans="1:15" x14ac:dyDescent="0.25">
      <c r="G8" s="28"/>
      <c r="H8" s="29"/>
      <c r="I8" s="29"/>
      <c r="J8" s="30"/>
    </row>
    <row r="9" spans="1:15" ht="15.75" thickBot="1" x14ac:dyDescent="0.3">
      <c r="G9" s="31"/>
      <c r="H9" s="32"/>
      <c r="I9" s="32"/>
      <c r="J9" s="33"/>
    </row>
    <row r="11" spans="1:15" x14ac:dyDescent="0.25">
      <c r="G11" s="4">
        <v>5</v>
      </c>
      <c r="H11" s="4">
        <v>2</v>
      </c>
      <c r="I11" s="3">
        <v>-1</v>
      </c>
      <c r="J11" s="4">
        <v>2</v>
      </c>
    </row>
    <row r="12" spans="1:15" x14ac:dyDescent="0.25">
      <c r="G12" s="4">
        <v>2</v>
      </c>
      <c r="H12" s="4">
        <v>3</v>
      </c>
      <c r="I12" s="3">
        <v>1</v>
      </c>
      <c r="J12" s="4">
        <v>1</v>
      </c>
    </row>
    <row r="13" spans="1:15" x14ac:dyDescent="0.25">
      <c r="G13" s="4">
        <v>1</v>
      </c>
      <c r="H13" s="4">
        <v>1</v>
      </c>
      <c r="I13" s="3">
        <v>4</v>
      </c>
      <c r="J13" s="4">
        <v>1</v>
      </c>
    </row>
    <row r="16" spans="1:15" x14ac:dyDescent="0.25">
      <c r="A16" s="22" t="s">
        <v>42</v>
      </c>
      <c r="B16" s="22"/>
      <c r="C16" s="22"/>
      <c r="D16" s="22"/>
      <c r="E16" s="22"/>
      <c r="F16" s="22"/>
      <c r="G16" s="22"/>
      <c r="H16" s="22"/>
      <c r="I16" s="22"/>
      <c r="J16" s="22"/>
      <c r="K16" s="22"/>
      <c r="L16" s="22"/>
      <c r="M16" s="22"/>
      <c r="N16" s="22"/>
      <c r="O16" s="22"/>
    </row>
    <row r="17" spans="1:15" x14ac:dyDescent="0.25">
      <c r="A17" s="36" t="s">
        <v>68</v>
      </c>
      <c r="B17" s="36"/>
      <c r="C17" s="36"/>
      <c r="D17" s="36"/>
      <c r="E17" s="36"/>
      <c r="F17" s="36"/>
      <c r="G17" s="36"/>
      <c r="H17" s="36"/>
      <c r="I17" s="36"/>
      <c r="J17" s="36"/>
      <c r="K17" s="36"/>
      <c r="L17" s="36"/>
      <c r="M17" s="36"/>
      <c r="N17" s="36"/>
      <c r="O17" s="36"/>
    </row>
    <row r="18" spans="1:15" x14ac:dyDescent="0.25">
      <c r="A18" s="36"/>
      <c r="B18" s="36"/>
      <c r="C18" s="36"/>
      <c r="D18" s="36"/>
      <c r="E18" s="36"/>
      <c r="F18" s="36"/>
      <c r="G18" s="36"/>
      <c r="H18" s="36"/>
      <c r="I18" s="36"/>
      <c r="J18" s="36"/>
      <c r="K18" s="36"/>
      <c r="L18" s="36"/>
      <c r="M18" s="36"/>
      <c r="N18" s="36"/>
      <c r="O18" s="36"/>
    </row>
    <row r="19" spans="1:15" x14ac:dyDescent="0.25">
      <c r="A19" s="36"/>
      <c r="B19" s="36"/>
      <c r="C19" s="36"/>
      <c r="D19" s="36"/>
      <c r="E19" s="36"/>
      <c r="F19" s="36"/>
      <c r="G19" s="36"/>
      <c r="H19" s="36"/>
      <c r="I19" s="36"/>
      <c r="J19" s="36"/>
      <c r="K19" s="36"/>
      <c r="L19" s="36"/>
      <c r="M19" s="36"/>
      <c r="N19" s="36"/>
      <c r="O19" s="36"/>
    </row>
    <row r="20" spans="1:15" x14ac:dyDescent="0.25">
      <c r="A20" s="14"/>
      <c r="B20" s="14"/>
      <c r="C20" s="14"/>
      <c r="D20" s="14"/>
      <c r="E20" s="14"/>
      <c r="F20" s="14"/>
      <c r="G20" s="14"/>
      <c r="H20" s="14"/>
      <c r="I20" s="14"/>
      <c r="J20" s="14"/>
      <c r="K20" s="14"/>
      <c r="L20" s="14"/>
      <c r="M20" s="35" t="s">
        <v>48</v>
      </c>
      <c r="N20" s="35"/>
      <c r="O20" s="35"/>
    </row>
    <row r="21" spans="1:15" x14ac:dyDescent="0.25">
      <c r="A21" s="24" t="s">
        <v>43</v>
      </c>
      <c r="B21" s="24"/>
      <c r="C21" s="24"/>
      <c r="D21" s="14"/>
      <c r="E21" s="24" t="s">
        <v>10</v>
      </c>
      <c r="F21" s="24"/>
      <c r="G21" s="24"/>
      <c r="H21" s="14"/>
      <c r="I21" s="2" t="s">
        <v>11</v>
      </c>
      <c r="J21" s="2"/>
      <c r="K21" s="2"/>
      <c r="M21" s="2" t="s">
        <v>12</v>
      </c>
      <c r="N21" s="2"/>
      <c r="O21" s="2"/>
    </row>
    <row r="22" spans="1:15" ht="15" customHeight="1" x14ac:dyDescent="0.25">
      <c r="A22" s="14" t="s">
        <v>0</v>
      </c>
      <c r="B22" s="15" t="s">
        <v>1</v>
      </c>
      <c r="C22" s="14">
        <v>0</v>
      </c>
      <c r="D22" s="14"/>
      <c r="E22" t="s">
        <v>0</v>
      </c>
      <c r="F22" s="1" t="s">
        <v>1</v>
      </c>
      <c r="G22" s="5" t="s">
        <v>45</v>
      </c>
      <c r="H22" s="14"/>
      <c r="I22" t="s">
        <v>4</v>
      </c>
      <c r="J22" s="1" t="s">
        <v>1</v>
      </c>
      <c r="K22" s="6">
        <f>($J$11/$G$11)-(($H$11*C23)/$G$11)-(($I$11*C24)/$G$11)</f>
        <v>0.4</v>
      </c>
      <c r="M22" t="s">
        <v>7</v>
      </c>
      <c r="N22" s="1" t="s">
        <v>1</v>
      </c>
      <c r="O22" s="6">
        <f>K22-G23</f>
        <v>0.2</v>
      </c>
    </row>
    <row r="23" spans="1:15" x14ac:dyDescent="0.25">
      <c r="A23" s="14" t="s">
        <v>64</v>
      </c>
      <c r="B23" s="15" t="s">
        <v>1</v>
      </c>
      <c r="C23" s="14">
        <v>0</v>
      </c>
      <c r="D23" s="14"/>
      <c r="E23" t="s">
        <v>0</v>
      </c>
      <c r="F23" s="1" t="s">
        <v>1</v>
      </c>
      <c r="G23" s="6">
        <f>(J11/G11)-(H11/G11)-(I11/G11)</f>
        <v>0.2</v>
      </c>
      <c r="H23" s="14"/>
    </row>
    <row r="24" spans="1:15" x14ac:dyDescent="0.25">
      <c r="A24" t="s">
        <v>65</v>
      </c>
      <c r="B24" s="1" t="s">
        <v>1</v>
      </c>
      <c r="C24">
        <v>0</v>
      </c>
    </row>
    <row r="25" spans="1:15" x14ac:dyDescent="0.25">
      <c r="E25" t="s">
        <v>3</v>
      </c>
      <c r="F25" s="1" t="s">
        <v>1</v>
      </c>
      <c r="G25" s="5" t="s">
        <v>46</v>
      </c>
      <c r="I25" t="s">
        <v>5</v>
      </c>
      <c r="J25" s="1" t="s">
        <v>1</v>
      </c>
      <c r="K25">
        <f>($J$12/$H$12)-(($G$12*C22)/$H$12)-(($I$12*C24)/$H$12)</f>
        <v>0.33333333333333331</v>
      </c>
      <c r="M25" t="s">
        <v>8</v>
      </c>
      <c r="N25" s="1" t="s">
        <v>1</v>
      </c>
      <c r="O25">
        <f>K25-G26</f>
        <v>1</v>
      </c>
    </row>
    <row r="26" spans="1:15" x14ac:dyDescent="0.25">
      <c r="A26" s="34" t="s">
        <v>44</v>
      </c>
      <c r="B26" s="34"/>
      <c r="C26" s="34"/>
      <c r="D26" s="13"/>
      <c r="E26" t="s">
        <v>3</v>
      </c>
      <c r="F26" s="1" t="s">
        <v>1</v>
      </c>
      <c r="G26">
        <f>(J12/H12)-(G12/H12)-(I12/H12)</f>
        <v>-0.66666666666666663</v>
      </c>
    </row>
    <row r="27" spans="1:15" x14ac:dyDescent="0.25">
      <c r="A27" s="34"/>
      <c r="B27" s="34"/>
      <c r="C27" s="34"/>
      <c r="D27" s="13"/>
    </row>
    <row r="28" spans="1:15" x14ac:dyDescent="0.25">
      <c r="A28" s="34"/>
      <c r="B28" s="34"/>
      <c r="C28" s="34"/>
      <c r="D28" s="13"/>
      <c r="E28" t="s">
        <v>2</v>
      </c>
      <c r="F28" s="1" t="s">
        <v>1</v>
      </c>
      <c r="G28" s="5" t="s">
        <v>47</v>
      </c>
      <c r="I28" t="s">
        <v>6</v>
      </c>
      <c r="J28" s="1" t="s">
        <v>1</v>
      </c>
      <c r="K28">
        <f>($J$13/$I$13)-(($G$13*C22)/$I$13)-(($H$13*C23)/$I$13)</f>
        <v>0.25</v>
      </c>
      <c r="M28" t="s">
        <v>9</v>
      </c>
      <c r="N28" s="1" t="s">
        <v>1</v>
      </c>
      <c r="O28">
        <f>K28-G29</f>
        <v>0.5</v>
      </c>
    </row>
    <row r="29" spans="1:15" ht="15" customHeight="1" x14ac:dyDescent="0.25">
      <c r="A29" s="34"/>
      <c r="B29" s="34"/>
      <c r="C29" s="34"/>
      <c r="D29" s="13"/>
      <c r="E29" t="s">
        <v>2</v>
      </c>
      <c r="F29" s="1" t="s">
        <v>1</v>
      </c>
      <c r="G29">
        <f>(J13/I13)-(G13/I13)-(H13/I13)</f>
        <v>-0.25</v>
      </c>
    </row>
    <row r="31" spans="1:15" x14ac:dyDescent="0.25">
      <c r="I31" s="2" t="s">
        <v>13</v>
      </c>
      <c r="J31" s="2"/>
      <c r="K31" s="2"/>
    </row>
    <row r="32" spans="1:15" x14ac:dyDescent="0.25">
      <c r="A32" s="24" t="s">
        <v>49</v>
      </c>
      <c r="B32" s="24"/>
      <c r="C32" s="24"/>
      <c r="I32" t="s">
        <v>14</v>
      </c>
      <c r="J32" s="1" t="s">
        <v>1</v>
      </c>
      <c r="K32" s="6">
        <f>($J$11/$G$11)-(($H$11*K25)/$G$11)+(($I$11*K28)/$G$11)</f>
        <v>0.21666666666666673</v>
      </c>
      <c r="M32" t="s">
        <v>17</v>
      </c>
      <c r="N32" s="1" t="s">
        <v>1</v>
      </c>
      <c r="O32" s="7">
        <f>K32-K22</f>
        <v>-0.18333333333333329</v>
      </c>
    </row>
    <row r="33" spans="1:15" ht="18" customHeight="1" x14ac:dyDescent="0.25">
      <c r="A33">
        <f>(G11*$K$64)+(H11*$K$66)+(I11*$K$68)</f>
        <v>1.539555555555556</v>
      </c>
      <c r="B33" s="1" t="s">
        <v>1</v>
      </c>
      <c r="C33">
        <v>2</v>
      </c>
    </row>
    <row r="34" spans="1:15" x14ac:dyDescent="0.25">
      <c r="A34">
        <f>(G12*$K$64)+(H12*$K$66)+(I12*$K$68)</f>
        <v>0.85155555555555573</v>
      </c>
      <c r="B34" s="1" t="s">
        <v>1</v>
      </c>
      <c r="C34">
        <v>1</v>
      </c>
      <c r="I34" t="s">
        <v>15</v>
      </c>
      <c r="J34" s="1" t="s">
        <v>1</v>
      </c>
      <c r="K34">
        <f>($J$12/$H$12)-(($G$12*K22)/$H$12)-(($I$12*K28)/$H$12)</f>
        <v>-1.6666666666666677E-2</v>
      </c>
      <c r="M34" t="s">
        <v>18</v>
      </c>
      <c r="N34" s="1" t="s">
        <v>1</v>
      </c>
      <c r="O34">
        <f>K34-K25</f>
        <v>-0.35</v>
      </c>
    </row>
    <row r="35" spans="1:15" x14ac:dyDescent="0.25">
      <c r="A35">
        <f>(G13*$K$64)+(H13*$K$66)+(I13*$K$68)</f>
        <v>0.87111111111111117</v>
      </c>
      <c r="B35" s="1" t="s">
        <v>1</v>
      </c>
      <c r="C35">
        <v>1</v>
      </c>
    </row>
    <row r="36" spans="1:15" x14ac:dyDescent="0.25">
      <c r="I36" t="s">
        <v>16</v>
      </c>
      <c r="J36" s="1" t="s">
        <v>1</v>
      </c>
      <c r="K36">
        <f>($J$13/$I$13)-(($G$13*K22)/$I$13)-(($H$13*K25)/$I$13)</f>
        <v>6.6666666666666666E-2</v>
      </c>
      <c r="M36" t="s">
        <v>19</v>
      </c>
      <c r="N36" s="1" t="s">
        <v>1</v>
      </c>
      <c r="O36">
        <f>K36-K28</f>
        <v>-0.18333333333333335</v>
      </c>
    </row>
    <row r="38" spans="1:15" ht="15" customHeight="1" x14ac:dyDescent="0.25">
      <c r="I38" s="2" t="s">
        <v>20</v>
      </c>
      <c r="J38" s="2"/>
      <c r="K38" s="2"/>
    </row>
    <row r="40" spans="1:15" x14ac:dyDescent="0.25">
      <c r="I40" t="s">
        <v>21</v>
      </c>
      <c r="J40" s="1" t="s">
        <v>1</v>
      </c>
      <c r="K40" s="6">
        <f>($J$11/$G$11)-(($H$11*K34)/$G$11)+(($I$11*K36)/$G$11)</f>
        <v>0.39333333333333337</v>
      </c>
      <c r="M40" t="s">
        <v>50</v>
      </c>
      <c r="N40" s="1" t="s">
        <v>1</v>
      </c>
      <c r="O40">
        <f>K40-K32</f>
        <v>0.17666666666666664</v>
      </c>
    </row>
    <row r="42" spans="1:15" x14ac:dyDescent="0.25">
      <c r="I42" t="s">
        <v>22</v>
      </c>
      <c r="J42" s="1" t="s">
        <v>1</v>
      </c>
      <c r="K42">
        <f>($J$12/$H$12)-(($G$12*K32)/$H$12)-(($I$12*K36)/$H$12)</f>
        <v>0.1666666666666666</v>
      </c>
      <c r="M42" t="s">
        <v>51</v>
      </c>
      <c r="N42" s="1" t="s">
        <v>1</v>
      </c>
      <c r="O42">
        <f>K42-K34</f>
        <v>0.18333333333333329</v>
      </c>
    </row>
    <row r="44" spans="1:15" x14ac:dyDescent="0.25">
      <c r="I44" t="s">
        <v>23</v>
      </c>
      <c r="J44" s="1" t="s">
        <v>1</v>
      </c>
      <c r="K44">
        <f>($J$13/$I$13)-(($G$13*K32)/$I$13)-(($H$13*K34)/$I$13)</f>
        <v>0.19999999999999998</v>
      </c>
      <c r="M44" t="s">
        <v>52</v>
      </c>
      <c r="N44" s="1" t="s">
        <v>1</v>
      </c>
      <c r="O44">
        <f>K44-K36</f>
        <v>0.1333333333333333</v>
      </c>
    </row>
    <row r="46" spans="1:15" x14ac:dyDescent="0.25">
      <c r="I46" s="2" t="s">
        <v>24</v>
      </c>
      <c r="J46" s="2"/>
      <c r="K46" s="2"/>
    </row>
    <row r="48" spans="1:15" x14ac:dyDescent="0.25">
      <c r="I48" t="s">
        <v>26</v>
      </c>
      <c r="J48" s="1" t="s">
        <v>1</v>
      </c>
      <c r="K48" s="6">
        <f>($J$11/$G$11)-(($H$11*K42)/$G$11)+(($I$11*K44)/$G$11)</f>
        <v>0.29333333333333339</v>
      </c>
      <c r="M48" t="s">
        <v>53</v>
      </c>
      <c r="N48" s="1" t="s">
        <v>1</v>
      </c>
      <c r="O48">
        <f>K48-K40</f>
        <v>-9.9999999999999978E-2</v>
      </c>
    </row>
    <row r="50" spans="9:15" x14ac:dyDescent="0.25">
      <c r="I50" t="s">
        <v>27</v>
      </c>
      <c r="J50" s="1" t="s">
        <v>1</v>
      </c>
      <c r="K50">
        <f>($J$12/$H$12)-(($G$12*K40)/$H$12)-(($I$12*K44)/$H$12)</f>
        <v>4.4444444444444037E-3</v>
      </c>
      <c r="M50" t="s">
        <v>54</v>
      </c>
      <c r="N50" s="1" t="s">
        <v>1</v>
      </c>
      <c r="O50">
        <f>K50-K42</f>
        <v>-0.16222222222222221</v>
      </c>
    </row>
    <row r="52" spans="9:15" x14ac:dyDescent="0.25">
      <c r="I52" t="s">
        <v>28</v>
      </c>
      <c r="J52" s="1" t="s">
        <v>1</v>
      </c>
      <c r="K52">
        <f>($J$13/$I$13)-(($G$13*K40)/$I$13)-(($H$13*K42)/$I$13)</f>
        <v>0.11000000000000001</v>
      </c>
      <c r="M52" t="s">
        <v>55</v>
      </c>
      <c r="N52" s="1" t="s">
        <v>1</v>
      </c>
      <c r="O52">
        <f>K52-K44</f>
        <v>-8.9999999999999969E-2</v>
      </c>
    </row>
    <row r="54" spans="9:15" x14ac:dyDescent="0.25">
      <c r="I54" s="2" t="s">
        <v>25</v>
      </c>
      <c r="J54" s="2"/>
      <c r="K54" s="2"/>
    </row>
    <row r="56" spans="9:15" x14ac:dyDescent="0.25">
      <c r="I56" t="s">
        <v>29</v>
      </c>
      <c r="J56" s="1" t="s">
        <v>1</v>
      </c>
      <c r="K56" s="6">
        <f>($J$11/$G$11)-(($H$11*K50)/$G$11)+(($I$11*K52)/$G$11)</f>
        <v>0.37622222222222224</v>
      </c>
      <c r="M56" t="s">
        <v>56</v>
      </c>
      <c r="N56" s="1" t="s">
        <v>1</v>
      </c>
      <c r="O56">
        <f>K56-K48</f>
        <v>8.2888888888888845E-2</v>
      </c>
    </row>
    <row r="58" spans="9:15" x14ac:dyDescent="0.25">
      <c r="I58" t="s">
        <v>30</v>
      </c>
      <c r="J58" s="1" t="s">
        <v>1</v>
      </c>
      <c r="K58">
        <f>($J$12/$H$12)-(($G$12*K48)/$H$12)-(($I$12*K52)/$H$12)</f>
        <v>0.10111111111111104</v>
      </c>
      <c r="M58" t="s">
        <v>57</v>
      </c>
      <c r="N58" s="1" t="s">
        <v>1</v>
      </c>
      <c r="O58">
        <f>K58-K50</f>
        <v>9.6666666666666637E-2</v>
      </c>
    </row>
    <row r="60" spans="9:15" x14ac:dyDescent="0.25">
      <c r="I60" t="s">
        <v>31</v>
      </c>
      <c r="J60" s="1" t="s">
        <v>1</v>
      </c>
      <c r="K60">
        <f>($J$13/$I$13)-(($G$13*K48)/$I$13)-(($H$13*K50)/$I$13)</f>
        <v>0.17555555555555555</v>
      </c>
      <c r="M60" t="s">
        <v>58</v>
      </c>
      <c r="N60" s="1" t="s">
        <v>1</v>
      </c>
      <c r="O60">
        <f>K60-K52</f>
        <v>6.5555555555555534E-2</v>
      </c>
    </row>
    <row r="62" spans="9:15" x14ac:dyDescent="0.25">
      <c r="I62" s="2" t="s">
        <v>32</v>
      </c>
      <c r="J62" s="2"/>
      <c r="K62" s="2"/>
    </row>
    <row r="63" spans="9:15" x14ac:dyDescent="0.25">
      <c r="I63" s="24" t="s">
        <v>62</v>
      </c>
      <c r="J63" s="24"/>
      <c r="K63" s="24"/>
    </row>
    <row r="64" spans="9:15" x14ac:dyDescent="0.25">
      <c r="I64" s="2" t="s">
        <v>33</v>
      </c>
      <c r="J64" s="20" t="s">
        <v>1</v>
      </c>
      <c r="K64" s="21">
        <f>($J$11/$G$11)-(($H$11*K58)/$G$11)+(($I$11*K60)/$G$11)</f>
        <v>0.32444444444444454</v>
      </c>
      <c r="M64" t="s">
        <v>59</v>
      </c>
      <c r="N64" s="1" t="s">
        <v>1</v>
      </c>
      <c r="O64">
        <f>K64-K56</f>
        <v>-5.17777777777777E-2</v>
      </c>
    </row>
    <row r="65" spans="9:15" x14ac:dyDescent="0.25">
      <c r="I65" s="2"/>
      <c r="J65" s="2"/>
      <c r="K65" s="2"/>
    </row>
    <row r="66" spans="9:15" x14ac:dyDescent="0.25">
      <c r="I66" s="2" t="s">
        <v>34</v>
      </c>
      <c r="J66" s="20" t="s">
        <v>1</v>
      </c>
      <c r="K66" s="2">
        <f>($J$12/$H$12)-(($G$12*K56)/$H$12)-(($I$12*K60)/$H$12)</f>
        <v>2.3999999999999973E-2</v>
      </c>
      <c r="M66" t="s">
        <v>60</v>
      </c>
      <c r="N66" s="1" t="s">
        <v>1</v>
      </c>
      <c r="O66">
        <f>K66-K58</f>
        <v>-7.7111111111111075E-2</v>
      </c>
    </row>
    <row r="67" spans="9:15" x14ac:dyDescent="0.25">
      <c r="I67" s="2"/>
      <c r="J67" s="2"/>
      <c r="K67" s="2"/>
    </row>
    <row r="68" spans="9:15" x14ac:dyDescent="0.25">
      <c r="I68" s="2" t="s">
        <v>35</v>
      </c>
      <c r="J68" s="20" t="s">
        <v>1</v>
      </c>
      <c r="K68" s="2">
        <f>($J$13/$I$13)-(($G$13*K56)/$I$13)-(($H$13*K58)/$I$13)</f>
        <v>0.13066666666666668</v>
      </c>
      <c r="M68" t="s">
        <v>61</v>
      </c>
      <c r="N68" s="1" t="s">
        <v>1</v>
      </c>
      <c r="O68">
        <f>K68-K60</f>
        <v>-4.4888888888888867E-2</v>
      </c>
    </row>
    <row r="70" spans="9:15" x14ac:dyDescent="0.25">
      <c r="I70" s="17"/>
      <c r="J70" s="17"/>
      <c r="K70" s="17"/>
    </row>
    <row r="71" spans="9:15" x14ac:dyDescent="0.25">
      <c r="I71" s="17"/>
      <c r="J71" s="17"/>
      <c r="K71" s="17"/>
    </row>
    <row r="72" spans="9:15" x14ac:dyDescent="0.25">
      <c r="I72" s="17"/>
      <c r="J72" s="18"/>
      <c r="K72" s="19"/>
    </row>
    <row r="73" spans="9:15" x14ac:dyDescent="0.25">
      <c r="I73" s="17"/>
      <c r="J73" s="17"/>
      <c r="K73" s="17"/>
    </row>
    <row r="74" spans="9:15" x14ac:dyDescent="0.25">
      <c r="I74" s="17"/>
      <c r="J74" s="18"/>
      <c r="K74" s="17"/>
    </row>
    <row r="75" spans="9:15" x14ac:dyDescent="0.25">
      <c r="I75" s="17"/>
      <c r="J75" s="17"/>
      <c r="K75" s="17"/>
    </row>
    <row r="76" spans="9:15" x14ac:dyDescent="0.25">
      <c r="I76" s="17"/>
      <c r="J76" s="18"/>
      <c r="K76" s="17"/>
    </row>
    <row r="77" spans="9:15" x14ac:dyDescent="0.25">
      <c r="I77" s="17"/>
      <c r="J77" s="17"/>
      <c r="K77" s="17"/>
    </row>
    <row r="78" spans="9:15" x14ac:dyDescent="0.25">
      <c r="I78" s="17"/>
      <c r="J78" s="17"/>
      <c r="K78" s="17"/>
    </row>
    <row r="80" spans="9:15" x14ac:dyDescent="0.25">
      <c r="J80" s="1"/>
      <c r="K80" s="6"/>
      <c r="O80" s="7"/>
    </row>
    <row r="82" spans="10:15" x14ac:dyDescent="0.25">
      <c r="J82" s="1"/>
    </row>
    <row r="84" spans="10:15" x14ac:dyDescent="0.25">
      <c r="J84" s="1"/>
    </row>
    <row r="88" spans="10:15" x14ac:dyDescent="0.25">
      <c r="J88" s="1"/>
      <c r="K88" s="6"/>
      <c r="O88" s="7"/>
    </row>
    <row r="90" spans="10:15" x14ac:dyDescent="0.25">
      <c r="J90" s="1"/>
    </row>
    <row r="92" spans="10:15" x14ac:dyDescent="0.25">
      <c r="J92" s="1"/>
    </row>
    <row r="97" spans="11:15" x14ac:dyDescent="0.25">
      <c r="K97" s="6"/>
      <c r="O97" s="16"/>
    </row>
  </sheetData>
  <mergeCells count="11">
    <mergeCell ref="I63:K63"/>
    <mergeCell ref="A32:C32"/>
    <mergeCell ref="A1:O1"/>
    <mergeCell ref="G6:J6"/>
    <mergeCell ref="G7:J9"/>
    <mergeCell ref="A26:C29"/>
    <mergeCell ref="M20:O20"/>
    <mergeCell ref="A16:O16"/>
    <mergeCell ref="A17:O19"/>
    <mergeCell ref="A21:C21"/>
    <mergeCell ref="E21:G2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Base de datos</vt:lpstr>
      <vt:lpstr>GAUSS JACOBI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Manuel Rodriguez</dc:creator>
  <cp:lastModifiedBy>Manuel Rodriguez</cp:lastModifiedBy>
  <dcterms:created xsi:type="dcterms:W3CDTF">2021-11-23T23:18:08Z</dcterms:created>
  <dcterms:modified xsi:type="dcterms:W3CDTF">2022-03-20T04:50:05Z</dcterms:modified>
</cp:coreProperties>
</file>