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U SAN JOSE\metodos numericos\semana 6\"/>
    </mc:Choice>
  </mc:AlternateContent>
  <xr:revisionPtr revIDLastSave="0" documentId="13_ncr:1_{1C45AB4A-0E92-423B-AC77-32881D2F0185}" xr6:coauthVersionLast="47" xr6:coauthVersionMax="47" xr10:uidLastSave="{00000000-0000-0000-0000-000000000000}"/>
  <bookViews>
    <workbookView xWindow="-120" yWindow="-120" windowWidth="19440" windowHeight="11640" xr2:uid="{D1CC1819-2048-4286-A309-0A9F4D89F01A}"/>
  </bookViews>
  <sheets>
    <sheet name="Base de datos" sheetId="9" r:id="rId1"/>
    <sheet name="GAUSS SEIDEL " sheetId="1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8" i="11" l="1"/>
  <c r="K34" i="11"/>
  <c r="G35" i="11"/>
  <c r="A46" i="11"/>
  <c r="A47" i="11"/>
  <c r="A45" i="11"/>
  <c r="K80" i="11"/>
  <c r="K78" i="11"/>
  <c r="K76" i="11"/>
  <c r="K68" i="11"/>
  <c r="K72" i="11"/>
  <c r="K70" i="11"/>
  <c r="K60" i="11"/>
  <c r="K48" i="11"/>
  <c r="K46" i="11"/>
  <c r="K44" i="11"/>
  <c r="K64" i="11"/>
  <c r="K62" i="11"/>
  <c r="K56" i="11"/>
  <c r="K54" i="11"/>
  <c r="K52" i="11"/>
  <c r="G41" i="11"/>
  <c r="K40" i="11"/>
  <c r="K37" i="11"/>
  <c r="O34" i="11" l="1"/>
  <c r="O40" i="11" l="1"/>
  <c r="O48" i="11" l="1"/>
  <c r="O37" i="11"/>
  <c r="O44" i="11"/>
  <c r="O46" i="11" l="1"/>
  <c r="O52" i="11" l="1"/>
  <c r="O56" i="11"/>
  <c r="O54" i="11" l="1"/>
  <c r="O60" i="11" l="1"/>
  <c r="O64" i="11"/>
  <c r="O62" i="11" l="1"/>
  <c r="O68" i="11" l="1"/>
  <c r="O72" i="11"/>
  <c r="O70" i="11" l="1"/>
  <c r="O76" i="11" l="1"/>
  <c r="O80" i="11"/>
  <c r="O78" i="11" l="1"/>
</calcChain>
</file>

<file path=xl/sharedStrings.xml><?xml version="1.0" encoding="utf-8"?>
<sst xmlns="http://schemas.openxmlformats.org/spreadsheetml/2006/main" count="125" uniqueCount="73">
  <si>
    <t>X</t>
  </si>
  <si>
    <t>=</t>
  </si>
  <si>
    <t>z</t>
  </si>
  <si>
    <t>y</t>
  </si>
  <si>
    <t>E</t>
  </si>
  <si>
    <t>X_1</t>
  </si>
  <si>
    <t>y_1</t>
  </si>
  <si>
    <t>z_1</t>
  </si>
  <si>
    <t>x_1-x</t>
  </si>
  <si>
    <t>y_1-y</t>
  </si>
  <si>
    <t>z_1-z</t>
  </si>
  <si>
    <t>calculos iniciales</t>
  </si>
  <si>
    <t>primera interacion</t>
  </si>
  <si>
    <t>verificacion de resultados</t>
  </si>
  <si>
    <t xml:space="preserve">segunda interacion </t>
  </si>
  <si>
    <t>x_2</t>
  </si>
  <si>
    <t>y_2</t>
  </si>
  <si>
    <t>z_2</t>
  </si>
  <si>
    <t>x_2-x_1</t>
  </si>
  <si>
    <t>y_2-y_1</t>
  </si>
  <si>
    <t>z_2-z_1</t>
  </si>
  <si>
    <t>tercera interacion</t>
  </si>
  <si>
    <t>x_3</t>
  </si>
  <si>
    <t>Y_3</t>
  </si>
  <si>
    <t>z_3</t>
  </si>
  <si>
    <t>cuarta interacion</t>
  </si>
  <si>
    <t>quinta interacion</t>
  </si>
  <si>
    <t>x_4</t>
  </si>
  <si>
    <t>Y_4</t>
  </si>
  <si>
    <t>z_4</t>
  </si>
  <si>
    <t>x_5</t>
  </si>
  <si>
    <t>y_5</t>
  </si>
  <si>
    <t>z_5</t>
  </si>
  <si>
    <t>sexta interacion</t>
  </si>
  <si>
    <t>x_6</t>
  </si>
  <si>
    <t>y_6</t>
  </si>
  <si>
    <t>z_6</t>
  </si>
  <si>
    <t>TABLA DE DATOS - REGISTRO DE TIEMPO Y DISTANCIA DE CORREDORES</t>
  </si>
  <si>
    <t>Distancia total (Km)</t>
  </si>
  <si>
    <t>Corredor 1 (horas)</t>
  </si>
  <si>
    <t>Corredor 2 (horas)</t>
  </si>
  <si>
    <t>Corredor 3 (horas)</t>
  </si>
  <si>
    <t>Observacion</t>
  </si>
  <si>
    <t>para poder realizar el proceso por el metodo de GAUSS SEIDEL, se reorganizan todos los datos para poder cumplir con la regla de GAUSS SEIDEL.</t>
  </si>
  <si>
    <t>se observa que los valores de la diagonal superior son mayores a los demas valores de las ecuaciones lineales.</t>
  </si>
  <si>
    <t xml:space="preserve">iniciando el proceso </t>
  </si>
  <si>
    <t xml:space="preserve">los valores en la primera fila de la diagonal superior son mayores </t>
  </si>
  <si>
    <t xml:space="preserve">los valores en la segunda fila de la diagonal superior son mayores </t>
  </si>
  <si>
    <t xml:space="preserve">los valores en la tercera fila de la diagonal superior son mayores </t>
  </si>
  <si>
    <t>verificando la matriz si cumple la regla</t>
  </si>
  <si>
    <t xml:space="preserve">datos iniciales </t>
  </si>
  <si>
    <t>con los datos anteriores se procede a buscar el valor de (x) y seguidamente con ese resultado se buscara el valor de (y) y posteriormente el valor de (z)</t>
  </si>
  <si>
    <t>(2-2y+z)/5</t>
  </si>
  <si>
    <t>(1-2X-Z)/3</t>
  </si>
  <si>
    <t>(1-x-y)/4</t>
  </si>
  <si>
    <t xml:space="preserve">se debe cumplir que [x_1-x]&lt;= E </t>
  </si>
  <si>
    <t>lo primero que se debe realizar es darle valores iniciales a dos variables de la ecuacion de la primera fila. Para este caso se es coge que y= 0 y z= 0. como se comento antes los procesos de matrices con metodos numericos requieren interacciones y un margen de error. el margen de error permite acerca los mas proximo el valor otenido a la respuesta deseada. para la margen de error de este  ejercicio se escoge el valor de E= 0,01</t>
  </si>
  <si>
    <t>comprovobacion de resultados</t>
  </si>
  <si>
    <t>x_3-x_2</t>
  </si>
  <si>
    <t>y_3-y_2</t>
  </si>
  <si>
    <t>z_3-z_2</t>
  </si>
  <si>
    <t>x_4-x_3</t>
  </si>
  <si>
    <t>y_4-y_3</t>
  </si>
  <si>
    <t>z_4-z_3</t>
  </si>
  <si>
    <t>x_5-x_4</t>
  </si>
  <si>
    <t>y_5-y_4</t>
  </si>
  <si>
    <t>z_5-z_4</t>
  </si>
  <si>
    <t>x_6-x_5</t>
  </si>
  <si>
    <t>y_6-y_5</t>
  </si>
  <si>
    <t>z_6-z_5</t>
  </si>
  <si>
    <t xml:space="preserve">en la tabla se presenta algunos valores de tiempo de tres corredores por una pista que tiene una distacia total en cada etapa.se anaizara la solucion de los datos para encontrar la velocidad de cada corredor aplicando  el metodo de GAUSS SEIDEL </t>
  </si>
  <si>
    <t xml:space="preserve">METODO DE SOLUCION DE GAUSS SEIDEL </t>
  </si>
  <si>
    <t xml:space="preserve">solucion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</si>
</sst>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 x14ac:knownFonts="1">
    <font>
      <sz val="11"/>
      <color theme="1"/>
      <name val="Calibri"/>
      <family val="2"/>
      <scheme val="minor"/>
    </font>
    <font>
      <b/>
      <sz val="11"/>
      <color theme="1"/>
      <name val="Calibri"/>
      <family val="2"/>
      <scheme val="minor"/>
    </font>
    <font>
      <b/>
      <sz val="12"/>
      <color theme="1"/>
      <name val="Times New Roman"/>
      <family val="1"/>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34998626667073579"/>
        <bgColor indexed="64"/>
      </patternFill>
    </fill>
  </fills>
  <borders count="13">
    <border>
      <left/>
      <right/>
      <top/>
      <bottom/>
      <diagonal/>
    </border>
    <border>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40">
    <xf numFmtId="0" fontId="0" fillId="0" borderId="0" xfId="0"/>
    <xf numFmtId="0" fontId="0" fillId="0" borderId="0" xfId="0" quotePrefix="1"/>
    <xf numFmtId="0" fontId="0" fillId="2" borderId="0" xfId="0" applyFill="1"/>
    <xf numFmtId="0" fontId="0" fillId="3" borderId="1" xfId="0" applyFill="1" applyBorder="1"/>
    <xf numFmtId="0" fontId="0" fillId="3" borderId="0" xfId="0" applyFill="1"/>
    <xf numFmtId="0" fontId="0" fillId="4" borderId="0" xfId="0" applyFill="1"/>
    <xf numFmtId="164" fontId="0" fillId="0" borderId="0" xfId="0" applyNumberFormat="1"/>
    <xf numFmtId="165" fontId="0" fillId="0" borderId="0" xfId="0" applyNumberFormat="1"/>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0" fillId="0" borderId="0" xfId="0" applyAlignment="1">
      <alignment vertical="top" wrapText="1"/>
    </xf>
    <xf numFmtId="0" fontId="0" fillId="4" borderId="1" xfId="0" applyFill="1" applyBorder="1"/>
    <xf numFmtId="0" fontId="0" fillId="7" borderId="0" xfId="0" applyFill="1"/>
    <xf numFmtId="0" fontId="0" fillId="0" borderId="0" xfId="0" applyFill="1" applyAlignment="1">
      <alignment wrapText="1"/>
    </xf>
    <xf numFmtId="0" fontId="0" fillId="7" borderId="1" xfId="0" applyFill="1" applyBorder="1"/>
    <xf numFmtId="0" fontId="0" fillId="0" borderId="0" xfId="0" applyAlignment="1">
      <alignment wrapText="1"/>
    </xf>
    <xf numFmtId="0" fontId="0" fillId="0" borderId="0" xfId="0" quotePrefix="1" applyAlignment="1">
      <alignment wrapText="1"/>
    </xf>
    <xf numFmtId="166" fontId="0" fillId="0" borderId="0" xfId="0" applyNumberFormat="1"/>
    <xf numFmtId="0" fontId="0" fillId="0" borderId="0" xfId="0" applyFill="1"/>
    <xf numFmtId="0" fontId="0" fillId="0" borderId="0" xfId="0" quotePrefix="1" applyFill="1"/>
    <xf numFmtId="164" fontId="0" fillId="0" borderId="0" xfId="0" applyNumberFormat="1" applyFill="1"/>
    <xf numFmtId="0" fontId="0" fillId="0" borderId="0" xfId="0" applyAlignment="1">
      <alignment horizontal="center"/>
    </xf>
    <xf numFmtId="0" fontId="0" fillId="0" borderId="0" xfId="0" applyAlignment="1">
      <alignment horizontal="center" vertical="top" wrapText="1"/>
    </xf>
    <xf numFmtId="0" fontId="0" fillId="5" borderId="0" xfId="0" applyFill="1" applyAlignment="1">
      <alignment horizontal="center" wrapText="1"/>
    </xf>
    <xf numFmtId="0" fontId="0" fillId="2" borderId="9" xfId="0" applyFill="1" applyBorder="1" applyAlignment="1">
      <alignment horizontal="center" vertical="top" wrapText="1"/>
    </xf>
    <xf numFmtId="0" fontId="0" fillId="2" borderId="0"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0" fillId="2" borderId="5" xfId="0"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0" fillId="6" borderId="0" xfId="0" applyFill="1" applyAlignment="1">
      <alignment horizontal="center"/>
    </xf>
    <xf numFmtId="0" fontId="0" fillId="2" borderId="0" xfId="0" applyFill="1" applyAlignment="1">
      <alignment horizontal="center"/>
    </xf>
    <xf numFmtId="0" fontId="0" fillId="0" borderId="0" xfId="0" applyAlignment="1">
      <alignment horizontal="center" wrapText="1"/>
    </xf>
    <xf numFmtId="0" fontId="0" fillId="2" borderId="0" xfId="0" quotePrefix="1" applyFill="1"/>
    <xf numFmtId="164" fontId="0" fillId="2" borderId="0" xfId="0" applyNumberFormat="1" applyFill="1"/>
  </cellXfs>
  <cellStyles count="1">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2ED6-280F-4C74-A5AA-124D11E2F954}">
  <dimension ref="A1:O10"/>
  <sheetViews>
    <sheetView tabSelected="1" workbookViewId="0">
      <selection activeCell="A8" sqref="A8:O10"/>
    </sheetView>
  </sheetViews>
  <sheetFormatPr baseColWidth="10" defaultRowHeight="15" x14ac:dyDescent="0.25"/>
  <sheetData>
    <row r="1" spans="1:15" x14ac:dyDescent="0.25">
      <c r="A1" s="23" t="s">
        <v>37</v>
      </c>
      <c r="B1" s="23"/>
      <c r="C1" s="23"/>
      <c r="D1" s="23"/>
      <c r="E1" s="23"/>
      <c r="F1" s="23"/>
      <c r="G1" s="23"/>
      <c r="H1" s="23"/>
      <c r="I1" s="23"/>
      <c r="J1" s="23"/>
      <c r="K1" s="23"/>
      <c r="L1" s="23"/>
      <c r="M1" s="23"/>
      <c r="N1" s="23"/>
      <c r="O1" s="23"/>
    </row>
    <row r="2" spans="1:15" ht="15.75" thickBot="1" x14ac:dyDescent="0.3"/>
    <row r="3" spans="1:15" ht="32.25" thickBot="1" x14ac:dyDescent="0.3">
      <c r="F3" s="8" t="s">
        <v>38</v>
      </c>
      <c r="G3" s="9" t="s">
        <v>39</v>
      </c>
      <c r="H3" s="9" t="s">
        <v>40</v>
      </c>
      <c r="I3" s="9" t="s">
        <v>41</v>
      </c>
    </row>
    <row r="4" spans="1:15" ht="16.5" thickBot="1" x14ac:dyDescent="0.3">
      <c r="F4" s="10">
        <v>2</v>
      </c>
      <c r="G4" s="11">
        <v>5</v>
      </c>
      <c r="H4" s="11">
        <v>2</v>
      </c>
      <c r="I4" s="11">
        <v>-1</v>
      </c>
    </row>
    <row r="5" spans="1:15" ht="16.5" thickBot="1" x14ac:dyDescent="0.3">
      <c r="F5" s="10">
        <v>1</v>
      </c>
      <c r="G5" s="11">
        <v>2</v>
      </c>
      <c r="H5" s="11">
        <v>3</v>
      </c>
      <c r="I5" s="11">
        <v>1</v>
      </c>
    </row>
    <row r="6" spans="1:15" ht="16.5" thickBot="1" x14ac:dyDescent="0.3">
      <c r="F6" s="10">
        <v>1</v>
      </c>
      <c r="G6" s="11">
        <v>1</v>
      </c>
      <c r="H6" s="11">
        <v>1</v>
      </c>
      <c r="I6" s="11">
        <v>4</v>
      </c>
    </row>
    <row r="8" spans="1:15" x14ac:dyDescent="0.25">
      <c r="A8" s="24" t="s">
        <v>70</v>
      </c>
      <c r="B8" s="24"/>
      <c r="C8" s="24"/>
      <c r="D8" s="24"/>
      <c r="E8" s="24"/>
      <c r="F8" s="24"/>
      <c r="G8" s="24"/>
      <c r="H8" s="24"/>
      <c r="I8" s="24"/>
      <c r="J8" s="24"/>
      <c r="K8" s="24"/>
      <c r="L8" s="24"/>
      <c r="M8" s="24"/>
      <c r="N8" s="24"/>
      <c r="O8" s="24"/>
    </row>
    <row r="9" spans="1:15" x14ac:dyDescent="0.25">
      <c r="A9" s="24"/>
      <c r="B9" s="24"/>
      <c r="C9" s="24"/>
      <c r="D9" s="24"/>
      <c r="E9" s="24"/>
      <c r="F9" s="24"/>
      <c r="G9" s="24"/>
      <c r="H9" s="24"/>
      <c r="I9" s="24"/>
      <c r="J9" s="24"/>
      <c r="K9" s="24"/>
      <c r="L9" s="24"/>
      <c r="M9" s="24"/>
      <c r="N9" s="24"/>
      <c r="O9" s="24"/>
    </row>
    <row r="10" spans="1:15" x14ac:dyDescent="0.25">
      <c r="A10" s="24"/>
      <c r="B10" s="24"/>
      <c r="C10" s="24"/>
      <c r="D10" s="24"/>
      <c r="E10" s="24"/>
      <c r="F10" s="24"/>
      <c r="G10" s="24"/>
      <c r="H10" s="24"/>
      <c r="I10" s="24"/>
      <c r="J10" s="24"/>
      <c r="K10" s="24"/>
      <c r="L10" s="24"/>
      <c r="M10" s="24"/>
      <c r="N10" s="24"/>
      <c r="O10" s="24"/>
    </row>
  </sheetData>
  <mergeCells count="2">
    <mergeCell ref="A1:O1"/>
    <mergeCell ref="A8:O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83D2-57F2-46E1-A048-DFD9CBE2EB84}">
  <dimension ref="A1:O109"/>
  <sheetViews>
    <sheetView workbookViewId="0">
      <selection activeCell="E75" sqref="E75"/>
    </sheetView>
  </sheetViews>
  <sheetFormatPr baseColWidth="10" defaultRowHeight="15" x14ac:dyDescent="0.25"/>
  <cols>
    <col min="11" max="11" width="11.85546875" bestFit="1" customWidth="1"/>
  </cols>
  <sheetData>
    <row r="1" spans="1:15" x14ac:dyDescent="0.25">
      <c r="A1" s="23" t="s">
        <v>71</v>
      </c>
      <c r="B1" s="23"/>
      <c r="C1" s="23"/>
      <c r="D1" s="23"/>
      <c r="E1" s="23"/>
      <c r="F1" s="23"/>
      <c r="G1" s="23"/>
      <c r="H1" s="23"/>
      <c r="I1" s="23"/>
      <c r="J1" s="23"/>
      <c r="K1" s="23"/>
      <c r="L1" s="23"/>
      <c r="M1" s="23"/>
      <c r="N1" s="23"/>
      <c r="O1" s="23"/>
    </row>
    <row r="3" spans="1:15" ht="15" customHeight="1"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ht="15.75" thickBot="1" x14ac:dyDescent="0.3"/>
    <row r="6" spans="1:15" x14ac:dyDescent="0.25">
      <c r="G6" s="32" t="s">
        <v>42</v>
      </c>
      <c r="H6" s="33"/>
      <c r="I6" s="33"/>
      <c r="J6" s="34"/>
    </row>
    <row r="7" spans="1:15" x14ac:dyDescent="0.25">
      <c r="G7" s="26" t="s">
        <v>43</v>
      </c>
      <c r="H7" s="27"/>
      <c r="I7" s="27"/>
      <c r="J7" s="28"/>
    </row>
    <row r="8" spans="1:15" x14ac:dyDescent="0.25">
      <c r="G8" s="26"/>
      <c r="H8" s="27"/>
      <c r="I8" s="27"/>
      <c r="J8" s="28"/>
    </row>
    <row r="9" spans="1:15" ht="15.75" thickBot="1" x14ac:dyDescent="0.3">
      <c r="G9" s="29"/>
      <c r="H9" s="30"/>
      <c r="I9" s="30"/>
      <c r="J9" s="31"/>
    </row>
    <row r="11" spans="1:15" x14ac:dyDescent="0.25">
      <c r="G11" s="4">
        <v>5</v>
      </c>
      <c r="H11" s="4">
        <v>2</v>
      </c>
      <c r="I11" s="3">
        <v>-1</v>
      </c>
      <c r="J11" s="4">
        <v>2</v>
      </c>
    </row>
    <row r="12" spans="1:15" x14ac:dyDescent="0.25">
      <c r="G12" s="4">
        <v>2</v>
      </c>
      <c r="H12" s="4">
        <v>3</v>
      </c>
      <c r="I12" s="3">
        <v>1</v>
      </c>
      <c r="J12" s="4">
        <v>1</v>
      </c>
    </row>
    <row r="13" spans="1:15" x14ac:dyDescent="0.25">
      <c r="G13" s="4">
        <v>1</v>
      </c>
      <c r="H13" s="4">
        <v>1</v>
      </c>
      <c r="I13" s="3">
        <v>4</v>
      </c>
      <c r="J13" s="4">
        <v>1</v>
      </c>
    </row>
    <row r="15" spans="1:15" x14ac:dyDescent="0.25">
      <c r="G15" s="25" t="s">
        <v>44</v>
      </c>
      <c r="H15" s="25"/>
      <c r="I15" s="25"/>
      <c r="J15" s="25"/>
    </row>
    <row r="16" spans="1:15" x14ac:dyDescent="0.25">
      <c r="G16" s="25"/>
      <c r="H16" s="25"/>
      <c r="I16" s="25"/>
      <c r="J16" s="25"/>
    </row>
    <row r="17" spans="1:15" x14ac:dyDescent="0.25">
      <c r="G17" s="25"/>
      <c r="H17" s="25"/>
      <c r="I17" s="25"/>
      <c r="J17" s="25"/>
    </row>
    <row r="18" spans="1:15" x14ac:dyDescent="0.25">
      <c r="G18" s="25"/>
      <c r="H18" s="25"/>
      <c r="I18" s="25"/>
      <c r="J18" s="25"/>
    </row>
    <row r="20" spans="1:15" x14ac:dyDescent="0.25">
      <c r="A20" s="23" t="s">
        <v>49</v>
      </c>
      <c r="B20" s="23"/>
      <c r="C20" s="23"/>
      <c r="D20" s="23"/>
      <c r="E20" s="23"/>
      <c r="F20" s="23"/>
      <c r="G20" s="23"/>
      <c r="H20" s="23"/>
      <c r="I20" s="23"/>
      <c r="J20" s="23"/>
      <c r="K20" s="23"/>
      <c r="L20" s="23"/>
      <c r="M20" s="23"/>
      <c r="N20" s="23"/>
      <c r="O20" s="23"/>
    </row>
    <row r="22" spans="1:15" ht="15" customHeight="1" x14ac:dyDescent="0.25">
      <c r="A22" s="25" t="s">
        <v>46</v>
      </c>
      <c r="B22" s="25"/>
      <c r="C22" s="25"/>
      <c r="D22" s="25"/>
      <c r="F22" s="25" t="s">
        <v>47</v>
      </c>
      <c r="G22" s="25"/>
      <c r="H22" s="25"/>
      <c r="I22" s="25"/>
      <c r="K22" s="25" t="s">
        <v>48</v>
      </c>
      <c r="L22" s="25"/>
      <c r="M22" s="25"/>
      <c r="N22" s="25"/>
    </row>
    <row r="23" spans="1:15" x14ac:dyDescent="0.25">
      <c r="A23" s="25"/>
      <c r="B23" s="25"/>
      <c r="C23" s="25"/>
      <c r="D23" s="25"/>
      <c r="F23" s="25"/>
      <c r="G23" s="25"/>
      <c r="H23" s="25"/>
      <c r="I23" s="25"/>
      <c r="K23" s="25"/>
      <c r="L23" s="25"/>
      <c r="M23" s="25"/>
      <c r="N23" s="25"/>
    </row>
    <row r="24" spans="1:15" x14ac:dyDescent="0.25">
      <c r="A24" s="14">
        <v>5</v>
      </c>
      <c r="B24" s="5">
        <v>2</v>
      </c>
      <c r="C24" s="13">
        <v>-1</v>
      </c>
      <c r="D24" s="4">
        <v>2</v>
      </c>
      <c r="F24" s="4">
        <v>5</v>
      </c>
      <c r="G24" s="5">
        <v>2</v>
      </c>
      <c r="H24" s="3">
        <v>-1</v>
      </c>
      <c r="I24" s="4">
        <v>2</v>
      </c>
      <c r="K24" s="4">
        <v>5</v>
      </c>
      <c r="L24" s="4">
        <v>2</v>
      </c>
      <c r="M24" s="13">
        <v>-1</v>
      </c>
      <c r="N24" s="4">
        <v>2</v>
      </c>
    </row>
    <row r="25" spans="1:15" x14ac:dyDescent="0.25">
      <c r="A25" s="5">
        <v>2</v>
      </c>
      <c r="B25" s="4">
        <v>3</v>
      </c>
      <c r="C25" s="3">
        <v>1</v>
      </c>
      <c r="D25" s="4">
        <v>1</v>
      </c>
      <c r="F25" s="5">
        <v>2</v>
      </c>
      <c r="G25" s="14">
        <v>3</v>
      </c>
      <c r="H25" s="13">
        <v>1</v>
      </c>
      <c r="I25" s="4">
        <v>1</v>
      </c>
      <c r="K25" s="4">
        <v>2</v>
      </c>
      <c r="L25" s="4">
        <v>3</v>
      </c>
      <c r="M25" s="13">
        <v>1</v>
      </c>
      <c r="N25" s="4">
        <v>1</v>
      </c>
    </row>
    <row r="26" spans="1:15" x14ac:dyDescent="0.25">
      <c r="A26" s="5">
        <v>1</v>
      </c>
      <c r="B26" s="4">
        <v>1</v>
      </c>
      <c r="C26" s="3">
        <v>4</v>
      </c>
      <c r="D26" s="4">
        <v>1</v>
      </c>
      <c r="F26" s="4">
        <v>1</v>
      </c>
      <c r="G26" s="5">
        <v>1</v>
      </c>
      <c r="H26" s="3">
        <v>4</v>
      </c>
      <c r="I26" s="4">
        <v>1</v>
      </c>
      <c r="K26" s="5">
        <v>1</v>
      </c>
      <c r="L26" s="5">
        <v>1</v>
      </c>
      <c r="M26" s="16">
        <v>4</v>
      </c>
      <c r="N26" s="4">
        <v>1</v>
      </c>
    </row>
    <row r="28" spans="1:15" x14ac:dyDescent="0.25">
      <c r="A28" s="23" t="s">
        <v>45</v>
      </c>
      <c r="B28" s="23"/>
      <c r="C28" s="23"/>
      <c r="D28" s="23"/>
      <c r="E28" s="23"/>
      <c r="F28" s="23"/>
      <c r="G28" s="23"/>
      <c r="H28" s="23"/>
      <c r="I28" s="23"/>
      <c r="J28" s="23"/>
      <c r="K28" s="23"/>
      <c r="L28" s="23"/>
      <c r="M28" s="23"/>
      <c r="N28" s="23"/>
      <c r="O28" s="23"/>
    </row>
    <row r="29" spans="1:15" ht="15" customHeight="1" x14ac:dyDescent="0.25">
      <c r="A29" s="37" t="s">
        <v>56</v>
      </c>
      <c r="B29" s="37"/>
      <c r="C29" s="37"/>
      <c r="D29" s="37"/>
      <c r="E29" s="37"/>
      <c r="F29" s="37"/>
      <c r="G29" s="37"/>
      <c r="H29" s="37"/>
      <c r="I29" s="37"/>
      <c r="J29" s="37"/>
      <c r="K29" s="37"/>
      <c r="L29" s="37"/>
      <c r="M29" s="37"/>
      <c r="N29" s="37"/>
      <c r="O29" s="37"/>
    </row>
    <row r="30" spans="1:15" x14ac:dyDescent="0.25">
      <c r="A30" s="37"/>
      <c r="B30" s="37"/>
      <c r="C30" s="37"/>
      <c r="D30" s="37"/>
      <c r="E30" s="37"/>
      <c r="F30" s="37"/>
      <c r="G30" s="37"/>
      <c r="H30" s="37"/>
      <c r="I30" s="37"/>
      <c r="J30" s="37"/>
      <c r="K30" s="37"/>
      <c r="L30" s="37"/>
      <c r="M30" s="37"/>
      <c r="N30" s="37"/>
      <c r="O30" s="37"/>
    </row>
    <row r="31" spans="1:15" x14ac:dyDescent="0.25">
      <c r="A31" s="37"/>
      <c r="B31" s="37"/>
      <c r="C31" s="37"/>
      <c r="D31" s="37"/>
      <c r="E31" s="37"/>
      <c r="F31" s="37"/>
      <c r="G31" s="37"/>
      <c r="H31" s="37"/>
      <c r="I31" s="37"/>
      <c r="J31" s="37"/>
      <c r="K31" s="37"/>
      <c r="L31" s="37"/>
      <c r="M31" s="37"/>
      <c r="N31" s="37"/>
      <c r="O31" s="37"/>
    </row>
    <row r="32" spans="1:15" x14ac:dyDescent="0.25">
      <c r="A32" s="17"/>
      <c r="B32" s="17"/>
      <c r="C32" s="17"/>
      <c r="D32" s="17"/>
      <c r="E32" s="17"/>
      <c r="F32" s="17"/>
      <c r="G32" s="17"/>
      <c r="H32" s="17"/>
      <c r="I32" s="17"/>
      <c r="J32" s="17"/>
      <c r="K32" s="17"/>
      <c r="L32" s="17"/>
      <c r="M32" s="35" t="s">
        <v>55</v>
      </c>
      <c r="N32" s="35"/>
      <c r="O32" s="35"/>
    </row>
    <row r="33" spans="1:15" ht="18" customHeight="1" x14ac:dyDescent="0.25">
      <c r="A33" s="36" t="s">
        <v>50</v>
      </c>
      <c r="B33" s="36"/>
      <c r="C33" s="36"/>
      <c r="D33" s="17"/>
      <c r="E33" s="36" t="s">
        <v>11</v>
      </c>
      <c r="F33" s="36"/>
      <c r="G33" s="36"/>
      <c r="H33" s="17"/>
      <c r="I33" s="2" t="s">
        <v>12</v>
      </c>
      <c r="J33" s="2"/>
      <c r="K33" s="2"/>
      <c r="M33" s="2" t="s">
        <v>13</v>
      </c>
      <c r="N33" s="2"/>
      <c r="O33" s="2"/>
    </row>
    <row r="34" spans="1:15" x14ac:dyDescent="0.25">
      <c r="A34" s="17" t="s">
        <v>3</v>
      </c>
      <c r="B34" s="18" t="s">
        <v>1</v>
      </c>
      <c r="C34" s="17">
        <v>0</v>
      </c>
      <c r="D34" s="17"/>
      <c r="E34" t="s">
        <v>0</v>
      </c>
      <c r="F34" s="1" t="s">
        <v>1</v>
      </c>
      <c r="G34" s="5" t="s">
        <v>52</v>
      </c>
      <c r="H34" s="17"/>
      <c r="I34" t="s">
        <v>5</v>
      </c>
      <c r="J34" s="1" t="s">
        <v>1</v>
      </c>
      <c r="K34" s="6">
        <f>($I$24-($G$24*G38)+($H$24*G41))/$F$24</f>
        <v>0.34666666666666668</v>
      </c>
      <c r="M34" t="s">
        <v>8</v>
      </c>
      <c r="N34" s="1" t="s">
        <v>1</v>
      </c>
      <c r="O34" s="6">
        <f>K34-G35</f>
        <v>-5.3333333333333344E-2</v>
      </c>
    </row>
    <row r="35" spans="1:15" x14ac:dyDescent="0.25">
      <c r="A35" s="17" t="s">
        <v>2</v>
      </c>
      <c r="B35" s="18" t="s">
        <v>1</v>
      </c>
      <c r="C35" s="17">
        <v>0</v>
      </c>
      <c r="D35" s="17"/>
      <c r="E35" t="s">
        <v>0</v>
      </c>
      <c r="F35" s="1" t="s">
        <v>1</v>
      </c>
      <c r="G35" s="6">
        <f>($I$24-($G$24*0)+($H$24*0))/$F$24</f>
        <v>0.4</v>
      </c>
      <c r="H35" s="17"/>
    </row>
    <row r="36" spans="1:15" x14ac:dyDescent="0.25">
      <c r="A36" t="s">
        <v>4</v>
      </c>
      <c r="B36" s="1" t="s">
        <v>1</v>
      </c>
      <c r="C36">
        <v>0.01</v>
      </c>
    </row>
    <row r="37" spans="1:15" x14ac:dyDescent="0.25">
      <c r="E37" t="s">
        <v>3</v>
      </c>
      <c r="F37" s="1" t="s">
        <v>1</v>
      </c>
      <c r="G37" s="5" t="s">
        <v>53</v>
      </c>
      <c r="I37" t="s">
        <v>6</v>
      </c>
      <c r="J37" s="1" t="s">
        <v>1</v>
      </c>
      <c r="K37">
        <f>($I$25-($F$25*G35)-($H$25*G41))/$G$25</f>
        <v>2.2222222222222209E-2</v>
      </c>
      <c r="M37" t="s">
        <v>9</v>
      </c>
      <c r="N37" s="1" t="s">
        <v>1</v>
      </c>
      <c r="O37">
        <f>K37-G38</f>
        <v>-4.4444444444444439E-2</v>
      </c>
    </row>
    <row r="38" spans="1:15" ht="15" customHeight="1" x14ac:dyDescent="0.25">
      <c r="A38" s="25" t="s">
        <v>51</v>
      </c>
      <c r="B38" s="25"/>
      <c r="C38" s="25"/>
      <c r="D38" s="15"/>
      <c r="E38" t="s">
        <v>3</v>
      </c>
      <c r="F38" s="1" t="s">
        <v>1</v>
      </c>
      <c r="G38">
        <f>($I$25-($F$25*G35)-($H$25*0))/$G$25</f>
        <v>6.6666666666666652E-2</v>
      </c>
    </row>
    <row r="39" spans="1:15" x14ac:dyDescent="0.25">
      <c r="A39" s="25"/>
      <c r="B39" s="25"/>
      <c r="C39" s="25"/>
      <c r="D39" s="15"/>
    </row>
    <row r="40" spans="1:15" x14ac:dyDescent="0.25">
      <c r="A40" s="25"/>
      <c r="B40" s="25"/>
      <c r="C40" s="25"/>
      <c r="D40" s="15"/>
      <c r="E40" t="s">
        <v>2</v>
      </c>
      <c r="F40" s="1" t="s">
        <v>1</v>
      </c>
      <c r="G40" s="5" t="s">
        <v>54</v>
      </c>
      <c r="I40" t="s">
        <v>7</v>
      </c>
      <c r="J40" s="1" t="s">
        <v>1</v>
      </c>
      <c r="K40">
        <f>($I$26-($F$26*G35)-($G$26*G38))/$H$26</f>
        <v>0.13333333333333333</v>
      </c>
      <c r="M40" t="s">
        <v>10</v>
      </c>
      <c r="N40" s="1" t="s">
        <v>1</v>
      </c>
      <c r="O40">
        <f>K40-G41</f>
        <v>0</v>
      </c>
    </row>
    <row r="41" spans="1:15" x14ac:dyDescent="0.25">
      <c r="A41" s="25"/>
      <c r="B41" s="25"/>
      <c r="C41" s="25"/>
      <c r="D41" s="15"/>
      <c r="E41" t="s">
        <v>2</v>
      </c>
      <c r="F41" s="1" t="s">
        <v>1</v>
      </c>
      <c r="G41">
        <f>($I$26-($F$26*G35)-($G$26*G38))/$H$26</f>
        <v>0.13333333333333333</v>
      </c>
    </row>
    <row r="43" spans="1:15" x14ac:dyDescent="0.25">
      <c r="I43" s="2" t="s">
        <v>14</v>
      </c>
      <c r="J43" s="2"/>
      <c r="K43" s="2"/>
    </row>
    <row r="44" spans="1:15" x14ac:dyDescent="0.25">
      <c r="A44" s="36" t="s">
        <v>57</v>
      </c>
      <c r="B44" s="36"/>
      <c r="C44" s="36"/>
      <c r="I44" t="s">
        <v>15</v>
      </c>
      <c r="J44" s="1" t="s">
        <v>1</v>
      </c>
      <c r="K44" s="6">
        <f>($I$24-($G$24*K37)+($H$24*K40))/$F$24</f>
        <v>0.36444444444444446</v>
      </c>
      <c r="M44" t="s">
        <v>18</v>
      </c>
      <c r="N44" s="1" t="s">
        <v>1</v>
      </c>
      <c r="O44" s="7">
        <f>K44-K34</f>
        <v>1.7777777777777781E-2</v>
      </c>
    </row>
    <row r="45" spans="1:15" x14ac:dyDescent="0.25">
      <c r="A45">
        <f>(F24*$K$76)+(G24*$K$78)+(H24*$K$80)</f>
        <v>1.7170962962962961</v>
      </c>
      <c r="B45" s="1" t="s">
        <v>1</v>
      </c>
      <c r="C45">
        <v>2</v>
      </c>
    </row>
    <row r="46" spans="1:15" x14ac:dyDescent="0.25">
      <c r="A46">
        <f t="shared" ref="A46:A47" si="0">(F25*$K$76)+(G25*$K$78)+(H25*$K$80)</f>
        <v>1.0158814814814816</v>
      </c>
      <c r="B46" s="1" t="s">
        <v>1</v>
      </c>
      <c r="C46">
        <v>1</v>
      </c>
      <c r="I46" t="s">
        <v>16</v>
      </c>
      <c r="J46" s="1" t="s">
        <v>1</v>
      </c>
      <c r="K46">
        <f>($I$25-($F$25*K34)-($H$25*K40))/$G$25</f>
        <v>5.7777777777777768E-2</v>
      </c>
      <c r="M46" t="s">
        <v>19</v>
      </c>
      <c r="N46" s="1" t="s">
        <v>1</v>
      </c>
      <c r="O46">
        <f>K46-K37</f>
        <v>3.5555555555555562E-2</v>
      </c>
    </row>
    <row r="47" spans="1:15" x14ac:dyDescent="0.25">
      <c r="A47">
        <f t="shared" si="0"/>
        <v>1.0137481481481481</v>
      </c>
      <c r="B47" s="1" t="s">
        <v>1</v>
      </c>
      <c r="C47">
        <v>1</v>
      </c>
    </row>
    <row r="48" spans="1:15" x14ac:dyDescent="0.25">
      <c r="I48" t="s">
        <v>17</v>
      </c>
      <c r="J48" s="1" t="s">
        <v>1</v>
      </c>
      <c r="K48">
        <f>($I$26-($F$26*K34)-($G$26*K37))/$H$26</f>
        <v>0.15777777777777777</v>
      </c>
      <c r="M48" t="s">
        <v>20</v>
      </c>
      <c r="N48" s="1" t="s">
        <v>1</v>
      </c>
      <c r="O48">
        <f>K48-K40</f>
        <v>2.4444444444444435E-2</v>
      </c>
    </row>
    <row r="50" spans="9:15" x14ac:dyDescent="0.25">
      <c r="I50" s="2" t="s">
        <v>21</v>
      </c>
      <c r="J50" s="2"/>
      <c r="K50" s="2"/>
    </row>
    <row r="52" spans="9:15" x14ac:dyDescent="0.25">
      <c r="I52" t="s">
        <v>22</v>
      </c>
      <c r="J52" s="1" t="s">
        <v>1</v>
      </c>
      <c r="K52" s="6">
        <f>($I$24-($G$24*K46)+($H$24*K48))/$F$24</f>
        <v>0.34533333333333333</v>
      </c>
      <c r="M52" t="s">
        <v>58</v>
      </c>
      <c r="N52" s="1" t="s">
        <v>1</v>
      </c>
      <c r="O52">
        <f>K52-K44</f>
        <v>-1.9111111111111134E-2</v>
      </c>
    </row>
    <row r="54" spans="9:15" x14ac:dyDescent="0.25">
      <c r="I54" t="s">
        <v>23</v>
      </c>
      <c r="J54" s="1" t="s">
        <v>1</v>
      </c>
      <c r="K54">
        <f>($I$25-($F$25*K44)-($H$25*K48))/$G$25</f>
        <v>3.7777777777777771E-2</v>
      </c>
      <c r="M54" t="s">
        <v>59</v>
      </c>
      <c r="N54" s="1" t="s">
        <v>1</v>
      </c>
      <c r="O54">
        <f>K54-K46</f>
        <v>-1.9999999999999997E-2</v>
      </c>
    </row>
    <row r="56" spans="9:15" x14ac:dyDescent="0.25">
      <c r="I56" t="s">
        <v>24</v>
      </c>
      <c r="J56" s="1" t="s">
        <v>1</v>
      </c>
      <c r="K56">
        <f>($I$26-($F$26*K44)-($G$26*K46))/$H$26</f>
        <v>0.14444444444444443</v>
      </c>
      <c r="M56" t="s">
        <v>60</v>
      </c>
      <c r="N56" s="1" t="s">
        <v>1</v>
      </c>
      <c r="O56">
        <f>K56-K48</f>
        <v>-1.3333333333333336E-2</v>
      </c>
    </row>
    <row r="58" spans="9:15" x14ac:dyDescent="0.25">
      <c r="I58" s="2" t="s">
        <v>25</v>
      </c>
      <c r="J58" s="2"/>
      <c r="K58" s="2"/>
    </row>
    <row r="60" spans="9:15" x14ac:dyDescent="0.25">
      <c r="I60" t="s">
        <v>27</v>
      </c>
      <c r="J60" s="1" t="s">
        <v>1</v>
      </c>
      <c r="K60" s="6">
        <f>($I$24-($G$24*K54)+($H$24*K56))/$F$24</f>
        <v>0.35599999999999998</v>
      </c>
      <c r="M60" t="s">
        <v>61</v>
      </c>
      <c r="N60" s="1" t="s">
        <v>1</v>
      </c>
      <c r="O60">
        <f>K60-K52</f>
        <v>1.0666666666666658E-2</v>
      </c>
    </row>
    <row r="62" spans="9:15" x14ac:dyDescent="0.25">
      <c r="I62" t="s">
        <v>28</v>
      </c>
      <c r="J62" s="1" t="s">
        <v>1</v>
      </c>
      <c r="K62">
        <f>($I$25-($F$25*K52)-($H$25*K56))/$G$25</f>
        <v>5.496296296296297E-2</v>
      </c>
      <c r="M62" t="s">
        <v>62</v>
      </c>
      <c r="N62" s="1" t="s">
        <v>1</v>
      </c>
      <c r="O62">
        <f>K62-K54</f>
        <v>1.7185185185185199E-2</v>
      </c>
    </row>
    <row r="64" spans="9:15" x14ac:dyDescent="0.25">
      <c r="I64" t="s">
        <v>29</v>
      </c>
      <c r="J64" s="1" t="s">
        <v>1</v>
      </c>
      <c r="K64">
        <f>($I$26-($F$26*K52)-($G$26*K54))/$H$26</f>
        <v>0.15422222222222223</v>
      </c>
      <c r="M64" t="s">
        <v>63</v>
      </c>
      <c r="N64" s="1" t="s">
        <v>1</v>
      </c>
      <c r="O64">
        <f>K64-K56</f>
        <v>9.7777777777778019E-3</v>
      </c>
    </row>
    <row r="66" spans="9:15" x14ac:dyDescent="0.25">
      <c r="I66" s="2" t="s">
        <v>26</v>
      </c>
      <c r="J66" s="2"/>
      <c r="K66" s="2"/>
    </row>
    <row r="68" spans="9:15" x14ac:dyDescent="0.25">
      <c r="I68" t="s">
        <v>30</v>
      </c>
      <c r="J68" s="1" t="s">
        <v>1</v>
      </c>
      <c r="K68" s="6">
        <f>($I$24-($G$24*K62)+($H$24*K64))/$F$24</f>
        <v>0.34717037037037035</v>
      </c>
      <c r="M68" t="s">
        <v>64</v>
      </c>
      <c r="N68" s="1" t="s">
        <v>1</v>
      </c>
      <c r="O68">
        <f>K68-K60</f>
        <v>-8.8296296296296317E-3</v>
      </c>
    </row>
    <row r="70" spans="9:15" x14ac:dyDescent="0.25">
      <c r="I70" t="s">
        <v>31</v>
      </c>
      <c r="J70" s="1" t="s">
        <v>1</v>
      </c>
      <c r="K70">
        <f>($I$25-($F$25*K60)-($H$25*K64))/$G$25</f>
        <v>4.45925925925926E-2</v>
      </c>
      <c r="M70" t="s">
        <v>65</v>
      </c>
      <c r="N70" s="1" t="s">
        <v>1</v>
      </c>
      <c r="O70">
        <f>K70-K62</f>
        <v>-1.037037037037037E-2</v>
      </c>
    </row>
    <row r="72" spans="9:15" x14ac:dyDescent="0.25">
      <c r="I72" t="s">
        <v>32</v>
      </c>
      <c r="J72" s="1" t="s">
        <v>1</v>
      </c>
      <c r="K72">
        <f>($I$26-($F$26*K60)-($G$26*K62))/$H$26</f>
        <v>0.14725925925925926</v>
      </c>
      <c r="M72" t="s">
        <v>66</v>
      </c>
      <c r="N72" s="1" t="s">
        <v>1</v>
      </c>
      <c r="O72">
        <f>K72-K64</f>
        <v>-6.9629629629629763E-3</v>
      </c>
    </row>
    <row r="74" spans="9:15" x14ac:dyDescent="0.25">
      <c r="I74" s="2" t="s">
        <v>33</v>
      </c>
      <c r="J74" s="2"/>
      <c r="K74" s="2"/>
    </row>
    <row r="75" spans="9:15" x14ac:dyDescent="0.25">
      <c r="I75" s="36" t="s">
        <v>72</v>
      </c>
      <c r="J75" s="36"/>
      <c r="K75" s="36"/>
    </row>
    <row r="76" spans="9:15" x14ac:dyDescent="0.25">
      <c r="I76" s="2" t="s">
        <v>34</v>
      </c>
      <c r="J76" s="38" t="s">
        <v>1</v>
      </c>
      <c r="K76" s="39">
        <f>($I$24-($G$24*K70)+($H$24*K72))/$F$24</f>
        <v>0.35271111111111109</v>
      </c>
      <c r="M76" t="s">
        <v>67</v>
      </c>
      <c r="N76" s="1" t="s">
        <v>1</v>
      </c>
      <c r="O76">
        <f>K76-K68</f>
        <v>5.540740740740735E-3</v>
      </c>
    </row>
    <row r="77" spans="9:15" x14ac:dyDescent="0.25">
      <c r="I77" s="2"/>
      <c r="J77" s="2"/>
      <c r="K77" s="2"/>
    </row>
    <row r="78" spans="9:15" x14ac:dyDescent="0.25">
      <c r="I78" s="2" t="s">
        <v>35</v>
      </c>
      <c r="J78" s="38" t="s">
        <v>1</v>
      </c>
      <c r="K78" s="2">
        <f>($I$25-($F$25*K68)-($H$25*K72))/$G$25</f>
        <v>5.2800000000000014E-2</v>
      </c>
      <c r="M78" t="s">
        <v>68</v>
      </c>
      <c r="N78" s="1" t="s">
        <v>1</v>
      </c>
      <c r="O78">
        <f>K78-K70</f>
        <v>8.2074074074074133E-3</v>
      </c>
    </row>
    <row r="79" spans="9:15" x14ac:dyDescent="0.25">
      <c r="I79" s="2"/>
      <c r="J79" s="2"/>
      <c r="K79" s="2"/>
    </row>
    <row r="80" spans="9:15" x14ac:dyDescent="0.25">
      <c r="I80" s="2" t="s">
        <v>36</v>
      </c>
      <c r="J80" s="38" t="s">
        <v>1</v>
      </c>
      <c r="K80" s="2">
        <f>($I$26-($F$26*K68)-($G$26*K70))/$H$26</f>
        <v>0.15205925925925926</v>
      </c>
      <c r="M80" t="s">
        <v>69</v>
      </c>
      <c r="N80" s="1" t="s">
        <v>1</v>
      </c>
      <c r="O80">
        <f>K80-K72</f>
        <v>4.7999999999999987E-3</v>
      </c>
    </row>
    <row r="82" spans="9:15" x14ac:dyDescent="0.25">
      <c r="I82" s="20"/>
      <c r="J82" s="20"/>
      <c r="K82" s="20"/>
    </row>
    <row r="83" spans="9:15" x14ac:dyDescent="0.25">
      <c r="I83" s="20"/>
      <c r="J83" s="20"/>
      <c r="K83" s="20"/>
    </row>
    <row r="84" spans="9:15" x14ac:dyDescent="0.25">
      <c r="I84" s="20"/>
      <c r="J84" s="21"/>
      <c r="K84" s="22"/>
    </row>
    <row r="85" spans="9:15" x14ac:dyDescent="0.25">
      <c r="I85" s="20"/>
      <c r="J85" s="20"/>
      <c r="K85" s="20"/>
    </row>
    <row r="86" spans="9:15" x14ac:dyDescent="0.25">
      <c r="I86" s="20"/>
      <c r="J86" s="21"/>
      <c r="K86" s="20"/>
    </row>
    <row r="87" spans="9:15" x14ac:dyDescent="0.25">
      <c r="I87" s="20"/>
      <c r="J87" s="20"/>
      <c r="K87" s="20"/>
    </row>
    <row r="88" spans="9:15" x14ac:dyDescent="0.25">
      <c r="I88" s="20"/>
      <c r="J88" s="21"/>
      <c r="K88" s="20"/>
    </row>
    <row r="89" spans="9:15" x14ac:dyDescent="0.25">
      <c r="I89" s="20"/>
      <c r="J89" s="20"/>
      <c r="K89" s="20"/>
    </row>
    <row r="90" spans="9:15" x14ac:dyDescent="0.25">
      <c r="I90" s="20"/>
      <c r="J90" s="20"/>
      <c r="K90" s="20"/>
    </row>
    <row r="92" spans="9:15" x14ac:dyDescent="0.25">
      <c r="J92" s="1"/>
      <c r="K92" s="6"/>
      <c r="O92" s="7"/>
    </row>
    <row r="94" spans="9:15" x14ac:dyDescent="0.25">
      <c r="J94" s="1"/>
    </row>
    <row r="96" spans="9:15" x14ac:dyDescent="0.25">
      <c r="J96" s="1"/>
    </row>
    <row r="100" spans="10:15" x14ac:dyDescent="0.25">
      <c r="J100" s="1"/>
      <c r="K100" s="6"/>
      <c r="O100" s="7"/>
    </row>
    <row r="102" spans="10:15" x14ac:dyDescent="0.25">
      <c r="J102" s="1"/>
    </row>
    <row r="104" spans="10:15" x14ac:dyDescent="0.25">
      <c r="J104" s="1"/>
    </row>
    <row r="109" spans="10:15" x14ac:dyDescent="0.25">
      <c r="K109" s="6"/>
      <c r="O109" s="19"/>
    </row>
  </sheetData>
  <mergeCells count="16">
    <mergeCell ref="I75:K75"/>
    <mergeCell ref="A20:O20"/>
    <mergeCell ref="A22:D23"/>
    <mergeCell ref="F22:I23"/>
    <mergeCell ref="K22:N23"/>
    <mergeCell ref="A1:O1"/>
    <mergeCell ref="G6:J6"/>
    <mergeCell ref="G7:J9"/>
    <mergeCell ref="G15:J18"/>
    <mergeCell ref="A38:C41"/>
    <mergeCell ref="M32:O32"/>
    <mergeCell ref="A44:C44"/>
    <mergeCell ref="A28:O28"/>
    <mergeCell ref="A29:O31"/>
    <mergeCell ref="A33:C33"/>
    <mergeCell ref="E33:G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de datos</vt:lpstr>
      <vt:lpstr>GAUSS SEIDEL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Rodriguez</dc:creator>
  <cp:lastModifiedBy>Manuel Rodriguez</cp:lastModifiedBy>
  <dcterms:created xsi:type="dcterms:W3CDTF">2021-11-23T23:18:08Z</dcterms:created>
  <dcterms:modified xsi:type="dcterms:W3CDTF">2021-12-14T17:05:33Z</dcterms:modified>
</cp:coreProperties>
</file>