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ERC\PyLMDI\documentation\"/>
    </mc:Choice>
  </mc:AlternateContent>
  <xr:revisionPtr revIDLastSave="0" documentId="13_ncr:1_{D1A9C698-E59D-4C25-BDFF-76CF3BD258D8}" xr6:coauthVersionLast="47" xr6:coauthVersionMax="47" xr10:uidLastSave="{00000000-0000-0000-0000-000000000000}"/>
  <bookViews>
    <workbookView xWindow="57480" yWindow="-15" windowWidth="29040" windowHeight="15840" activeTab="11" xr2:uid="{37C35A3D-3E8F-4080-ABE3-D7A48FD06487}"/>
  </bookViews>
  <sheets>
    <sheet name="GDP i" sheetId="35" r:id="rId1"/>
    <sheet name="GDP ij" sheetId="34" r:id="rId2"/>
    <sheet name="GDP ijk" sheetId="5" r:id="rId3"/>
    <sheet name="Energy" sheetId="4" r:id="rId4"/>
    <sheet name="Emissions" sheetId="42" r:id="rId5"/>
    <sheet name="multiplicative_final" sheetId="44" r:id="rId6"/>
    <sheet name="additive_final" sheetId="41" r:id="rId7"/>
    <sheet name="weighting_multiplicative" sheetId="43" r:id="rId8"/>
    <sheet name="weighting_additive" sheetId="38" r:id="rId9"/>
    <sheet name="activity_driver" sheetId="37" r:id="rId10"/>
    <sheet name="intensity_drivers" sheetId="36" r:id="rId11"/>
    <sheet name="structural_drivers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123Graph_A" hidden="1">[1]総合評価!$G$80:$T$80</definedName>
    <definedName name="__123Graph_B" hidden="1">[1]総合評価!$G$81:$T$81</definedName>
    <definedName name="__123Graph_C" hidden="1">[1]総合評価!$G$82:$T$82</definedName>
    <definedName name="__123Graph_D" hidden="1">[1]総合評価!$G$83:$T$83</definedName>
    <definedName name="__123Graph_E" hidden="1">[1]総合評価!$G$84:$T$84</definedName>
    <definedName name="__123Graph_F" hidden="1">[1]総合評価!$G$85:$T$85</definedName>
    <definedName name="__123Graph_LBL_A" hidden="1">[2]総括表!$Z$89:$Z$100</definedName>
    <definedName name="__123Graph_LBL_B" hidden="1">[2]総括表!$AA$91:$AA$100</definedName>
    <definedName name="__123Graph_LBL_C" hidden="1">[2]総括表!$AB$90:$AB$100</definedName>
    <definedName name="__123Graph_LBL_D" hidden="1">[2]総括表!$AC$90:$AC$101</definedName>
    <definedName name="__123Graph_LBL_E" hidden="1">[2]総括表!$AD$90:$AD$101</definedName>
    <definedName name="__123Graph_X" hidden="1">[1]総合評価!$G$1:$T$1</definedName>
    <definedName name="_10__123Graph_Aｸﾞﾗﾌ_17" hidden="1">[1]総合評価!$G$252:$S$252</definedName>
    <definedName name="_100__123Graph_Eｸﾞﾗﾌ_8" hidden="1">[1]総合評価!$G$178:$T$178</definedName>
    <definedName name="_1008__123Graph_Xｸﾞﾗﾌ_14" hidden="1">[1]総合評価!$G$1:$T$1</definedName>
    <definedName name="_101__123Graph_Eｸﾞﾗﾌ_9" hidden="1">[1]総合評価!$G$186:$T$186</definedName>
    <definedName name="_1017__123Graph_Xｸﾞﾗﾌ_15" hidden="1">[1]総合評価!$G$1:$T$1</definedName>
    <definedName name="_102__123Graph_Fｸﾞﾗﾌ_10" hidden="1">[1]総合評価!$G$201:$T$201</definedName>
    <definedName name="_1026__123Graph_Xｸﾞﾗﾌ_16" hidden="1">[1]総合評価!$G$1:$T$1</definedName>
    <definedName name="_103__123Graph_Fｸﾞﾗﾌ_11" hidden="1">[1]総合評価!$G$201:$T$201</definedName>
    <definedName name="_1035__123Graph_Xｸﾞﾗﾌ_17" hidden="1">[1]総合評価!$G$1:$T$1</definedName>
    <definedName name="_104__123Graph_Fｸﾞﾗﾌ_14" hidden="1">[1]総合評価!$G$239:$T$239</definedName>
    <definedName name="_1044__123Graph_Xｸﾞﾗﾌ_18" hidden="1">[1]総合評価!$G$1:$T$1</definedName>
    <definedName name="_105__123Graph_Fｸﾞﾗﾌ_15" hidden="1">[1]総合評価!$G$239:$T$239</definedName>
    <definedName name="_1053__123Graph_Xｸﾞﾗﾌ_19" hidden="1">[1]総合評価!$G$1:$T$1</definedName>
    <definedName name="_106__123Graph_Fｸﾞﾗﾌ_16" hidden="1">[1]総合評価!$G$248:$T$248</definedName>
    <definedName name="_1062__123Graph_Xｸﾞﾗﾌ_20" hidden="1">[1]総合評価!$G$1:$T$1</definedName>
    <definedName name="_107__123Graph_Fｸﾞﾗﾌ_17" hidden="1">[1]総合評価!$G$248:$T$248</definedName>
    <definedName name="_1071__123Graph_Xｸﾞﾗﾌ_21" hidden="1">[1]総合評価!$G$1:$T$1</definedName>
    <definedName name="_108__123Graph_Aｸﾞﾗﾌ_20" hidden="1">[1]総合評価!$G$106:$T$106</definedName>
    <definedName name="_108__123Graph_Fｸﾞﾗﾌ_19" hidden="1">[1]総合評価!$G$119:$T$119</definedName>
    <definedName name="_1080__123Graph_Xｸﾞﾗﾌ_22" hidden="1">[1]総合評価!$G$1:$T$1</definedName>
    <definedName name="_1089__123Graph_Xｸﾞﾗﾌ_23" hidden="1">[1]総合評価!$G$1:$T$1</definedName>
    <definedName name="_109__123Graph_Fｸﾞﾗﾌ_20" hidden="1">[1]総合評価!$G$111:$T$111</definedName>
    <definedName name="_1098__123Graph_Xｸﾞﾗﾌ_24" hidden="1">[1]総合評価!$G$1:$T$1</definedName>
    <definedName name="_11__123Graph_Aｸﾞﾗﾌ_18" hidden="1">[1]総合評価!$G$255:$T$255</definedName>
    <definedName name="_110__123Graph_Fｸﾞﾗﾌ_5" hidden="1">[1]総合評価!$G$46:$S$46</definedName>
    <definedName name="_1107__123Graph_Xｸﾞﾗﾌ_5" hidden="1">[1]総合評価!$G$1:$S$1</definedName>
    <definedName name="_1116__123Graph_Xｸﾞﾗﾌ_6" hidden="1">[1]総合評価!$G$1:$T$1</definedName>
    <definedName name="_112__123Graph_Xｸﾞﾗﾌ_1" hidden="1">[1]総合評価!$G$1:$T$1</definedName>
    <definedName name="_1125__123Graph_Xｸﾞﾗﾌ_7" hidden="1">[1]総合評価!$G$1:$T$1</definedName>
    <definedName name="_113__123Graph_Xｸﾞﾗﾌ_10" hidden="1">[1]総合評価!$G$1:$T$1</definedName>
    <definedName name="_1134__123Graph_Xｸﾞﾗﾌ_8" hidden="1">[1]総合評価!$G$1:$T$1</definedName>
    <definedName name="_114__123Graph_Xｸﾞﾗﾌ_11" hidden="1">[1]総合評価!$G$1:$T$1</definedName>
    <definedName name="_1143__123Graph_Xｸﾞﾗﾌ_9" hidden="1">[1]総合評価!$G$1:$T$1</definedName>
    <definedName name="_115__123Graph_Xｸﾞﾗﾌ_12" hidden="1">[1]総合評価!$G$1:$T$1</definedName>
    <definedName name="_116__123Graph_Xｸﾞﾗﾌ_13" hidden="1">[1]総合評価!$G$1:$T$1</definedName>
    <definedName name="_117__123Graph_Aｸﾞﾗﾌ_21" hidden="1">[1]総合評価!$G$148:$T$148</definedName>
    <definedName name="_117__123Graph_Xｸﾞﾗﾌ_14" hidden="1">[1]総合評価!$G$1:$T$1</definedName>
    <definedName name="_118__123Graph_Xｸﾞﾗﾌ_15" hidden="1">[1]総合評価!$G$1:$T$1</definedName>
    <definedName name="_119__123Graph_Xｸﾞﾗﾌ_16" hidden="1">[1]総合評価!$G$1:$T$1</definedName>
    <definedName name="_12__123Graph_Aｸﾞﾗﾌ_19" hidden="1">[1]総合評価!$G$114:$T$114</definedName>
    <definedName name="_120__123Graph_Xｸﾞﾗﾌ_17" hidden="1">[1]総合評価!$G$1:$T$1</definedName>
    <definedName name="_121__123Graph_Xｸﾞﾗﾌ_18" hidden="1">[1]総合評価!$G$1:$T$1</definedName>
    <definedName name="_122__123Graph_Xｸﾞﾗﾌ_19" hidden="1">[1]総合評価!$G$1:$T$1</definedName>
    <definedName name="_123__123Graph_Xｸﾞﾗﾌ_20" hidden="1">[1]総合評価!$G$1:$T$1</definedName>
    <definedName name="_124__123Graph_Xｸﾞﾗﾌ_21" hidden="1">[1]総合評価!$G$1:$T$1</definedName>
    <definedName name="_125__123Graph_Xｸﾞﾗﾌ_22" hidden="1">[1]総合評価!$G$1:$T$1</definedName>
    <definedName name="_126__123Graph_Aｸﾞﾗﾌ_22" hidden="1">[1]総合評価!$G$165:$T$165</definedName>
    <definedName name="_126__123Graph_Xｸﾞﾗﾌ_23" hidden="1">[1]総合評価!$G$1:$T$1</definedName>
    <definedName name="_127__123Graph_Xｸﾞﾗﾌ_24" hidden="1">[1]総合評価!$G$1:$T$1</definedName>
    <definedName name="_128__123Graph_Xｸﾞﾗﾌ_5" hidden="1">[1]総合評価!$G$1:$S$1</definedName>
    <definedName name="_129__123Graph_Xｸﾞﾗﾌ_6" hidden="1">[1]総合評価!$G$1:$T$1</definedName>
    <definedName name="_13__123Graph_Aｸﾞﾗﾌ_20" hidden="1">[1]総合評価!$G$106:$T$106</definedName>
    <definedName name="_130__123Graph_Xｸﾞﾗﾌ_7" hidden="1">[1]総合評価!$G$1:$T$1</definedName>
    <definedName name="_131__123Graph_Xｸﾞﾗﾌ_8" hidden="1">[1]総合評価!$G$1:$T$1</definedName>
    <definedName name="_132__123Graph_Xｸﾞﾗﾌ_9" hidden="1">[1]総合評価!$G$1:$T$1</definedName>
    <definedName name="_135__123Graph_Aｸﾞﾗﾌ_23" hidden="1">[1]総合評価!$G$181:$T$181</definedName>
    <definedName name="_14__123Graph_Aｸﾞﾗﾌ_21" hidden="1">[1]総合評価!$G$148:$T$148</definedName>
    <definedName name="_144__123Graph_Aｸﾞﾗﾌ_24" hidden="1">[1]総合評価!$G$188:$T$188</definedName>
    <definedName name="_15__123Graph_Aｸﾞﾗﾌ_22" hidden="1">[1]総合評価!$G$165:$T$165</definedName>
    <definedName name="_153__123Graph_Aｸﾞﾗﾌ_5" hidden="1">[1]総合評価!$G$27:$S$27</definedName>
    <definedName name="_16__123Graph_Aｸﾞﾗﾌ_23" hidden="1">[1]総合評価!$G$181:$T$181</definedName>
    <definedName name="_162__123Graph_Aｸﾞﾗﾌ_6" hidden="1">[1]総合評価!$G$8:$T$8</definedName>
    <definedName name="_17__123Graph_Aｸﾞﾗﾌ_24" hidden="1">[1]総合評価!$G$188:$T$188</definedName>
    <definedName name="_171__123Graph_Aｸﾞﾗﾌ_7" hidden="1">[1]総合評価!$G$102:$T$102</definedName>
    <definedName name="_18__123Graph_Aｸﾞﾗﾌ_10" hidden="1">[1]総合評価!$G$196:$T$196</definedName>
    <definedName name="_18__123Graph_Aｸﾞﾗﾌ_5" hidden="1">[1]総合評価!$G$27:$S$27</definedName>
    <definedName name="_180__123Graph_Aｸﾞﾗﾌ_8" hidden="1">[1]総合評価!$G$102:$T$102</definedName>
    <definedName name="_189__123Graph_Aｸﾞﾗﾌ_9" hidden="1">[1]総合評価!$G$103:$T$103</definedName>
    <definedName name="_19__123Graph_Aｸﾞﾗﾌ_6" hidden="1">[1]総合評価!$G$8:$T$8</definedName>
    <definedName name="_198__123Graph_Bｸﾞﾗﾌ_1" hidden="1">[1]総合評価!$G$12:$S$12</definedName>
    <definedName name="_2__123Graph_Aｸﾞﾗﾌ_1" hidden="1">[1]総合評価!$G$8:$T$8</definedName>
    <definedName name="_20__123Graph_Aｸﾞﾗﾌ_7" hidden="1">[1]総合評価!$G$102:$T$102</definedName>
    <definedName name="_207__123Graph_Bｸﾞﾗﾌ_10" hidden="1">[1]総合評価!$G$197:$T$197</definedName>
    <definedName name="_21__123Graph_Aｸﾞﾗﾌ_8" hidden="1">[1]総合評価!$G$102:$T$102</definedName>
    <definedName name="_216__123Graph_Bｸﾞﾗﾌ_11" hidden="1">[1]総合評価!$G$197:$T$197</definedName>
    <definedName name="_22__123Graph_Aｸﾞﾗﾌ_9" hidden="1">[1]総合評価!$G$103:$T$103</definedName>
    <definedName name="_225__123Graph_Bｸﾞﾗﾌ_12" hidden="1">[1]総合評価!$G$12:$S$12</definedName>
    <definedName name="_234__123Graph_Bｸﾞﾗﾌ_13" hidden="1">[1]総合評価!$G$13:$T$13</definedName>
    <definedName name="_24__123Graph_Bｸﾞﾗﾌ_1" hidden="1">[1]総合評価!$G$12:$S$12</definedName>
    <definedName name="_243__123Graph_Bｸﾞﾗﾌ_14" hidden="1">[1]総合評価!$G$236:$T$236</definedName>
    <definedName name="_25__123Graph_Bｸﾞﾗﾌ_10" hidden="1">[1]総合評価!$G$197:$T$197</definedName>
    <definedName name="_252__123Graph_Bｸﾞﾗﾌ_15" hidden="1">[1]総合評価!$G$236:$T$236</definedName>
    <definedName name="_26__123Graph_Bｸﾞﾗﾌ_11" hidden="1">[1]総合評価!$G$197:$T$197</definedName>
    <definedName name="_261__123Graph_Bｸﾞﾗﾌ_16" hidden="1">[1]総合評価!$G$245:$T$245</definedName>
    <definedName name="_27__123Graph_Aｸﾞﾗﾌ_11" hidden="1">[1]総合評価!$G$196:$T$196</definedName>
    <definedName name="_27__123Graph_Bｸﾞﾗﾌ_12" hidden="1">[1]総合評価!$G$12:$S$12</definedName>
    <definedName name="_270__123Graph_Bｸﾞﾗﾌ_17" hidden="1">[1]総合評価!$G$245:$T$245</definedName>
    <definedName name="_279__123Graph_Bｸﾞﾗﾌ_18" hidden="1">[1]総合評価!$G$256:$T$256</definedName>
    <definedName name="_28__123Graph_Bｸﾞﾗﾌ_13" hidden="1">[1]総合評価!$G$13:$T$13</definedName>
    <definedName name="_288__123Graph_Bｸﾞﾗﾌ_19" hidden="1">[1]総合評価!$G$115:$T$115</definedName>
    <definedName name="_29__123Graph_Bｸﾞﾗﾌ_14" hidden="1">[1]総合評価!$G$236:$T$236</definedName>
    <definedName name="_297__123Graph_Bｸﾞﾗﾌ_20" hidden="1">[1]総合評価!$G$107:$S$107</definedName>
    <definedName name="_3__123Graph_Aｸﾞﾗﾌ_10" hidden="1">[1]総合評価!$G$196:$T$196</definedName>
    <definedName name="_30__123Graph_Bｸﾞﾗﾌ_15" hidden="1">[1]総合評価!$G$236:$T$236</definedName>
    <definedName name="_306__123Graph_Bｸﾞﾗﾌ_21" hidden="1">[1]総合評価!$G$149:$T$149</definedName>
    <definedName name="_31__123Graph_Bｸﾞﾗﾌ_16" hidden="1">[1]総合評価!$G$245:$T$245</definedName>
    <definedName name="_315__123Graph_Bｸﾞﾗﾌ_22" hidden="1">[1]総合評価!$G$166:$T$166</definedName>
    <definedName name="_32__123Graph_Bｸﾞﾗﾌ_17" hidden="1">[1]総合評価!$G$245:$T$245</definedName>
    <definedName name="_324__123Graph_Bｸﾞﾗﾌ_23" hidden="1">[1]総合評価!$G$182:$T$182</definedName>
    <definedName name="_33__123Graph_Bｸﾞﾗﾌ_18" hidden="1">[1]総合評価!$G$256:$T$256</definedName>
    <definedName name="_333__123Graph_Bｸﾞﾗﾌ_24" hidden="1">[1]総合評価!$G$189:$T$189</definedName>
    <definedName name="_34__123Graph_Bｸﾞﾗﾌ_19" hidden="1">[1]総合評価!$G$115:$T$115</definedName>
    <definedName name="_342__123Graph_Bｸﾞﾗﾌ_5" hidden="1">[1]総合評価!$G$28:$S$28</definedName>
    <definedName name="_35__123Graph_Bｸﾞﾗﾌ_20" hidden="1">[1]総合評価!$G$107:$S$107</definedName>
    <definedName name="_351__123Graph_Bｸﾞﾗﾌ_6" hidden="1">[1]総合評価!$G$12:$T$12</definedName>
    <definedName name="_36__123Graph_Aｸﾞﾗﾌ_12" hidden="1">[1]総合評価!$G$8:$T$8</definedName>
    <definedName name="_36__123Graph_Bｸﾞﾗﾌ_21" hidden="1">[1]総合評価!$G$149:$T$149</definedName>
    <definedName name="_360__123Graph_Bｸﾞﾗﾌ_7" hidden="1">[1]総合評価!$G$185:$T$185</definedName>
    <definedName name="_369__123Graph_Bｸﾞﾗﾌ_8" hidden="1">[1]総合評価!$G$185:$T$185</definedName>
    <definedName name="_37__123Graph_Bｸﾞﾗﾌ_22" hidden="1">[1]総合評価!$G$166:$T$166</definedName>
    <definedName name="_378__123Graph_Bｸﾞﾗﾌ_9" hidden="1">[1]総合評価!$G$142:$T$142</definedName>
    <definedName name="_38__123Graph_Bｸﾞﾗﾌ_23" hidden="1">[1]総合評価!$G$182:$T$182</definedName>
    <definedName name="_387__123Graph_Cｸﾞﾗﾌ_1" hidden="1">[1]総合評価!$G$98:$S$98</definedName>
    <definedName name="_39__123Graph_Bｸﾞﾗﾌ_24" hidden="1">[1]総合評価!$G$189:$T$189</definedName>
    <definedName name="_396__123Graph_Cｸﾞﾗﾌ_10" hidden="1">[1]総合評価!$G$198:$T$198</definedName>
    <definedName name="_4__123Graph_Aｸﾞﾗﾌ_11" hidden="1">[1]総合評価!$G$196:$T$196</definedName>
    <definedName name="_40__123Graph_Bｸﾞﾗﾌ_5" hidden="1">[1]総合評価!$G$28:$S$28</definedName>
    <definedName name="_405__123Graph_Cｸﾞﾗﾌ_11" hidden="1">[1]総合評価!$G$198:$T$198</definedName>
    <definedName name="_41__123Graph_Bｸﾞﾗﾌ_6" hidden="1">[1]総合評価!$G$12:$T$12</definedName>
    <definedName name="_414__123Graph_Cｸﾞﾗﾌ_12" hidden="1">[1]総合評価!$G$98:$T$98</definedName>
    <definedName name="_42__123Graph_Bｸﾞﾗﾌ_7" hidden="1">[1]総合評価!$G$185:$T$185</definedName>
    <definedName name="_423__123Graph_Cｸﾞﾗﾌ_13" hidden="1">[1]総合評価!$G$99:$T$99</definedName>
    <definedName name="_43__123Graph_Bｸﾞﾗﾌ_8" hidden="1">[1]総合評価!$G$185:$T$185</definedName>
    <definedName name="_432__123Graph_Cｸﾞﾗﾌ_14" hidden="1">[1]総合評価!$G$240:$T$240</definedName>
    <definedName name="_44__123Graph_Bｸﾞﾗﾌ_9" hidden="1">[1]総合評価!$G$142:$T$142</definedName>
    <definedName name="_441__123Graph_Cｸﾞﾗﾌ_15" hidden="1">[1]総合評価!$G$240:$T$240</definedName>
    <definedName name="_45__123Graph_Aｸﾞﾗﾌ_13" hidden="1">[1]総合評価!$G$9:$T$9</definedName>
    <definedName name="_450__123Graph_Cｸﾞﾗﾌ_16" hidden="1">[1]総合評価!$G$249:$T$249</definedName>
    <definedName name="_459__123Graph_Cｸﾞﾗﾌ_17" hidden="1">[1]総合評価!$G$249:$T$249</definedName>
    <definedName name="_46__123Graph_Cｸﾞﾗﾌ_1" hidden="1">[1]総合評価!$G$98:$S$98</definedName>
    <definedName name="_468__123Graph_Cｸﾞﾗﾌ_18" hidden="1">[1]総合評価!$G$257:$T$257</definedName>
    <definedName name="_47__123Graph_Cｸﾞﾗﾌ_10" hidden="1">[1]総合評価!$G$198:$T$198</definedName>
    <definedName name="_477__123Graph_Cｸﾞﾗﾌ_19" hidden="1">[1]総合評価!$G$116:$T$116</definedName>
    <definedName name="_48__123Graph_Cｸﾞﾗﾌ_11" hidden="1">[1]総合評価!$G$198:$T$198</definedName>
    <definedName name="_486__123Graph_Cｸﾞﾗﾌ_20" hidden="1">[1]総合評価!$G$108:$T$108</definedName>
    <definedName name="_49__123Graph_Cｸﾞﾗﾌ_12" hidden="1">[1]総合評価!$G$98:$T$98</definedName>
    <definedName name="_495__123Graph_Cｸﾞﾗﾌ_21" hidden="1">[1]総合評価!$G$150:$T$150</definedName>
    <definedName name="_5__123Graph_Aｸﾞﾗﾌ_12" hidden="1">[1]総合評価!$G$8:$T$8</definedName>
    <definedName name="_50__123Graph_Cｸﾞﾗﾌ_13" hidden="1">[1]総合評価!$G$99:$T$99</definedName>
    <definedName name="_504__123Graph_Cｸﾞﾗﾌ_22" hidden="1">[1]総合評価!$G$167:$T$167</definedName>
    <definedName name="_51__123Graph_Cｸﾞﾗﾌ_14" hidden="1">[1]総合評価!$G$240:$T$240</definedName>
    <definedName name="_513__123Graph_Cｸﾞﾗﾌ_23" hidden="1">[1]総合評価!$G$183:$T$183</definedName>
    <definedName name="_52__123Graph_Cｸﾞﾗﾌ_15" hidden="1">[1]総合評価!$G$240:$T$240</definedName>
    <definedName name="_522__123Graph_Cｸﾞﾗﾌ_24" hidden="1">[1]総合評価!$G$190:$T$190</definedName>
    <definedName name="_53__123Graph_Cｸﾞﾗﾌ_16" hidden="1">[1]総合評価!$G$249:$T$249</definedName>
    <definedName name="_531__123Graph_Cｸﾞﾗﾌ_5" hidden="1">[1]総合評価!$G$29:$S$29</definedName>
    <definedName name="_54__123Graph_Aｸﾞﾗﾌ_14" hidden="1">[1]総合評価!$G$235:$T$235</definedName>
    <definedName name="_54__123Graph_Cｸﾞﾗﾌ_17" hidden="1">[1]総合評価!$G$249:$T$249</definedName>
    <definedName name="_540__123Graph_Cｸﾞﾗﾌ_6" hidden="1">[1]総合評価!$G$98:$S$98</definedName>
    <definedName name="_549__123Graph_Cｸﾞﾗﾌ_7" hidden="1">[1]総合評価!$G$161:$T$161</definedName>
    <definedName name="_55__123Graph_Cｸﾞﾗﾌ_18" hidden="1">[1]総合評価!$G$257:$T$257</definedName>
    <definedName name="_558__123Graph_Cｸﾞﾗﾌ_8" hidden="1">[1]総合評価!$G$161:$T$161</definedName>
    <definedName name="_56__123Graph_Cｸﾞﾗﾌ_19" hidden="1">[1]総合評価!$G$116:$T$116</definedName>
    <definedName name="_567__123Graph_Cｸﾞﾗﾌ_9" hidden="1">[1]総合評価!$G$162:$T$162</definedName>
    <definedName name="_57__123Graph_Cｸﾞﾗﾌ_20" hidden="1">[1]総合評価!$G$108:$T$108</definedName>
    <definedName name="_576__123Graph_Dｸﾞﾗﾌ_1" hidden="1">[1]総合評価!$G$229:$T$229</definedName>
    <definedName name="_58__123Graph_Cｸﾞﾗﾌ_21" hidden="1">[1]総合評価!$G$150:$T$150</definedName>
    <definedName name="_585__123Graph_Dｸﾞﾗﾌ_10" hidden="1">[1]総合評価!$G$199:$T$199</definedName>
    <definedName name="_59__123Graph_Cｸﾞﾗﾌ_22" hidden="1">[1]総合評価!$G$167:$T$167</definedName>
    <definedName name="_594__123Graph_Dｸﾞﾗﾌ_11" hidden="1">[1]総合評価!$G$199:$T$199</definedName>
    <definedName name="_6__123Graph_Aｸﾞﾗﾌ_13" hidden="1">[1]総合評価!$G$9:$T$9</definedName>
    <definedName name="_60__123Graph_Cｸﾞﾗﾌ_23" hidden="1">[1]総合評価!$G$183:$T$183</definedName>
    <definedName name="_603__123Graph_Dｸﾞﾗﾌ_12" hidden="1">[1]総合評価!$G$229:$S$229</definedName>
    <definedName name="_61__123Graph_Cｸﾞﾗﾌ_24" hidden="1">[1]総合評価!$G$190:$T$190</definedName>
    <definedName name="_612__123Graph_Dｸﾞﾗﾌ_13" hidden="1">[1]総合評価!$G$231:$T$231</definedName>
    <definedName name="_62__123Graph_Cｸﾞﾗﾌ_5" hidden="1">[1]総合評価!$G$29:$S$29</definedName>
    <definedName name="_621__123Graph_Dｸﾞﾗﾌ_14" hidden="1">[1]総合評価!$G$238:$T$238</definedName>
    <definedName name="_63__123Graph_Aｸﾞﾗﾌ_15" hidden="1">[1]総合評価!$G$235:$T$235</definedName>
    <definedName name="_63__123Graph_Cｸﾞﾗﾌ_6" hidden="1">[1]総合評価!$G$98:$S$98</definedName>
    <definedName name="_630__123Graph_Dｸﾞﾗﾌ_15" hidden="1">[1]総合評価!$G$238:$T$238</definedName>
    <definedName name="_639__123Graph_Dｸﾞﾗﾌ_16" hidden="1">[1]総合評価!$G$247:$T$247</definedName>
    <definedName name="_64__123Graph_Cｸﾞﾗﾌ_7" hidden="1">[1]総合評価!$G$161:$T$161</definedName>
    <definedName name="_648__123Graph_Dｸﾞﾗﾌ_17" hidden="1">[1]総合評価!$G$247:$T$247</definedName>
    <definedName name="_65__123Graph_Cｸﾞﾗﾌ_8" hidden="1">[1]総合評価!$G$161:$T$161</definedName>
    <definedName name="_657__123Graph_Dｸﾞﾗﾌ_18" hidden="1">[1]総合評価!$G$258:$T$258</definedName>
    <definedName name="_66__123Graph_Cｸﾞﾗﾌ_9" hidden="1">[1]総合評価!$G$162:$T$162</definedName>
    <definedName name="_666__123Graph_Dｸﾞﾗﾌ_19" hidden="1">[1]総合評価!$G$117:$T$117</definedName>
    <definedName name="_675__123Graph_Dｸﾞﾗﾌ_20" hidden="1">[1]総合評価!$G$109:$T$109</definedName>
    <definedName name="_68__123Graph_Dｸﾞﾗﾌ_1" hidden="1">[1]総合評価!$G$229:$T$229</definedName>
    <definedName name="_684__123Graph_Dｸﾞﾗﾌ_21" hidden="1">[1]総合評価!$G$151:$T$151</definedName>
    <definedName name="_69__123Graph_Dｸﾞﾗﾌ_10" hidden="1">[1]総合評価!$G$199:$T$199</definedName>
    <definedName name="_693__123Graph_Dｸﾞﾗﾌ_24" hidden="1">[1]総合評価!$G$191:$T$191</definedName>
    <definedName name="_7__123Graph_Aｸﾞﾗﾌ_14" hidden="1">[1]総合評価!$G$235:$T$235</definedName>
    <definedName name="_70__123Graph_Dｸﾞﾗﾌ_11" hidden="1">[1]総合評価!$G$199:$T$199</definedName>
    <definedName name="_702__123Graph_Dｸﾞﾗﾌ_5" hidden="1">[1]総合評価!$G$30:$S$30</definedName>
    <definedName name="_71__123Graph_Dｸﾞﾗﾌ_12" hidden="1">[1]総合評価!$G$229:$S$229</definedName>
    <definedName name="_711__123Graph_Dｸﾞﾗﾌ_6" hidden="1">[1]総合評価!$G$229:$S$229</definedName>
    <definedName name="_72__123Graph_Aｸﾞﾗﾌ_16" hidden="1">[1]総合評価!$G$252:$S$252</definedName>
    <definedName name="_72__123Graph_Dｸﾞﾗﾌ_13" hidden="1">[1]総合評価!$G$231:$T$231</definedName>
    <definedName name="_720__123Graph_Dｸﾞﾗﾌ_7" hidden="1">[1]総合評価!$G$141:$T$141</definedName>
    <definedName name="_729__123Graph_Dｸﾞﾗﾌ_8" hidden="1">[1]総合評価!$G$141:$T$141</definedName>
    <definedName name="_73__123Graph_Dｸﾞﾗﾌ_14" hidden="1">[1]総合評価!$G$238:$T$238</definedName>
    <definedName name="_738__123Graph_Dｸﾞﾗﾌ_9" hidden="1">[1]総合評価!$G$179:$T$179</definedName>
    <definedName name="_74__123Graph_Dｸﾞﾗﾌ_15" hidden="1">[1]総合評価!$G$238:$T$238</definedName>
    <definedName name="_747__123Graph_Eｸﾞﾗﾌ_1" hidden="1">[1]総合評価!$G$274:$T$274</definedName>
    <definedName name="_75__123Graph_Dｸﾞﾗﾌ_16" hidden="1">[1]総合評価!$G$247:$T$247</definedName>
    <definedName name="_756__123Graph_Eｸﾞﾗﾌ_10" hidden="1">[1]総合評価!$G$200:$T$200</definedName>
    <definedName name="_76__123Graph_Dｸﾞﾗﾌ_17" hidden="1">[1]総合評価!$G$247:$T$247</definedName>
    <definedName name="_765__123Graph_Eｸﾞﾗﾌ_11" hidden="1">[1]総合評価!$G$200:$T$200</definedName>
    <definedName name="_77__123Graph_Dｸﾞﾗﾌ_18" hidden="1">[1]総合評価!$G$258:$T$258</definedName>
    <definedName name="_774__123Graph_Eｸﾞﾗﾌ_13" hidden="1">[1]総合評価!$G$276:$T$276</definedName>
    <definedName name="_78__123Graph_Dｸﾞﾗﾌ_19" hidden="1">[1]総合評価!$G$117:$T$117</definedName>
    <definedName name="_783__123Graph_Eｸﾞﾗﾌ_14" hidden="1">[1]総合評価!$G$237:$T$237</definedName>
    <definedName name="_79__123Graph_Dｸﾞﾗﾌ_20" hidden="1">[1]総合評価!$G$109:$T$109</definedName>
    <definedName name="_792__123Graph_Eｸﾞﾗﾌ_15" hidden="1">[1]総合評価!$G$237:$T$237</definedName>
    <definedName name="_8__123Graph_Aｸﾞﾗﾌ_15" hidden="1">[1]総合評価!$G$235:$T$235</definedName>
    <definedName name="_80__123Graph_Dｸﾞﾗﾌ_21" hidden="1">[1]総合評価!$G$151:$T$151</definedName>
    <definedName name="_801__123Graph_Eｸﾞﾗﾌ_16" hidden="1">[1]総合評価!$G$246:$T$246</definedName>
    <definedName name="_81__123Graph_Aｸﾞﾗﾌ_17" hidden="1">[1]総合評価!$G$252:$S$252</definedName>
    <definedName name="_81__123Graph_Dｸﾞﾗﾌ_24" hidden="1">[1]総合評価!$G$191:$T$191</definedName>
    <definedName name="_810__123Graph_Eｸﾞﾗﾌ_17" hidden="1">[1]総合評価!$G$246:$T$246</definedName>
    <definedName name="_819__123Graph_Eｸﾞﾗﾌ_18" hidden="1">[1]総合評価!$G$259:$T$259</definedName>
    <definedName name="_82__123Graph_Dｸﾞﾗﾌ_5" hidden="1">[1]総合評価!$G$30:$S$30</definedName>
    <definedName name="_828__123Graph_Eｸﾞﾗﾌ_19" hidden="1">[1]総合評価!$G$118:$T$118</definedName>
    <definedName name="_83__123Graph_Dｸﾞﾗﾌ_6" hidden="1">[1]総合評価!$G$229:$S$229</definedName>
    <definedName name="_837__123Graph_Eｸﾞﾗﾌ_20" hidden="1">[1]総合評価!$G$110:$T$110</definedName>
    <definedName name="_84__123Graph_Dｸﾞﾗﾌ_7" hidden="1">[1]総合評価!$G$141:$T$141</definedName>
    <definedName name="_846__123Graph_Eｸﾞﾗﾌ_5" hidden="1">[1]総合評価!$G$45:$S$45</definedName>
    <definedName name="_85__123Graph_Dｸﾞﾗﾌ_8" hidden="1">[1]総合評価!$G$141:$T$141</definedName>
    <definedName name="_855__123Graph_Eｸﾞﾗﾌ_7" hidden="1">[1]総合評価!$G$178:$T$178</definedName>
    <definedName name="_86__123Graph_Dｸﾞﾗﾌ_9" hidden="1">[1]総合評価!$G$179:$T$179</definedName>
    <definedName name="_864__123Graph_Eｸﾞﾗﾌ_8" hidden="1">[1]総合評価!$G$178:$T$178</definedName>
    <definedName name="_87__123Graph_Eｸﾞﾗﾌ_1" hidden="1">[1]総合評価!$G$274:$T$274</definedName>
    <definedName name="_873__123Graph_Eｸﾞﾗﾌ_9" hidden="1">[1]総合評価!$G$186:$T$186</definedName>
    <definedName name="_88__123Graph_Eｸﾞﾗﾌ_10" hidden="1">[1]総合評価!$G$200:$T$200</definedName>
    <definedName name="_882__123Graph_Fｸﾞﾗﾌ_10" hidden="1">[1]総合評価!$G$201:$T$201</definedName>
    <definedName name="_89__123Graph_Eｸﾞﾗﾌ_11" hidden="1">[1]総合評価!$G$200:$T$200</definedName>
    <definedName name="_891__123Graph_Fｸﾞﾗﾌ_11" hidden="1">[1]総合評価!$G$201:$T$201</definedName>
    <definedName name="_9__123Graph_Aｸﾞﾗﾌ_1" hidden="1">[1]総合評価!$G$8:$T$8</definedName>
    <definedName name="_9__123Graph_Aｸﾞﾗﾌ_16" hidden="1">[1]総合評価!$G$252:$S$252</definedName>
    <definedName name="_90__123Graph_Aｸﾞﾗﾌ_18" hidden="1">[1]総合評価!$G$255:$T$255</definedName>
    <definedName name="_90__123Graph_Eｸﾞﾗﾌ_13" hidden="1">[1]総合評価!$G$276:$T$276</definedName>
    <definedName name="_900__123Graph_Fｸﾞﾗﾌ_14" hidden="1">[1]総合評価!$G$239:$T$239</definedName>
    <definedName name="_909__123Graph_Fｸﾞﾗﾌ_15" hidden="1">[1]総合評価!$G$239:$T$239</definedName>
    <definedName name="_91__123Graph_Eｸﾞﾗﾌ_14" hidden="1">[1]総合評価!$G$237:$T$237</definedName>
    <definedName name="_918__123Graph_Fｸﾞﾗﾌ_16" hidden="1">[1]総合評価!$G$248:$T$248</definedName>
    <definedName name="_92__123Graph_Eｸﾞﾗﾌ_15" hidden="1">[1]総合評価!$G$237:$T$237</definedName>
    <definedName name="_927__123Graph_Fｸﾞﾗﾌ_17" hidden="1">[1]総合評価!$G$248:$T$248</definedName>
    <definedName name="_93__123Graph_Eｸﾞﾗﾌ_16" hidden="1">[1]総合評価!$G$246:$T$246</definedName>
    <definedName name="_936__123Graph_Fｸﾞﾗﾌ_19" hidden="1">[1]総合評価!$G$119:$T$119</definedName>
    <definedName name="_94__123Graph_Eｸﾞﾗﾌ_17" hidden="1">[1]総合評価!$G$246:$T$246</definedName>
    <definedName name="_945__123Graph_Fｸﾞﾗﾌ_20" hidden="1">[1]総合評価!$G$111:$T$111</definedName>
    <definedName name="_95__123Graph_Eｸﾞﾗﾌ_18" hidden="1">[1]総合評価!$G$259:$T$259</definedName>
    <definedName name="_954__123Graph_Fｸﾞﾗﾌ_5" hidden="1">[1]総合評価!$G$46:$S$46</definedName>
    <definedName name="_96__123Graph_Eｸﾞﾗﾌ_19" hidden="1">[1]総合評価!$G$118:$T$118</definedName>
    <definedName name="_963__123Graph_Xｸﾞﾗﾌ_1" hidden="1">[1]総合評価!$G$1:$T$1</definedName>
    <definedName name="_97__123Graph_Eｸﾞﾗﾌ_20" hidden="1">[1]総合評価!$G$110:$T$110</definedName>
    <definedName name="_972__123Graph_Xｸﾞﾗﾌ_10" hidden="1">[1]総合評価!$G$1:$T$1</definedName>
    <definedName name="_98__123Graph_Eｸﾞﾗﾌ_5" hidden="1">[1]総合評価!$G$45:$S$45</definedName>
    <definedName name="_981__123Graph_Xｸﾞﾗﾌ_11" hidden="1">[1]総合評価!$G$1:$T$1</definedName>
    <definedName name="_99__123Graph_Aｸﾞﾗﾌ_19" hidden="1">[1]総合評価!$G$114:$T$114</definedName>
    <definedName name="_99__123Graph_Eｸﾞﾗﾌ_7" hidden="1">[1]総合評価!$G$178:$T$178</definedName>
    <definedName name="_990__123Graph_Xｸﾞﾗﾌ_12" hidden="1">[1]総合評価!$G$1:$T$1</definedName>
    <definedName name="_999__123Graph_Xｸﾞﾗﾌ_13" hidden="1">[1]総合評価!$G$1:$T$1</definedName>
    <definedName name="_Fill" hidden="1">#REF!</definedName>
    <definedName name="_xlnm._FilterDatabase" localSheetId="2" hidden="1">'GDP ijk'!$A$1:$C$74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ueue" hidden="1">[3]鉄鋼業データ!$C$3:$C$27</definedName>
    <definedName name="_xlchart.v1.0" hidden="1">multiplicative_final!$B$189:$B$193</definedName>
    <definedName name="_xlchart.v1.1" hidden="1">multiplicative_final!$D$189:$D$193</definedName>
    <definedName name="_xlchart.v1.2" hidden="1">additive_final!$B$189:$B$193</definedName>
    <definedName name="_xlchart.v1.3" hidden="1">additive_final!$D$189:$D$193</definedName>
    <definedName name="a" hidden="1">#REF!</definedName>
    <definedName name="aa" hidden="1">[4]評価!$AO$399</definedName>
    <definedName name="abv" hidden="1">[5]A!$D$12:$D$43</definedName>
    <definedName name="ee" hidden="1">[1]総合評価!$G$151:$T$151</definedName>
    <definedName name="ff" hidden="1">[1]総合評価!$G$191:$T$191</definedName>
    <definedName name="ｆｆｆ" hidden="1">[4]評価!$AO$399</definedName>
    <definedName name="ggg" hidden="1">[1]総合評価!$G$81:$T$81</definedName>
    <definedName name="Graph" hidden="1">[1]総合評価!$G$80:$T$80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you3">[6]表3!$A$2:$N$34</definedName>
    <definedName name="ii" hidden="1">[1]総合評価!$G$109:$T$109</definedName>
    <definedName name="sss" hidden="1">[2]総括表!$AB$90:$AB$100</definedName>
    <definedName name="Supply" hidden="1">[1]総合評価!$G$81:$T$81</definedName>
    <definedName name="ｔｔｔ" hidden="1">[2]総括表!$Z$89:$Z$100</definedName>
    <definedName name="あ" hidden="1">[1]総合評価!$G$85:$T$85</definedName>
    <definedName name="グラフ１" hidden="1">[3]鉄鋼業データ!$D$3:$D$27</definedName>
    <definedName name="グラフ１１" hidden="1">[3]鉄鋼業データ!$D$3:$D$27</definedName>
    <definedName name="グラフ１２" hidden="1">[3]鉄鋼業データ!$E$3:$E$27</definedName>
    <definedName name="グラフ１３" hidden="1">[3]鉄鋼業データ!$B$3:$B$27</definedName>
    <definedName name="グラフ２" hidden="1">[3]鉄鋼業データ!$E$3:$E$27</definedName>
    <definedName name="グラフ３" hidden="1">[3]鉄鋼業データ!$B$3:$B$27</definedName>
    <definedName name="グラフデータ">[3]鉄鋼業データ!$C$3:$E$27</definedName>
    <definedName name="データ1">[7]Sheet1!$C$2:$AA$4</definedName>
    <definedName name="データ2">[7]Sheet1!$C$6:$AA$8</definedName>
    <definedName name="図1">[6]図8!$D$20:$I$31</definedName>
    <definedName name="国内供給エネ源別推移" hidden="1">[1]総合評価!$G$80:$T$80</definedName>
    <definedName name="概況テキスト">[3]鉄鋼業データ!$G$2:$O$21</definedName>
    <definedName name="表３">[6]表3!$A$2:$N$34</definedName>
    <definedName name="表紙">#REF!</definedName>
    <definedName name="裏面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38" l="1"/>
  <c r="E133" i="44"/>
  <c r="F175" i="44"/>
  <c r="G175" i="44"/>
  <c r="H175" i="44"/>
  <c r="I175" i="44"/>
  <c r="J175" i="44"/>
  <c r="K175" i="44"/>
  <c r="L175" i="44"/>
  <c r="M175" i="44"/>
  <c r="N175" i="44"/>
  <c r="O175" i="44"/>
  <c r="P175" i="44"/>
  <c r="Q175" i="44"/>
  <c r="R175" i="44"/>
  <c r="E175" i="44"/>
  <c r="F168" i="44"/>
  <c r="G168" i="44"/>
  <c r="H168" i="44"/>
  <c r="I168" i="44"/>
  <c r="J168" i="44"/>
  <c r="K168" i="44"/>
  <c r="L168" i="44"/>
  <c r="M168" i="44"/>
  <c r="N168" i="44"/>
  <c r="O168" i="44"/>
  <c r="P168" i="44"/>
  <c r="Q168" i="44"/>
  <c r="R168" i="44"/>
  <c r="E168" i="44"/>
  <c r="D180" i="44"/>
  <c r="D179" i="44"/>
  <c r="D178" i="44"/>
  <c r="D177" i="44"/>
  <c r="D176" i="44"/>
  <c r="D175" i="44"/>
  <c r="K164" i="44"/>
  <c r="M163" i="44"/>
  <c r="O162" i="44"/>
  <c r="I159" i="44"/>
  <c r="M139" i="44"/>
  <c r="P138" i="44"/>
  <c r="G137" i="44"/>
  <c r="J136" i="44"/>
  <c r="M135" i="44"/>
  <c r="P134" i="44"/>
  <c r="G133" i="44"/>
  <c r="C107" i="44"/>
  <c r="R100" i="44"/>
  <c r="R98" i="44" s="1"/>
  <c r="Q100" i="44"/>
  <c r="P100" i="44"/>
  <c r="O100" i="44"/>
  <c r="N100" i="44"/>
  <c r="M100" i="44"/>
  <c r="L100" i="44"/>
  <c r="K100" i="44"/>
  <c r="J100" i="44"/>
  <c r="I100" i="44"/>
  <c r="H100" i="44"/>
  <c r="G100" i="44"/>
  <c r="F100" i="44"/>
  <c r="F98" i="44" s="1"/>
  <c r="E100" i="44"/>
  <c r="D100" i="44"/>
  <c r="R99" i="44"/>
  <c r="Q99" i="44"/>
  <c r="P99" i="44"/>
  <c r="O99" i="44"/>
  <c r="O98" i="44" s="1"/>
  <c r="N99" i="44"/>
  <c r="M99" i="44"/>
  <c r="M98" i="44" s="1"/>
  <c r="L99" i="44"/>
  <c r="K99" i="44"/>
  <c r="J99" i="44"/>
  <c r="I99" i="44"/>
  <c r="I98" i="44" s="1"/>
  <c r="H99" i="44"/>
  <c r="H98" i="44" s="1"/>
  <c r="G99" i="44"/>
  <c r="G98" i="44" s="1"/>
  <c r="F99" i="44"/>
  <c r="E99" i="44"/>
  <c r="D99" i="44"/>
  <c r="N98" i="44"/>
  <c r="L98" i="44"/>
  <c r="K98" i="44"/>
  <c r="J98" i="44"/>
  <c r="C98" i="44"/>
  <c r="C96" i="44"/>
  <c r="R91" i="44"/>
  <c r="Q91" i="44"/>
  <c r="P91" i="44"/>
  <c r="O91" i="44"/>
  <c r="N91" i="44"/>
  <c r="M91" i="44"/>
  <c r="L91" i="44"/>
  <c r="L87" i="44" s="1"/>
  <c r="K91" i="44"/>
  <c r="J91" i="44"/>
  <c r="I91" i="44"/>
  <c r="H91" i="44"/>
  <c r="G91" i="44"/>
  <c r="F91" i="44"/>
  <c r="E91" i="44"/>
  <c r="D91" i="44"/>
  <c r="D87" i="44" s="1"/>
  <c r="R90" i="44"/>
  <c r="Q90" i="44"/>
  <c r="P90" i="44"/>
  <c r="O90" i="44"/>
  <c r="N90" i="44"/>
  <c r="M90" i="44"/>
  <c r="L90" i="44"/>
  <c r="K90" i="44"/>
  <c r="J90" i="44"/>
  <c r="I90" i="44"/>
  <c r="H90" i="44"/>
  <c r="G90" i="44"/>
  <c r="G87" i="44" s="1"/>
  <c r="F90" i="44"/>
  <c r="E90" i="44"/>
  <c r="D90" i="44"/>
  <c r="R89" i="44"/>
  <c r="Q89" i="44"/>
  <c r="P89" i="44"/>
  <c r="O89" i="44"/>
  <c r="N89" i="44"/>
  <c r="M89" i="44"/>
  <c r="L89" i="44"/>
  <c r="K89" i="44"/>
  <c r="K87" i="44" s="1"/>
  <c r="J89" i="44"/>
  <c r="I89" i="44"/>
  <c r="H89" i="44"/>
  <c r="G89" i="44"/>
  <c r="F89" i="44"/>
  <c r="E89" i="44"/>
  <c r="D89" i="44"/>
  <c r="R88" i="44"/>
  <c r="Q88" i="44"/>
  <c r="P88" i="44"/>
  <c r="O88" i="44"/>
  <c r="N88" i="44"/>
  <c r="N87" i="44" s="1"/>
  <c r="M88" i="44"/>
  <c r="M87" i="44" s="1"/>
  <c r="L88" i="44"/>
  <c r="K88" i="44"/>
  <c r="J88" i="44"/>
  <c r="I88" i="44"/>
  <c r="I87" i="44" s="1"/>
  <c r="H88" i="44"/>
  <c r="H87" i="44" s="1"/>
  <c r="G88" i="44"/>
  <c r="F88" i="44"/>
  <c r="E88" i="44"/>
  <c r="D88" i="44"/>
  <c r="Q87" i="44"/>
  <c r="P87" i="44"/>
  <c r="O87" i="44"/>
  <c r="E87" i="44"/>
  <c r="C85" i="44"/>
  <c r="R84" i="44"/>
  <c r="Q84" i="44"/>
  <c r="P84" i="44"/>
  <c r="O84" i="44"/>
  <c r="N84" i="44"/>
  <c r="M84" i="44"/>
  <c r="L84" i="44"/>
  <c r="K84" i="44"/>
  <c r="J84" i="44"/>
  <c r="I84" i="44"/>
  <c r="H84" i="44"/>
  <c r="G84" i="44"/>
  <c r="F84" i="44"/>
  <c r="E84" i="44"/>
  <c r="D84" i="44"/>
  <c r="R83" i="44"/>
  <c r="R150" i="44" s="1"/>
  <c r="Q83" i="44"/>
  <c r="Q150" i="44" s="1"/>
  <c r="P83" i="44"/>
  <c r="P150" i="44" s="1"/>
  <c r="O83" i="44"/>
  <c r="O150" i="44" s="1"/>
  <c r="N83" i="44"/>
  <c r="N150" i="44" s="1"/>
  <c r="M83" i="44"/>
  <c r="M150" i="44" s="1"/>
  <c r="L83" i="44"/>
  <c r="L139" i="44" s="1"/>
  <c r="K83" i="44"/>
  <c r="K139" i="44" s="1"/>
  <c r="J83" i="44"/>
  <c r="I83" i="44"/>
  <c r="I150" i="44" s="1"/>
  <c r="H83" i="44"/>
  <c r="H150" i="44" s="1"/>
  <c r="G83" i="44"/>
  <c r="F83" i="44"/>
  <c r="F150" i="44" s="1"/>
  <c r="E83" i="44"/>
  <c r="D83" i="44"/>
  <c r="R82" i="44"/>
  <c r="R149" i="44" s="1"/>
  <c r="Q82" i="44"/>
  <c r="Q149" i="44" s="1"/>
  <c r="P82" i="44"/>
  <c r="P149" i="44" s="1"/>
  <c r="O82" i="44"/>
  <c r="O138" i="44" s="1"/>
  <c r="N82" i="44"/>
  <c r="N138" i="44" s="1"/>
  <c r="M82" i="44"/>
  <c r="L82" i="44"/>
  <c r="L149" i="44" s="1"/>
  <c r="K82" i="44"/>
  <c r="K149" i="44" s="1"/>
  <c r="J82" i="44"/>
  <c r="I82" i="44"/>
  <c r="I149" i="44" s="1"/>
  <c r="H82" i="44"/>
  <c r="H149" i="44" s="1"/>
  <c r="G82" i="44"/>
  <c r="G149" i="44" s="1"/>
  <c r="F82" i="44"/>
  <c r="F149" i="44" s="1"/>
  <c r="E82" i="44"/>
  <c r="D82" i="44"/>
  <c r="R81" i="44"/>
  <c r="R137" i="44" s="1"/>
  <c r="Q81" i="44"/>
  <c r="Q137" i="44" s="1"/>
  <c r="P81" i="44"/>
  <c r="O81" i="44"/>
  <c r="O148" i="44" s="1"/>
  <c r="N81" i="44"/>
  <c r="N148" i="44" s="1"/>
  <c r="M81" i="44"/>
  <c r="L81" i="44"/>
  <c r="L148" i="44" s="1"/>
  <c r="K81" i="44"/>
  <c r="K148" i="44" s="1"/>
  <c r="J81" i="44"/>
  <c r="J148" i="44" s="1"/>
  <c r="I81" i="44"/>
  <c r="I148" i="44" s="1"/>
  <c r="H81" i="44"/>
  <c r="H148" i="44" s="1"/>
  <c r="G81" i="44"/>
  <c r="G148" i="44" s="1"/>
  <c r="F81" i="44"/>
  <c r="F137" i="44" s="1"/>
  <c r="E81" i="44"/>
  <c r="D81" i="44"/>
  <c r="R80" i="44"/>
  <c r="R147" i="44" s="1"/>
  <c r="Q80" i="44"/>
  <c r="Q147" i="44" s="1"/>
  <c r="P80" i="44"/>
  <c r="O80" i="44"/>
  <c r="O147" i="44" s="1"/>
  <c r="N80" i="44"/>
  <c r="N147" i="44" s="1"/>
  <c r="M80" i="44"/>
  <c r="M147" i="44" s="1"/>
  <c r="L80" i="44"/>
  <c r="L147" i="44" s="1"/>
  <c r="K80" i="44"/>
  <c r="K147" i="44" s="1"/>
  <c r="J80" i="44"/>
  <c r="J147" i="44" s="1"/>
  <c r="I80" i="44"/>
  <c r="I136" i="44" s="1"/>
  <c r="H80" i="44"/>
  <c r="H136" i="44" s="1"/>
  <c r="G80" i="44"/>
  <c r="F80" i="44"/>
  <c r="F147" i="44" s="1"/>
  <c r="E80" i="44"/>
  <c r="D80" i="44"/>
  <c r="R79" i="44"/>
  <c r="R146" i="44" s="1"/>
  <c r="Q79" i="44"/>
  <c r="Q146" i="44" s="1"/>
  <c r="P79" i="44"/>
  <c r="P146" i="44" s="1"/>
  <c r="O79" i="44"/>
  <c r="O146" i="44" s="1"/>
  <c r="N79" i="44"/>
  <c r="N146" i="44" s="1"/>
  <c r="M79" i="44"/>
  <c r="M146" i="44" s="1"/>
  <c r="L79" i="44"/>
  <c r="L135" i="44" s="1"/>
  <c r="K79" i="44"/>
  <c r="K135" i="44" s="1"/>
  <c r="J79" i="44"/>
  <c r="I79" i="44"/>
  <c r="I146" i="44" s="1"/>
  <c r="H79" i="44"/>
  <c r="H146" i="44" s="1"/>
  <c r="G79" i="44"/>
  <c r="F79" i="44"/>
  <c r="F146" i="44" s="1"/>
  <c r="E79" i="44"/>
  <c r="D79" i="44"/>
  <c r="R78" i="44"/>
  <c r="R145" i="44" s="1"/>
  <c r="Q78" i="44"/>
  <c r="Q145" i="44" s="1"/>
  <c r="P78" i="44"/>
  <c r="P145" i="44" s="1"/>
  <c r="O78" i="44"/>
  <c r="O134" i="44" s="1"/>
  <c r="N78" i="44"/>
  <c r="N134" i="44" s="1"/>
  <c r="M78" i="44"/>
  <c r="L78" i="44"/>
  <c r="L145" i="44" s="1"/>
  <c r="K78" i="44"/>
  <c r="K145" i="44" s="1"/>
  <c r="J78" i="44"/>
  <c r="I78" i="44"/>
  <c r="I145" i="44" s="1"/>
  <c r="H78" i="44"/>
  <c r="H145" i="44" s="1"/>
  <c r="G78" i="44"/>
  <c r="G145" i="44" s="1"/>
  <c r="F78" i="44"/>
  <c r="F145" i="44" s="1"/>
  <c r="E78" i="44"/>
  <c r="D78" i="44"/>
  <c r="R77" i="44"/>
  <c r="R133" i="44" s="1"/>
  <c r="Q77" i="44"/>
  <c r="Q144" i="44" s="1"/>
  <c r="P77" i="44"/>
  <c r="P76" i="44" s="1"/>
  <c r="O77" i="44"/>
  <c r="O144" i="44" s="1"/>
  <c r="N77" i="44"/>
  <c r="N144" i="44" s="1"/>
  <c r="M77" i="44"/>
  <c r="L77" i="44"/>
  <c r="L144" i="44" s="1"/>
  <c r="K77" i="44"/>
  <c r="K144" i="44" s="1"/>
  <c r="J77" i="44"/>
  <c r="J144" i="44" s="1"/>
  <c r="I77" i="44"/>
  <c r="I144" i="44" s="1"/>
  <c r="H77" i="44"/>
  <c r="G77" i="44"/>
  <c r="G144" i="44" s="1"/>
  <c r="F77" i="44"/>
  <c r="F133" i="44" s="1"/>
  <c r="E77" i="44"/>
  <c r="E76" i="44" s="1"/>
  <c r="D77" i="44"/>
  <c r="D76" i="44" s="1"/>
  <c r="I76" i="44"/>
  <c r="C76" i="44"/>
  <c r="R72" i="44"/>
  <c r="R164" i="44" s="1"/>
  <c r="Q72" i="44"/>
  <c r="Q164" i="44" s="1"/>
  <c r="P72" i="44"/>
  <c r="P164" i="44" s="1"/>
  <c r="O72" i="44"/>
  <c r="O164" i="44" s="1"/>
  <c r="N72" i="44"/>
  <c r="N164" i="44" s="1"/>
  <c r="M72" i="44"/>
  <c r="M164" i="44" s="1"/>
  <c r="L72" i="44"/>
  <c r="L164" i="44" s="1"/>
  <c r="K72" i="44"/>
  <c r="J72" i="44"/>
  <c r="J164" i="44" s="1"/>
  <c r="I72" i="44"/>
  <c r="I164" i="44" s="1"/>
  <c r="H72" i="44"/>
  <c r="H164" i="44" s="1"/>
  <c r="G72" i="44"/>
  <c r="G164" i="44" s="1"/>
  <c r="F72" i="44"/>
  <c r="F164" i="44" s="1"/>
  <c r="E72" i="44"/>
  <c r="E164" i="44" s="1"/>
  <c r="R71" i="44"/>
  <c r="R163" i="44" s="1"/>
  <c r="Q71" i="44"/>
  <c r="Q163" i="44" s="1"/>
  <c r="P71" i="44"/>
  <c r="P163" i="44" s="1"/>
  <c r="O71" i="44"/>
  <c r="O163" i="44" s="1"/>
  <c r="N71" i="44"/>
  <c r="N163" i="44" s="1"/>
  <c r="M71" i="44"/>
  <c r="L71" i="44"/>
  <c r="L163" i="44" s="1"/>
  <c r="K71" i="44"/>
  <c r="K163" i="44" s="1"/>
  <c r="J71" i="44"/>
  <c r="J163" i="44" s="1"/>
  <c r="I71" i="44"/>
  <c r="I163" i="44" s="1"/>
  <c r="H71" i="44"/>
  <c r="H163" i="44" s="1"/>
  <c r="G71" i="44"/>
  <c r="G163" i="44" s="1"/>
  <c r="F71" i="44"/>
  <c r="F163" i="44" s="1"/>
  <c r="E71" i="44"/>
  <c r="E163" i="44" s="1"/>
  <c r="R70" i="44"/>
  <c r="R162" i="44" s="1"/>
  <c r="Q70" i="44"/>
  <c r="Q162" i="44" s="1"/>
  <c r="P70" i="44"/>
  <c r="P162" i="44" s="1"/>
  <c r="O70" i="44"/>
  <c r="N70" i="44"/>
  <c r="N162" i="44" s="1"/>
  <c r="M70" i="44"/>
  <c r="M162" i="44" s="1"/>
  <c r="L70" i="44"/>
  <c r="L162" i="44" s="1"/>
  <c r="K70" i="44"/>
  <c r="K162" i="44" s="1"/>
  <c r="J70" i="44"/>
  <c r="J162" i="44" s="1"/>
  <c r="I70" i="44"/>
  <c r="I162" i="44" s="1"/>
  <c r="H70" i="44"/>
  <c r="H162" i="44" s="1"/>
  <c r="G70" i="44"/>
  <c r="G162" i="44" s="1"/>
  <c r="F70" i="44"/>
  <c r="F162" i="44" s="1"/>
  <c r="E70" i="44"/>
  <c r="E162" i="44" s="1"/>
  <c r="N68" i="44"/>
  <c r="N127" i="44" s="1"/>
  <c r="L68" i="44"/>
  <c r="J68" i="44"/>
  <c r="I68" i="44"/>
  <c r="E68" i="44"/>
  <c r="O67" i="44"/>
  <c r="M67" i="44"/>
  <c r="K67" i="44"/>
  <c r="H67" i="44"/>
  <c r="N66" i="44"/>
  <c r="R65" i="44"/>
  <c r="N65" i="44"/>
  <c r="I65" i="44"/>
  <c r="G65" i="44"/>
  <c r="F65" i="44"/>
  <c r="N64" i="44"/>
  <c r="O63" i="44"/>
  <c r="O155" i="44" s="1"/>
  <c r="E63" i="44"/>
  <c r="R62" i="44"/>
  <c r="P62" i="44"/>
  <c r="N62" i="44"/>
  <c r="F62" i="44"/>
  <c r="R55" i="44"/>
  <c r="Q55" i="44"/>
  <c r="P55" i="44"/>
  <c r="P69" i="44" s="1"/>
  <c r="O55" i="44"/>
  <c r="N55" i="44"/>
  <c r="M55" i="44"/>
  <c r="L55" i="44"/>
  <c r="K55" i="44"/>
  <c r="J55" i="44"/>
  <c r="I55" i="44"/>
  <c r="H55" i="44"/>
  <c r="G55" i="44"/>
  <c r="G69" i="44" s="1"/>
  <c r="F55" i="44"/>
  <c r="E55" i="44"/>
  <c r="D55" i="44"/>
  <c r="Q69" i="44" s="1"/>
  <c r="R54" i="44"/>
  <c r="R68" i="44" s="1"/>
  <c r="Q54" i="44"/>
  <c r="Q68" i="44" s="1"/>
  <c r="P54" i="44"/>
  <c r="P68" i="44" s="1"/>
  <c r="O54" i="44"/>
  <c r="O68" i="44" s="1"/>
  <c r="N54" i="44"/>
  <c r="M54" i="44"/>
  <c r="M68" i="44" s="1"/>
  <c r="L54" i="44"/>
  <c r="K54" i="44"/>
  <c r="K68" i="44" s="1"/>
  <c r="J54" i="44"/>
  <c r="I54" i="44"/>
  <c r="H54" i="44"/>
  <c r="H68" i="44" s="1"/>
  <c r="G54" i="44"/>
  <c r="G68" i="44" s="1"/>
  <c r="G127" i="44" s="1"/>
  <c r="F54" i="44"/>
  <c r="F68" i="44" s="1"/>
  <c r="E54" i="44"/>
  <c r="D54" i="44"/>
  <c r="R53" i="44"/>
  <c r="R67" i="44" s="1"/>
  <c r="Q53" i="44"/>
  <c r="Q67" i="44" s="1"/>
  <c r="P53" i="44"/>
  <c r="O53" i="44"/>
  <c r="N53" i="44"/>
  <c r="N67" i="44" s="1"/>
  <c r="M53" i="44"/>
  <c r="L53" i="44"/>
  <c r="L67" i="44" s="1"/>
  <c r="K53" i="44"/>
  <c r="J53" i="44"/>
  <c r="J67" i="44" s="1"/>
  <c r="I53" i="44"/>
  <c r="I67" i="44" s="1"/>
  <c r="I126" i="44" s="1"/>
  <c r="H53" i="44"/>
  <c r="G53" i="44"/>
  <c r="G67" i="44" s="1"/>
  <c r="G159" i="44" s="1"/>
  <c r="F53" i="44"/>
  <c r="F67" i="44" s="1"/>
  <c r="E53" i="44"/>
  <c r="E67" i="44" s="1"/>
  <c r="D53" i="44"/>
  <c r="R52" i="44"/>
  <c r="Q52" i="44"/>
  <c r="P52" i="44"/>
  <c r="P66" i="44" s="1"/>
  <c r="O52" i="44"/>
  <c r="N52" i="44"/>
  <c r="M52" i="44"/>
  <c r="L52" i="44"/>
  <c r="K52" i="44"/>
  <c r="K66" i="44" s="1"/>
  <c r="J52" i="44"/>
  <c r="J66" i="44" s="1"/>
  <c r="I52" i="44"/>
  <c r="H52" i="44"/>
  <c r="G52" i="44"/>
  <c r="F52" i="44"/>
  <c r="E52" i="44"/>
  <c r="D52" i="44"/>
  <c r="R66" i="44" s="1"/>
  <c r="R51" i="44"/>
  <c r="Q51" i="44"/>
  <c r="Q65" i="44" s="1"/>
  <c r="P51" i="44"/>
  <c r="P65" i="44" s="1"/>
  <c r="O51" i="44"/>
  <c r="O65" i="44" s="1"/>
  <c r="N51" i="44"/>
  <c r="M51" i="44"/>
  <c r="M65" i="44" s="1"/>
  <c r="M124" i="44" s="1"/>
  <c r="L51" i="44"/>
  <c r="L65" i="44" s="1"/>
  <c r="K51" i="44"/>
  <c r="K65" i="44" s="1"/>
  <c r="K157" i="44" s="1"/>
  <c r="J51" i="44"/>
  <c r="J65" i="44" s="1"/>
  <c r="I51" i="44"/>
  <c r="H51" i="44"/>
  <c r="H65" i="44" s="1"/>
  <c r="G51" i="44"/>
  <c r="F51" i="44"/>
  <c r="E51" i="44"/>
  <c r="E65" i="44" s="1"/>
  <c r="D51" i="44"/>
  <c r="R50" i="44"/>
  <c r="Q50" i="44"/>
  <c r="Q64" i="44" s="1"/>
  <c r="P50" i="44"/>
  <c r="O50" i="44"/>
  <c r="N50" i="44"/>
  <c r="M50" i="44"/>
  <c r="M64" i="44" s="1"/>
  <c r="M156" i="44" s="1"/>
  <c r="L50" i="44"/>
  <c r="L64" i="44" s="1"/>
  <c r="K50" i="44"/>
  <c r="J50" i="44"/>
  <c r="I50" i="44"/>
  <c r="I64" i="44" s="1"/>
  <c r="H50" i="44"/>
  <c r="G50" i="44"/>
  <c r="F50" i="44"/>
  <c r="E50" i="44"/>
  <c r="E64" i="44" s="1"/>
  <c r="D50" i="44"/>
  <c r="H64" i="44" s="1"/>
  <c r="R49" i="44"/>
  <c r="Q49" i="44"/>
  <c r="Q63" i="44" s="1"/>
  <c r="P49" i="44"/>
  <c r="O49" i="44"/>
  <c r="N49" i="44"/>
  <c r="N63" i="44" s="1"/>
  <c r="M49" i="44"/>
  <c r="M63" i="44" s="1"/>
  <c r="L49" i="44"/>
  <c r="K49" i="44"/>
  <c r="K63" i="44" s="1"/>
  <c r="J49" i="44"/>
  <c r="J63" i="44" s="1"/>
  <c r="I49" i="44"/>
  <c r="I63" i="44" s="1"/>
  <c r="H49" i="44"/>
  <c r="H63" i="44" s="1"/>
  <c r="G49" i="44"/>
  <c r="F49" i="44"/>
  <c r="E49" i="44"/>
  <c r="D49" i="44"/>
  <c r="L63" i="44" s="1"/>
  <c r="R48" i="44"/>
  <c r="Q48" i="44"/>
  <c r="Q62" i="44" s="1"/>
  <c r="Q154" i="44" s="1"/>
  <c r="Q153" i="44" s="1"/>
  <c r="Q180" i="44" s="1"/>
  <c r="P48" i="44"/>
  <c r="O48" i="44"/>
  <c r="O62" i="44" s="1"/>
  <c r="N48" i="44"/>
  <c r="N47" i="44" s="1"/>
  <c r="N171" i="44" s="1"/>
  <c r="M48" i="44"/>
  <c r="M62" i="44" s="1"/>
  <c r="L48" i="44"/>
  <c r="L62" i="44" s="1"/>
  <c r="K48" i="44"/>
  <c r="J48" i="44"/>
  <c r="J62" i="44" s="1"/>
  <c r="I48" i="44"/>
  <c r="I62" i="44" s="1"/>
  <c r="H48" i="44"/>
  <c r="H47" i="44" s="1"/>
  <c r="H171" i="44" s="1"/>
  <c r="G48" i="44"/>
  <c r="G62" i="44" s="1"/>
  <c r="G121" i="44" s="1"/>
  <c r="G120" i="44" s="1"/>
  <c r="G177" i="44" s="1"/>
  <c r="F48" i="44"/>
  <c r="E48" i="44"/>
  <c r="E62" i="44" s="1"/>
  <c r="D48" i="44"/>
  <c r="R47" i="44"/>
  <c r="O47" i="44"/>
  <c r="O171" i="44" s="1"/>
  <c r="J47" i="44"/>
  <c r="J171" i="44" s="1"/>
  <c r="F47" i="44"/>
  <c r="F171" i="44" s="1"/>
  <c r="C47" i="44"/>
  <c r="E48" i="43"/>
  <c r="C120" i="43"/>
  <c r="C109" i="43"/>
  <c r="C98" i="43"/>
  <c r="R97" i="43"/>
  <c r="Q97" i="43"/>
  <c r="P97" i="43"/>
  <c r="O97" i="43"/>
  <c r="N97" i="43"/>
  <c r="M97" i="43"/>
  <c r="L97" i="43"/>
  <c r="K97" i="43"/>
  <c r="J97" i="43"/>
  <c r="I97" i="43"/>
  <c r="H97" i="43"/>
  <c r="G97" i="43"/>
  <c r="G143" i="43" s="1"/>
  <c r="F97" i="43"/>
  <c r="R96" i="43"/>
  <c r="Q96" i="43"/>
  <c r="P96" i="43"/>
  <c r="O96" i="43"/>
  <c r="N96" i="43"/>
  <c r="M96" i="43"/>
  <c r="L96" i="43"/>
  <c r="K96" i="43"/>
  <c r="J96" i="43"/>
  <c r="I96" i="43"/>
  <c r="H96" i="43"/>
  <c r="G96" i="43"/>
  <c r="F96" i="43"/>
  <c r="R95" i="43"/>
  <c r="Q95" i="43"/>
  <c r="P95" i="43"/>
  <c r="O95" i="43"/>
  <c r="N95" i="43"/>
  <c r="M95" i="43"/>
  <c r="L95" i="43"/>
  <c r="K95" i="43"/>
  <c r="J95" i="43"/>
  <c r="I95" i="43"/>
  <c r="H95" i="43"/>
  <c r="G95" i="43"/>
  <c r="F95" i="43"/>
  <c r="R94" i="43"/>
  <c r="Q94" i="43"/>
  <c r="P94" i="43"/>
  <c r="O94" i="43"/>
  <c r="N94" i="43"/>
  <c r="M94" i="43"/>
  <c r="L94" i="43"/>
  <c r="K94" i="43"/>
  <c r="J94" i="43"/>
  <c r="I94" i="43"/>
  <c r="H94" i="43"/>
  <c r="G94" i="43"/>
  <c r="F94" i="43"/>
  <c r="R93" i="43"/>
  <c r="Q93" i="43"/>
  <c r="P93" i="43"/>
  <c r="O93" i="43"/>
  <c r="N93" i="43"/>
  <c r="M93" i="43"/>
  <c r="L93" i="43"/>
  <c r="K93" i="43"/>
  <c r="J93" i="43"/>
  <c r="I93" i="43"/>
  <c r="H93" i="43"/>
  <c r="G93" i="43"/>
  <c r="F93" i="43"/>
  <c r="R92" i="43"/>
  <c r="Q92" i="43"/>
  <c r="P92" i="43"/>
  <c r="O92" i="43"/>
  <c r="N92" i="43"/>
  <c r="M92" i="43"/>
  <c r="L92" i="43"/>
  <c r="K92" i="43"/>
  <c r="J92" i="43"/>
  <c r="I92" i="43"/>
  <c r="H92" i="43"/>
  <c r="G92" i="43"/>
  <c r="F92" i="43"/>
  <c r="R91" i="43"/>
  <c r="Q91" i="43"/>
  <c r="P91" i="43"/>
  <c r="O91" i="43"/>
  <c r="N91" i="43"/>
  <c r="M91" i="43"/>
  <c r="L91" i="43"/>
  <c r="K91" i="43"/>
  <c r="J91" i="43"/>
  <c r="I91" i="43"/>
  <c r="H91" i="43"/>
  <c r="G91" i="43"/>
  <c r="F91" i="43"/>
  <c r="R90" i="43"/>
  <c r="Q90" i="43"/>
  <c r="P90" i="43"/>
  <c r="P89" i="43" s="1"/>
  <c r="O90" i="43"/>
  <c r="N90" i="43"/>
  <c r="M90" i="43"/>
  <c r="M89" i="43" s="1"/>
  <c r="L90" i="43"/>
  <c r="L89" i="43" s="1"/>
  <c r="K90" i="43"/>
  <c r="J90" i="43"/>
  <c r="I90" i="43"/>
  <c r="H90" i="43"/>
  <c r="G90" i="43"/>
  <c r="G89" i="43" s="1"/>
  <c r="F90" i="43"/>
  <c r="R89" i="43"/>
  <c r="Q89" i="43"/>
  <c r="H89" i="43"/>
  <c r="D89" i="43"/>
  <c r="R86" i="43"/>
  <c r="Q86" i="43"/>
  <c r="P86" i="43"/>
  <c r="O86" i="43"/>
  <c r="N86" i="43"/>
  <c r="M86" i="43"/>
  <c r="L86" i="43"/>
  <c r="K86" i="43"/>
  <c r="J86" i="43"/>
  <c r="I86" i="43"/>
  <c r="H86" i="43"/>
  <c r="G86" i="43"/>
  <c r="F86" i="43"/>
  <c r="E86" i="43"/>
  <c r="R85" i="43"/>
  <c r="Q85" i="43"/>
  <c r="P85" i="43"/>
  <c r="O85" i="43"/>
  <c r="N85" i="43"/>
  <c r="M85" i="43"/>
  <c r="L85" i="43"/>
  <c r="K85" i="43"/>
  <c r="J85" i="43"/>
  <c r="I85" i="43"/>
  <c r="H85" i="43"/>
  <c r="G85" i="43"/>
  <c r="F85" i="43"/>
  <c r="E85" i="43"/>
  <c r="R84" i="43"/>
  <c r="Q84" i="43"/>
  <c r="P84" i="43"/>
  <c r="O84" i="43"/>
  <c r="N84" i="43"/>
  <c r="M84" i="43"/>
  <c r="L84" i="43"/>
  <c r="K84" i="43"/>
  <c r="J84" i="43"/>
  <c r="I84" i="43"/>
  <c r="H84" i="43"/>
  <c r="G84" i="43"/>
  <c r="F84" i="43"/>
  <c r="E84" i="43"/>
  <c r="R72" i="43"/>
  <c r="Q72" i="43"/>
  <c r="P72" i="43"/>
  <c r="O72" i="43"/>
  <c r="N72" i="43"/>
  <c r="M72" i="43"/>
  <c r="L72" i="43"/>
  <c r="K72" i="43"/>
  <c r="J72" i="43"/>
  <c r="I72" i="43"/>
  <c r="H72" i="43"/>
  <c r="G72" i="43"/>
  <c r="F72" i="43"/>
  <c r="E72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R55" i="43"/>
  <c r="Q55" i="43"/>
  <c r="P55" i="43"/>
  <c r="O55" i="43"/>
  <c r="N55" i="43"/>
  <c r="M55" i="43"/>
  <c r="M83" i="43" s="1"/>
  <c r="L55" i="43"/>
  <c r="K55" i="43"/>
  <c r="J55" i="43"/>
  <c r="I55" i="43"/>
  <c r="H55" i="43"/>
  <c r="H83" i="43" s="1"/>
  <c r="G55" i="43"/>
  <c r="G69" i="43" s="1"/>
  <c r="F55" i="43"/>
  <c r="E55" i="43"/>
  <c r="D55" i="43"/>
  <c r="R54" i="43"/>
  <c r="Q54" i="43"/>
  <c r="P54" i="43"/>
  <c r="O54" i="43"/>
  <c r="N54" i="43"/>
  <c r="M54" i="43"/>
  <c r="L54" i="43"/>
  <c r="K54" i="43"/>
  <c r="J54" i="43"/>
  <c r="I54" i="43"/>
  <c r="H54" i="43"/>
  <c r="G54" i="43"/>
  <c r="F54" i="43"/>
  <c r="E54" i="43"/>
  <c r="D54" i="43"/>
  <c r="R53" i="43"/>
  <c r="Q53" i="43"/>
  <c r="P53" i="43"/>
  <c r="O53" i="43"/>
  <c r="N53" i="43"/>
  <c r="M53" i="43"/>
  <c r="L53" i="43"/>
  <c r="K53" i="43"/>
  <c r="J53" i="43"/>
  <c r="I53" i="43"/>
  <c r="I67" i="43" s="1"/>
  <c r="H53" i="43"/>
  <c r="G53" i="43"/>
  <c r="G81" i="43" s="1"/>
  <c r="F53" i="43"/>
  <c r="E53" i="43"/>
  <c r="D53" i="43"/>
  <c r="R52" i="43"/>
  <c r="Q52" i="43"/>
  <c r="Q66" i="43" s="1"/>
  <c r="P52" i="43"/>
  <c r="O52" i="43"/>
  <c r="N52" i="43"/>
  <c r="N80" i="43" s="1"/>
  <c r="M52" i="43"/>
  <c r="L52" i="43"/>
  <c r="K52" i="43"/>
  <c r="J52" i="43"/>
  <c r="I52" i="43"/>
  <c r="H52" i="43"/>
  <c r="G52" i="43"/>
  <c r="F52" i="43"/>
  <c r="E52" i="43"/>
  <c r="E66" i="43" s="1"/>
  <c r="D52" i="43"/>
  <c r="P66" i="43" s="1"/>
  <c r="R51" i="43"/>
  <c r="Q51" i="43"/>
  <c r="P51" i="43"/>
  <c r="O51" i="43"/>
  <c r="N51" i="43"/>
  <c r="M51" i="43"/>
  <c r="L51" i="43"/>
  <c r="K51" i="43"/>
  <c r="J51" i="43"/>
  <c r="I51" i="43"/>
  <c r="H51" i="43"/>
  <c r="H65" i="43" s="1"/>
  <c r="G51" i="43"/>
  <c r="F51" i="43"/>
  <c r="E51" i="43"/>
  <c r="D51" i="43"/>
  <c r="R50" i="43"/>
  <c r="Q50" i="43"/>
  <c r="P50" i="43"/>
  <c r="P64" i="43" s="1"/>
  <c r="O50" i="43"/>
  <c r="N50" i="43"/>
  <c r="M50" i="43"/>
  <c r="L50" i="43"/>
  <c r="K50" i="43"/>
  <c r="J50" i="43"/>
  <c r="J64" i="43" s="1"/>
  <c r="I50" i="43"/>
  <c r="H50" i="43"/>
  <c r="G50" i="43"/>
  <c r="F50" i="43"/>
  <c r="E50" i="43"/>
  <c r="D50" i="43"/>
  <c r="R49" i="43"/>
  <c r="Q49" i="43"/>
  <c r="P49" i="43"/>
  <c r="O49" i="43"/>
  <c r="N49" i="43"/>
  <c r="M49" i="43"/>
  <c r="M63" i="43" s="1"/>
  <c r="L49" i="43"/>
  <c r="K49" i="43"/>
  <c r="J49" i="43"/>
  <c r="I49" i="43"/>
  <c r="H49" i="43"/>
  <c r="G49" i="43"/>
  <c r="F49" i="43"/>
  <c r="E49" i="43"/>
  <c r="E63" i="43" s="1"/>
  <c r="D49" i="43"/>
  <c r="R48" i="43"/>
  <c r="Q48" i="43"/>
  <c r="P48" i="43"/>
  <c r="O48" i="43"/>
  <c r="N48" i="43"/>
  <c r="M48" i="43"/>
  <c r="L48" i="43"/>
  <c r="K48" i="43"/>
  <c r="J48" i="43"/>
  <c r="J76" i="43" s="1"/>
  <c r="I48" i="43"/>
  <c r="H48" i="43"/>
  <c r="G48" i="43"/>
  <c r="F48" i="43"/>
  <c r="D48" i="43"/>
  <c r="C47" i="43"/>
  <c r="D185" i="41"/>
  <c r="D186" i="41"/>
  <c r="D184" i="41"/>
  <c r="F142" i="23"/>
  <c r="E142" i="23"/>
  <c r="F141" i="23"/>
  <c r="E141" i="23"/>
  <c r="F140" i="23"/>
  <c r="E140" i="23"/>
  <c r="F139" i="23"/>
  <c r="E139" i="23"/>
  <c r="C131" i="23"/>
  <c r="C130" i="23"/>
  <c r="C129" i="23"/>
  <c r="C128" i="23"/>
  <c r="C127" i="23"/>
  <c r="C126" i="23"/>
  <c r="C125" i="23"/>
  <c r="C124" i="23"/>
  <c r="D77" i="41"/>
  <c r="D175" i="41"/>
  <c r="D176" i="41"/>
  <c r="D177" i="41"/>
  <c r="D178" i="41"/>
  <c r="D179" i="41"/>
  <c r="D180" i="41"/>
  <c r="J82" i="43" l="1"/>
  <c r="F66" i="43"/>
  <c r="R66" i="43"/>
  <c r="I83" i="43"/>
  <c r="J68" i="43"/>
  <c r="G47" i="43"/>
  <c r="G80" i="43"/>
  <c r="E78" i="43"/>
  <c r="F64" i="43"/>
  <c r="O79" i="43"/>
  <c r="K122" i="44"/>
  <c r="K155" i="44"/>
  <c r="Q124" i="44"/>
  <c r="Q157" i="44"/>
  <c r="H127" i="44"/>
  <c r="H160" i="44"/>
  <c r="Q122" i="44"/>
  <c r="Q155" i="44"/>
  <c r="O121" i="44"/>
  <c r="O120" i="44" s="1"/>
  <c r="O177" i="44" s="1"/>
  <c r="O154" i="44"/>
  <c r="O153" i="44" s="1"/>
  <c r="O180" i="44" s="1"/>
  <c r="I123" i="44"/>
  <c r="I156" i="44"/>
  <c r="L126" i="44"/>
  <c r="L159" i="44"/>
  <c r="M122" i="44"/>
  <c r="M155" i="44"/>
  <c r="R125" i="44"/>
  <c r="R158" i="44"/>
  <c r="P125" i="44"/>
  <c r="P158" i="44"/>
  <c r="G128" i="44"/>
  <c r="G161" i="44"/>
  <c r="L123" i="44"/>
  <c r="L156" i="44"/>
  <c r="L122" i="44"/>
  <c r="L155" i="44"/>
  <c r="H123" i="44"/>
  <c r="H156" i="44"/>
  <c r="P143" i="44"/>
  <c r="P142" i="44" s="1"/>
  <c r="P179" i="44" s="1"/>
  <c r="P132" i="44"/>
  <c r="P131" i="44" s="1"/>
  <c r="P178" i="44" s="1"/>
  <c r="H122" i="44"/>
  <c r="H155" i="44"/>
  <c r="Q123" i="44"/>
  <c r="Q156" i="44"/>
  <c r="K125" i="44"/>
  <c r="K158" i="44"/>
  <c r="Q160" i="44"/>
  <c r="Q127" i="44"/>
  <c r="Q128" i="44"/>
  <c r="Q161" i="44"/>
  <c r="N121" i="44"/>
  <c r="N120" i="44" s="1"/>
  <c r="N177" i="44" s="1"/>
  <c r="N154" i="44"/>
  <c r="N153" i="44" s="1"/>
  <c r="N180" i="44" s="1"/>
  <c r="M47" i="44"/>
  <c r="M171" i="44" s="1"/>
  <c r="J121" i="44"/>
  <c r="J120" i="44" s="1"/>
  <c r="J177" i="44" s="1"/>
  <c r="J154" i="44"/>
  <c r="J153" i="44" s="1"/>
  <c r="J180" i="44" s="1"/>
  <c r="G63" i="44"/>
  <c r="O64" i="44"/>
  <c r="H66" i="44"/>
  <c r="P67" i="44"/>
  <c r="P121" i="44"/>
  <c r="P120" i="44" s="1"/>
  <c r="P177" i="44" s="1"/>
  <c r="P154" i="44"/>
  <c r="P153" i="44" s="1"/>
  <c r="P180" i="44" s="1"/>
  <c r="J64" i="44"/>
  <c r="J61" i="44" s="1"/>
  <c r="F66" i="44"/>
  <c r="R69" i="44"/>
  <c r="K76" i="44"/>
  <c r="O122" i="44"/>
  <c r="K150" i="44"/>
  <c r="K47" i="44"/>
  <c r="K171" i="44" s="1"/>
  <c r="P64" i="44"/>
  <c r="L157" i="44"/>
  <c r="L124" i="44"/>
  <c r="I66" i="44"/>
  <c r="Q126" i="44"/>
  <c r="Q159" i="44"/>
  <c r="M127" i="44"/>
  <c r="M160" i="44"/>
  <c r="J69" i="44"/>
  <c r="R154" i="44"/>
  <c r="R153" i="44" s="1"/>
  <c r="R180" i="44" s="1"/>
  <c r="R121" i="44"/>
  <c r="R120" i="44" s="1"/>
  <c r="R177" i="44" s="1"/>
  <c r="I127" i="44"/>
  <c r="I160" i="44"/>
  <c r="F126" i="44"/>
  <c r="F159" i="44"/>
  <c r="M145" i="44"/>
  <c r="M134" i="44"/>
  <c r="M149" i="44"/>
  <c r="M138" i="44"/>
  <c r="M123" i="44"/>
  <c r="N145" i="44"/>
  <c r="L121" i="44"/>
  <c r="L120" i="44" s="1"/>
  <c r="L177" i="44" s="1"/>
  <c r="L154" i="44"/>
  <c r="L153" i="44" s="1"/>
  <c r="L180" i="44" s="1"/>
  <c r="J158" i="44"/>
  <c r="J125" i="44"/>
  <c r="N125" i="44"/>
  <c r="N158" i="44"/>
  <c r="P144" i="44"/>
  <c r="P133" i="44"/>
  <c r="P148" i="44"/>
  <c r="P137" i="44"/>
  <c r="M121" i="44"/>
  <c r="M120" i="44" s="1"/>
  <c r="M177" i="44" s="1"/>
  <c r="M61" i="44"/>
  <c r="M154" i="44"/>
  <c r="M153" i="44" s="1"/>
  <c r="M180" i="44" s="1"/>
  <c r="L127" i="44"/>
  <c r="L160" i="44"/>
  <c r="Q133" i="44"/>
  <c r="Q76" i="44"/>
  <c r="J87" i="44"/>
  <c r="G154" i="44"/>
  <c r="G153" i="44" s="1"/>
  <c r="G180" i="44" s="1"/>
  <c r="G160" i="44"/>
  <c r="P47" i="44"/>
  <c r="P171" i="44" s="1"/>
  <c r="R126" i="44"/>
  <c r="R159" i="44"/>
  <c r="N156" i="44"/>
  <c r="N123" i="44"/>
  <c r="J127" i="44"/>
  <c r="J160" i="44"/>
  <c r="J146" i="44"/>
  <c r="J135" i="44"/>
  <c r="J150" i="44"/>
  <c r="J139" i="44"/>
  <c r="Q47" i="44"/>
  <c r="Q171" i="44" s="1"/>
  <c r="F64" i="44"/>
  <c r="R64" i="44"/>
  <c r="O127" i="44"/>
  <c r="O160" i="44"/>
  <c r="L69" i="44"/>
  <c r="D193" i="44"/>
  <c r="R171" i="44"/>
  <c r="G64" i="44"/>
  <c r="O124" i="44"/>
  <c r="O157" i="44"/>
  <c r="L66" i="44"/>
  <c r="L61" i="44" s="1"/>
  <c r="P127" i="44"/>
  <c r="P160" i="44"/>
  <c r="M69" i="44"/>
  <c r="Q61" i="44"/>
  <c r="D98" i="44"/>
  <c r="P98" i="44"/>
  <c r="K124" i="44"/>
  <c r="K146" i="44"/>
  <c r="I122" i="44"/>
  <c r="I155" i="44"/>
  <c r="K69" i="44"/>
  <c r="G147" i="44"/>
  <c r="G136" i="44"/>
  <c r="J122" i="44"/>
  <c r="J155" i="44"/>
  <c r="O66" i="44"/>
  <c r="D47" i="44"/>
  <c r="P124" i="44"/>
  <c r="P157" i="44"/>
  <c r="M66" i="44"/>
  <c r="R61" i="44"/>
  <c r="F124" i="44"/>
  <c r="F157" i="44"/>
  <c r="E98" i="44"/>
  <c r="Q98" i="44"/>
  <c r="E47" i="44"/>
  <c r="E171" i="44" s="1"/>
  <c r="J126" i="44"/>
  <c r="J159" i="44"/>
  <c r="F160" i="44"/>
  <c r="F127" i="44"/>
  <c r="R160" i="44"/>
  <c r="R127" i="44"/>
  <c r="O69" i="44"/>
  <c r="G124" i="44"/>
  <c r="G157" i="44"/>
  <c r="H159" i="44"/>
  <c r="H126" i="44"/>
  <c r="E69" i="44"/>
  <c r="E61" i="44" s="1"/>
  <c r="H144" i="44"/>
  <c r="H133" i="44"/>
  <c r="H147" i="44"/>
  <c r="P161" i="44"/>
  <c r="P128" i="44"/>
  <c r="F69" i="44"/>
  <c r="N122" i="44"/>
  <c r="N155" i="44"/>
  <c r="F154" i="44"/>
  <c r="F153" i="44" s="1"/>
  <c r="F180" i="44" s="1"/>
  <c r="F121" i="44"/>
  <c r="F120" i="44" s="1"/>
  <c r="F177" i="44" s="1"/>
  <c r="K126" i="44"/>
  <c r="K159" i="44"/>
  <c r="G47" i="44"/>
  <c r="G171" i="44" s="1"/>
  <c r="K64" i="44"/>
  <c r="H62" i="44"/>
  <c r="N124" i="44"/>
  <c r="N157" i="44"/>
  <c r="G126" i="44"/>
  <c r="Q148" i="44"/>
  <c r="I124" i="44"/>
  <c r="I157" i="44"/>
  <c r="I47" i="44"/>
  <c r="I171" i="44" s="1"/>
  <c r="P63" i="44"/>
  <c r="H124" i="44"/>
  <c r="H157" i="44"/>
  <c r="E66" i="44"/>
  <c r="Q66" i="44"/>
  <c r="K62" i="44"/>
  <c r="M126" i="44"/>
  <c r="M159" i="44"/>
  <c r="I69" i="44"/>
  <c r="G76" i="44"/>
  <c r="M157" i="44"/>
  <c r="N126" i="44"/>
  <c r="N159" i="44"/>
  <c r="R124" i="44"/>
  <c r="R157" i="44"/>
  <c r="N69" i="44"/>
  <c r="H76" i="44"/>
  <c r="Q121" i="44"/>
  <c r="Q120" i="44" s="1"/>
  <c r="Q177" i="44" s="1"/>
  <c r="N149" i="44"/>
  <c r="O126" i="44"/>
  <c r="O159" i="44"/>
  <c r="L47" i="44"/>
  <c r="L171" i="44" s="1"/>
  <c r="I121" i="44"/>
  <c r="I120" i="44" s="1"/>
  <c r="I177" i="44" s="1"/>
  <c r="I154" i="44"/>
  <c r="I153" i="44" s="1"/>
  <c r="I180" i="44" s="1"/>
  <c r="F63" i="44"/>
  <c r="R63" i="44"/>
  <c r="J124" i="44"/>
  <c r="J157" i="44"/>
  <c r="G66" i="44"/>
  <c r="K127" i="44"/>
  <c r="K160" i="44"/>
  <c r="H69" i="44"/>
  <c r="I132" i="44"/>
  <c r="I131" i="44" s="1"/>
  <c r="I178" i="44" s="1"/>
  <c r="I143" i="44"/>
  <c r="I142" i="44" s="1"/>
  <c r="I179" i="44" s="1"/>
  <c r="M144" i="44"/>
  <c r="M133" i="44"/>
  <c r="M76" i="44"/>
  <c r="J145" i="44"/>
  <c r="J134" i="44"/>
  <c r="G146" i="44"/>
  <c r="G135" i="44"/>
  <c r="P147" i="44"/>
  <c r="P136" i="44"/>
  <c r="M148" i="44"/>
  <c r="M137" i="44"/>
  <c r="J149" i="44"/>
  <c r="J138" i="44"/>
  <c r="G150" i="44"/>
  <c r="G139" i="44"/>
  <c r="F87" i="44"/>
  <c r="R87" i="44"/>
  <c r="Q134" i="44"/>
  <c r="N135" i="44"/>
  <c r="K136" i="44"/>
  <c r="H137" i="44"/>
  <c r="Q138" i="44"/>
  <c r="N139" i="44"/>
  <c r="F144" i="44"/>
  <c r="R144" i="44"/>
  <c r="O145" i="44"/>
  <c r="L146" i="44"/>
  <c r="I147" i="44"/>
  <c r="F148" i="44"/>
  <c r="R148" i="44"/>
  <c r="O149" i="44"/>
  <c r="L150" i="44"/>
  <c r="I133" i="44"/>
  <c r="F134" i="44"/>
  <c r="R134" i="44"/>
  <c r="O135" i="44"/>
  <c r="L136" i="44"/>
  <c r="I137" i="44"/>
  <c r="F138" i="44"/>
  <c r="R138" i="44"/>
  <c r="O139" i="44"/>
  <c r="J76" i="44"/>
  <c r="J133" i="44"/>
  <c r="G134" i="44"/>
  <c r="P135" i="44"/>
  <c r="M136" i="44"/>
  <c r="J137" i="44"/>
  <c r="G138" i="44"/>
  <c r="P139" i="44"/>
  <c r="K133" i="44"/>
  <c r="H134" i="44"/>
  <c r="Q135" i="44"/>
  <c r="N136" i="44"/>
  <c r="K137" i="44"/>
  <c r="H138" i="44"/>
  <c r="Q139" i="44"/>
  <c r="L76" i="44"/>
  <c r="L133" i="44"/>
  <c r="I134" i="44"/>
  <c r="F135" i="44"/>
  <c r="R135" i="44"/>
  <c r="O136" i="44"/>
  <c r="L137" i="44"/>
  <c r="I138" i="44"/>
  <c r="F139" i="44"/>
  <c r="R139" i="44"/>
  <c r="N76" i="44"/>
  <c r="N133" i="44"/>
  <c r="K134" i="44"/>
  <c r="H135" i="44"/>
  <c r="Q136" i="44"/>
  <c r="N137" i="44"/>
  <c r="K138" i="44"/>
  <c r="H139" i="44"/>
  <c r="N160" i="44"/>
  <c r="O76" i="44"/>
  <c r="O133" i="44"/>
  <c r="L134" i="44"/>
  <c r="I135" i="44"/>
  <c r="F136" i="44"/>
  <c r="R136" i="44"/>
  <c r="O137" i="44"/>
  <c r="L138" i="44"/>
  <c r="I139" i="44"/>
  <c r="F76" i="44"/>
  <c r="R76" i="44"/>
  <c r="K139" i="43"/>
  <c r="K136" i="43"/>
  <c r="K135" i="43" s="1"/>
  <c r="G137" i="43"/>
  <c r="Q62" i="43"/>
  <c r="H63" i="43"/>
  <c r="Q78" i="43"/>
  <c r="N79" i="43"/>
  <c r="E82" i="43"/>
  <c r="Q82" i="43"/>
  <c r="N64" i="43"/>
  <c r="F68" i="43"/>
  <c r="F80" i="43"/>
  <c r="P82" i="43"/>
  <c r="G139" i="43"/>
  <c r="K68" i="43"/>
  <c r="G83" i="43"/>
  <c r="K89" i="43"/>
  <c r="F47" i="43"/>
  <c r="K47" i="43"/>
  <c r="K65" i="43"/>
  <c r="L68" i="43"/>
  <c r="F76" i="43"/>
  <c r="P80" i="43"/>
  <c r="R143" i="43"/>
  <c r="L81" i="43"/>
  <c r="O65" i="43"/>
  <c r="P68" i="43"/>
  <c r="R80" i="43"/>
  <c r="N83" i="43"/>
  <c r="M137" i="43"/>
  <c r="R82" i="43"/>
  <c r="L47" i="43"/>
  <c r="L62" i="43"/>
  <c r="R68" i="43"/>
  <c r="K76" i="43"/>
  <c r="M138" i="43"/>
  <c r="E62" i="43"/>
  <c r="E61" i="43" s="1"/>
  <c r="L80" i="43"/>
  <c r="P62" i="43"/>
  <c r="H66" i="43"/>
  <c r="R76" i="43"/>
  <c r="H81" i="43"/>
  <c r="P136" i="43"/>
  <c r="L66" i="43"/>
  <c r="H69" i="43"/>
  <c r="G77" i="43"/>
  <c r="O81" i="43"/>
  <c r="P137" i="43"/>
  <c r="P81" i="43"/>
  <c r="N63" i="43"/>
  <c r="O69" i="43"/>
  <c r="H77" i="43"/>
  <c r="F82" i="43"/>
  <c r="R136" i="43"/>
  <c r="M141" i="43"/>
  <c r="Q47" i="43"/>
  <c r="K83" i="43"/>
  <c r="H78" i="43"/>
  <c r="H82" i="43"/>
  <c r="G136" i="43"/>
  <c r="G135" i="43" s="1"/>
  <c r="R137" i="43"/>
  <c r="I47" i="43"/>
  <c r="O78" i="43"/>
  <c r="N67" i="43"/>
  <c r="L78" i="43"/>
  <c r="H136" i="43"/>
  <c r="P140" i="43"/>
  <c r="M79" i="43"/>
  <c r="L64" i="43"/>
  <c r="O67" i="43"/>
  <c r="P78" i="43"/>
  <c r="L82" i="43"/>
  <c r="R139" i="43"/>
  <c r="Q140" i="43"/>
  <c r="K78" i="43"/>
  <c r="G79" i="43"/>
  <c r="G76" i="43"/>
  <c r="G62" i="43"/>
  <c r="O63" i="43"/>
  <c r="M81" i="43"/>
  <c r="I68" i="43"/>
  <c r="I82" i="43"/>
  <c r="E69" i="43"/>
  <c r="E83" i="43"/>
  <c r="Q69" i="43"/>
  <c r="Q83" i="43"/>
  <c r="D135" i="43"/>
  <c r="H135" i="43"/>
  <c r="R138" i="43"/>
  <c r="L143" i="43"/>
  <c r="R140" i="43"/>
  <c r="I65" i="43"/>
  <c r="J89" i="43"/>
  <c r="J139" i="43" s="1"/>
  <c r="P141" i="43"/>
  <c r="K64" i="43"/>
  <c r="H139" i="43"/>
  <c r="Q141" i="43"/>
  <c r="H137" i="43"/>
  <c r="Q81" i="43"/>
  <c r="Q67" i="43"/>
  <c r="M82" i="43"/>
  <c r="M68" i="43"/>
  <c r="I69" i="43"/>
  <c r="I79" i="43"/>
  <c r="J138" i="43"/>
  <c r="M78" i="43"/>
  <c r="M64" i="43"/>
  <c r="M47" i="43"/>
  <c r="I80" i="43"/>
  <c r="I66" i="43"/>
  <c r="F81" i="43"/>
  <c r="F67" i="43"/>
  <c r="R81" i="43"/>
  <c r="R67" i="43"/>
  <c r="N82" i="43"/>
  <c r="N68" i="43"/>
  <c r="J83" i="43"/>
  <c r="J69" i="43"/>
  <c r="L142" i="43"/>
  <c r="L136" i="43"/>
  <c r="L137" i="43"/>
  <c r="K138" i="43"/>
  <c r="I77" i="43"/>
  <c r="R78" i="43"/>
  <c r="J66" i="43"/>
  <c r="O82" i="43"/>
  <c r="O68" i="43"/>
  <c r="N89" i="43"/>
  <c r="N142" i="43" s="1"/>
  <c r="L138" i="43"/>
  <c r="M143" i="43"/>
  <c r="I76" i="43"/>
  <c r="I62" i="43"/>
  <c r="Q64" i="43"/>
  <c r="M62" i="43"/>
  <c r="M76" i="43"/>
  <c r="F78" i="43"/>
  <c r="N65" i="43"/>
  <c r="G67" i="43"/>
  <c r="R47" i="43"/>
  <c r="N47" i="43"/>
  <c r="N62" i="43"/>
  <c r="N76" i="43"/>
  <c r="J63" i="43"/>
  <c r="J77" i="43"/>
  <c r="G64" i="43"/>
  <c r="G78" i="43"/>
  <c r="K66" i="43"/>
  <c r="R64" i="43"/>
  <c r="P138" i="43"/>
  <c r="O89" i="43"/>
  <c r="O136" i="43" s="1"/>
  <c r="G140" i="43"/>
  <c r="Q80" i="43"/>
  <c r="E81" i="43"/>
  <c r="E67" i="43"/>
  <c r="Q68" i="43"/>
  <c r="J80" i="43"/>
  <c r="O137" i="43"/>
  <c r="E77" i="43"/>
  <c r="M65" i="43"/>
  <c r="K63" i="43"/>
  <c r="K77" i="43"/>
  <c r="E68" i="43"/>
  <c r="I64" i="43"/>
  <c r="I78" i="43"/>
  <c r="E65" i="43"/>
  <c r="E79" i="43"/>
  <c r="Q65" i="43"/>
  <c r="Q79" i="43"/>
  <c r="M66" i="43"/>
  <c r="M80" i="43"/>
  <c r="M67" i="43"/>
  <c r="O77" i="43"/>
  <c r="K80" i="43"/>
  <c r="Q136" i="43"/>
  <c r="E80" i="43"/>
  <c r="E94" i="43" s="1"/>
  <c r="Q77" i="43"/>
  <c r="Q63" i="43"/>
  <c r="E64" i="43"/>
  <c r="O62" i="43"/>
  <c r="O47" i="43"/>
  <c r="O76" i="43"/>
  <c r="I81" i="43"/>
  <c r="G65" i="43"/>
  <c r="E76" i="43"/>
  <c r="Q76" i="43"/>
  <c r="M77" i="43"/>
  <c r="K67" i="43"/>
  <c r="K81" i="43"/>
  <c r="G68" i="43"/>
  <c r="G82" i="43"/>
  <c r="I63" i="43"/>
  <c r="R135" i="43"/>
  <c r="Q137" i="43"/>
  <c r="L141" i="43"/>
  <c r="E47" i="43"/>
  <c r="O66" i="43"/>
  <c r="O80" i="43"/>
  <c r="P139" i="43"/>
  <c r="L139" i="43"/>
  <c r="H140" i="43"/>
  <c r="H143" i="43"/>
  <c r="F62" i="43"/>
  <c r="R62" i="43"/>
  <c r="L76" i="43"/>
  <c r="O83" i="43"/>
  <c r="F89" i="43"/>
  <c r="F137" i="43" s="1"/>
  <c r="M136" i="43"/>
  <c r="Q138" i="43"/>
  <c r="M139" i="43"/>
  <c r="M142" i="43"/>
  <c r="H47" i="43"/>
  <c r="P63" i="43"/>
  <c r="J65" i="43"/>
  <c r="G66" i="43"/>
  <c r="P67" i="43"/>
  <c r="P79" i="43"/>
  <c r="J81" i="43"/>
  <c r="P83" i="43"/>
  <c r="J137" i="43"/>
  <c r="R141" i="43"/>
  <c r="H62" i="43"/>
  <c r="K69" i="43"/>
  <c r="K137" i="43"/>
  <c r="G138" i="43"/>
  <c r="O139" i="43"/>
  <c r="K140" i="43"/>
  <c r="G141" i="43"/>
  <c r="K143" i="43"/>
  <c r="J47" i="43"/>
  <c r="F63" i="43"/>
  <c r="R63" i="43"/>
  <c r="O64" i="43"/>
  <c r="L65" i="43"/>
  <c r="L69" i="43"/>
  <c r="L77" i="43"/>
  <c r="F79" i="43"/>
  <c r="R79" i="43"/>
  <c r="F83" i="43"/>
  <c r="R83" i="43"/>
  <c r="I89" i="43"/>
  <c r="I138" i="43" s="1"/>
  <c r="H138" i="43"/>
  <c r="L140" i="43"/>
  <c r="H141" i="43"/>
  <c r="P142" i="43"/>
  <c r="J62" i="43"/>
  <c r="G63" i="43"/>
  <c r="M69" i="43"/>
  <c r="P76" i="43"/>
  <c r="J78" i="43"/>
  <c r="Q139" i="43"/>
  <c r="M140" i="43"/>
  <c r="Q142" i="43"/>
  <c r="K62" i="43"/>
  <c r="H67" i="43"/>
  <c r="N69" i="43"/>
  <c r="N77" i="43"/>
  <c r="H79" i="43"/>
  <c r="N81" i="43"/>
  <c r="K82" i="43"/>
  <c r="R142" i="43"/>
  <c r="N143" i="43"/>
  <c r="K141" i="43"/>
  <c r="G142" i="43"/>
  <c r="O143" i="43"/>
  <c r="P65" i="43"/>
  <c r="J67" i="43"/>
  <c r="P69" i="43"/>
  <c r="P77" i="43"/>
  <c r="J79" i="43"/>
  <c r="H142" i="43"/>
  <c r="P143" i="43"/>
  <c r="H64" i="43"/>
  <c r="N66" i="43"/>
  <c r="H68" i="43"/>
  <c r="H76" i="43"/>
  <c r="N78" i="43"/>
  <c r="K79" i="43"/>
  <c r="H80" i="43"/>
  <c r="Q143" i="43"/>
  <c r="D47" i="43"/>
  <c r="P47" i="43"/>
  <c r="L63" i="43"/>
  <c r="F65" i="43"/>
  <c r="R65" i="43"/>
  <c r="L67" i="43"/>
  <c r="F69" i="43"/>
  <c r="R69" i="43"/>
  <c r="F77" i="43"/>
  <c r="R77" i="43"/>
  <c r="L79" i="43"/>
  <c r="L83" i="43"/>
  <c r="F141" i="43" l="1"/>
  <c r="I141" i="43"/>
  <c r="F122" i="44"/>
  <c r="F155" i="44"/>
  <c r="K121" i="44"/>
  <c r="K120" i="44" s="1"/>
  <c r="K154" i="44"/>
  <c r="K153" i="44" s="1"/>
  <c r="K180" i="44" s="1"/>
  <c r="K61" i="44"/>
  <c r="F128" i="44"/>
  <c r="F161" i="44"/>
  <c r="O161" i="44"/>
  <c r="O128" i="44"/>
  <c r="J128" i="44"/>
  <c r="J161" i="44"/>
  <c r="H125" i="44"/>
  <c r="H158" i="44"/>
  <c r="L143" i="44"/>
  <c r="L142" i="44" s="1"/>
  <c r="L179" i="44" s="1"/>
  <c r="L186" i="44" s="1"/>
  <c r="L132" i="44"/>
  <c r="L131" i="44" s="1"/>
  <c r="L178" i="44" s="1"/>
  <c r="Q125" i="44"/>
  <c r="Q158" i="44"/>
  <c r="L128" i="44"/>
  <c r="L161" i="44"/>
  <c r="L187" i="44"/>
  <c r="O123" i="44"/>
  <c r="O156" i="44"/>
  <c r="O61" i="44"/>
  <c r="I186" i="44"/>
  <c r="H121" i="44"/>
  <c r="H120" i="44" s="1"/>
  <c r="H61" i="44"/>
  <c r="H154" i="44"/>
  <c r="H153" i="44" s="1"/>
  <c r="H180" i="44" s="1"/>
  <c r="H187" i="44" s="1"/>
  <c r="G122" i="44"/>
  <c r="G155" i="44"/>
  <c r="N143" i="44"/>
  <c r="N142" i="44" s="1"/>
  <c r="N179" i="44" s="1"/>
  <c r="N132" i="44"/>
  <c r="N131" i="44" s="1"/>
  <c r="N178" i="44" s="1"/>
  <c r="N185" i="44" s="1"/>
  <c r="K123" i="44"/>
  <c r="K156" i="44"/>
  <c r="K128" i="44"/>
  <c r="K161" i="44"/>
  <c r="K143" i="44"/>
  <c r="K142" i="44" s="1"/>
  <c r="K179" i="44" s="1"/>
  <c r="K186" i="44" s="1"/>
  <c r="K132" i="44"/>
  <c r="K131" i="44" s="1"/>
  <c r="K178" i="44" s="1"/>
  <c r="J143" i="44"/>
  <c r="J142" i="44" s="1"/>
  <c r="J179" i="44" s="1"/>
  <c r="J186" i="44" s="1"/>
  <c r="J132" i="44"/>
  <c r="J131" i="44" s="1"/>
  <c r="J178" i="44" s="1"/>
  <c r="F61" i="44"/>
  <c r="G182" i="44"/>
  <c r="M128" i="44"/>
  <c r="M161" i="44"/>
  <c r="R123" i="44"/>
  <c r="R156" i="44"/>
  <c r="R128" i="44"/>
  <c r="R161" i="44"/>
  <c r="O143" i="44"/>
  <c r="O142" i="44" s="1"/>
  <c r="O179" i="44" s="1"/>
  <c r="O132" i="44"/>
  <c r="O131" i="44" s="1"/>
  <c r="O178" i="44" s="1"/>
  <c r="H128" i="44"/>
  <c r="H161" i="44"/>
  <c r="P155" i="44"/>
  <c r="P122" i="44"/>
  <c r="M125" i="44"/>
  <c r="M158" i="44"/>
  <c r="F123" i="44"/>
  <c r="F156" i="44"/>
  <c r="P182" i="44"/>
  <c r="I158" i="44"/>
  <c r="I125" i="44"/>
  <c r="F125" i="44"/>
  <c r="F158" i="44"/>
  <c r="I61" i="44"/>
  <c r="R143" i="44"/>
  <c r="R142" i="44" s="1"/>
  <c r="R179" i="44" s="1"/>
  <c r="R186" i="44" s="1"/>
  <c r="R132" i="44"/>
  <c r="R131" i="44" s="1"/>
  <c r="R178" i="44" s="1"/>
  <c r="R185" i="44" s="1"/>
  <c r="Q182" i="44"/>
  <c r="J123" i="44"/>
  <c r="J156" i="44"/>
  <c r="F143" i="44"/>
  <c r="F142" i="44" s="1"/>
  <c r="F179" i="44" s="1"/>
  <c r="F132" i="44"/>
  <c r="F131" i="44" s="1"/>
  <c r="F178" i="44" s="1"/>
  <c r="F184" i="44"/>
  <c r="L125" i="44"/>
  <c r="L158" i="44"/>
  <c r="G125" i="44"/>
  <c r="G158" i="44"/>
  <c r="Q184" i="44"/>
  <c r="G143" i="44"/>
  <c r="G142" i="44" s="1"/>
  <c r="G179" i="44" s="1"/>
  <c r="G186" i="44" s="1"/>
  <c r="G132" i="44"/>
  <c r="G131" i="44" s="1"/>
  <c r="G178" i="44" s="1"/>
  <c r="D189" i="44"/>
  <c r="D171" i="44"/>
  <c r="M182" i="44" s="1"/>
  <c r="P123" i="44"/>
  <c r="P156" i="44"/>
  <c r="P61" i="44"/>
  <c r="H132" i="44"/>
  <c r="H131" i="44" s="1"/>
  <c r="H178" i="44" s="1"/>
  <c r="H185" i="44" s="1"/>
  <c r="H143" i="44"/>
  <c r="H142" i="44" s="1"/>
  <c r="H179" i="44" s="1"/>
  <c r="H186" i="44" s="1"/>
  <c r="I128" i="44"/>
  <c r="I161" i="44"/>
  <c r="O125" i="44"/>
  <c r="O158" i="44"/>
  <c r="N187" i="44"/>
  <c r="N128" i="44"/>
  <c r="N161" i="44"/>
  <c r="N61" i="44"/>
  <c r="G123" i="44"/>
  <c r="G156" i="44"/>
  <c r="Q143" i="44"/>
  <c r="Q142" i="44" s="1"/>
  <c r="Q179" i="44" s="1"/>
  <c r="Q186" i="44" s="1"/>
  <c r="Q132" i="44"/>
  <c r="Q131" i="44" s="1"/>
  <c r="Q178" i="44" s="1"/>
  <c r="Q185" i="44" s="1"/>
  <c r="D191" i="44"/>
  <c r="R184" i="44"/>
  <c r="G61" i="44"/>
  <c r="N184" i="44"/>
  <c r="M143" i="44"/>
  <c r="M142" i="44" s="1"/>
  <c r="M179" i="44" s="1"/>
  <c r="M132" i="44"/>
  <c r="M131" i="44" s="1"/>
  <c r="M178" i="44" s="1"/>
  <c r="M185" i="44" s="1"/>
  <c r="R122" i="44"/>
  <c r="R155" i="44"/>
  <c r="R182" i="44"/>
  <c r="D192" i="44"/>
  <c r="P126" i="44"/>
  <c r="P159" i="44"/>
  <c r="N101" i="43"/>
  <c r="N112" i="43"/>
  <c r="R112" i="43"/>
  <c r="R101" i="43"/>
  <c r="F112" i="43"/>
  <c r="F101" i="43"/>
  <c r="F124" i="43" s="1"/>
  <c r="J112" i="43"/>
  <c r="J101" i="43"/>
  <c r="J124" i="43" s="1"/>
  <c r="E90" i="43"/>
  <c r="P135" i="43"/>
  <c r="L112" i="43"/>
  <c r="L101" i="43"/>
  <c r="F136" i="43"/>
  <c r="K142" i="43"/>
  <c r="J143" i="43"/>
  <c r="H112" i="43"/>
  <c r="H101" i="43"/>
  <c r="H124" i="43" s="1"/>
  <c r="O140" i="43"/>
  <c r="G101" i="43"/>
  <c r="G124" i="43" s="1"/>
  <c r="O142" i="43"/>
  <c r="G112" i="43"/>
  <c r="K112" i="43"/>
  <c r="K101" i="43"/>
  <c r="K124" i="43" s="1"/>
  <c r="Q112" i="43"/>
  <c r="Q101" i="43"/>
  <c r="O112" i="43"/>
  <c r="O101" i="43"/>
  <c r="O124" i="43" s="1"/>
  <c r="M101" i="43"/>
  <c r="M112" i="43"/>
  <c r="F140" i="43"/>
  <c r="I140" i="43"/>
  <c r="F142" i="43"/>
  <c r="E112" i="43"/>
  <c r="E101" i="43"/>
  <c r="P112" i="43"/>
  <c r="P101" i="43"/>
  <c r="P124" i="43" s="1"/>
  <c r="I112" i="43"/>
  <c r="I101" i="43"/>
  <c r="E96" i="43"/>
  <c r="N136" i="43"/>
  <c r="I139" i="43"/>
  <c r="O61" i="43"/>
  <c r="I61" i="43"/>
  <c r="J61" i="43"/>
  <c r="E92" i="43"/>
  <c r="J142" i="43"/>
  <c r="F139" i="43"/>
  <c r="N141" i="43"/>
  <c r="J141" i="43"/>
  <c r="J140" i="43"/>
  <c r="I137" i="43"/>
  <c r="F135" i="43"/>
  <c r="Q135" i="43"/>
  <c r="I142" i="43"/>
  <c r="I136" i="43"/>
  <c r="G61" i="43"/>
  <c r="N139" i="43"/>
  <c r="M135" i="43"/>
  <c r="R61" i="43"/>
  <c r="N138" i="43"/>
  <c r="E95" i="43"/>
  <c r="K61" i="43"/>
  <c r="F61" i="43"/>
  <c r="E93" i="43"/>
  <c r="P61" i="43"/>
  <c r="F138" i="43"/>
  <c r="E97" i="43"/>
  <c r="Q61" i="43"/>
  <c r="E91" i="43"/>
  <c r="L61" i="43"/>
  <c r="M61" i="43"/>
  <c r="H61" i="43"/>
  <c r="N137" i="43"/>
  <c r="N61" i="43"/>
  <c r="F143" i="43"/>
  <c r="O135" i="43"/>
  <c r="J136" i="43"/>
  <c r="I143" i="43"/>
  <c r="N140" i="43"/>
  <c r="O141" i="43"/>
  <c r="O138" i="43"/>
  <c r="L135" i="43"/>
  <c r="M124" i="43" l="1"/>
  <c r="R124" i="43"/>
  <c r="I124" i="43"/>
  <c r="L124" i="43"/>
  <c r="K185" i="44"/>
  <c r="I185" i="44"/>
  <c r="I184" i="44"/>
  <c r="L185" i="44"/>
  <c r="L184" i="44"/>
  <c r="N186" i="44"/>
  <c r="O187" i="44"/>
  <c r="K187" i="44"/>
  <c r="R187" i="44"/>
  <c r="P184" i="44"/>
  <c r="F185" i="44"/>
  <c r="O184" i="44"/>
  <c r="K177" i="44"/>
  <c r="K184" i="44" s="1"/>
  <c r="K182" i="44"/>
  <c r="F186" i="44"/>
  <c r="J184" i="44"/>
  <c r="P185" i="44"/>
  <c r="P187" i="44"/>
  <c r="D182" i="44"/>
  <c r="N182" i="44"/>
  <c r="H182" i="44"/>
  <c r="Q187" i="44"/>
  <c r="O182" i="44"/>
  <c r="G184" i="44"/>
  <c r="D183" i="44"/>
  <c r="D187" i="44"/>
  <c r="D186" i="44"/>
  <c r="D185" i="44"/>
  <c r="D184" i="44"/>
  <c r="J182" i="44"/>
  <c r="F182" i="44"/>
  <c r="O185" i="44"/>
  <c r="G187" i="44"/>
  <c r="O186" i="44"/>
  <c r="J185" i="44"/>
  <c r="M187" i="44"/>
  <c r="F187" i="44"/>
  <c r="I182" i="44"/>
  <c r="P186" i="44"/>
  <c r="M186" i="44"/>
  <c r="G185" i="44"/>
  <c r="E182" i="44"/>
  <c r="M184" i="44"/>
  <c r="J187" i="44"/>
  <c r="L182" i="44"/>
  <c r="H177" i="44"/>
  <c r="H184" i="44" s="1"/>
  <c r="I187" i="44"/>
  <c r="Q124" i="43"/>
  <c r="E124" i="43"/>
  <c r="E140" i="43" s="1"/>
  <c r="N124" i="43"/>
  <c r="N135" i="43"/>
  <c r="E89" i="43"/>
  <c r="J135" i="43"/>
  <c r="I135" i="43"/>
  <c r="E139" i="43" l="1"/>
  <c r="E136" i="43"/>
  <c r="E138" i="43"/>
  <c r="E141" i="43"/>
  <c r="E137" i="43"/>
  <c r="E142" i="43"/>
  <c r="E143" i="43"/>
  <c r="E48" i="38"/>
  <c r="E50" i="38"/>
  <c r="C48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C57" i="37"/>
  <c r="E135" i="43" l="1"/>
  <c r="P48" i="37"/>
  <c r="M48" i="37"/>
  <c r="L48" i="37"/>
  <c r="J48" i="37"/>
  <c r="F48" i="37"/>
  <c r="I48" i="37"/>
  <c r="K48" i="37"/>
  <c r="H48" i="37"/>
  <c r="G48" i="37"/>
  <c r="R48" i="37"/>
  <c r="D48" i="37"/>
  <c r="N48" i="37"/>
  <c r="Q48" i="37"/>
  <c r="E48" i="37"/>
  <c r="O48" i="37"/>
  <c r="L66" i="37" l="1"/>
  <c r="L67" i="37"/>
  <c r="L59" i="37"/>
  <c r="L60" i="37"/>
  <c r="L61" i="37"/>
  <c r="L62" i="37"/>
  <c r="L64" i="37"/>
  <c r="L63" i="37"/>
  <c r="L65" i="37"/>
  <c r="M65" i="37"/>
  <c r="M66" i="37"/>
  <c r="M67" i="37"/>
  <c r="M59" i="37"/>
  <c r="M60" i="37"/>
  <c r="M61" i="37"/>
  <c r="M62" i="37"/>
  <c r="M63" i="37"/>
  <c r="M64" i="37"/>
  <c r="J59" i="37"/>
  <c r="J60" i="37"/>
  <c r="J61" i="37"/>
  <c r="J62" i="37"/>
  <c r="J63" i="37"/>
  <c r="J64" i="37"/>
  <c r="J66" i="37"/>
  <c r="J65" i="37"/>
  <c r="J67" i="37"/>
  <c r="O63" i="37"/>
  <c r="O64" i="37"/>
  <c r="O65" i="37"/>
  <c r="O66" i="37"/>
  <c r="O67" i="37"/>
  <c r="O61" i="37"/>
  <c r="O59" i="37"/>
  <c r="O60" i="37"/>
  <c r="O62" i="37"/>
  <c r="E67" i="37"/>
  <c r="E117" i="44" s="1"/>
  <c r="E109" i="44" s="1"/>
  <c r="E176" i="44" s="1"/>
  <c r="E59" i="37"/>
  <c r="E65" i="37"/>
  <c r="E115" i="44" s="1"/>
  <c r="E60" i="37"/>
  <c r="E110" i="44" s="1"/>
  <c r="E61" i="37"/>
  <c r="E111" i="44" s="1"/>
  <c r="E62" i="37"/>
  <c r="E112" i="44" s="1"/>
  <c r="E63" i="37"/>
  <c r="E113" i="44" s="1"/>
  <c r="E64" i="37"/>
  <c r="E114" i="44" s="1"/>
  <c r="E66" i="37"/>
  <c r="E116" i="44" s="1"/>
  <c r="Q61" i="37"/>
  <c r="Q62" i="37"/>
  <c r="Q63" i="37"/>
  <c r="Q64" i="37"/>
  <c r="Q65" i="37"/>
  <c r="Q66" i="37"/>
  <c r="Q67" i="37"/>
  <c r="Q59" i="37"/>
  <c r="Q60" i="37"/>
  <c r="P62" i="37"/>
  <c r="P63" i="37"/>
  <c r="P64" i="37"/>
  <c r="P65" i="37"/>
  <c r="P66" i="37"/>
  <c r="P67" i="37"/>
  <c r="P59" i="37"/>
  <c r="P60" i="37"/>
  <c r="P61" i="37"/>
  <c r="N64" i="37"/>
  <c r="N65" i="37"/>
  <c r="N66" i="37"/>
  <c r="N67" i="37"/>
  <c r="N62" i="37"/>
  <c r="N59" i="37"/>
  <c r="N60" i="37"/>
  <c r="N61" i="37"/>
  <c r="N63" i="37"/>
  <c r="D63" i="37"/>
  <c r="D64" i="37"/>
  <c r="D65" i="37"/>
  <c r="D66" i="37"/>
  <c r="D67" i="37"/>
  <c r="D61" i="37"/>
  <c r="D59" i="37"/>
  <c r="D60" i="37"/>
  <c r="D62" i="37"/>
  <c r="R60" i="37"/>
  <c r="R61" i="37"/>
  <c r="R62" i="37"/>
  <c r="R63" i="37"/>
  <c r="R64" i="37"/>
  <c r="R65" i="37"/>
  <c r="R66" i="37"/>
  <c r="R67" i="37"/>
  <c r="R59" i="37"/>
  <c r="G59" i="37"/>
  <c r="G60" i="37"/>
  <c r="G61" i="37"/>
  <c r="G62" i="37"/>
  <c r="G63" i="37"/>
  <c r="G64" i="37"/>
  <c r="G65" i="37"/>
  <c r="G66" i="37"/>
  <c r="G67" i="37"/>
  <c r="H59" i="37"/>
  <c r="H60" i="37"/>
  <c r="H61" i="37"/>
  <c r="H62" i="37"/>
  <c r="H63" i="37"/>
  <c r="H64" i="37"/>
  <c r="H65" i="37"/>
  <c r="H66" i="37"/>
  <c r="H67" i="37"/>
  <c r="K67" i="37"/>
  <c r="K59" i="37"/>
  <c r="K60" i="37"/>
  <c r="K61" i="37"/>
  <c r="K62" i="37"/>
  <c r="K65" i="37"/>
  <c r="K63" i="37"/>
  <c r="K64" i="37"/>
  <c r="K66" i="37"/>
  <c r="I59" i="37"/>
  <c r="I60" i="37"/>
  <c r="I61" i="37"/>
  <c r="I62" i="37"/>
  <c r="I63" i="37"/>
  <c r="I64" i="37"/>
  <c r="I65" i="37"/>
  <c r="I66" i="37"/>
  <c r="I67" i="37"/>
  <c r="F60" i="37"/>
  <c r="F61" i="37"/>
  <c r="F62" i="37"/>
  <c r="F63" i="37"/>
  <c r="F64" i="37"/>
  <c r="F65" i="37"/>
  <c r="F66" i="37"/>
  <c r="F67" i="37"/>
  <c r="F59" i="37"/>
  <c r="S187" i="23"/>
  <c r="R187" i="23"/>
  <c r="Q187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S176" i="23"/>
  <c r="R176" i="23"/>
  <c r="Q176" i="23"/>
  <c r="P176" i="23"/>
  <c r="O176" i="23"/>
  <c r="N176" i="23"/>
  <c r="M176" i="23"/>
  <c r="L176" i="23"/>
  <c r="K176" i="23"/>
  <c r="J176" i="23"/>
  <c r="I176" i="23"/>
  <c r="H176" i="23"/>
  <c r="G176" i="23"/>
  <c r="A146" i="23"/>
  <c r="K2" i="35"/>
  <c r="F112" i="23" s="1"/>
  <c r="K3" i="35"/>
  <c r="C107" i="41"/>
  <c r="R100" i="41"/>
  <c r="Q100" i="41"/>
  <c r="P100" i="41"/>
  <c r="O100" i="41"/>
  <c r="N100" i="41"/>
  <c r="M100" i="41"/>
  <c r="L100" i="41"/>
  <c r="K100" i="41"/>
  <c r="J100" i="41"/>
  <c r="I100" i="41"/>
  <c r="H100" i="41"/>
  <c r="G100" i="41"/>
  <c r="F100" i="41"/>
  <c r="D100" i="41"/>
  <c r="R99" i="41"/>
  <c r="Q99" i="41"/>
  <c r="P99" i="41"/>
  <c r="O99" i="41"/>
  <c r="N99" i="41"/>
  <c r="M99" i="41"/>
  <c r="L99" i="41"/>
  <c r="K99" i="41"/>
  <c r="J99" i="41"/>
  <c r="I99" i="41"/>
  <c r="H99" i="41"/>
  <c r="G99" i="41"/>
  <c r="F99" i="41"/>
  <c r="D99" i="41"/>
  <c r="C98" i="41"/>
  <c r="C96" i="41"/>
  <c r="R91" i="41"/>
  <c r="Q91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R90" i="41"/>
  <c r="Q90" i="41"/>
  <c r="P90" i="41"/>
  <c r="O90" i="41"/>
  <c r="N90" i="41"/>
  <c r="M90" i="41"/>
  <c r="L90" i="41"/>
  <c r="K90" i="41"/>
  <c r="J90" i="41"/>
  <c r="I90" i="41"/>
  <c r="H90" i="41"/>
  <c r="G90" i="41"/>
  <c r="F90" i="41"/>
  <c r="E90" i="41"/>
  <c r="D90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R88" i="41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5" i="41"/>
  <c r="R84" i="41"/>
  <c r="Q84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D84" i="41"/>
  <c r="R83" i="41"/>
  <c r="Q83" i="41"/>
  <c r="P83" i="41"/>
  <c r="O83" i="41"/>
  <c r="N83" i="41"/>
  <c r="M83" i="41"/>
  <c r="L83" i="41"/>
  <c r="K83" i="41"/>
  <c r="J83" i="41"/>
  <c r="I83" i="41"/>
  <c r="H83" i="41"/>
  <c r="G83" i="41"/>
  <c r="F83" i="41"/>
  <c r="E83" i="41"/>
  <c r="D83" i="41"/>
  <c r="R82" i="41"/>
  <c r="Q82" i="41"/>
  <c r="P82" i="41"/>
  <c r="O82" i="41"/>
  <c r="N82" i="41"/>
  <c r="M82" i="41"/>
  <c r="L82" i="41"/>
  <c r="K82" i="41"/>
  <c r="J82" i="41"/>
  <c r="I82" i="41"/>
  <c r="H82" i="41"/>
  <c r="G82" i="41"/>
  <c r="F82" i="41"/>
  <c r="E82" i="41"/>
  <c r="D82" i="41"/>
  <c r="R81" i="41"/>
  <c r="Q81" i="41"/>
  <c r="P81" i="41"/>
  <c r="O81" i="41"/>
  <c r="N81" i="41"/>
  <c r="M81" i="41"/>
  <c r="L81" i="41"/>
  <c r="K81" i="41"/>
  <c r="J81" i="41"/>
  <c r="I81" i="41"/>
  <c r="H81" i="41"/>
  <c r="G81" i="41"/>
  <c r="F81" i="41"/>
  <c r="E81" i="41"/>
  <c r="D81" i="41"/>
  <c r="R80" i="41"/>
  <c r="Q80" i="41"/>
  <c r="P80" i="41"/>
  <c r="O80" i="41"/>
  <c r="N80" i="41"/>
  <c r="M80" i="41"/>
  <c r="L80" i="41"/>
  <c r="K80" i="41"/>
  <c r="J80" i="41"/>
  <c r="I80" i="41"/>
  <c r="H80" i="41"/>
  <c r="G80" i="41"/>
  <c r="F80" i="41"/>
  <c r="E80" i="41"/>
  <c r="D80" i="41"/>
  <c r="R79" i="41"/>
  <c r="Q79" i="41"/>
  <c r="P79" i="41"/>
  <c r="O79" i="41"/>
  <c r="N79" i="41"/>
  <c r="M79" i="41"/>
  <c r="L79" i="41"/>
  <c r="K79" i="41"/>
  <c r="J79" i="41"/>
  <c r="I79" i="41"/>
  <c r="H79" i="41"/>
  <c r="G79" i="41"/>
  <c r="F79" i="41"/>
  <c r="E79" i="41"/>
  <c r="D79" i="41"/>
  <c r="R78" i="41"/>
  <c r="Q78" i="41"/>
  <c r="P78" i="41"/>
  <c r="O78" i="41"/>
  <c r="N78" i="41"/>
  <c r="M78" i="41"/>
  <c r="L78" i="41"/>
  <c r="K78" i="41"/>
  <c r="J78" i="41"/>
  <c r="I78" i="41"/>
  <c r="H78" i="41"/>
  <c r="G78" i="41"/>
  <c r="F78" i="41"/>
  <c r="E78" i="41"/>
  <c r="D78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C76" i="41"/>
  <c r="R72" i="41"/>
  <c r="Q72" i="41"/>
  <c r="P72" i="41"/>
  <c r="O72" i="41"/>
  <c r="N72" i="41"/>
  <c r="M72" i="41"/>
  <c r="L72" i="41"/>
  <c r="K72" i="41"/>
  <c r="J72" i="41"/>
  <c r="I72" i="41"/>
  <c r="H72" i="41"/>
  <c r="G72" i="41"/>
  <c r="F72" i="41"/>
  <c r="E72" i="41"/>
  <c r="R71" i="41"/>
  <c r="Q71" i="41"/>
  <c r="P71" i="41"/>
  <c r="O71" i="41"/>
  <c r="N71" i="41"/>
  <c r="M71" i="41"/>
  <c r="L71" i="41"/>
  <c r="K71" i="41"/>
  <c r="J71" i="41"/>
  <c r="I71" i="41"/>
  <c r="H71" i="41"/>
  <c r="G71" i="41"/>
  <c r="F71" i="41"/>
  <c r="E71" i="41"/>
  <c r="R70" i="41"/>
  <c r="Q70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R55" i="41"/>
  <c r="Q55" i="41"/>
  <c r="P55" i="41"/>
  <c r="O55" i="41"/>
  <c r="N55" i="41"/>
  <c r="M55" i="41"/>
  <c r="L55" i="41"/>
  <c r="K55" i="41"/>
  <c r="J55" i="41"/>
  <c r="I55" i="41"/>
  <c r="H55" i="41"/>
  <c r="G55" i="41"/>
  <c r="F55" i="41"/>
  <c r="E55" i="41"/>
  <c r="D55" i="41"/>
  <c r="R54" i="41"/>
  <c r="Q54" i="41"/>
  <c r="P54" i="41"/>
  <c r="O54" i="41"/>
  <c r="N54" i="41"/>
  <c r="M54" i="41"/>
  <c r="L54" i="41"/>
  <c r="K54" i="41"/>
  <c r="J54" i="41"/>
  <c r="I54" i="41"/>
  <c r="H54" i="41"/>
  <c r="G54" i="41"/>
  <c r="F54" i="41"/>
  <c r="E54" i="41"/>
  <c r="D54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R52" i="41"/>
  <c r="Q52" i="41"/>
  <c r="P52" i="41"/>
  <c r="O52" i="41"/>
  <c r="N52" i="41"/>
  <c r="M52" i="41"/>
  <c r="L52" i="41"/>
  <c r="K52" i="41"/>
  <c r="J52" i="41"/>
  <c r="I52" i="41"/>
  <c r="H52" i="41"/>
  <c r="G52" i="41"/>
  <c r="F52" i="41"/>
  <c r="E52" i="41"/>
  <c r="D52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D51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R49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7" i="41"/>
  <c r="C98" i="38"/>
  <c r="R97" i="38"/>
  <c r="R117" i="41" s="1"/>
  <c r="Q97" i="38"/>
  <c r="P97" i="38"/>
  <c r="P117" i="41" s="1"/>
  <c r="O97" i="38"/>
  <c r="O117" i="41" s="1"/>
  <c r="N97" i="38"/>
  <c r="N117" i="41" s="1"/>
  <c r="M97" i="38"/>
  <c r="M117" i="41" s="1"/>
  <c r="L97" i="38"/>
  <c r="L117" i="41" s="1"/>
  <c r="K97" i="38"/>
  <c r="K117" i="41" s="1"/>
  <c r="J97" i="38"/>
  <c r="I97" i="38"/>
  <c r="I117" i="41" s="1"/>
  <c r="H97" i="38"/>
  <c r="H117" i="41" s="1"/>
  <c r="G97" i="38"/>
  <c r="G117" i="41" s="1"/>
  <c r="F97" i="38"/>
  <c r="F117" i="41" s="1"/>
  <c r="R96" i="38"/>
  <c r="Q96" i="38"/>
  <c r="Q116" i="41" s="1"/>
  <c r="P96" i="38"/>
  <c r="O96" i="38"/>
  <c r="O116" i="41" s="1"/>
  <c r="N96" i="38"/>
  <c r="N116" i="41" s="1"/>
  <c r="M96" i="38"/>
  <c r="L96" i="38"/>
  <c r="L116" i="41" s="1"/>
  <c r="K96" i="38"/>
  <c r="K116" i="41" s="1"/>
  <c r="J96" i="38"/>
  <c r="I96" i="38"/>
  <c r="I116" i="41" s="1"/>
  <c r="H96" i="38"/>
  <c r="G96" i="38"/>
  <c r="G116" i="41" s="1"/>
  <c r="F96" i="38"/>
  <c r="R95" i="38"/>
  <c r="R115" i="41" s="1"/>
  <c r="Q95" i="38"/>
  <c r="Q115" i="41" s="1"/>
  <c r="P95" i="38"/>
  <c r="P115" i="41" s="1"/>
  <c r="O95" i="38"/>
  <c r="O115" i="41" s="1"/>
  <c r="N95" i="38"/>
  <c r="M95" i="38"/>
  <c r="M115" i="41" s="1"/>
  <c r="L95" i="38"/>
  <c r="L115" i="41" s="1"/>
  <c r="K95" i="38"/>
  <c r="K115" i="41" s="1"/>
  <c r="J95" i="38"/>
  <c r="J115" i="41" s="1"/>
  <c r="I95" i="38"/>
  <c r="I115" i="41" s="1"/>
  <c r="H95" i="38"/>
  <c r="H115" i="41" s="1"/>
  <c r="G95" i="38"/>
  <c r="F95" i="38"/>
  <c r="F115" i="41" s="1"/>
  <c r="R94" i="38"/>
  <c r="R114" i="41" s="1"/>
  <c r="Q94" i="38"/>
  <c r="P94" i="38"/>
  <c r="P114" i="41" s="1"/>
  <c r="O94" i="38"/>
  <c r="O114" i="41" s="1"/>
  <c r="N94" i="38"/>
  <c r="N114" i="41" s="1"/>
  <c r="M94" i="38"/>
  <c r="M114" i="41" s="1"/>
  <c r="L94" i="38"/>
  <c r="L114" i="41" s="1"/>
  <c r="K94" i="38"/>
  <c r="K114" i="41" s="1"/>
  <c r="J94" i="38"/>
  <c r="J114" i="41" s="1"/>
  <c r="I94" i="38"/>
  <c r="I114" i="41" s="1"/>
  <c r="H94" i="38"/>
  <c r="H114" i="41" s="1"/>
  <c r="G94" i="38"/>
  <c r="G114" i="41" s="1"/>
  <c r="F94" i="38"/>
  <c r="R93" i="38"/>
  <c r="Q93" i="38"/>
  <c r="Q113" i="41" s="1"/>
  <c r="P93" i="38"/>
  <c r="P113" i="41" s="1"/>
  <c r="O93" i="38"/>
  <c r="O113" i="41" s="1"/>
  <c r="N93" i="38"/>
  <c r="N113" i="41" s="1"/>
  <c r="M93" i="38"/>
  <c r="M113" i="41" s="1"/>
  <c r="L93" i="38"/>
  <c r="L113" i="41" s="1"/>
  <c r="K93" i="38"/>
  <c r="K113" i="41" s="1"/>
  <c r="J93" i="38"/>
  <c r="I93" i="38"/>
  <c r="I113" i="41" s="1"/>
  <c r="H93" i="38"/>
  <c r="H113" i="41" s="1"/>
  <c r="G93" i="38"/>
  <c r="F93" i="38"/>
  <c r="F113" i="41" s="1"/>
  <c r="R92" i="38"/>
  <c r="R112" i="41" s="1"/>
  <c r="Q92" i="38"/>
  <c r="P92" i="38"/>
  <c r="P112" i="41" s="1"/>
  <c r="O92" i="38"/>
  <c r="O112" i="41" s="1"/>
  <c r="N92" i="38"/>
  <c r="N112" i="41" s="1"/>
  <c r="M92" i="38"/>
  <c r="M112" i="41" s="1"/>
  <c r="L92" i="38"/>
  <c r="L112" i="41" s="1"/>
  <c r="K92" i="38"/>
  <c r="K112" i="41" s="1"/>
  <c r="J92" i="38"/>
  <c r="J112" i="41" s="1"/>
  <c r="I92" i="38"/>
  <c r="I112" i="41" s="1"/>
  <c r="H92" i="38"/>
  <c r="H112" i="41" s="1"/>
  <c r="G92" i="38"/>
  <c r="G112" i="41" s="1"/>
  <c r="F92" i="38"/>
  <c r="F112" i="41" s="1"/>
  <c r="R91" i="38"/>
  <c r="Q91" i="38"/>
  <c r="Q111" i="41" s="1"/>
  <c r="P91" i="38"/>
  <c r="P111" i="41" s="1"/>
  <c r="O91" i="38"/>
  <c r="O111" i="41" s="1"/>
  <c r="N91" i="38"/>
  <c r="M91" i="38"/>
  <c r="M111" i="41" s="1"/>
  <c r="L91" i="38"/>
  <c r="L111" i="41" s="1"/>
  <c r="K91" i="38"/>
  <c r="K111" i="41" s="1"/>
  <c r="J91" i="38"/>
  <c r="J111" i="41" s="1"/>
  <c r="I91" i="38"/>
  <c r="I111" i="41" s="1"/>
  <c r="H91" i="38"/>
  <c r="H111" i="41" s="1"/>
  <c r="G91" i="38"/>
  <c r="G111" i="41" s="1"/>
  <c r="F91" i="38"/>
  <c r="F111" i="41" s="1"/>
  <c r="R90" i="38"/>
  <c r="Q90" i="38"/>
  <c r="Q110" i="41" s="1"/>
  <c r="P90" i="38"/>
  <c r="P110" i="41" s="1"/>
  <c r="O90" i="38"/>
  <c r="N90" i="38"/>
  <c r="N110" i="41" s="1"/>
  <c r="M90" i="38"/>
  <c r="M110" i="41" s="1"/>
  <c r="L90" i="38"/>
  <c r="L110" i="41" s="1"/>
  <c r="K90" i="38"/>
  <c r="K110" i="41" s="1"/>
  <c r="J90" i="38"/>
  <c r="J110" i="41" s="1"/>
  <c r="I90" i="38"/>
  <c r="H90" i="38"/>
  <c r="H110" i="41" s="1"/>
  <c r="G90" i="38"/>
  <c r="G110" i="41" s="1"/>
  <c r="F90" i="38"/>
  <c r="F110" i="41" s="1"/>
  <c r="L89" i="38"/>
  <c r="F89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R85" i="38"/>
  <c r="Q85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R84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E84" i="38"/>
  <c r="N82" i="38"/>
  <c r="Q81" i="38"/>
  <c r="G81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R70" i="38"/>
  <c r="Q70" i="38"/>
  <c r="P70" i="38"/>
  <c r="O70" i="38"/>
  <c r="N70" i="38"/>
  <c r="M70" i="38"/>
  <c r="L70" i="38"/>
  <c r="K70" i="38"/>
  <c r="J70" i="38"/>
  <c r="I70" i="38"/>
  <c r="H70" i="38"/>
  <c r="G70" i="38"/>
  <c r="F70" i="38"/>
  <c r="E70" i="38"/>
  <c r="N66" i="38"/>
  <c r="G65" i="38"/>
  <c r="R55" i="38"/>
  <c r="Q55" i="38"/>
  <c r="Q69" i="38" s="1"/>
  <c r="P55" i="38"/>
  <c r="O55" i="38"/>
  <c r="N55" i="38"/>
  <c r="M55" i="38"/>
  <c r="M83" i="38" s="1"/>
  <c r="L55" i="38"/>
  <c r="K55" i="38"/>
  <c r="K83" i="38" s="1"/>
  <c r="J55" i="38"/>
  <c r="I55" i="38"/>
  <c r="H55" i="38"/>
  <c r="G55" i="38"/>
  <c r="F55" i="38"/>
  <c r="E55" i="38"/>
  <c r="E69" i="38" s="1"/>
  <c r="D55" i="38"/>
  <c r="R54" i="38"/>
  <c r="Q54" i="38"/>
  <c r="P54" i="38"/>
  <c r="P82" i="38" s="1"/>
  <c r="O54" i="38"/>
  <c r="N54" i="38"/>
  <c r="M54" i="38"/>
  <c r="L54" i="38"/>
  <c r="K54" i="38"/>
  <c r="J54" i="38"/>
  <c r="J68" i="38" s="1"/>
  <c r="I54" i="38"/>
  <c r="H54" i="38"/>
  <c r="H68" i="38" s="1"/>
  <c r="G54" i="38"/>
  <c r="F54" i="38"/>
  <c r="E54" i="38"/>
  <c r="E47" i="38" s="1"/>
  <c r="D54" i="38"/>
  <c r="R53" i="38"/>
  <c r="Q53" i="38"/>
  <c r="P53" i="38"/>
  <c r="O53" i="38"/>
  <c r="N53" i="38"/>
  <c r="M53" i="38"/>
  <c r="M67" i="38" s="1"/>
  <c r="L53" i="38"/>
  <c r="K53" i="38"/>
  <c r="K67" i="38" s="1"/>
  <c r="J53" i="38"/>
  <c r="I53" i="38"/>
  <c r="H53" i="38"/>
  <c r="G53" i="38"/>
  <c r="F53" i="38"/>
  <c r="E53" i="38"/>
  <c r="D53" i="38"/>
  <c r="R52" i="38"/>
  <c r="Q52" i="38"/>
  <c r="P52" i="38"/>
  <c r="P66" i="38" s="1"/>
  <c r="O52" i="38"/>
  <c r="N52" i="38"/>
  <c r="M52" i="38"/>
  <c r="L52" i="38"/>
  <c r="K52" i="38"/>
  <c r="K66" i="38" s="1"/>
  <c r="J52" i="38"/>
  <c r="J80" i="38" s="1"/>
  <c r="I52" i="38"/>
  <c r="H52" i="38"/>
  <c r="H80" i="38" s="1"/>
  <c r="G52" i="38"/>
  <c r="F52" i="38"/>
  <c r="E52" i="38"/>
  <c r="D52" i="38"/>
  <c r="R51" i="38"/>
  <c r="Q51" i="38"/>
  <c r="P51" i="38"/>
  <c r="O51" i="38"/>
  <c r="O65" i="38" s="1"/>
  <c r="N51" i="38"/>
  <c r="N47" i="38" s="1"/>
  <c r="M51" i="38"/>
  <c r="L51" i="38"/>
  <c r="K51" i="38"/>
  <c r="J51" i="38"/>
  <c r="I51" i="38"/>
  <c r="H51" i="38"/>
  <c r="G51" i="38"/>
  <c r="F51" i="38"/>
  <c r="E51" i="38"/>
  <c r="D51" i="38"/>
  <c r="E65" i="38" s="1"/>
  <c r="R50" i="38"/>
  <c r="R64" i="38" s="1"/>
  <c r="Q50" i="38"/>
  <c r="P50" i="38"/>
  <c r="P78" i="38" s="1"/>
  <c r="O50" i="38"/>
  <c r="N50" i="38"/>
  <c r="N78" i="38" s="1"/>
  <c r="M50" i="38"/>
  <c r="L50" i="38"/>
  <c r="K50" i="38"/>
  <c r="J50" i="38"/>
  <c r="J64" i="38" s="1"/>
  <c r="I50" i="38"/>
  <c r="H50" i="38"/>
  <c r="H64" i="38" s="1"/>
  <c r="G50" i="38"/>
  <c r="F50" i="38"/>
  <c r="F64" i="38" s="1"/>
  <c r="D50" i="38"/>
  <c r="R49" i="38"/>
  <c r="Q49" i="38"/>
  <c r="Q63" i="38" s="1"/>
  <c r="P49" i="38"/>
  <c r="O49" i="38"/>
  <c r="N49" i="38"/>
  <c r="M49" i="38"/>
  <c r="M63" i="38" s="1"/>
  <c r="L49" i="38"/>
  <c r="K49" i="38"/>
  <c r="K63" i="38" s="1"/>
  <c r="J49" i="38"/>
  <c r="I49" i="38"/>
  <c r="H49" i="38"/>
  <c r="H63" i="38" s="1"/>
  <c r="G49" i="38"/>
  <c r="F49" i="38"/>
  <c r="E49" i="38"/>
  <c r="E63" i="38" s="1"/>
  <c r="D49" i="38"/>
  <c r="R48" i="38"/>
  <c r="Q48" i="38"/>
  <c r="P48" i="38"/>
  <c r="P62" i="38" s="1"/>
  <c r="O48" i="38"/>
  <c r="N48" i="38"/>
  <c r="N62" i="38" s="1"/>
  <c r="M48" i="38"/>
  <c r="L48" i="38"/>
  <c r="L62" i="38" s="1"/>
  <c r="K48" i="38"/>
  <c r="J48" i="38"/>
  <c r="J62" i="38" s="1"/>
  <c r="I48" i="38"/>
  <c r="H48" i="38"/>
  <c r="H62" i="38" s="1"/>
  <c r="G48" i="38"/>
  <c r="F48" i="38"/>
  <c r="D48" i="38"/>
  <c r="C47" i="38"/>
  <c r="R82" i="36"/>
  <c r="Q82" i="36"/>
  <c r="P82" i="36"/>
  <c r="O82" i="36"/>
  <c r="N82" i="36"/>
  <c r="M82" i="36"/>
  <c r="L82" i="36"/>
  <c r="K82" i="36"/>
  <c r="J82" i="36"/>
  <c r="I82" i="36"/>
  <c r="H82" i="36"/>
  <c r="G82" i="36"/>
  <c r="F82" i="36"/>
  <c r="E82" i="36"/>
  <c r="D82" i="36"/>
  <c r="R81" i="36"/>
  <c r="Q81" i="36"/>
  <c r="P81" i="36"/>
  <c r="O81" i="36"/>
  <c r="N81" i="36"/>
  <c r="M81" i="36"/>
  <c r="L81" i="36"/>
  <c r="K81" i="36"/>
  <c r="J81" i="36"/>
  <c r="I81" i="36"/>
  <c r="H81" i="36"/>
  <c r="G81" i="36"/>
  <c r="G95" i="36" s="1"/>
  <c r="F81" i="36"/>
  <c r="F95" i="36" s="1"/>
  <c r="E81" i="36"/>
  <c r="D81" i="36"/>
  <c r="R80" i="36"/>
  <c r="Q80" i="36"/>
  <c r="P80" i="36"/>
  <c r="O80" i="36"/>
  <c r="N80" i="36"/>
  <c r="M80" i="36"/>
  <c r="L80" i="36"/>
  <c r="K80" i="36"/>
  <c r="J80" i="36"/>
  <c r="I80" i="36"/>
  <c r="H80" i="36"/>
  <c r="G80" i="36"/>
  <c r="F80" i="36"/>
  <c r="E80" i="36"/>
  <c r="D80" i="36"/>
  <c r="M94" i="36" s="1"/>
  <c r="C68" i="36"/>
  <c r="R67" i="36"/>
  <c r="Q67" i="36"/>
  <c r="P67" i="36"/>
  <c r="O67" i="36"/>
  <c r="N67" i="36"/>
  <c r="M67" i="36"/>
  <c r="L67" i="36"/>
  <c r="K67" i="36"/>
  <c r="J67" i="36"/>
  <c r="I67" i="36"/>
  <c r="H67" i="36"/>
  <c r="G67" i="36"/>
  <c r="F67" i="36"/>
  <c r="E67" i="36"/>
  <c r="D67" i="36"/>
  <c r="R66" i="36"/>
  <c r="Q66" i="36"/>
  <c r="P66" i="36"/>
  <c r="O66" i="36"/>
  <c r="N66" i="36"/>
  <c r="M66" i="36"/>
  <c r="L66" i="36"/>
  <c r="K66" i="36"/>
  <c r="J66" i="36"/>
  <c r="I66" i="36"/>
  <c r="H66" i="36"/>
  <c r="G66" i="36"/>
  <c r="F66" i="36"/>
  <c r="E66" i="36"/>
  <c r="D66" i="36"/>
  <c r="R65" i="36"/>
  <c r="Q65" i="36"/>
  <c r="P65" i="36"/>
  <c r="O65" i="36"/>
  <c r="N65" i="36"/>
  <c r="M65" i="36"/>
  <c r="L65" i="36"/>
  <c r="K65" i="36"/>
  <c r="J65" i="36"/>
  <c r="I65" i="36"/>
  <c r="H65" i="36"/>
  <c r="G65" i="36"/>
  <c r="F65" i="36"/>
  <c r="E65" i="36"/>
  <c r="D65" i="36"/>
  <c r="R64" i="36"/>
  <c r="Q64" i="36"/>
  <c r="P64" i="36"/>
  <c r="O64" i="36"/>
  <c r="N64" i="36"/>
  <c r="M64" i="36"/>
  <c r="L64" i="36"/>
  <c r="K64" i="36"/>
  <c r="J64" i="36"/>
  <c r="I64" i="36"/>
  <c r="H64" i="36"/>
  <c r="G64" i="36"/>
  <c r="F64" i="36"/>
  <c r="E64" i="36"/>
  <c r="D64" i="36"/>
  <c r="R63" i="36"/>
  <c r="Q63" i="36"/>
  <c r="P63" i="36"/>
  <c r="O63" i="36"/>
  <c r="N63" i="36"/>
  <c r="M63" i="36"/>
  <c r="L63" i="36"/>
  <c r="K63" i="36"/>
  <c r="J63" i="36"/>
  <c r="I63" i="36"/>
  <c r="H63" i="36"/>
  <c r="G63" i="36"/>
  <c r="F63" i="36"/>
  <c r="E63" i="36"/>
  <c r="D63" i="36"/>
  <c r="R62" i="36"/>
  <c r="Q62" i="36"/>
  <c r="P62" i="36"/>
  <c r="O62" i="36"/>
  <c r="N62" i="36"/>
  <c r="M62" i="36"/>
  <c r="L62" i="36"/>
  <c r="K62" i="36"/>
  <c r="J62" i="36"/>
  <c r="I62" i="36"/>
  <c r="H62" i="36"/>
  <c r="G62" i="36"/>
  <c r="F62" i="36"/>
  <c r="E62" i="36"/>
  <c r="D62" i="36"/>
  <c r="R61" i="36"/>
  <c r="Q61" i="36"/>
  <c r="P61" i="36"/>
  <c r="O61" i="36"/>
  <c r="N61" i="36"/>
  <c r="M61" i="36"/>
  <c r="L61" i="36"/>
  <c r="K61" i="36"/>
  <c r="J61" i="36"/>
  <c r="I61" i="36"/>
  <c r="H61" i="36"/>
  <c r="G61" i="36"/>
  <c r="F61" i="36"/>
  <c r="E61" i="36"/>
  <c r="D61" i="36"/>
  <c r="R60" i="36"/>
  <c r="Q60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D60" i="36"/>
  <c r="C59" i="36"/>
  <c r="R55" i="36"/>
  <c r="Q55" i="36"/>
  <c r="P55" i="36"/>
  <c r="O55" i="36"/>
  <c r="O79" i="36" s="1"/>
  <c r="N55" i="36"/>
  <c r="N79" i="36" s="1"/>
  <c r="M55" i="36"/>
  <c r="L55" i="36"/>
  <c r="K55" i="36"/>
  <c r="K79" i="36" s="1"/>
  <c r="J55" i="36"/>
  <c r="I55" i="36"/>
  <c r="I79" i="36" s="1"/>
  <c r="H55" i="36"/>
  <c r="H79" i="36" s="1"/>
  <c r="G55" i="36"/>
  <c r="F55" i="36"/>
  <c r="E55" i="36"/>
  <c r="D55" i="36"/>
  <c r="D79" i="36" s="1"/>
  <c r="R54" i="36"/>
  <c r="R78" i="36" s="1"/>
  <c r="Q54" i="36"/>
  <c r="P54" i="36"/>
  <c r="O54" i="36"/>
  <c r="N54" i="36"/>
  <c r="N78" i="36" s="1"/>
  <c r="M54" i="36"/>
  <c r="L54" i="36"/>
  <c r="L78" i="36" s="1"/>
  <c r="K54" i="36"/>
  <c r="K78" i="36" s="1"/>
  <c r="J54" i="36"/>
  <c r="I54" i="36"/>
  <c r="H54" i="36"/>
  <c r="G54" i="36"/>
  <c r="F54" i="36"/>
  <c r="F78" i="36" s="1"/>
  <c r="E54" i="36"/>
  <c r="D54" i="36"/>
  <c r="R53" i="36"/>
  <c r="Q53" i="36"/>
  <c r="Q77" i="36" s="1"/>
  <c r="P53" i="36"/>
  <c r="O53" i="36"/>
  <c r="O77" i="36" s="1"/>
  <c r="N53" i="36"/>
  <c r="N77" i="36" s="1"/>
  <c r="M53" i="36"/>
  <c r="L53" i="36"/>
  <c r="K53" i="36"/>
  <c r="J53" i="36"/>
  <c r="I53" i="36"/>
  <c r="H53" i="36"/>
  <c r="G53" i="36"/>
  <c r="F53" i="36"/>
  <c r="E53" i="36"/>
  <c r="E77" i="36" s="1"/>
  <c r="D53" i="36"/>
  <c r="R52" i="36"/>
  <c r="R76" i="36" s="1"/>
  <c r="Q52" i="36"/>
  <c r="Q76" i="36" s="1"/>
  <c r="P52" i="36"/>
  <c r="O52" i="36"/>
  <c r="N52" i="36"/>
  <c r="M52" i="36"/>
  <c r="L52" i="36"/>
  <c r="K52" i="36"/>
  <c r="J52" i="36"/>
  <c r="J76" i="36" s="1"/>
  <c r="I52" i="36"/>
  <c r="H52" i="36"/>
  <c r="H76" i="36" s="1"/>
  <c r="G52" i="36"/>
  <c r="F52" i="36"/>
  <c r="F76" i="36" s="1"/>
  <c r="E52" i="36"/>
  <c r="E76" i="36" s="1"/>
  <c r="D52" i="36"/>
  <c r="D76" i="36" s="1"/>
  <c r="R51" i="36"/>
  <c r="Q51" i="36"/>
  <c r="P51" i="36"/>
  <c r="O51" i="36"/>
  <c r="O75" i="36" s="1"/>
  <c r="N51" i="36"/>
  <c r="N75" i="36" s="1"/>
  <c r="M51" i="36"/>
  <c r="M75" i="36" s="1"/>
  <c r="L51" i="36"/>
  <c r="K51" i="36"/>
  <c r="K75" i="36" s="1"/>
  <c r="J51" i="36"/>
  <c r="I51" i="36"/>
  <c r="I75" i="36" s="1"/>
  <c r="H51" i="36"/>
  <c r="H75" i="36" s="1"/>
  <c r="G51" i="36"/>
  <c r="F51" i="36"/>
  <c r="E51" i="36"/>
  <c r="D51" i="36"/>
  <c r="D75" i="36" s="1"/>
  <c r="R50" i="36"/>
  <c r="R74" i="36" s="1"/>
  <c r="Q50" i="36"/>
  <c r="Q74" i="36" s="1"/>
  <c r="P50" i="36"/>
  <c r="P74" i="36" s="1"/>
  <c r="O50" i="36"/>
  <c r="N50" i="36"/>
  <c r="N74" i="36" s="1"/>
  <c r="M50" i="36"/>
  <c r="L50" i="36"/>
  <c r="L74" i="36" s="1"/>
  <c r="K50" i="36"/>
  <c r="K74" i="36" s="1"/>
  <c r="J50" i="36"/>
  <c r="I50" i="36"/>
  <c r="H50" i="36"/>
  <c r="G50" i="36"/>
  <c r="F50" i="36"/>
  <c r="F74" i="36" s="1"/>
  <c r="E50" i="36"/>
  <c r="E74" i="36" s="1"/>
  <c r="D50" i="36"/>
  <c r="D74" i="36" s="1"/>
  <c r="R49" i="36"/>
  <c r="Q49" i="36"/>
  <c r="Q73" i="36" s="1"/>
  <c r="P49" i="36"/>
  <c r="O49" i="36"/>
  <c r="O73" i="36" s="1"/>
  <c r="N49" i="36"/>
  <c r="N73" i="36" s="1"/>
  <c r="M49" i="36"/>
  <c r="L49" i="36"/>
  <c r="K49" i="36"/>
  <c r="J49" i="36"/>
  <c r="I49" i="36"/>
  <c r="I73" i="36" s="1"/>
  <c r="H49" i="36"/>
  <c r="H73" i="36" s="1"/>
  <c r="G49" i="36"/>
  <c r="G73" i="36" s="1"/>
  <c r="F49" i="36"/>
  <c r="E49" i="36"/>
  <c r="E73" i="36" s="1"/>
  <c r="D49" i="36"/>
  <c r="R48" i="36"/>
  <c r="R72" i="36" s="1"/>
  <c r="Q48" i="36"/>
  <c r="Q72" i="36" s="1"/>
  <c r="P48" i="36"/>
  <c r="O48" i="36"/>
  <c r="N48" i="36"/>
  <c r="M48" i="36"/>
  <c r="L48" i="36"/>
  <c r="L72" i="36" s="1"/>
  <c r="K48" i="36"/>
  <c r="J48" i="36"/>
  <c r="J72" i="36" s="1"/>
  <c r="I48" i="36"/>
  <c r="H48" i="36"/>
  <c r="H72" i="36" s="1"/>
  <c r="G48" i="36"/>
  <c r="F48" i="36"/>
  <c r="F72" i="36" s="1"/>
  <c r="E48" i="36"/>
  <c r="E72" i="36" s="1"/>
  <c r="E86" i="36" s="1"/>
  <c r="D48" i="36"/>
  <c r="D72" i="36" s="1"/>
  <c r="C47" i="36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S113" i="23"/>
  <c r="E113" i="23"/>
  <c r="E112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G104" i="23"/>
  <c r="H104" i="23"/>
  <c r="I104" i="23"/>
  <c r="J104" i="23"/>
  <c r="K104" i="23"/>
  <c r="L104" i="23"/>
  <c r="M104" i="23"/>
  <c r="N104" i="23"/>
  <c r="O104" i="23"/>
  <c r="P104" i="23"/>
  <c r="Q104" i="23"/>
  <c r="R104" i="23"/>
  <c r="S104" i="23"/>
  <c r="F102" i="23"/>
  <c r="F103" i="23"/>
  <c r="F104" i="23"/>
  <c r="F101" i="23"/>
  <c r="E102" i="23"/>
  <c r="E103" i="23"/>
  <c r="E104" i="23"/>
  <c r="E101" i="23"/>
  <c r="F91" i="23"/>
  <c r="F125" i="23" s="1"/>
  <c r="L5" i="34"/>
  <c r="K5" i="34"/>
  <c r="L4" i="34"/>
  <c r="K4" i="34"/>
  <c r="L3" i="34"/>
  <c r="K3" i="34"/>
  <c r="L2" i="34"/>
  <c r="K2" i="34"/>
  <c r="D9" i="35"/>
  <c r="D8" i="35"/>
  <c r="D7" i="35"/>
  <c r="D6" i="35"/>
  <c r="D5" i="35"/>
  <c r="D4" i="35"/>
  <c r="D3" i="35"/>
  <c r="D2" i="35"/>
  <c r="E9" i="34"/>
  <c r="E8" i="34"/>
  <c r="E7" i="34"/>
  <c r="E6" i="34"/>
  <c r="E5" i="34"/>
  <c r="E4" i="34"/>
  <c r="E3" i="34"/>
  <c r="E2" i="34"/>
  <c r="C89" i="23"/>
  <c r="C111" i="23"/>
  <c r="C109" i="23"/>
  <c r="C120" i="23"/>
  <c r="F9" i="4"/>
  <c r="F8" i="4"/>
  <c r="F7" i="4"/>
  <c r="F6" i="4"/>
  <c r="F5" i="4"/>
  <c r="F4" i="4"/>
  <c r="F3" i="4"/>
  <c r="F2" i="4"/>
  <c r="E49" i="23" s="1"/>
  <c r="F3" i="5"/>
  <c r="F4" i="5"/>
  <c r="F5" i="5"/>
  <c r="F6" i="5"/>
  <c r="F7" i="5"/>
  <c r="F8" i="5"/>
  <c r="F9" i="5"/>
  <c r="F2" i="5"/>
  <c r="E90" i="23" s="1"/>
  <c r="E124" i="23" s="1"/>
  <c r="E135" i="23" l="1"/>
  <c r="E138" i="23"/>
  <c r="E137" i="23"/>
  <c r="E136" i="23"/>
  <c r="F135" i="23"/>
  <c r="F138" i="23"/>
  <c r="F137" i="23"/>
  <c r="I95" i="36"/>
  <c r="J95" i="36"/>
  <c r="L95" i="36"/>
  <c r="I89" i="36"/>
  <c r="M95" i="36"/>
  <c r="J96" i="36"/>
  <c r="N95" i="36"/>
  <c r="R111" i="41"/>
  <c r="Q112" i="41"/>
  <c r="N115" i="41"/>
  <c r="M116" i="41"/>
  <c r="R113" i="41"/>
  <c r="Q114" i="41"/>
  <c r="I110" i="41"/>
  <c r="G113" i="41"/>
  <c r="F114" i="41"/>
  <c r="P116" i="41"/>
  <c r="G115" i="41"/>
  <c r="F116" i="41"/>
  <c r="R116" i="41"/>
  <c r="Q117" i="41"/>
  <c r="J113" i="41"/>
  <c r="H116" i="41"/>
  <c r="O110" i="41"/>
  <c r="J116" i="41"/>
  <c r="N111" i="41"/>
  <c r="J117" i="41"/>
  <c r="Q65" i="38"/>
  <c r="R89" i="38"/>
  <c r="R110" i="41"/>
  <c r="Q47" i="38"/>
  <c r="L47" i="38"/>
  <c r="H76" i="38"/>
  <c r="G69" i="38"/>
  <c r="J76" i="38"/>
  <c r="E77" i="38"/>
  <c r="E91" i="38" s="1"/>
  <c r="Q89" i="38"/>
  <c r="D47" i="38"/>
  <c r="E62" i="38"/>
  <c r="F76" i="38"/>
  <c r="R76" i="38"/>
  <c r="O77" i="38"/>
  <c r="Q77" i="38"/>
  <c r="G62" i="38"/>
  <c r="P63" i="38"/>
  <c r="M64" i="38"/>
  <c r="N64" i="38"/>
  <c r="K79" i="38"/>
  <c r="K69" i="38"/>
  <c r="I62" i="38"/>
  <c r="F63" i="38"/>
  <c r="R63" i="38"/>
  <c r="O68" i="38"/>
  <c r="P64" i="38"/>
  <c r="M79" i="38"/>
  <c r="R82" i="38"/>
  <c r="E62" i="41"/>
  <c r="F64" i="41"/>
  <c r="N98" i="41"/>
  <c r="H162" i="41"/>
  <c r="Q163" i="41"/>
  <c r="H98" i="41"/>
  <c r="N162" i="41"/>
  <c r="K146" i="41"/>
  <c r="M146" i="41"/>
  <c r="G149" i="41"/>
  <c r="M150" i="41"/>
  <c r="O162" i="41"/>
  <c r="J67" i="41"/>
  <c r="H47" i="41"/>
  <c r="H171" i="41" s="1"/>
  <c r="K69" i="41"/>
  <c r="Q98" i="41"/>
  <c r="F98" i="41"/>
  <c r="R98" i="41"/>
  <c r="I87" i="41"/>
  <c r="K163" i="41"/>
  <c r="J87" i="41"/>
  <c r="P87" i="41"/>
  <c r="P69" i="41"/>
  <c r="L76" i="41"/>
  <c r="L143" i="41" s="1"/>
  <c r="L142" i="41" s="1"/>
  <c r="L179" i="41" s="1"/>
  <c r="L186" i="41" s="1"/>
  <c r="M98" i="41"/>
  <c r="O63" i="41"/>
  <c r="P98" i="41"/>
  <c r="O68" i="41"/>
  <c r="F164" i="41"/>
  <c r="G63" i="41"/>
  <c r="K62" i="41"/>
  <c r="H63" i="41"/>
  <c r="K66" i="41"/>
  <c r="H164" i="41"/>
  <c r="L47" i="41"/>
  <c r="L171" i="41" s="1"/>
  <c r="R146" i="41"/>
  <c r="O147" i="41"/>
  <c r="M87" i="41"/>
  <c r="I164" i="41"/>
  <c r="J63" i="41"/>
  <c r="P65" i="41"/>
  <c r="P138" i="41"/>
  <c r="J98" i="41"/>
  <c r="E162" i="41"/>
  <c r="N163" i="41"/>
  <c r="K164" i="41"/>
  <c r="D87" i="41"/>
  <c r="L164" i="41"/>
  <c r="M164" i="41"/>
  <c r="F87" i="41"/>
  <c r="R87" i="41"/>
  <c r="O87" i="41"/>
  <c r="O98" i="41"/>
  <c r="N164" i="41"/>
  <c r="G76" i="41"/>
  <c r="G143" i="41" s="1"/>
  <c r="G142" i="41" s="1"/>
  <c r="G179" i="41" s="1"/>
  <c r="G186" i="41" s="1"/>
  <c r="E64" i="41"/>
  <c r="Q146" i="41"/>
  <c r="Q150" i="41"/>
  <c r="N76" i="41"/>
  <c r="E87" i="41"/>
  <c r="Q87" i="41"/>
  <c r="H87" i="41"/>
  <c r="G87" i="41"/>
  <c r="Q162" i="41"/>
  <c r="R162" i="41"/>
  <c r="M147" i="41"/>
  <c r="J149" i="41"/>
  <c r="K47" i="41"/>
  <c r="K171" i="41" s="1"/>
  <c r="K149" i="41"/>
  <c r="F147" i="41"/>
  <c r="R147" i="41"/>
  <c r="I150" i="41"/>
  <c r="P47" i="41"/>
  <c r="P171" i="41" s="1"/>
  <c r="J146" i="41"/>
  <c r="G162" i="41"/>
  <c r="P163" i="41"/>
  <c r="L162" i="41"/>
  <c r="J163" i="41"/>
  <c r="L87" i="41"/>
  <c r="G98" i="41"/>
  <c r="I162" i="41"/>
  <c r="I47" i="41"/>
  <c r="I171" i="41" s="1"/>
  <c r="Q76" i="41"/>
  <c r="G150" i="41"/>
  <c r="H146" i="41"/>
  <c r="H150" i="41"/>
  <c r="Q47" i="41"/>
  <c r="Q171" i="41" s="1"/>
  <c r="N47" i="41"/>
  <c r="N171" i="41" s="1"/>
  <c r="G64" i="41"/>
  <c r="G156" i="41" s="1"/>
  <c r="L146" i="41"/>
  <c r="M66" i="41"/>
  <c r="J162" i="41"/>
  <c r="G163" i="41"/>
  <c r="P164" i="41"/>
  <c r="G68" i="41"/>
  <c r="G137" i="41"/>
  <c r="J76" i="41"/>
  <c r="J143" i="41" s="1"/>
  <c r="J142" i="41" s="1"/>
  <c r="J179" i="41" s="1"/>
  <c r="J186" i="41" s="1"/>
  <c r="I163" i="41"/>
  <c r="K98" i="41"/>
  <c r="I98" i="41"/>
  <c r="M162" i="41"/>
  <c r="J74" i="36"/>
  <c r="G75" i="36"/>
  <c r="G89" i="36" s="1"/>
  <c r="Q90" i="36"/>
  <c r="P76" i="36"/>
  <c r="M77" i="36"/>
  <c r="J78" i="36"/>
  <c r="G79" i="36"/>
  <c r="J59" i="36"/>
  <c r="O89" i="36"/>
  <c r="K47" i="36"/>
  <c r="K71" i="36" s="1"/>
  <c r="L94" i="36"/>
  <c r="N72" i="36"/>
  <c r="K73" i="36"/>
  <c r="H74" i="36"/>
  <c r="E75" i="36"/>
  <c r="Q75" i="36"/>
  <c r="N76" i="36"/>
  <c r="K77" i="36"/>
  <c r="H78" i="36"/>
  <c r="H92" i="36" s="1"/>
  <c r="E79" i="36"/>
  <c r="E93" i="36" s="1"/>
  <c r="Q79" i="36"/>
  <c r="Q93" i="36" s="1"/>
  <c r="O94" i="36"/>
  <c r="I96" i="36"/>
  <c r="L59" i="36"/>
  <c r="D47" i="36"/>
  <c r="E90" i="36"/>
  <c r="I93" i="36"/>
  <c r="G94" i="36"/>
  <c r="P95" i="36"/>
  <c r="G72" i="36"/>
  <c r="D73" i="36"/>
  <c r="N87" i="36" s="1"/>
  <c r="P73" i="36"/>
  <c r="P87" i="36" s="1"/>
  <c r="M74" i="36"/>
  <c r="D77" i="36"/>
  <c r="O91" i="36" s="1"/>
  <c r="E95" i="36"/>
  <c r="I94" i="36"/>
  <c r="R95" i="36"/>
  <c r="I72" i="36"/>
  <c r="F73" i="36"/>
  <c r="R73" i="36"/>
  <c r="O74" i="36"/>
  <c r="O88" i="36" s="1"/>
  <c r="L75" i="36"/>
  <c r="L89" i="36" s="1"/>
  <c r="I76" i="36"/>
  <c r="I90" i="36" s="1"/>
  <c r="F77" i="36"/>
  <c r="R77" i="36"/>
  <c r="O78" i="36"/>
  <c r="O92" i="36" s="1"/>
  <c r="L79" i="36"/>
  <c r="L93" i="36" s="1"/>
  <c r="N59" i="36"/>
  <c r="N71" i="36" s="1"/>
  <c r="Q96" i="36"/>
  <c r="G77" i="36"/>
  <c r="D78" i="36"/>
  <c r="F92" i="36" s="1"/>
  <c r="P78" i="36"/>
  <c r="M79" i="36"/>
  <c r="I87" i="36"/>
  <c r="R92" i="36"/>
  <c r="M47" i="36"/>
  <c r="H89" i="36"/>
  <c r="H93" i="36"/>
  <c r="N94" i="36"/>
  <c r="K95" i="36"/>
  <c r="H96" i="36"/>
  <c r="P59" i="36"/>
  <c r="R94" i="36"/>
  <c r="K89" i="36"/>
  <c r="O95" i="36"/>
  <c r="L96" i="36"/>
  <c r="P88" i="36"/>
  <c r="M89" i="36"/>
  <c r="G59" i="36"/>
  <c r="M96" i="36"/>
  <c r="N89" i="36"/>
  <c r="N93" i="36"/>
  <c r="H94" i="36"/>
  <c r="Q95" i="36"/>
  <c r="N96" i="36"/>
  <c r="O96" i="36"/>
  <c r="P96" i="36"/>
  <c r="E96" i="36"/>
  <c r="N47" i="36"/>
  <c r="E89" i="36"/>
  <c r="N90" i="36"/>
  <c r="K59" i="36"/>
  <c r="H95" i="36"/>
  <c r="O72" i="36"/>
  <c r="L73" i="36"/>
  <c r="I74" i="36"/>
  <c r="I88" i="36" s="1"/>
  <c r="F75" i="36"/>
  <c r="F89" i="36" s="1"/>
  <c r="R75" i="36"/>
  <c r="R89" i="36" s="1"/>
  <c r="O76" i="36"/>
  <c r="O90" i="36" s="1"/>
  <c r="L77" i="36"/>
  <c r="I78" i="36"/>
  <c r="I92" i="36" s="1"/>
  <c r="F79" i="36"/>
  <c r="F93" i="36" s="1"/>
  <c r="R79" i="36"/>
  <c r="R93" i="36" s="1"/>
  <c r="F96" i="36"/>
  <c r="R96" i="36"/>
  <c r="O47" i="36"/>
  <c r="J92" i="36"/>
  <c r="G96" i="36"/>
  <c r="D98" i="41"/>
  <c r="E99" i="41"/>
  <c r="F113" i="23"/>
  <c r="F136" i="23" s="1"/>
  <c r="E100" i="41"/>
  <c r="L98" i="41"/>
  <c r="E100" i="23"/>
  <c r="E172" i="23" s="1"/>
  <c r="E111" i="23"/>
  <c r="J111" i="23"/>
  <c r="J147" i="23" s="1"/>
  <c r="L100" i="23"/>
  <c r="L137" i="23" s="1"/>
  <c r="S111" i="23"/>
  <c r="S146" i="23" s="1"/>
  <c r="S145" i="23" s="1"/>
  <c r="G111" i="23"/>
  <c r="G147" i="23" s="1"/>
  <c r="H111" i="23"/>
  <c r="H147" i="23" s="1"/>
  <c r="R111" i="23"/>
  <c r="R146" i="23" s="1"/>
  <c r="R145" i="23" s="1"/>
  <c r="Q111" i="23"/>
  <c r="Q146" i="23" s="1"/>
  <c r="Q145" i="23" s="1"/>
  <c r="P111" i="23"/>
  <c r="P147" i="23" s="1"/>
  <c r="O111" i="23"/>
  <c r="O147" i="23" s="1"/>
  <c r="S100" i="23"/>
  <c r="S138" i="23" s="1"/>
  <c r="N111" i="23"/>
  <c r="N147" i="23" s="1"/>
  <c r="M111" i="23"/>
  <c r="M147" i="23" s="1"/>
  <c r="L111" i="23"/>
  <c r="L147" i="23" s="1"/>
  <c r="K111" i="23"/>
  <c r="K146" i="23" s="1"/>
  <c r="K145" i="23" s="1"/>
  <c r="I111" i="23"/>
  <c r="I146" i="23" s="1"/>
  <c r="I145" i="23" s="1"/>
  <c r="K100" i="23"/>
  <c r="K138" i="23" s="1"/>
  <c r="J100" i="23"/>
  <c r="I100" i="23"/>
  <c r="I136" i="23" s="1"/>
  <c r="H100" i="23"/>
  <c r="H135" i="23" s="1"/>
  <c r="H134" i="23" s="1"/>
  <c r="R100" i="23"/>
  <c r="R137" i="23" s="1"/>
  <c r="Q100" i="23"/>
  <c r="Q136" i="23" s="1"/>
  <c r="P100" i="23"/>
  <c r="P135" i="23" s="1"/>
  <c r="P134" i="23" s="1"/>
  <c r="F63" i="41"/>
  <c r="J62" i="41"/>
  <c r="J47" i="41"/>
  <c r="L62" i="41"/>
  <c r="I63" i="41"/>
  <c r="L163" i="41"/>
  <c r="J164" i="41"/>
  <c r="I76" i="41"/>
  <c r="F76" i="41"/>
  <c r="F143" i="41" s="1"/>
  <c r="F142" i="41" s="1"/>
  <c r="F179" i="41" s="1"/>
  <c r="F186" i="41" s="1"/>
  <c r="R76" i="41"/>
  <c r="K87" i="41"/>
  <c r="M47" i="41"/>
  <c r="L63" i="41"/>
  <c r="I146" i="41"/>
  <c r="I64" i="41"/>
  <c r="F69" i="41"/>
  <c r="R69" i="41"/>
  <c r="N87" i="41"/>
  <c r="P62" i="41"/>
  <c r="M63" i="41"/>
  <c r="M145" i="41"/>
  <c r="J150" i="41"/>
  <c r="J68" i="41"/>
  <c r="Q62" i="41"/>
  <c r="N67" i="41"/>
  <c r="M62" i="41"/>
  <c r="F62" i="41"/>
  <c r="R62" i="41"/>
  <c r="F66" i="41"/>
  <c r="R66" i="41"/>
  <c r="D47" i="41"/>
  <c r="G62" i="41"/>
  <c r="P145" i="41"/>
  <c r="P63" i="41"/>
  <c r="J65" i="41"/>
  <c r="E47" i="41"/>
  <c r="E171" i="41" s="1"/>
  <c r="H62" i="41"/>
  <c r="N146" i="41"/>
  <c r="N64" i="41"/>
  <c r="N135" i="41"/>
  <c r="R145" i="41"/>
  <c r="R63" i="41"/>
  <c r="Q145" i="41"/>
  <c r="I147" i="41"/>
  <c r="R64" i="41"/>
  <c r="O65" i="41"/>
  <c r="L66" i="41"/>
  <c r="I67" i="41"/>
  <c r="F68" i="41"/>
  <c r="R68" i="41"/>
  <c r="O69" i="41"/>
  <c r="F133" i="41"/>
  <c r="L135" i="41"/>
  <c r="I136" i="41"/>
  <c r="O138" i="41"/>
  <c r="L139" i="41"/>
  <c r="K76" i="41"/>
  <c r="O150" i="41"/>
  <c r="O47" i="41"/>
  <c r="O146" i="41"/>
  <c r="K150" i="41"/>
  <c r="N62" i="41"/>
  <c r="K63" i="41"/>
  <c r="H64" i="41"/>
  <c r="E65" i="41"/>
  <c r="Q65" i="41"/>
  <c r="N66" i="41"/>
  <c r="K67" i="41"/>
  <c r="H68" i="41"/>
  <c r="E69" i="41"/>
  <c r="Q69" i="41"/>
  <c r="M163" i="41"/>
  <c r="Q134" i="41"/>
  <c r="K136" i="41"/>
  <c r="H137" i="41"/>
  <c r="Q138" i="41"/>
  <c r="N139" i="41"/>
  <c r="M76" i="41"/>
  <c r="O145" i="41"/>
  <c r="P146" i="41"/>
  <c r="P149" i="41"/>
  <c r="L150" i="41"/>
  <c r="O62" i="41"/>
  <c r="F65" i="41"/>
  <c r="R65" i="41"/>
  <c r="O66" i="41"/>
  <c r="L67" i="41"/>
  <c r="I68" i="41"/>
  <c r="P162" i="41"/>
  <c r="J64" i="41"/>
  <c r="G65" i="41"/>
  <c r="P66" i="41"/>
  <c r="M67" i="41"/>
  <c r="G69" i="41"/>
  <c r="O163" i="41"/>
  <c r="P135" i="41"/>
  <c r="M136" i="41"/>
  <c r="J137" i="41"/>
  <c r="G138" i="41"/>
  <c r="P139" i="41"/>
  <c r="O76" i="41"/>
  <c r="O143" i="41" s="1"/>
  <c r="O142" i="41" s="1"/>
  <c r="O179" i="41" s="1"/>
  <c r="O186" i="41" s="1"/>
  <c r="F47" i="41"/>
  <c r="R47" i="41"/>
  <c r="F146" i="41"/>
  <c r="N150" i="41"/>
  <c r="N63" i="41"/>
  <c r="K64" i="41"/>
  <c r="H65" i="41"/>
  <c r="E66" i="41"/>
  <c r="Q66" i="41"/>
  <c r="K68" i="41"/>
  <c r="H69" i="41"/>
  <c r="F162" i="41"/>
  <c r="D76" i="41"/>
  <c r="P76" i="41"/>
  <c r="G47" i="41"/>
  <c r="L64" i="41"/>
  <c r="I65" i="41"/>
  <c r="O67" i="41"/>
  <c r="L68" i="41"/>
  <c r="I69" i="41"/>
  <c r="E163" i="41"/>
  <c r="O164" i="41"/>
  <c r="F135" i="41"/>
  <c r="L137" i="41"/>
  <c r="I138" i="41"/>
  <c r="F139" i="41"/>
  <c r="R139" i="41"/>
  <c r="E76" i="41"/>
  <c r="P150" i="41"/>
  <c r="M64" i="41"/>
  <c r="G66" i="41"/>
  <c r="P67" i="41"/>
  <c r="M68" i="41"/>
  <c r="J69" i="41"/>
  <c r="F163" i="41"/>
  <c r="R163" i="41"/>
  <c r="M137" i="41"/>
  <c r="G139" i="41"/>
  <c r="H145" i="41"/>
  <c r="E63" i="41"/>
  <c r="Q63" i="41"/>
  <c r="K65" i="41"/>
  <c r="H66" i="41"/>
  <c r="E67" i="41"/>
  <c r="Q67" i="41"/>
  <c r="N68" i="41"/>
  <c r="E164" i="41"/>
  <c r="Q164" i="41"/>
  <c r="K134" i="41"/>
  <c r="H135" i="41"/>
  <c r="K138" i="41"/>
  <c r="F150" i="41"/>
  <c r="R150" i="41"/>
  <c r="I62" i="41"/>
  <c r="O64" i="41"/>
  <c r="L65" i="41"/>
  <c r="I66" i="41"/>
  <c r="F67" i="41"/>
  <c r="R67" i="41"/>
  <c r="L69" i="41"/>
  <c r="H163" i="41"/>
  <c r="R164" i="41"/>
  <c r="O137" i="41"/>
  <c r="H76" i="41"/>
  <c r="H143" i="41" s="1"/>
  <c r="H142" i="41" s="1"/>
  <c r="H179" i="41" s="1"/>
  <c r="H186" i="41" s="1"/>
  <c r="P64" i="41"/>
  <c r="M65" i="41"/>
  <c r="J66" i="41"/>
  <c r="G67" i="41"/>
  <c r="P68" i="41"/>
  <c r="M69" i="41"/>
  <c r="K162" i="41"/>
  <c r="G164" i="41"/>
  <c r="G136" i="41"/>
  <c r="Q64" i="41"/>
  <c r="N65" i="41"/>
  <c r="H67" i="41"/>
  <c r="E68" i="41"/>
  <c r="Q68" i="41"/>
  <c r="N69" i="41"/>
  <c r="Q137" i="41"/>
  <c r="K139" i="41"/>
  <c r="M47" i="38"/>
  <c r="M76" i="38"/>
  <c r="M62" i="38"/>
  <c r="M89" i="38"/>
  <c r="J89" i="38"/>
  <c r="G83" i="38"/>
  <c r="K82" i="38"/>
  <c r="K68" i="38"/>
  <c r="G89" i="38"/>
  <c r="G66" i="38"/>
  <c r="G80" i="38"/>
  <c r="O81" i="38"/>
  <c r="O67" i="38"/>
  <c r="I83" i="38"/>
  <c r="I69" i="38"/>
  <c r="K65" i="38"/>
  <c r="M68" i="38"/>
  <c r="M82" i="38"/>
  <c r="O64" i="38"/>
  <c r="O78" i="38"/>
  <c r="E67" i="38"/>
  <c r="G63" i="38"/>
  <c r="G47" i="38"/>
  <c r="I66" i="38"/>
  <c r="I80" i="38"/>
  <c r="Q67" i="38"/>
  <c r="K62" i="38"/>
  <c r="K47" i="38"/>
  <c r="K76" i="38"/>
  <c r="M65" i="38"/>
  <c r="E81" i="38"/>
  <c r="I63" i="38"/>
  <c r="I47" i="38"/>
  <c r="I77" i="38"/>
  <c r="E64" i="38"/>
  <c r="Q64" i="38"/>
  <c r="Q78" i="38"/>
  <c r="O47" i="38"/>
  <c r="G77" i="38"/>
  <c r="J63" i="38"/>
  <c r="G64" i="38"/>
  <c r="P65" i="38"/>
  <c r="M66" i="38"/>
  <c r="J67" i="38"/>
  <c r="G68" i="38"/>
  <c r="P69" i="38"/>
  <c r="G76" i="38"/>
  <c r="P77" i="38"/>
  <c r="M78" i="38"/>
  <c r="J79" i="38"/>
  <c r="P81" i="38"/>
  <c r="J83" i="38"/>
  <c r="P47" i="38"/>
  <c r="O62" i="38"/>
  <c r="L63" i="38"/>
  <c r="I64" i="38"/>
  <c r="F65" i="38"/>
  <c r="R65" i="38"/>
  <c r="O66" i="38"/>
  <c r="L67" i="38"/>
  <c r="I68" i="38"/>
  <c r="F69" i="38"/>
  <c r="R69" i="38"/>
  <c r="I76" i="38"/>
  <c r="F77" i="38"/>
  <c r="R77" i="38"/>
  <c r="L79" i="38"/>
  <c r="F81" i="38"/>
  <c r="R81" i="38"/>
  <c r="O82" i="38"/>
  <c r="L83" i="38"/>
  <c r="N89" i="38"/>
  <c r="O89" i="38"/>
  <c r="F47" i="38"/>
  <c r="R47" i="38"/>
  <c r="Q62" i="38"/>
  <c r="N63" i="38"/>
  <c r="K64" i="38"/>
  <c r="H65" i="38"/>
  <c r="E66" i="38"/>
  <c r="Q66" i="38"/>
  <c r="N67" i="38"/>
  <c r="H69" i="38"/>
  <c r="H77" i="38"/>
  <c r="N79" i="38"/>
  <c r="K80" i="38"/>
  <c r="H81" i="38"/>
  <c r="E82" i="38"/>
  <c r="Q82" i="38"/>
  <c r="N83" i="38"/>
  <c r="D89" i="38"/>
  <c r="P89" i="38"/>
  <c r="F62" i="38"/>
  <c r="R62" i="38"/>
  <c r="O63" i="38"/>
  <c r="L64" i="38"/>
  <c r="I65" i="38"/>
  <c r="F66" i="38"/>
  <c r="R66" i="38"/>
  <c r="L68" i="38"/>
  <c r="L76" i="38"/>
  <c r="F78" i="38"/>
  <c r="R78" i="38"/>
  <c r="O79" i="38"/>
  <c r="L80" i="38"/>
  <c r="I81" i="38"/>
  <c r="F82" i="38"/>
  <c r="O83" i="38"/>
  <c r="H47" i="38"/>
  <c r="J65" i="38"/>
  <c r="P67" i="38"/>
  <c r="J69" i="38"/>
  <c r="J77" i="38"/>
  <c r="G78" i="38"/>
  <c r="P79" i="38"/>
  <c r="M80" i="38"/>
  <c r="J81" i="38"/>
  <c r="G82" i="38"/>
  <c r="P83" i="38"/>
  <c r="H66" i="38"/>
  <c r="H61" i="38" s="1"/>
  <c r="N68" i="38"/>
  <c r="N76" i="38"/>
  <c r="K77" i="38"/>
  <c r="H78" i="38"/>
  <c r="E79" i="38"/>
  <c r="E93" i="38" s="1"/>
  <c r="Q79" i="38"/>
  <c r="N80" i="38"/>
  <c r="K81" i="38"/>
  <c r="H82" i="38"/>
  <c r="E83" i="38"/>
  <c r="E97" i="38" s="1"/>
  <c r="Q83" i="38"/>
  <c r="J47" i="38"/>
  <c r="L65" i="38"/>
  <c r="F67" i="38"/>
  <c r="R67" i="38"/>
  <c r="L69" i="38"/>
  <c r="O76" i="38"/>
  <c r="L77" i="38"/>
  <c r="I78" i="38"/>
  <c r="F79" i="38"/>
  <c r="R79" i="38"/>
  <c r="O80" i="38"/>
  <c r="L81" i="38"/>
  <c r="I82" i="38"/>
  <c r="F83" i="38"/>
  <c r="R83" i="38"/>
  <c r="H89" i="38"/>
  <c r="J66" i="38"/>
  <c r="G67" i="38"/>
  <c r="P68" i="38"/>
  <c r="M69" i="38"/>
  <c r="P76" i="38"/>
  <c r="M77" i="38"/>
  <c r="J78" i="38"/>
  <c r="G79" i="38"/>
  <c r="P80" i="38"/>
  <c r="M81" i="38"/>
  <c r="J82" i="38"/>
  <c r="I89" i="38"/>
  <c r="N65" i="38"/>
  <c r="H67" i="38"/>
  <c r="E68" i="38"/>
  <c r="E96" i="38" s="1"/>
  <c r="Q68" i="38"/>
  <c r="N69" i="38"/>
  <c r="E76" i="38"/>
  <c r="E90" i="38" s="1"/>
  <c r="E110" i="41" s="1"/>
  <c r="Q76" i="38"/>
  <c r="N77" i="38"/>
  <c r="K78" i="38"/>
  <c r="H79" i="38"/>
  <c r="E80" i="38"/>
  <c r="Q80" i="38"/>
  <c r="N81" i="38"/>
  <c r="H83" i="38"/>
  <c r="L66" i="38"/>
  <c r="I67" i="38"/>
  <c r="F68" i="38"/>
  <c r="R68" i="38"/>
  <c r="O69" i="38"/>
  <c r="L78" i="38"/>
  <c r="I79" i="38"/>
  <c r="F80" i="38"/>
  <c r="R80" i="38"/>
  <c r="L82" i="38"/>
  <c r="K89" i="38"/>
  <c r="K72" i="36"/>
  <c r="G87" i="36"/>
  <c r="G76" i="36"/>
  <c r="G90" i="36" s="1"/>
  <c r="G93" i="36"/>
  <c r="I59" i="36"/>
  <c r="M78" i="36"/>
  <c r="M92" i="36" s="1"/>
  <c r="P47" i="36"/>
  <c r="E88" i="36"/>
  <c r="J79" i="36"/>
  <c r="J93" i="36" s="1"/>
  <c r="Q47" i="36"/>
  <c r="J73" i="36"/>
  <c r="J87" i="36" s="1"/>
  <c r="G47" i="36"/>
  <c r="G74" i="36"/>
  <c r="G88" i="36" s="1"/>
  <c r="K93" i="36"/>
  <c r="M59" i="36"/>
  <c r="M72" i="36"/>
  <c r="F47" i="36"/>
  <c r="R47" i="36"/>
  <c r="F88" i="36"/>
  <c r="J90" i="36"/>
  <c r="H47" i="36"/>
  <c r="P72" i="36"/>
  <c r="L87" i="36"/>
  <c r="H88" i="36"/>
  <c r="P75" i="36"/>
  <c r="P89" i="36" s="1"/>
  <c r="L76" i="36"/>
  <c r="L90" i="36" s="1"/>
  <c r="H77" i="36"/>
  <c r="P92" i="36"/>
  <c r="O59" i="36"/>
  <c r="E47" i="36"/>
  <c r="Q88" i="36"/>
  <c r="R88" i="36"/>
  <c r="K87" i="36"/>
  <c r="K76" i="36"/>
  <c r="K90" i="36" s="1"/>
  <c r="I47" i="36"/>
  <c r="M73" i="36"/>
  <c r="M87" i="36" s="1"/>
  <c r="Q89" i="36"/>
  <c r="M76" i="36"/>
  <c r="M90" i="36" s="1"/>
  <c r="I77" i="36"/>
  <c r="E78" i="36"/>
  <c r="E92" i="36" s="1"/>
  <c r="Q78" i="36"/>
  <c r="Q92" i="36" s="1"/>
  <c r="M93" i="36"/>
  <c r="J88" i="36"/>
  <c r="J77" i="36"/>
  <c r="P77" i="36"/>
  <c r="J47" i="36"/>
  <c r="O87" i="36"/>
  <c r="K88" i="36"/>
  <c r="G78" i="36"/>
  <c r="G92" i="36" s="1"/>
  <c r="O93" i="36"/>
  <c r="L47" i="36"/>
  <c r="L88" i="36"/>
  <c r="P90" i="36"/>
  <c r="P79" i="36"/>
  <c r="P93" i="36" s="1"/>
  <c r="M88" i="36"/>
  <c r="R87" i="36"/>
  <c r="N88" i="36"/>
  <c r="J75" i="36"/>
  <c r="J89" i="36" s="1"/>
  <c r="R90" i="36"/>
  <c r="D59" i="36"/>
  <c r="H59" i="36"/>
  <c r="E59" i="36"/>
  <c r="Q59" i="36"/>
  <c r="E94" i="36"/>
  <c r="Q94" i="36"/>
  <c r="K96" i="36"/>
  <c r="F59" i="36"/>
  <c r="R59" i="36"/>
  <c r="J94" i="36"/>
  <c r="K94" i="36"/>
  <c r="F94" i="36"/>
  <c r="P94" i="36"/>
  <c r="F100" i="23"/>
  <c r="M100" i="23"/>
  <c r="M137" i="23" s="1"/>
  <c r="G100" i="23"/>
  <c r="G138" i="23" s="1"/>
  <c r="N100" i="23"/>
  <c r="N136" i="23" s="1"/>
  <c r="O100" i="23"/>
  <c r="O137" i="23" s="1"/>
  <c r="J3" i="35"/>
  <c r="F96" i="23"/>
  <c r="F130" i="23" s="1"/>
  <c r="H95" i="23"/>
  <c r="H129" i="23" s="1"/>
  <c r="G91" i="23"/>
  <c r="G125" i="23" s="1"/>
  <c r="M96" i="23"/>
  <c r="M130" i="23" s="1"/>
  <c r="P95" i="23"/>
  <c r="P129" i="23" s="1"/>
  <c r="S94" i="23"/>
  <c r="S128" i="23" s="1"/>
  <c r="K94" i="23"/>
  <c r="K128" i="23" s="1"/>
  <c r="N93" i="23"/>
  <c r="N127" i="23" s="1"/>
  <c r="S91" i="23"/>
  <c r="S125" i="23" s="1"/>
  <c r="M90" i="23"/>
  <c r="M124" i="23" s="1"/>
  <c r="F95" i="23"/>
  <c r="F129" i="23" s="1"/>
  <c r="G95" i="23"/>
  <c r="G129" i="23" s="1"/>
  <c r="O97" i="23"/>
  <c r="O131" i="23" s="1"/>
  <c r="L96" i="23"/>
  <c r="L130" i="23" s="1"/>
  <c r="O95" i="23"/>
  <c r="O129" i="23" s="1"/>
  <c r="R94" i="23"/>
  <c r="R128" i="23" s="1"/>
  <c r="J94" i="23"/>
  <c r="J128" i="23" s="1"/>
  <c r="M93" i="23"/>
  <c r="M127" i="23" s="1"/>
  <c r="R91" i="23"/>
  <c r="R125" i="23" s="1"/>
  <c r="L90" i="23"/>
  <c r="L124" i="23" s="1"/>
  <c r="N90" i="23"/>
  <c r="N124" i="23" s="1"/>
  <c r="F94" i="23"/>
  <c r="F128" i="23" s="1"/>
  <c r="H94" i="23"/>
  <c r="H128" i="23" s="1"/>
  <c r="S96" i="23"/>
  <c r="S130" i="23" s="1"/>
  <c r="K96" i="23"/>
  <c r="K130" i="23" s="1"/>
  <c r="N95" i="23"/>
  <c r="N129" i="23" s="1"/>
  <c r="Q94" i="23"/>
  <c r="Q128" i="23" s="1"/>
  <c r="I94" i="23"/>
  <c r="I128" i="23" s="1"/>
  <c r="L93" i="23"/>
  <c r="L127" i="23" s="1"/>
  <c r="Q91" i="23"/>
  <c r="Q125" i="23" s="1"/>
  <c r="K90" i="23"/>
  <c r="K124" i="23" s="1"/>
  <c r="P97" i="23"/>
  <c r="P131" i="23" s="1"/>
  <c r="E96" i="23"/>
  <c r="E130" i="23" s="1"/>
  <c r="F93" i="23"/>
  <c r="F127" i="23" s="1"/>
  <c r="G94" i="23"/>
  <c r="G128" i="23" s="1"/>
  <c r="R96" i="23"/>
  <c r="R130" i="23" s="1"/>
  <c r="J96" i="23"/>
  <c r="J130" i="23" s="1"/>
  <c r="M95" i="23"/>
  <c r="M129" i="23" s="1"/>
  <c r="P94" i="23"/>
  <c r="P128" i="23" s="1"/>
  <c r="S93" i="23"/>
  <c r="S127" i="23" s="1"/>
  <c r="K93" i="23"/>
  <c r="K127" i="23" s="1"/>
  <c r="P91" i="23"/>
  <c r="P125" i="23" s="1"/>
  <c r="M92" i="23"/>
  <c r="M126" i="23" s="1"/>
  <c r="E95" i="23"/>
  <c r="E129" i="23" s="1"/>
  <c r="H93" i="23"/>
  <c r="H127" i="23" s="1"/>
  <c r="Q96" i="23"/>
  <c r="Q130" i="23" s="1"/>
  <c r="I96" i="23"/>
  <c r="I130" i="23" s="1"/>
  <c r="L95" i="23"/>
  <c r="L129" i="23" s="1"/>
  <c r="O94" i="23"/>
  <c r="O128" i="23" s="1"/>
  <c r="R93" i="23"/>
  <c r="R127" i="23" s="1"/>
  <c r="J93" i="23"/>
  <c r="J127" i="23" s="1"/>
  <c r="O91" i="23"/>
  <c r="O125" i="23" s="1"/>
  <c r="J91" i="23"/>
  <c r="J125" i="23" s="1"/>
  <c r="E94" i="23"/>
  <c r="E128" i="23" s="1"/>
  <c r="F90" i="23"/>
  <c r="F124" i="23" s="1"/>
  <c r="F157" i="23" s="1"/>
  <c r="G93" i="23"/>
  <c r="G127" i="23" s="1"/>
  <c r="P96" i="23"/>
  <c r="P130" i="23" s="1"/>
  <c r="S95" i="23"/>
  <c r="S129" i="23" s="1"/>
  <c r="K95" i="23"/>
  <c r="K129" i="23" s="1"/>
  <c r="N94" i="23"/>
  <c r="N128" i="23" s="1"/>
  <c r="Q93" i="23"/>
  <c r="Q127" i="23" s="1"/>
  <c r="I93" i="23"/>
  <c r="I127" i="23" s="1"/>
  <c r="L91" i="23"/>
  <c r="L125" i="23" s="1"/>
  <c r="E93" i="23"/>
  <c r="E127" i="23" s="1"/>
  <c r="E123" i="23" s="1"/>
  <c r="H96" i="23"/>
  <c r="H130" i="23" s="1"/>
  <c r="H92" i="23"/>
  <c r="H126" i="23" s="1"/>
  <c r="O96" i="23"/>
  <c r="O130" i="23" s="1"/>
  <c r="R95" i="23"/>
  <c r="R129" i="23" s="1"/>
  <c r="J95" i="23"/>
  <c r="J129" i="23" s="1"/>
  <c r="M94" i="23"/>
  <c r="M128" i="23" s="1"/>
  <c r="P93" i="23"/>
  <c r="P127" i="23" s="1"/>
  <c r="N92" i="23"/>
  <c r="N126" i="23" s="1"/>
  <c r="I91" i="23"/>
  <c r="I125" i="23" s="1"/>
  <c r="E91" i="23"/>
  <c r="E125" i="23" s="1"/>
  <c r="G96" i="23"/>
  <c r="G130" i="23" s="1"/>
  <c r="H91" i="23"/>
  <c r="H125" i="23" s="1"/>
  <c r="N96" i="23"/>
  <c r="N130" i="23" s="1"/>
  <c r="Q95" i="23"/>
  <c r="Q129" i="23" s="1"/>
  <c r="I95" i="23"/>
  <c r="I129" i="23" s="1"/>
  <c r="L94" i="23"/>
  <c r="L128" i="23" s="1"/>
  <c r="O93" i="23"/>
  <c r="O127" i="23" s="1"/>
  <c r="L92" i="23"/>
  <c r="L126" i="23" s="1"/>
  <c r="S90" i="23"/>
  <c r="S124" i="23" s="1"/>
  <c r="J2" i="35"/>
  <c r="G92" i="23"/>
  <c r="G126" i="23" s="1"/>
  <c r="S92" i="23"/>
  <c r="S126" i="23" s="1"/>
  <c r="K92" i="23"/>
  <c r="K126" i="23" s="1"/>
  <c r="N91" i="23"/>
  <c r="N125" i="23" s="1"/>
  <c r="R92" i="23"/>
  <c r="R126" i="23" s="1"/>
  <c r="J92" i="23"/>
  <c r="J126" i="23" s="1"/>
  <c r="M91" i="23"/>
  <c r="M125" i="23" s="1"/>
  <c r="Q92" i="23"/>
  <c r="Q126" i="23" s="1"/>
  <c r="I92" i="23"/>
  <c r="I126" i="23" s="1"/>
  <c r="P92" i="23"/>
  <c r="P126" i="23" s="1"/>
  <c r="K91" i="23"/>
  <c r="K125" i="23" s="1"/>
  <c r="F92" i="23"/>
  <c r="F126" i="23" s="1"/>
  <c r="O92" i="23"/>
  <c r="O126" i="23" s="1"/>
  <c r="E92" i="23"/>
  <c r="E126" i="23" s="1"/>
  <c r="R90" i="23"/>
  <c r="R124" i="23" s="1"/>
  <c r="J90" i="23"/>
  <c r="J124" i="23" s="1"/>
  <c r="Q90" i="23"/>
  <c r="Q124" i="23" s="1"/>
  <c r="I90" i="23"/>
  <c r="I124" i="23" s="1"/>
  <c r="H90" i="23"/>
  <c r="H124" i="23" s="1"/>
  <c r="P90" i="23"/>
  <c r="P124" i="23" s="1"/>
  <c r="G90" i="23"/>
  <c r="G124" i="23" s="1"/>
  <c r="O90" i="23"/>
  <c r="O124" i="23" s="1"/>
  <c r="N97" i="23"/>
  <c r="N131" i="23" s="1"/>
  <c r="M97" i="23"/>
  <c r="M131" i="23" s="1"/>
  <c r="L97" i="23"/>
  <c r="L131" i="23" s="1"/>
  <c r="F97" i="23"/>
  <c r="F131" i="23" s="1"/>
  <c r="H97" i="23"/>
  <c r="H131" i="23" s="1"/>
  <c r="S97" i="23"/>
  <c r="S131" i="23" s="1"/>
  <c r="K97" i="23"/>
  <c r="K131" i="23" s="1"/>
  <c r="E97" i="23"/>
  <c r="E131" i="23" s="1"/>
  <c r="G97" i="23"/>
  <c r="G131" i="23" s="1"/>
  <c r="R97" i="23"/>
  <c r="R131" i="23" s="1"/>
  <c r="J97" i="23"/>
  <c r="J131" i="23" s="1"/>
  <c r="Q97" i="23"/>
  <c r="Q131" i="23" s="1"/>
  <c r="I97" i="23"/>
  <c r="I131" i="23" s="1"/>
  <c r="E180" i="23" l="1"/>
  <c r="F134" i="23"/>
  <c r="E146" i="23"/>
  <c r="E134" i="23"/>
  <c r="R91" i="36"/>
  <c r="E111" i="41"/>
  <c r="E117" i="41"/>
  <c r="E161" i="41"/>
  <c r="E157" i="41"/>
  <c r="E113" i="41"/>
  <c r="G61" i="38"/>
  <c r="E94" i="38"/>
  <c r="E95" i="38"/>
  <c r="E160" i="41"/>
  <c r="E116" i="41"/>
  <c r="N61" i="38"/>
  <c r="E92" i="38"/>
  <c r="E169" i="23"/>
  <c r="E98" i="41"/>
  <c r="J134" i="41"/>
  <c r="I145" i="41"/>
  <c r="H147" i="41"/>
  <c r="F136" i="41"/>
  <c r="K147" i="41"/>
  <c r="M138" i="41"/>
  <c r="L136" i="41"/>
  <c r="J147" i="41"/>
  <c r="P147" i="41"/>
  <c r="G147" i="41"/>
  <c r="L147" i="41"/>
  <c r="K135" i="41"/>
  <c r="Q147" i="41"/>
  <c r="O136" i="41"/>
  <c r="G145" i="41"/>
  <c r="Q135" i="41"/>
  <c r="L134" i="41"/>
  <c r="M135" i="41"/>
  <c r="F145" i="41"/>
  <c r="I139" i="41"/>
  <c r="L145" i="41"/>
  <c r="N134" i="41"/>
  <c r="L138" i="41"/>
  <c r="N136" i="41"/>
  <c r="J145" i="41"/>
  <c r="R136" i="41"/>
  <c r="K145" i="41"/>
  <c r="H136" i="41"/>
  <c r="P137" i="41"/>
  <c r="M139" i="41"/>
  <c r="M149" i="41"/>
  <c r="N149" i="41"/>
  <c r="H149" i="41"/>
  <c r="L149" i="41"/>
  <c r="R149" i="41"/>
  <c r="F149" i="41"/>
  <c r="O149" i="41"/>
  <c r="Q149" i="41"/>
  <c r="I149" i="41"/>
  <c r="J135" i="41"/>
  <c r="F134" i="41"/>
  <c r="F144" i="41"/>
  <c r="R144" i="41"/>
  <c r="Q136" i="41"/>
  <c r="P143" i="41"/>
  <c r="P142" i="41" s="1"/>
  <c r="P179" i="41" s="1"/>
  <c r="P186" i="41" s="1"/>
  <c r="N145" i="41"/>
  <c r="N144" i="41"/>
  <c r="P144" i="41"/>
  <c r="K144" i="41"/>
  <c r="M143" i="41"/>
  <c r="M142" i="41" s="1"/>
  <c r="M179" i="41" s="1"/>
  <c r="M186" i="41" s="1"/>
  <c r="R143" i="41"/>
  <c r="R142" i="41" s="1"/>
  <c r="R179" i="41" s="1"/>
  <c r="R186" i="41" s="1"/>
  <c r="G146" i="41"/>
  <c r="K143" i="41"/>
  <c r="K142" i="41" s="1"/>
  <c r="K179" i="41" s="1"/>
  <c r="K186" i="41" s="1"/>
  <c r="I135" i="41"/>
  <c r="N143" i="41"/>
  <c r="N142" i="41" s="1"/>
  <c r="N179" i="41" s="1"/>
  <c r="N186" i="41" s="1"/>
  <c r="Q133" i="41"/>
  <c r="L133" i="41"/>
  <c r="F137" i="41"/>
  <c r="I143" i="41"/>
  <c r="I142" i="41" s="1"/>
  <c r="I179" i="41" s="1"/>
  <c r="I186" i="41" s="1"/>
  <c r="Q143" i="41"/>
  <c r="Q142" i="41" s="1"/>
  <c r="Q179" i="41" s="1"/>
  <c r="Q186" i="41" s="1"/>
  <c r="R135" i="41"/>
  <c r="H134" i="41"/>
  <c r="H144" i="41"/>
  <c r="J144" i="41"/>
  <c r="P134" i="41"/>
  <c r="I144" i="41"/>
  <c r="N138" i="41"/>
  <c r="J139" i="41"/>
  <c r="N133" i="41"/>
  <c r="Q144" i="41"/>
  <c r="M144" i="41"/>
  <c r="G144" i="41"/>
  <c r="Q139" i="41"/>
  <c r="O144" i="41"/>
  <c r="K137" i="41"/>
  <c r="P133" i="41"/>
  <c r="H139" i="41"/>
  <c r="L132" i="41"/>
  <c r="L131" i="41" s="1"/>
  <c r="L178" i="41" s="1"/>
  <c r="L185" i="41" s="1"/>
  <c r="P148" i="41"/>
  <c r="I132" i="41"/>
  <c r="I131" i="41" s="1"/>
  <c r="I178" i="41" s="1"/>
  <c r="I185" i="41" s="1"/>
  <c r="N137" i="41"/>
  <c r="J133" i="41"/>
  <c r="H132" i="41"/>
  <c r="H131" i="41" s="1"/>
  <c r="H178" i="41" s="1"/>
  <c r="H185" i="41" s="1"/>
  <c r="N148" i="41"/>
  <c r="P136" i="41"/>
  <c r="O160" i="41"/>
  <c r="O139" i="41"/>
  <c r="N147" i="41"/>
  <c r="M148" i="41"/>
  <c r="G148" i="41"/>
  <c r="K132" i="41"/>
  <c r="K131" i="41" s="1"/>
  <c r="K178" i="41" s="1"/>
  <c r="K185" i="41" s="1"/>
  <c r="R134" i="41"/>
  <c r="O133" i="41"/>
  <c r="I148" i="41"/>
  <c r="H138" i="41"/>
  <c r="O135" i="41"/>
  <c r="Q132" i="41"/>
  <c r="Q131" i="41" s="1"/>
  <c r="Q178" i="41" s="1"/>
  <c r="Q185" i="41" s="1"/>
  <c r="R138" i="41"/>
  <c r="I133" i="41"/>
  <c r="R137" i="41"/>
  <c r="R161" i="41"/>
  <c r="F138" i="41"/>
  <c r="J148" i="41"/>
  <c r="Q148" i="41"/>
  <c r="R148" i="41"/>
  <c r="I137" i="41"/>
  <c r="G134" i="41"/>
  <c r="F161" i="41"/>
  <c r="M133" i="41"/>
  <c r="G133" i="41"/>
  <c r="N132" i="41"/>
  <c r="N131" i="41" s="1"/>
  <c r="N178" i="41" s="1"/>
  <c r="N185" i="41" s="1"/>
  <c r="H148" i="41"/>
  <c r="O155" i="41"/>
  <c r="O134" i="41"/>
  <c r="J136" i="41"/>
  <c r="K133" i="41"/>
  <c r="K61" i="41"/>
  <c r="R133" i="41"/>
  <c r="F148" i="41"/>
  <c r="G135" i="41"/>
  <c r="N161" i="41"/>
  <c r="K148" i="41"/>
  <c r="M134" i="41"/>
  <c r="I134" i="41"/>
  <c r="J121" i="41"/>
  <c r="J120" i="41" s="1"/>
  <c r="J177" i="41" s="1"/>
  <c r="J159" i="41"/>
  <c r="J138" i="41"/>
  <c r="H133" i="41"/>
  <c r="K161" i="41"/>
  <c r="E89" i="38"/>
  <c r="N91" i="36"/>
  <c r="G91" i="36"/>
  <c r="H91" i="36"/>
  <c r="H90" i="36"/>
  <c r="M91" i="36"/>
  <c r="P91" i="36"/>
  <c r="Q91" i="36"/>
  <c r="I91" i="36"/>
  <c r="H87" i="36"/>
  <c r="F90" i="36"/>
  <c r="K91" i="36"/>
  <c r="J91" i="36"/>
  <c r="L91" i="36"/>
  <c r="E91" i="36"/>
  <c r="O86" i="36"/>
  <c r="Q87" i="36"/>
  <c r="L92" i="36"/>
  <c r="K92" i="36"/>
  <c r="F87" i="36"/>
  <c r="M71" i="36"/>
  <c r="N92" i="36"/>
  <c r="E87" i="36"/>
  <c r="E155" i="41" s="1"/>
  <c r="F91" i="36"/>
  <c r="L86" i="36"/>
  <c r="I86" i="36"/>
  <c r="N86" i="36"/>
  <c r="F86" i="36"/>
  <c r="D71" i="36"/>
  <c r="Q86" i="36"/>
  <c r="G171" i="23"/>
  <c r="K171" i="23"/>
  <c r="S171" i="23"/>
  <c r="G146" i="23"/>
  <c r="G145" i="23" s="1"/>
  <c r="S147" i="23"/>
  <c r="G135" i="23"/>
  <c r="G134" i="23" s="1"/>
  <c r="Q137" i="23"/>
  <c r="O136" i="23"/>
  <c r="O146" i="23"/>
  <c r="O145" i="23" s="1"/>
  <c r="Q135" i="23"/>
  <c r="Q134" i="23" s="1"/>
  <c r="P146" i="23"/>
  <c r="P145" i="23" s="1"/>
  <c r="M135" i="23"/>
  <c r="M134" i="23" s="1"/>
  <c r="K136" i="23"/>
  <c r="R135" i="23"/>
  <c r="R134" i="23" s="1"/>
  <c r="O135" i="23"/>
  <c r="O134" i="23" s="1"/>
  <c r="G136" i="23"/>
  <c r="E170" i="23"/>
  <c r="N146" i="23"/>
  <c r="N145" i="23" s="1"/>
  <c r="M139" i="23"/>
  <c r="M140" i="23"/>
  <c r="M141" i="23"/>
  <c r="M142" i="23"/>
  <c r="R142" i="23"/>
  <c r="R139" i="23"/>
  <c r="R140" i="23"/>
  <c r="R141" i="23"/>
  <c r="P148" i="23"/>
  <c r="P152" i="23"/>
  <c r="P149" i="23"/>
  <c r="P153" i="23"/>
  <c r="P150" i="23"/>
  <c r="P151" i="23"/>
  <c r="H140" i="23"/>
  <c r="H141" i="23"/>
  <c r="H142" i="23"/>
  <c r="H139" i="23"/>
  <c r="H138" i="23"/>
  <c r="H171" i="23" s="1"/>
  <c r="Q148" i="23"/>
  <c r="Q152" i="23"/>
  <c r="Q149" i="23"/>
  <c r="Q153" i="23"/>
  <c r="Q150" i="23"/>
  <c r="Q151" i="23"/>
  <c r="M146" i="23"/>
  <c r="M145" i="23" s="1"/>
  <c r="N137" i="23"/>
  <c r="F172" i="23"/>
  <c r="F174" i="23"/>
  <c r="F175" i="23"/>
  <c r="I139" i="23"/>
  <c r="I140" i="23"/>
  <c r="I141" i="23"/>
  <c r="I142" i="23"/>
  <c r="I137" i="23"/>
  <c r="R148" i="23"/>
  <c r="R152" i="23"/>
  <c r="R149" i="23"/>
  <c r="R153" i="23"/>
  <c r="R150" i="23"/>
  <c r="R151" i="23"/>
  <c r="I135" i="23"/>
  <c r="I134" i="23" s="1"/>
  <c r="N138" i="23"/>
  <c r="N171" i="23" s="1"/>
  <c r="S136" i="23"/>
  <c r="J139" i="23"/>
  <c r="J140" i="23"/>
  <c r="J141" i="23"/>
  <c r="J142" i="23"/>
  <c r="J136" i="23"/>
  <c r="H151" i="23"/>
  <c r="H148" i="23"/>
  <c r="H152" i="23"/>
  <c r="H149" i="23"/>
  <c r="H153" i="23"/>
  <c r="H150" i="23"/>
  <c r="H136" i="23"/>
  <c r="F170" i="23"/>
  <c r="E147" i="23"/>
  <c r="E181" i="23" s="1"/>
  <c r="K135" i="23"/>
  <c r="K134" i="23" s="1"/>
  <c r="K139" i="23"/>
  <c r="K140" i="23"/>
  <c r="K141" i="23"/>
  <c r="K142" i="23"/>
  <c r="G151" i="23"/>
  <c r="G148" i="23"/>
  <c r="G152" i="23"/>
  <c r="G149" i="23"/>
  <c r="G153" i="23"/>
  <c r="G150" i="23"/>
  <c r="G137" i="23"/>
  <c r="S135" i="23"/>
  <c r="S134" i="23" s="1"/>
  <c r="Q138" i="23"/>
  <c r="Q171" i="23" s="1"/>
  <c r="I151" i="23"/>
  <c r="I148" i="23"/>
  <c r="I152" i="23"/>
  <c r="I149" i="23"/>
  <c r="I153" i="23"/>
  <c r="I147" i="23"/>
  <c r="I150" i="23"/>
  <c r="S151" i="23"/>
  <c r="S148" i="23"/>
  <c r="S152" i="23"/>
  <c r="S149" i="23"/>
  <c r="S153" i="23"/>
  <c r="S150" i="23"/>
  <c r="R138" i="23"/>
  <c r="R171" i="23" s="1"/>
  <c r="R147" i="23"/>
  <c r="P136" i="23"/>
  <c r="R136" i="23"/>
  <c r="K150" i="23"/>
  <c r="K151" i="23"/>
  <c r="K153" i="23"/>
  <c r="K148" i="23"/>
  <c r="K152" i="23"/>
  <c r="K149" i="23"/>
  <c r="L139" i="23"/>
  <c r="L140" i="23"/>
  <c r="L141" i="23"/>
  <c r="L142" i="23"/>
  <c r="L135" i="23"/>
  <c r="L134" i="23" s="1"/>
  <c r="N135" i="23"/>
  <c r="N134" i="23" s="1"/>
  <c r="Q147" i="23"/>
  <c r="S137" i="23"/>
  <c r="L150" i="23"/>
  <c r="L151" i="23"/>
  <c r="L148" i="23"/>
  <c r="L152" i="23"/>
  <c r="L149" i="23"/>
  <c r="L153" i="23"/>
  <c r="J150" i="23"/>
  <c r="J146" i="23"/>
  <c r="J145" i="23" s="1"/>
  <c r="J151" i="23"/>
  <c r="J148" i="23"/>
  <c r="J152" i="23"/>
  <c r="J149" i="23"/>
  <c r="J153" i="23"/>
  <c r="H146" i="23"/>
  <c r="H145" i="23" s="1"/>
  <c r="P138" i="23"/>
  <c r="P171" i="23" s="1"/>
  <c r="M149" i="23"/>
  <c r="M153" i="23"/>
  <c r="M150" i="23"/>
  <c r="M151" i="23"/>
  <c r="M148" i="23"/>
  <c r="M152" i="23"/>
  <c r="E148" i="23"/>
  <c r="E152" i="23"/>
  <c r="E185" i="23" s="1"/>
  <c r="E149" i="23"/>
  <c r="E182" i="23" s="1"/>
  <c r="E153" i="23"/>
  <c r="E186" i="23" s="1"/>
  <c r="E151" i="23"/>
  <c r="E184" i="23" s="1"/>
  <c r="E150" i="23"/>
  <c r="E183" i="23" s="1"/>
  <c r="J137" i="23"/>
  <c r="J135" i="23"/>
  <c r="J134" i="23" s="1"/>
  <c r="O139" i="23"/>
  <c r="O140" i="23"/>
  <c r="O141" i="23"/>
  <c r="O142" i="23"/>
  <c r="N149" i="23"/>
  <c r="N153" i="23"/>
  <c r="N148" i="23"/>
  <c r="N150" i="23"/>
  <c r="N151" i="23"/>
  <c r="N184" i="23" s="1"/>
  <c r="N152" i="23"/>
  <c r="E173" i="23"/>
  <c r="E174" i="23"/>
  <c r="E175" i="23"/>
  <c r="E171" i="23"/>
  <c r="E176" i="23"/>
  <c r="J138" i="23"/>
  <c r="J171" i="23" s="1"/>
  <c r="I138" i="23"/>
  <c r="I171" i="23" s="1"/>
  <c r="L138" i="23"/>
  <c r="L171" i="23" s="1"/>
  <c r="N139" i="23"/>
  <c r="N140" i="23"/>
  <c r="N141" i="23"/>
  <c r="N142" i="23"/>
  <c r="P142" i="23"/>
  <c r="P139" i="23"/>
  <c r="P140" i="23"/>
  <c r="P141" i="23"/>
  <c r="S141" i="23"/>
  <c r="S142" i="23"/>
  <c r="S139" i="23"/>
  <c r="S140" i="23"/>
  <c r="F169" i="23"/>
  <c r="F171" i="23"/>
  <c r="P137" i="23"/>
  <c r="P170" i="23" s="1"/>
  <c r="L146" i="23"/>
  <c r="L145" i="23" s="1"/>
  <c r="L136" i="23"/>
  <c r="L169" i="23" s="1"/>
  <c r="G141" i="23"/>
  <c r="G142" i="23"/>
  <c r="G139" i="23"/>
  <c r="G140" i="23"/>
  <c r="Q139" i="23"/>
  <c r="Q140" i="23"/>
  <c r="Q142" i="23"/>
  <c r="Q141" i="23"/>
  <c r="O149" i="23"/>
  <c r="O153" i="23"/>
  <c r="O150" i="23"/>
  <c r="O183" i="23" s="1"/>
  <c r="O151" i="23"/>
  <c r="O148" i="23"/>
  <c r="O152" i="23"/>
  <c r="H137" i="23"/>
  <c r="H170" i="23" s="1"/>
  <c r="K137" i="23"/>
  <c r="M138" i="23"/>
  <c r="M171" i="23" s="1"/>
  <c r="O138" i="23"/>
  <c r="O171" i="23" s="1"/>
  <c r="K147" i="23"/>
  <c r="M136" i="23"/>
  <c r="F111" i="23"/>
  <c r="H159" i="41"/>
  <c r="G159" i="41"/>
  <c r="I161" i="41"/>
  <c r="K156" i="41"/>
  <c r="G157" i="41"/>
  <c r="K159" i="41"/>
  <c r="F156" i="41"/>
  <c r="M171" i="41"/>
  <c r="M132" i="41"/>
  <c r="M131" i="41" s="1"/>
  <c r="M178" i="41" s="1"/>
  <c r="M185" i="41" s="1"/>
  <c r="O156" i="41"/>
  <c r="N160" i="41"/>
  <c r="M156" i="41"/>
  <c r="L160" i="41"/>
  <c r="N155" i="41"/>
  <c r="J156" i="41"/>
  <c r="R157" i="41"/>
  <c r="O171" i="41"/>
  <c r="O132" i="41"/>
  <c r="O131" i="41" s="1"/>
  <c r="O178" i="41" s="1"/>
  <c r="O185" i="41" s="1"/>
  <c r="H154" i="41"/>
  <c r="H153" i="41" s="1"/>
  <c r="H180" i="41" s="1"/>
  <c r="H61" i="41"/>
  <c r="H175" i="41" s="1"/>
  <c r="L109" i="41"/>
  <c r="L176" i="41" s="1"/>
  <c r="Q156" i="41"/>
  <c r="M157" i="41"/>
  <c r="H109" i="41"/>
  <c r="H176" i="41" s="1"/>
  <c r="I61" i="41"/>
  <c r="I175" i="41" s="1"/>
  <c r="Q159" i="41"/>
  <c r="F157" i="41"/>
  <c r="Q157" i="41"/>
  <c r="R158" i="41"/>
  <c r="R126" i="41"/>
  <c r="J171" i="41"/>
  <c r="J132" i="41"/>
  <c r="J131" i="41" s="1"/>
  <c r="J178" i="41" s="1"/>
  <c r="J185" i="41" s="1"/>
  <c r="P156" i="41"/>
  <c r="I157" i="41"/>
  <c r="O61" i="41"/>
  <c r="O175" i="41" s="1"/>
  <c r="J160" i="41"/>
  <c r="G160" i="41"/>
  <c r="J109" i="41"/>
  <c r="J176" i="41" s="1"/>
  <c r="J154" i="41"/>
  <c r="J153" i="41" s="1"/>
  <c r="J180" i="41" s="1"/>
  <c r="J61" i="41"/>
  <c r="J175" i="41" s="1"/>
  <c r="L156" i="41"/>
  <c r="H156" i="41"/>
  <c r="Q61" i="41"/>
  <c r="Q175" i="41" s="1"/>
  <c r="P157" i="41"/>
  <c r="K157" i="41"/>
  <c r="G171" i="41"/>
  <c r="G132" i="41"/>
  <c r="G131" i="41" s="1"/>
  <c r="G178" i="41" s="1"/>
  <c r="G185" i="41" s="1"/>
  <c r="K155" i="41"/>
  <c r="O161" i="41"/>
  <c r="H155" i="41"/>
  <c r="P161" i="41"/>
  <c r="M122" i="41"/>
  <c r="Q155" i="41"/>
  <c r="N61" i="41"/>
  <c r="N175" i="41" s="1"/>
  <c r="R160" i="41"/>
  <c r="R155" i="41"/>
  <c r="J157" i="41"/>
  <c r="I156" i="41"/>
  <c r="I155" i="41"/>
  <c r="P109" i="41"/>
  <c r="P176" i="41" s="1"/>
  <c r="H161" i="41"/>
  <c r="F160" i="41"/>
  <c r="E61" i="41"/>
  <c r="E175" i="41" s="1"/>
  <c r="M155" i="41"/>
  <c r="P132" i="41"/>
  <c r="P131" i="41" s="1"/>
  <c r="P178" i="41" s="1"/>
  <c r="P185" i="41" s="1"/>
  <c r="L161" i="41"/>
  <c r="K160" i="41"/>
  <c r="P155" i="41"/>
  <c r="J161" i="41"/>
  <c r="Q158" i="41"/>
  <c r="D193" i="41"/>
  <c r="R171" i="41"/>
  <c r="R132" i="41"/>
  <c r="R131" i="41" s="1"/>
  <c r="R178" i="41" s="1"/>
  <c r="R185" i="41" s="1"/>
  <c r="G161" i="41"/>
  <c r="Q161" i="41"/>
  <c r="N156" i="41"/>
  <c r="J125" i="41"/>
  <c r="I128" i="41"/>
  <c r="P154" i="41"/>
  <c r="P153" i="41" s="1"/>
  <c r="P180" i="41" s="1"/>
  <c r="P61" i="41"/>
  <c r="P175" i="41" s="1"/>
  <c r="L155" i="41"/>
  <c r="L61" i="41"/>
  <c r="L175" i="41" s="1"/>
  <c r="G155" i="41"/>
  <c r="Q160" i="41"/>
  <c r="M161" i="41"/>
  <c r="M160" i="41"/>
  <c r="F171" i="41"/>
  <c r="F132" i="41"/>
  <c r="F131" i="41" s="1"/>
  <c r="F178" i="41" s="1"/>
  <c r="F185" i="41" s="1"/>
  <c r="I160" i="41"/>
  <c r="Q109" i="41"/>
  <c r="Q176" i="41" s="1"/>
  <c r="O157" i="41"/>
  <c r="G154" i="41"/>
  <c r="G153" i="41" s="1"/>
  <c r="G180" i="41" s="1"/>
  <c r="G61" i="41"/>
  <c r="G175" i="41" s="1"/>
  <c r="R61" i="41"/>
  <c r="R175" i="41" s="1"/>
  <c r="L124" i="41"/>
  <c r="P127" i="41"/>
  <c r="P160" i="41"/>
  <c r="P159" i="41"/>
  <c r="H157" i="41"/>
  <c r="L159" i="41"/>
  <c r="H160" i="41"/>
  <c r="R156" i="41"/>
  <c r="D189" i="41"/>
  <c r="D171" i="41"/>
  <c r="F154" i="41"/>
  <c r="F153" i="41" s="1"/>
  <c r="F180" i="41" s="1"/>
  <c r="F109" i="41"/>
  <c r="F176" i="41" s="1"/>
  <c r="F183" i="41" s="1"/>
  <c r="F61" i="41"/>
  <c r="F175" i="41" s="1"/>
  <c r="M61" i="41"/>
  <c r="M175" i="41" s="1"/>
  <c r="G123" i="41"/>
  <c r="M61" i="38"/>
  <c r="K61" i="38"/>
  <c r="Q61" i="38"/>
  <c r="E61" i="38"/>
  <c r="I61" i="38"/>
  <c r="R61" i="38"/>
  <c r="O61" i="38"/>
  <c r="L61" i="38"/>
  <c r="F61" i="38"/>
  <c r="P61" i="38"/>
  <c r="J61" i="38"/>
  <c r="J86" i="36"/>
  <c r="P71" i="36"/>
  <c r="G86" i="36"/>
  <c r="M86" i="36"/>
  <c r="R71" i="36"/>
  <c r="R86" i="36"/>
  <c r="I71" i="36"/>
  <c r="H86" i="36"/>
  <c r="F71" i="36"/>
  <c r="L71" i="36"/>
  <c r="J71" i="36"/>
  <c r="E71" i="36"/>
  <c r="P86" i="36"/>
  <c r="G71" i="36"/>
  <c r="H71" i="36"/>
  <c r="Q71" i="36"/>
  <c r="K86" i="36"/>
  <c r="O71" i="36"/>
  <c r="E89" i="23"/>
  <c r="L89" i="23"/>
  <c r="K89" i="23"/>
  <c r="J89" i="23"/>
  <c r="F89" i="23"/>
  <c r="N89" i="23"/>
  <c r="O89" i="23"/>
  <c r="R89" i="23"/>
  <c r="G89" i="23"/>
  <c r="M89" i="23"/>
  <c r="S89" i="23"/>
  <c r="P89" i="23"/>
  <c r="H89" i="23"/>
  <c r="I89" i="23"/>
  <c r="Q89" i="23"/>
  <c r="E135" i="44" l="1"/>
  <c r="E134" i="44"/>
  <c r="E138" i="44"/>
  <c r="E139" i="44"/>
  <c r="E132" i="44"/>
  <c r="E136" i="44"/>
  <c r="E137" i="44"/>
  <c r="E159" i="41"/>
  <c r="E115" i="41"/>
  <c r="E158" i="41"/>
  <c r="E114" i="41"/>
  <c r="E112" i="41"/>
  <c r="E156" i="41"/>
  <c r="K168" i="41"/>
  <c r="K175" i="41"/>
  <c r="H182" i="41"/>
  <c r="D182" i="41"/>
  <c r="E182" i="41"/>
  <c r="O186" i="23"/>
  <c r="O185" i="23"/>
  <c r="O184" i="23"/>
  <c r="N185" i="23"/>
  <c r="G173" i="23"/>
  <c r="K185" i="23"/>
  <c r="I185" i="23"/>
  <c r="S185" i="23"/>
  <c r="H169" i="23"/>
  <c r="S169" i="23"/>
  <c r="M169" i="23"/>
  <c r="E139" i="41"/>
  <c r="E138" i="41"/>
  <c r="F173" i="23"/>
  <c r="O181" i="23"/>
  <c r="Q170" i="23"/>
  <c r="L181" i="23"/>
  <c r="G170" i="23"/>
  <c r="J173" i="23"/>
  <c r="P186" i="23"/>
  <c r="K181" i="23"/>
  <c r="S181" i="23"/>
  <c r="E137" i="41"/>
  <c r="E136" i="41"/>
  <c r="Q186" i="23"/>
  <c r="E143" i="41"/>
  <c r="E134" i="41"/>
  <c r="E135" i="41"/>
  <c r="E132" i="41"/>
  <c r="E133" i="41"/>
  <c r="N172" i="23"/>
  <c r="N181" i="23"/>
  <c r="F176" i="23"/>
  <c r="E168" i="41"/>
  <c r="L157" i="41"/>
  <c r="F155" i="41"/>
  <c r="Q126" i="41"/>
  <c r="I159" i="41"/>
  <c r="N159" i="41"/>
  <c r="H158" i="41"/>
  <c r="I158" i="41"/>
  <c r="R154" i="41"/>
  <c r="R153" i="41" s="1"/>
  <c r="M159" i="41"/>
  <c r="O159" i="41"/>
  <c r="M109" i="41"/>
  <c r="J155" i="41"/>
  <c r="N157" i="41"/>
  <c r="O154" i="41"/>
  <c r="O153" i="41" s="1"/>
  <c r="K158" i="41"/>
  <c r="G158" i="41"/>
  <c r="R159" i="41"/>
  <c r="F158" i="41"/>
  <c r="F159" i="41"/>
  <c r="M158" i="41"/>
  <c r="G109" i="41"/>
  <c r="N109" i="41"/>
  <c r="F125" i="41"/>
  <c r="N154" i="41"/>
  <c r="N153" i="41" s="1"/>
  <c r="Q154" i="41"/>
  <c r="Q153" i="41" s="1"/>
  <c r="P158" i="41"/>
  <c r="I126" i="41"/>
  <c r="N158" i="41"/>
  <c r="M154" i="41"/>
  <c r="M153" i="41" s="1"/>
  <c r="H126" i="41"/>
  <c r="O158" i="41"/>
  <c r="O148" i="41"/>
  <c r="I154" i="41"/>
  <c r="I153" i="41" s="1"/>
  <c r="L158" i="41"/>
  <c r="L148" i="41"/>
  <c r="J158" i="41"/>
  <c r="L154" i="41"/>
  <c r="L153" i="41" s="1"/>
  <c r="L144" i="41"/>
  <c r="K126" i="41"/>
  <c r="O128" i="41"/>
  <c r="N126" i="41"/>
  <c r="K154" i="41"/>
  <c r="K153" i="41" s="1"/>
  <c r="K180" i="41" s="1"/>
  <c r="K187" i="41" s="1"/>
  <c r="M125" i="41"/>
  <c r="H187" i="41"/>
  <c r="K122" i="41"/>
  <c r="I182" i="41"/>
  <c r="O127" i="41"/>
  <c r="F182" i="41"/>
  <c r="L122" i="41"/>
  <c r="O109" i="41"/>
  <c r="P187" i="41"/>
  <c r="F187" i="41"/>
  <c r="P182" i="41"/>
  <c r="J184" i="41"/>
  <c r="R182" i="41"/>
  <c r="H124" i="41"/>
  <c r="R109" i="41"/>
  <c r="R176" i="41" s="1"/>
  <c r="D190" i="41" s="1"/>
  <c r="G182" i="41"/>
  <c r="P125" i="41"/>
  <c r="I125" i="41"/>
  <c r="K182" i="41"/>
  <c r="N182" i="41"/>
  <c r="H125" i="41"/>
  <c r="P126" i="41"/>
  <c r="L125" i="41"/>
  <c r="L182" i="41"/>
  <c r="O182" i="41"/>
  <c r="R125" i="41"/>
  <c r="G174" i="23"/>
  <c r="P175" i="23"/>
  <c r="L185" i="23"/>
  <c r="I175" i="23"/>
  <c r="G183" i="23"/>
  <c r="K184" i="23"/>
  <c r="I183" i="23"/>
  <c r="G182" i="23"/>
  <c r="M180" i="23"/>
  <c r="O175" i="23"/>
  <c r="M185" i="23"/>
  <c r="H185" i="23"/>
  <c r="L180" i="23"/>
  <c r="S172" i="23"/>
  <c r="N182" i="23"/>
  <c r="J181" i="23"/>
  <c r="I186" i="23"/>
  <c r="G181" i="23"/>
  <c r="H182" i="23"/>
  <c r="R184" i="23"/>
  <c r="Q172" i="23"/>
  <c r="J184" i="23"/>
  <c r="P169" i="23"/>
  <c r="I182" i="23"/>
  <c r="G184" i="23"/>
  <c r="R183" i="23"/>
  <c r="H172" i="23"/>
  <c r="K169" i="23"/>
  <c r="O170" i="23"/>
  <c r="K170" i="23"/>
  <c r="M181" i="23"/>
  <c r="R180" i="23"/>
  <c r="H181" i="23"/>
  <c r="R186" i="23"/>
  <c r="R172" i="23"/>
  <c r="L170" i="23"/>
  <c r="G172" i="23"/>
  <c r="M184" i="23"/>
  <c r="J183" i="23"/>
  <c r="I181" i="23"/>
  <c r="H184" i="23"/>
  <c r="R182" i="23"/>
  <c r="P180" i="23"/>
  <c r="J182" i="23"/>
  <c r="O172" i="23"/>
  <c r="M183" i="23"/>
  <c r="L186" i="23"/>
  <c r="L173" i="23"/>
  <c r="S183" i="23"/>
  <c r="I184" i="23"/>
  <c r="K173" i="23"/>
  <c r="J169" i="23"/>
  <c r="R185" i="23"/>
  <c r="N170" i="23"/>
  <c r="H173" i="23"/>
  <c r="M175" i="23"/>
  <c r="O180" i="23"/>
  <c r="Q157" i="23"/>
  <c r="P172" i="23"/>
  <c r="M186" i="23"/>
  <c r="L182" i="23"/>
  <c r="L172" i="23"/>
  <c r="S186" i="23"/>
  <c r="K172" i="23"/>
  <c r="R181" i="23"/>
  <c r="N180" i="23"/>
  <c r="M182" i="23"/>
  <c r="K182" i="23"/>
  <c r="S182" i="23"/>
  <c r="Q184" i="23"/>
  <c r="P184" i="23"/>
  <c r="Q183" i="23"/>
  <c r="P183" i="23"/>
  <c r="M172" i="23"/>
  <c r="J180" i="23"/>
  <c r="L184" i="23"/>
  <c r="J172" i="23"/>
  <c r="O182" i="23"/>
  <c r="N183" i="23"/>
  <c r="J186" i="23"/>
  <c r="L183" i="23"/>
  <c r="K186" i="23"/>
  <c r="S184" i="23"/>
  <c r="G186" i="23"/>
  <c r="Q182" i="23"/>
  <c r="P182" i="23"/>
  <c r="S180" i="23"/>
  <c r="G180" i="23"/>
  <c r="H183" i="23"/>
  <c r="I172" i="23"/>
  <c r="Q185" i="23"/>
  <c r="P185" i="23"/>
  <c r="K180" i="23"/>
  <c r="N186" i="23"/>
  <c r="J185" i="23"/>
  <c r="Q180" i="23"/>
  <c r="K183" i="23"/>
  <c r="I180" i="23"/>
  <c r="G185" i="23"/>
  <c r="H186" i="23"/>
  <c r="Q181" i="23"/>
  <c r="P181" i="23"/>
  <c r="Q169" i="23"/>
  <c r="H180" i="23"/>
  <c r="N173" i="23"/>
  <c r="I174" i="23"/>
  <c r="Q174" i="23"/>
  <c r="I173" i="23"/>
  <c r="Q175" i="23"/>
  <c r="S173" i="23"/>
  <c r="S170" i="23"/>
  <c r="G169" i="23"/>
  <c r="Q173" i="23"/>
  <c r="M170" i="23"/>
  <c r="N174" i="23"/>
  <c r="S175" i="23"/>
  <c r="R169" i="23"/>
  <c r="R174" i="23"/>
  <c r="R170" i="23"/>
  <c r="S174" i="23"/>
  <c r="R173" i="23"/>
  <c r="P174" i="23"/>
  <c r="O174" i="23"/>
  <c r="L175" i="23"/>
  <c r="K175" i="23"/>
  <c r="H175" i="23"/>
  <c r="G175" i="23"/>
  <c r="P173" i="23"/>
  <c r="O173" i="23"/>
  <c r="L174" i="23"/>
  <c r="K174" i="23"/>
  <c r="H174" i="23"/>
  <c r="R175" i="23"/>
  <c r="N169" i="23"/>
  <c r="J175" i="23"/>
  <c r="M174" i="23"/>
  <c r="N175" i="23"/>
  <c r="J170" i="23"/>
  <c r="J174" i="23"/>
  <c r="I170" i="23"/>
  <c r="M173" i="23"/>
  <c r="O169" i="23"/>
  <c r="I169" i="23"/>
  <c r="O157" i="23"/>
  <c r="E145" i="23"/>
  <c r="E159" i="23"/>
  <c r="G157" i="23"/>
  <c r="M157" i="23"/>
  <c r="L157" i="23"/>
  <c r="H123" i="23"/>
  <c r="Q123" i="23"/>
  <c r="E163" i="23"/>
  <c r="F148" i="23"/>
  <c r="F152" i="23"/>
  <c r="F185" i="23" s="1"/>
  <c r="F149" i="23"/>
  <c r="F182" i="23" s="1"/>
  <c r="F153" i="23"/>
  <c r="F186" i="23" s="1"/>
  <c r="F150" i="23"/>
  <c r="F183" i="23" s="1"/>
  <c r="F151" i="23"/>
  <c r="F184" i="23" s="1"/>
  <c r="F146" i="23"/>
  <c r="F180" i="23" s="1"/>
  <c r="P157" i="23"/>
  <c r="R157" i="23"/>
  <c r="F147" i="23"/>
  <c r="F181" i="23" s="1"/>
  <c r="J157" i="23"/>
  <c r="E161" i="23"/>
  <c r="K157" i="23"/>
  <c r="I157" i="23"/>
  <c r="S157" i="23"/>
  <c r="N157" i="23"/>
  <c r="P183" i="41"/>
  <c r="L183" i="41"/>
  <c r="H183" i="41"/>
  <c r="Q183" i="41"/>
  <c r="F168" i="41"/>
  <c r="K121" i="41"/>
  <c r="K120" i="41" s="1"/>
  <c r="Q182" i="41"/>
  <c r="J127" i="41"/>
  <c r="O125" i="41"/>
  <c r="L127" i="41"/>
  <c r="H128" i="41"/>
  <c r="K127" i="41"/>
  <c r="H122" i="41"/>
  <c r="P122" i="41"/>
  <c r="J126" i="41"/>
  <c r="F128" i="41"/>
  <c r="J128" i="41"/>
  <c r="N128" i="41"/>
  <c r="G168" i="41"/>
  <c r="P168" i="41"/>
  <c r="H123" i="41"/>
  <c r="F123" i="41"/>
  <c r="F121" i="41"/>
  <c r="I127" i="41"/>
  <c r="I168" i="41"/>
  <c r="P121" i="41"/>
  <c r="P120" i="41" s="1"/>
  <c r="R128" i="41"/>
  <c r="M124" i="41"/>
  <c r="K128" i="41"/>
  <c r="I123" i="41"/>
  <c r="G121" i="41"/>
  <c r="G120" i="41" s="1"/>
  <c r="N121" i="41"/>
  <c r="N120" i="41" s="1"/>
  <c r="Q121" i="41"/>
  <c r="Q120" i="41" s="1"/>
  <c r="H168" i="41"/>
  <c r="F127" i="41"/>
  <c r="K123" i="41"/>
  <c r="J124" i="41"/>
  <c r="M126" i="41"/>
  <c r="R123" i="41"/>
  <c r="J168" i="41"/>
  <c r="N127" i="41"/>
  <c r="I109" i="41"/>
  <c r="I176" i="41" s="1"/>
  <c r="Q123" i="41"/>
  <c r="I124" i="41"/>
  <c r="R127" i="41"/>
  <c r="D183" i="41"/>
  <c r="D187" i="41"/>
  <c r="G187" i="41"/>
  <c r="J187" i="41"/>
  <c r="J182" i="41"/>
  <c r="O124" i="41"/>
  <c r="M182" i="41"/>
  <c r="L168" i="41"/>
  <c r="G128" i="41"/>
  <c r="Q128" i="41"/>
  <c r="R124" i="41"/>
  <c r="O122" i="41"/>
  <c r="J123" i="41"/>
  <c r="L123" i="41"/>
  <c r="G124" i="41"/>
  <c r="Q124" i="41"/>
  <c r="M121" i="41"/>
  <c r="M120" i="41" s="1"/>
  <c r="J167" i="41"/>
  <c r="J183" i="41"/>
  <c r="L126" i="41"/>
  <c r="O168" i="41"/>
  <c r="P123" i="41"/>
  <c r="M168" i="41"/>
  <c r="H121" i="41"/>
  <c r="H120" i="41" s="1"/>
  <c r="O121" i="41"/>
  <c r="O120" i="41" s="1"/>
  <c r="M127" i="41"/>
  <c r="G122" i="41"/>
  <c r="Q122" i="41"/>
  <c r="N122" i="41"/>
  <c r="Q168" i="41"/>
  <c r="N124" i="41"/>
  <c r="M123" i="41"/>
  <c r="Q127" i="41"/>
  <c r="O123" i="41"/>
  <c r="O126" i="41"/>
  <c r="G127" i="41"/>
  <c r="G126" i="41"/>
  <c r="R168" i="41"/>
  <c r="G125" i="41"/>
  <c r="Q125" i="41"/>
  <c r="N125" i="41"/>
  <c r="L121" i="41"/>
  <c r="L120" i="41" s="1"/>
  <c r="N168" i="41"/>
  <c r="I121" i="41"/>
  <c r="I120" i="41" s="1"/>
  <c r="R121" i="41"/>
  <c r="R120" i="41" s="1"/>
  <c r="R177" i="41" s="1"/>
  <c r="M128" i="41"/>
  <c r="K125" i="41"/>
  <c r="R122" i="41"/>
  <c r="P124" i="41"/>
  <c r="L128" i="41"/>
  <c r="F124" i="41"/>
  <c r="F126" i="41"/>
  <c r="H127" i="41"/>
  <c r="K109" i="41"/>
  <c r="K176" i="41" s="1"/>
  <c r="K124" i="41"/>
  <c r="N123" i="41"/>
  <c r="J122" i="41"/>
  <c r="P128" i="41"/>
  <c r="I122" i="41"/>
  <c r="F122" i="41"/>
  <c r="E109" i="41" l="1"/>
  <c r="E125" i="44"/>
  <c r="E127" i="44"/>
  <c r="E126" i="44"/>
  <c r="E128" i="44"/>
  <c r="E131" i="44"/>
  <c r="E124" i="44"/>
  <c r="E123" i="44"/>
  <c r="E122" i="44"/>
  <c r="E121" i="44"/>
  <c r="E120" i="44" s="1"/>
  <c r="L159" i="23"/>
  <c r="M176" i="41"/>
  <c r="M183" i="41" s="1"/>
  <c r="I180" i="41"/>
  <c r="I187" i="41" s="1"/>
  <c r="G176" i="41"/>
  <c r="G183" i="41" s="1"/>
  <c r="R180" i="41"/>
  <c r="R187" i="41" s="1"/>
  <c r="E131" i="41"/>
  <c r="E178" i="41" s="1"/>
  <c r="E185" i="41" s="1"/>
  <c r="N176" i="41"/>
  <c r="N188" i="41" s="1"/>
  <c r="M180" i="41"/>
  <c r="M187" i="41" s="1"/>
  <c r="E157" i="23"/>
  <c r="O176" i="41"/>
  <c r="O183" i="41" s="1"/>
  <c r="O180" i="41"/>
  <c r="O187" i="41" s="1"/>
  <c r="H157" i="23"/>
  <c r="L180" i="41"/>
  <c r="L187" i="41" s="1"/>
  <c r="Q180" i="41"/>
  <c r="Q187" i="41" s="1"/>
  <c r="F161" i="23"/>
  <c r="E147" i="41" s="1"/>
  <c r="E125" i="41"/>
  <c r="E126" i="41"/>
  <c r="E127" i="41"/>
  <c r="E128" i="41"/>
  <c r="E122" i="41"/>
  <c r="E123" i="41"/>
  <c r="E124" i="41"/>
  <c r="E121" i="41"/>
  <c r="N180" i="41"/>
  <c r="N187" i="41" s="1"/>
  <c r="P177" i="41"/>
  <c r="P184" i="41" s="1"/>
  <c r="H177" i="41"/>
  <c r="H184" i="41" s="1"/>
  <c r="Q177" i="41"/>
  <c r="Q184" i="41" s="1"/>
  <c r="I177" i="41"/>
  <c r="I184" i="41" s="1"/>
  <c r="N177" i="41"/>
  <c r="N184" i="41" s="1"/>
  <c r="G177" i="41"/>
  <c r="G184" i="41" s="1"/>
  <c r="O177" i="41"/>
  <c r="O184" i="41" s="1"/>
  <c r="L177" i="41"/>
  <c r="L184" i="41" s="1"/>
  <c r="M177" i="41"/>
  <c r="M184" i="41" s="1"/>
  <c r="K177" i="41"/>
  <c r="K184" i="41" s="1"/>
  <c r="F120" i="41"/>
  <c r="Q188" i="41"/>
  <c r="Q167" i="41"/>
  <c r="Q169" i="41" s="1"/>
  <c r="J169" i="41"/>
  <c r="N167" i="41"/>
  <c r="N169" i="41" s="1"/>
  <c r="R167" i="41"/>
  <c r="R169" i="41" s="1"/>
  <c r="H188" i="41"/>
  <c r="O167" i="41"/>
  <c r="O169" i="41" s="1"/>
  <c r="M167" i="41"/>
  <c r="M169" i="41" s="1"/>
  <c r="F188" i="41"/>
  <c r="J188" i="41"/>
  <c r="R188" i="41"/>
  <c r="I161" i="23"/>
  <c r="S161" i="23"/>
  <c r="N161" i="23"/>
  <c r="N159" i="23"/>
  <c r="Q161" i="23"/>
  <c r="H159" i="23"/>
  <c r="G123" i="23"/>
  <c r="L123" i="23"/>
  <c r="P161" i="23"/>
  <c r="G161" i="23"/>
  <c r="M123" i="23"/>
  <c r="M161" i="23"/>
  <c r="J161" i="23"/>
  <c r="L161" i="23"/>
  <c r="O123" i="23"/>
  <c r="R161" i="23"/>
  <c r="R163" i="23"/>
  <c r="J163" i="23"/>
  <c r="G163" i="23"/>
  <c r="K161" i="23"/>
  <c r="O161" i="23"/>
  <c r="M159" i="23"/>
  <c r="F163" i="23"/>
  <c r="E149" i="41" s="1"/>
  <c r="G159" i="23"/>
  <c r="O159" i="23"/>
  <c r="S159" i="23"/>
  <c r="H161" i="23"/>
  <c r="H163" i="23"/>
  <c r="Q159" i="23"/>
  <c r="P159" i="23"/>
  <c r="I159" i="23"/>
  <c r="K159" i="23"/>
  <c r="F159" i="23"/>
  <c r="E145" i="41" s="1"/>
  <c r="R159" i="23"/>
  <c r="S163" i="23"/>
  <c r="O163" i="23"/>
  <c r="I163" i="23"/>
  <c r="J159" i="23"/>
  <c r="N163" i="23"/>
  <c r="M163" i="23"/>
  <c r="P163" i="23"/>
  <c r="Q163" i="23"/>
  <c r="L163" i="23"/>
  <c r="K163" i="23"/>
  <c r="I123" i="23"/>
  <c r="K123" i="23"/>
  <c r="F145" i="23"/>
  <c r="R123" i="23"/>
  <c r="S123" i="23"/>
  <c r="J123" i="23"/>
  <c r="P123" i="23"/>
  <c r="N123" i="23"/>
  <c r="F123" i="23"/>
  <c r="P188" i="41"/>
  <c r="L188" i="41"/>
  <c r="R183" i="41"/>
  <c r="I167" i="41"/>
  <c r="I169" i="41" s="1"/>
  <c r="I183" i="41"/>
  <c r="H167" i="41"/>
  <c r="H169" i="41" s="1"/>
  <c r="K167" i="41"/>
  <c r="K169" i="41" s="1"/>
  <c r="D191" i="41"/>
  <c r="R184" i="41"/>
  <c r="L167" i="41"/>
  <c r="L169" i="41" s="1"/>
  <c r="G167" i="41"/>
  <c r="G169" i="41" s="1"/>
  <c r="P167" i="41"/>
  <c r="P169" i="41" s="1"/>
  <c r="G188" i="41" l="1"/>
  <c r="M188" i="41"/>
  <c r="O188" i="41"/>
  <c r="D192" i="41"/>
  <c r="N183" i="41"/>
  <c r="E120" i="41"/>
  <c r="F177" i="41"/>
  <c r="F184" i="41" s="1"/>
  <c r="F167" i="41"/>
  <c r="F169" i="41" s="1"/>
  <c r="K183" i="41"/>
  <c r="K188" i="41"/>
  <c r="I188" i="41"/>
  <c r="C98" i="23"/>
  <c r="E48" i="23"/>
  <c r="C47" i="23"/>
  <c r="E177" i="41" l="1"/>
  <c r="E184" i="41" s="1"/>
  <c r="L51" i="23"/>
  <c r="H53" i="23"/>
  <c r="J52" i="23"/>
  <c r="F48" i="23"/>
  <c r="F62" i="23" s="1"/>
  <c r="P49" i="23"/>
  <c r="I55" i="23"/>
  <c r="N50" i="23"/>
  <c r="K54" i="23"/>
  <c r="F53" i="23"/>
  <c r="L55" i="23"/>
  <c r="M55" i="23"/>
  <c r="J54" i="23"/>
  <c r="I54" i="23"/>
  <c r="E55" i="23"/>
  <c r="K55" i="23"/>
  <c r="H54" i="23"/>
  <c r="E54" i="23"/>
  <c r="H55" i="23"/>
  <c r="G54" i="23"/>
  <c r="G55" i="23"/>
  <c r="F54" i="23"/>
  <c r="F55" i="23"/>
  <c r="R53" i="23"/>
  <c r="S54" i="23"/>
  <c r="S55" i="23"/>
  <c r="R54" i="23"/>
  <c r="H52" i="23"/>
  <c r="R55" i="23"/>
  <c r="P54" i="23"/>
  <c r="J51" i="23"/>
  <c r="Q55" i="23"/>
  <c r="O54" i="23"/>
  <c r="L50" i="23"/>
  <c r="P55" i="23"/>
  <c r="N54" i="23"/>
  <c r="N49" i="23"/>
  <c r="N55" i="23"/>
  <c r="M54" i="23"/>
  <c r="P48" i="23"/>
  <c r="E53" i="23"/>
  <c r="O55" i="23"/>
  <c r="Q54" i="23"/>
  <c r="S53" i="23"/>
  <c r="G53" i="23"/>
  <c r="I52" i="23"/>
  <c r="K51" i="23"/>
  <c r="M50" i="23"/>
  <c r="O49" i="23"/>
  <c r="Q48" i="23"/>
  <c r="Q53" i="23"/>
  <c r="S52" i="23"/>
  <c r="G52" i="23"/>
  <c r="I51" i="23"/>
  <c r="K50" i="23"/>
  <c r="M49" i="23"/>
  <c r="O48" i="23"/>
  <c r="P53" i="23"/>
  <c r="R52" i="23"/>
  <c r="F52" i="23"/>
  <c r="H51" i="23"/>
  <c r="J50" i="23"/>
  <c r="L49" i="23"/>
  <c r="N48" i="23"/>
  <c r="O53" i="23"/>
  <c r="Q52" i="23"/>
  <c r="S51" i="23"/>
  <c r="G51" i="23"/>
  <c r="I50" i="23"/>
  <c r="K49" i="23"/>
  <c r="M48" i="23"/>
  <c r="J55" i="23"/>
  <c r="L54" i="23"/>
  <c r="N53" i="23"/>
  <c r="P52" i="23"/>
  <c r="R51" i="23"/>
  <c r="F51" i="23"/>
  <c r="H50" i="23"/>
  <c r="J49" i="23"/>
  <c r="L48" i="23"/>
  <c r="M53" i="23"/>
  <c r="O52" i="23"/>
  <c r="Q51" i="23"/>
  <c r="S50" i="23"/>
  <c r="G50" i="23"/>
  <c r="I49" i="23"/>
  <c r="K48" i="23"/>
  <c r="L53" i="23"/>
  <c r="N52" i="23"/>
  <c r="P51" i="23"/>
  <c r="R50" i="23"/>
  <c r="F50" i="23"/>
  <c r="H49" i="23"/>
  <c r="J48" i="23"/>
  <c r="K53" i="23"/>
  <c r="M52" i="23"/>
  <c r="O51" i="23"/>
  <c r="Q50" i="23"/>
  <c r="S49" i="23"/>
  <c r="G49" i="23"/>
  <c r="I48" i="23"/>
  <c r="J53" i="23"/>
  <c r="L52" i="23"/>
  <c r="N51" i="23"/>
  <c r="P50" i="23"/>
  <c r="R49" i="23"/>
  <c r="F49" i="23"/>
  <c r="H48" i="23"/>
  <c r="I53" i="23"/>
  <c r="K52" i="23"/>
  <c r="M51" i="23"/>
  <c r="O50" i="23"/>
  <c r="Q49" i="23"/>
  <c r="S48" i="23"/>
  <c r="G48" i="23"/>
  <c r="R48" i="23"/>
  <c r="E50" i="23"/>
  <c r="E52" i="23"/>
  <c r="E51" i="23"/>
  <c r="F78" i="23" l="1"/>
  <c r="G65" i="23"/>
  <c r="F76" i="23"/>
  <c r="F68" i="23"/>
  <c r="E47" i="23"/>
  <c r="H67" i="23"/>
  <c r="H63" i="23"/>
  <c r="I67" i="23"/>
  <c r="I81" i="23"/>
  <c r="H79" i="23"/>
  <c r="N84" i="23"/>
  <c r="S64" i="23"/>
  <c r="K66" i="23"/>
  <c r="O71" i="23"/>
  <c r="P71" i="23"/>
  <c r="Q71" i="23"/>
  <c r="F71" i="23"/>
  <c r="S71" i="23"/>
  <c r="R72" i="23"/>
  <c r="H81" i="23"/>
  <c r="J80" i="23"/>
  <c r="K82" i="23"/>
  <c r="L85" i="23"/>
  <c r="P77" i="23"/>
  <c r="N78" i="23"/>
  <c r="I83" i="23"/>
  <c r="R64" i="23"/>
  <c r="J70" i="23"/>
  <c r="M70" i="23"/>
  <c r="G71" i="23"/>
  <c r="F72" i="23"/>
  <c r="S72" i="23"/>
  <c r="I72" i="23"/>
  <c r="K72" i="23"/>
  <c r="H64" i="23"/>
  <c r="J64" i="23"/>
  <c r="F64" i="23"/>
  <c r="G64" i="23"/>
  <c r="I64" i="23"/>
  <c r="G67" i="23"/>
  <c r="Q64" i="23"/>
  <c r="L64" i="23"/>
  <c r="J71" i="23"/>
  <c r="M66" i="23"/>
  <c r="O64" i="23"/>
  <c r="M71" i="23"/>
  <c r="G66" i="23"/>
  <c r="N68" i="23"/>
  <c r="I68" i="23"/>
  <c r="R66" i="23"/>
  <c r="I71" i="23"/>
  <c r="Q69" i="23"/>
  <c r="G69" i="23"/>
  <c r="K68" i="23"/>
  <c r="L66" i="23"/>
  <c r="J69" i="23"/>
  <c r="H71" i="23"/>
  <c r="G72" i="23"/>
  <c r="K71" i="23"/>
  <c r="H72" i="23"/>
  <c r="K64" i="23"/>
  <c r="N69" i="23"/>
  <c r="S69" i="23"/>
  <c r="K69" i="23"/>
  <c r="G62" i="23"/>
  <c r="Q79" i="23"/>
  <c r="Q65" i="23"/>
  <c r="S79" i="23"/>
  <c r="S65" i="23"/>
  <c r="Q81" i="23"/>
  <c r="Q67" i="23"/>
  <c r="S62" i="23"/>
  <c r="P64" i="23"/>
  <c r="O79" i="23"/>
  <c r="O65" i="23"/>
  <c r="N66" i="23"/>
  <c r="O66" i="23"/>
  <c r="N81" i="23"/>
  <c r="N67" i="23"/>
  <c r="Q66" i="23"/>
  <c r="P81" i="23"/>
  <c r="P67" i="23"/>
  <c r="K70" i="23"/>
  <c r="O69" i="23"/>
  <c r="O82" i="23"/>
  <c r="O68" i="23"/>
  <c r="F82" i="23"/>
  <c r="L69" i="23"/>
  <c r="Q77" i="23"/>
  <c r="Q63" i="23"/>
  <c r="L70" i="23"/>
  <c r="M81" i="23"/>
  <c r="M67" i="23"/>
  <c r="K81" i="23"/>
  <c r="K67" i="23"/>
  <c r="F70" i="23"/>
  <c r="G70" i="23"/>
  <c r="I70" i="23"/>
  <c r="J65" i="23"/>
  <c r="F67" i="23"/>
  <c r="L82" i="23"/>
  <c r="L68" i="23"/>
  <c r="J81" i="23"/>
  <c r="J67" i="23"/>
  <c r="Q84" i="23"/>
  <c r="Q70" i="23"/>
  <c r="H84" i="23"/>
  <c r="H70" i="23"/>
  <c r="P82" i="23"/>
  <c r="P68" i="23"/>
  <c r="G82" i="23"/>
  <c r="G68" i="23"/>
  <c r="L81" i="23"/>
  <c r="L67" i="23"/>
  <c r="R84" i="23"/>
  <c r="R70" i="23"/>
  <c r="P70" i="23"/>
  <c r="H69" i="23"/>
  <c r="O81" i="23"/>
  <c r="O67" i="23"/>
  <c r="R69" i="23"/>
  <c r="N71" i="23"/>
  <c r="M72" i="23"/>
  <c r="N72" i="23"/>
  <c r="O72" i="23"/>
  <c r="R71" i="23"/>
  <c r="Q72" i="23"/>
  <c r="O62" i="23"/>
  <c r="O63" i="23"/>
  <c r="P62" i="23"/>
  <c r="H66" i="23"/>
  <c r="I69" i="23"/>
  <c r="N79" i="23"/>
  <c r="N65" i="23"/>
  <c r="L79" i="23"/>
  <c r="L65" i="23"/>
  <c r="M79" i="23"/>
  <c r="M65" i="23"/>
  <c r="S84" i="23"/>
  <c r="S70" i="23"/>
  <c r="Q62" i="23"/>
  <c r="O84" i="23"/>
  <c r="O70" i="23"/>
  <c r="L86" i="23"/>
  <c r="L72" i="23"/>
  <c r="J86" i="23"/>
  <c r="J72" i="23"/>
  <c r="L76" i="23"/>
  <c r="L62" i="23"/>
  <c r="P72" i="23"/>
  <c r="N76" i="23"/>
  <c r="N62" i="23"/>
  <c r="M77" i="23"/>
  <c r="M63" i="23"/>
  <c r="M64" i="23"/>
  <c r="M82" i="23"/>
  <c r="M68" i="23"/>
  <c r="R82" i="23"/>
  <c r="R68" i="23"/>
  <c r="H82" i="23"/>
  <c r="H68" i="23"/>
  <c r="N70" i="23"/>
  <c r="J62" i="23"/>
  <c r="K62" i="23"/>
  <c r="J63" i="23"/>
  <c r="M62" i="23"/>
  <c r="L63" i="23"/>
  <c r="K65" i="23"/>
  <c r="L71" i="23"/>
  <c r="I76" i="23"/>
  <c r="I62" i="23"/>
  <c r="H77" i="23"/>
  <c r="I77" i="23"/>
  <c r="I63" i="23"/>
  <c r="K77" i="23"/>
  <c r="K63" i="23"/>
  <c r="I79" i="23"/>
  <c r="I65" i="23"/>
  <c r="I80" i="23"/>
  <c r="I66" i="23"/>
  <c r="N77" i="23"/>
  <c r="N63" i="23"/>
  <c r="S82" i="23"/>
  <c r="S68" i="23"/>
  <c r="J66" i="23"/>
  <c r="H62" i="23"/>
  <c r="G63" i="23"/>
  <c r="F65" i="23"/>
  <c r="H65" i="23"/>
  <c r="R67" i="23"/>
  <c r="N64" i="23"/>
  <c r="F77" i="23"/>
  <c r="F63" i="23"/>
  <c r="S77" i="23"/>
  <c r="S63" i="23"/>
  <c r="R79" i="23"/>
  <c r="R65" i="23"/>
  <c r="G79" i="23"/>
  <c r="F80" i="23"/>
  <c r="F66" i="23"/>
  <c r="S80" i="23"/>
  <c r="S66" i="23"/>
  <c r="S81" i="23"/>
  <c r="S67" i="23"/>
  <c r="P83" i="23"/>
  <c r="P69" i="23"/>
  <c r="F83" i="23"/>
  <c r="F69" i="23"/>
  <c r="J82" i="23"/>
  <c r="J68" i="23"/>
  <c r="P63" i="23"/>
  <c r="R76" i="23"/>
  <c r="R62" i="23"/>
  <c r="R77" i="23"/>
  <c r="R63" i="23"/>
  <c r="P79" i="23"/>
  <c r="P65" i="23"/>
  <c r="P80" i="23"/>
  <c r="P66" i="23"/>
  <c r="Q82" i="23"/>
  <c r="Q68" i="23"/>
  <c r="M69" i="23"/>
  <c r="K86" i="23"/>
  <c r="H78" i="23"/>
  <c r="J78" i="23"/>
  <c r="H76" i="23"/>
  <c r="G77" i="23"/>
  <c r="G78" i="23"/>
  <c r="F79" i="23"/>
  <c r="I78" i="23"/>
  <c r="G80" i="23"/>
  <c r="G81" i="23"/>
  <c r="N82" i="23"/>
  <c r="R81" i="23"/>
  <c r="I82" i="23"/>
  <c r="R80" i="23"/>
  <c r="L78" i="23"/>
  <c r="J85" i="23"/>
  <c r="M83" i="23"/>
  <c r="G76" i="23"/>
  <c r="S76" i="23"/>
  <c r="P78" i="23"/>
  <c r="N80" i="23"/>
  <c r="O80" i="23"/>
  <c r="Q80" i="23"/>
  <c r="K84" i="23"/>
  <c r="O83" i="23"/>
  <c r="L83" i="23"/>
  <c r="Q78" i="23"/>
  <c r="M80" i="23"/>
  <c r="J84" i="23"/>
  <c r="I85" i="23"/>
  <c r="M84" i="23"/>
  <c r="Q83" i="23"/>
  <c r="G83" i="23"/>
  <c r="L84" i="23"/>
  <c r="R78" i="23"/>
  <c r="O78" i="23"/>
  <c r="L80" i="23"/>
  <c r="F84" i="23"/>
  <c r="G84" i="23"/>
  <c r="J83" i="23"/>
  <c r="I84" i="23"/>
  <c r="H85" i="23"/>
  <c r="G86" i="23"/>
  <c r="K85" i="23"/>
  <c r="J79" i="23"/>
  <c r="H86" i="23"/>
  <c r="F81" i="23"/>
  <c r="S78" i="23"/>
  <c r="G85" i="23"/>
  <c r="F86" i="23"/>
  <c r="S86" i="23"/>
  <c r="I86" i="23"/>
  <c r="K80" i="23"/>
  <c r="P84" i="23"/>
  <c r="O85" i="23"/>
  <c r="P85" i="23"/>
  <c r="Q85" i="23"/>
  <c r="F85" i="23"/>
  <c r="S85" i="23"/>
  <c r="R86" i="23"/>
  <c r="Q76" i="23"/>
  <c r="R83" i="23"/>
  <c r="H83" i="23"/>
  <c r="N85" i="23"/>
  <c r="M86" i="23"/>
  <c r="N86" i="23"/>
  <c r="O86" i="23"/>
  <c r="R85" i="23"/>
  <c r="Q86" i="23"/>
  <c r="O76" i="23"/>
  <c r="O77" i="23"/>
  <c r="P76" i="23"/>
  <c r="H80" i="23"/>
  <c r="P86" i="23"/>
  <c r="M78" i="23"/>
  <c r="M85" i="23"/>
  <c r="J76" i="23"/>
  <c r="K76" i="23"/>
  <c r="J77" i="23"/>
  <c r="M76" i="23"/>
  <c r="L77" i="23"/>
  <c r="K78" i="23"/>
  <c r="K79" i="23"/>
  <c r="N83" i="23"/>
  <c r="S83" i="23"/>
  <c r="K83" i="23"/>
  <c r="H47" i="23"/>
  <c r="K47" i="23"/>
  <c r="F47" i="23"/>
  <c r="L47" i="23"/>
  <c r="N47" i="23"/>
  <c r="J47" i="23"/>
  <c r="M47" i="23"/>
  <c r="I47" i="23"/>
  <c r="R47" i="23"/>
  <c r="G47" i="23"/>
  <c r="S47" i="23"/>
  <c r="P47" i="23"/>
  <c r="Q47" i="23"/>
  <c r="O47" i="23"/>
  <c r="G61" i="23" l="1"/>
  <c r="F61" i="23"/>
  <c r="Q61" i="23"/>
  <c r="K61" i="23"/>
  <c r="R61" i="23"/>
  <c r="M61" i="23"/>
  <c r="P61" i="23"/>
  <c r="H61" i="23"/>
  <c r="J61" i="23"/>
  <c r="N61" i="23"/>
  <c r="O61" i="23"/>
  <c r="S61" i="23"/>
  <c r="L61" i="23"/>
  <c r="I61" i="23"/>
  <c r="E176" i="41" l="1"/>
  <c r="E183" i="41" s="1"/>
  <c r="E154" i="41" l="1"/>
  <c r="E153" i="41" s="1"/>
  <c r="E180" i="41" l="1"/>
  <c r="E187" i="41" l="1"/>
  <c r="Q160" i="23"/>
  <c r="H162" i="23"/>
  <c r="H158" i="23"/>
  <c r="N164" i="23"/>
  <c r="J158" i="23"/>
  <c r="J164" i="23"/>
  <c r="J162" i="23"/>
  <c r="M164" i="23"/>
  <c r="K164" i="23"/>
  <c r="S158" i="23"/>
  <c r="P160" i="23"/>
  <c r="N162" i="23"/>
  <c r="L160" i="23"/>
  <c r="G158" i="23"/>
  <c r="R164" i="23"/>
  <c r="Q164" i="23"/>
  <c r="S164" i="23"/>
  <c r="I158" i="23"/>
  <c r="M162" i="23"/>
  <c r="H160" i="23"/>
  <c r="I164" i="23"/>
  <c r="Q162" i="23"/>
  <c r="E150" i="41"/>
  <c r="F164" i="23"/>
  <c r="R158" i="23"/>
  <c r="Q158" i="23"/>
  <c r="O160" i="23"/>
  <c r="K162" i="23"/>
  <c r="G164" i="23"/>
  <c r="N158" i="23"/>
  <c r="R160" i="23"/>
  <c r="R162" i="23"/>
  <c r="M158" i="23"/>
  <c r="N160" i="23"/>
  <c r="G160" i="23"/>
  <c r="M160" i="23"/>
  <c r="J160" i="23"/>
  <c r="E146" i="41"/>
  <c r="F160" i="23"/>
  <c r="P164" i="23"/>
  <c r="K160" i="23"/>
  <c r="L164" i="23"/>
  <c r="E148" i="41"/>
  <c r="F162" i="23"/>
  <c r="P162" i="23"/>
  <c r="O158" i="23"/>
  <c r="K158" i="23"/>
  <c r="L162" i="23"/>
  <c r="I160" i="23"/>
  <c r="P158" i="23"/>
  <c r="O164" i="23"/>
  <c r="F158" i="23"/>
  <c r="E144" i="41"/>
  <c r="G162" i="23"/>
  <c r="I162" i="23"/>
  <c r="O162" i="23"/>
  <c r="E160" i="23"/>
  <c r="E162" i="23"/>
  <c r="S162" i="23"/>
  <c r="S160" i="23"/>
  <c r="H164" i="23"/>
  <c r="L158" i="23"/>
  <c r="E164" i="23"/>
  <c r="E158" i="23"/>
  <c r="E142" i="41" l="1"/>
  <c r="E167" i="41" l="1"/>
  <c r="E169" i="41" s="1"/>
  <c r="E179" i="41"/>
  <c r="E178" i="44"/>
  <c r="E185" i="44" s="1"/>
  <c r="E143" i="44"/>
  <c r="O110" i="44"/>
  <c r="O109" i="44" s="1"/>
  <c r="R110" i="44"/>
  <c r="R109" i="44" s="1"/>
  <c r="M110" i="44"/>
  <c r="M109" i="44" s="1"/>
  <c r="E177" i="44"/>
  <c r="E184" i="44" s="1"/>
  <c r="G110" i="44"/>
  <c r="G109" i="44" s="1"/>
  <c r="G167" i="44" s="1"/>
  <c r="G169" i="44" s="1"/>
  <c r="J110" i="44"/>
  <c r="J109" i="44" s="1"/>
  <c r="J167" i="44" s="1"/>
  <c r="J169" i="44" s="1"/>
  <c r="F110" i="44"/>
  <c r="F109" i="44" s="1"/>
  <c r="Q110" i="44"/>
  <c r="Q109" i="44" s="1"/>
  <c r="Q176" i="44" s="1"/>
  <c r="H110" i="44"/>
  <c r="H109" i="44" s="1"/>
  <c r="P110" i="44"/>
  <c r="P109" i="44" s="1"/>
  <c r="N110" i="44"/>
  <c r="N109" i="44" s="1"/>
  <c r="E154" i="44"/>
  <c r="K110" i="44"/>
  <c r="K109" i="44" s="1"/>
  <c r="I110" i="44"/>
  <c r="I109" i="44" s="1"/>
  <c r="I176" i="44" s="1"/>
  <c r="L110" i="44"/>
  <c r="L109" i="44" s="1"/>
  <c r="L176" i="44" s="1"/>
  <c r="L116" i="44"/>
  <c r="M114" i="44"/>
  <c r="H114" i="44"/>
  <c r="K114" i="44"/>
  <c r="F115" i="44"/>
  <c r="P114" i="44"/>
  <c r="L115" i="44"/>
  <c r="H117" i="44"/>
  <c r="R115" i="44"/>
  <c r="R114" i="44"/>
  <c r="Q114" i="44"/>
  <c r="M115" i="44"/>
  <c r="I117" i="44"/>
  <c r="O117" i="44"/>
  <c r="E147" i="44"/>
  <c r="E160" i="44"/>
  <c r="M116" i="44"/>
  <c r="P115" i="44"/>
  <c r="N115" i="44"/>
  <c r="J117" i="44"/>
  <c r="F117" i="44"/>
  <c r="Q117" i="44"/>
  <c r="R117" i="44"/>
  <c r="E149" i="44"/>
  <c r="E148" i="44"/>
  <c r="M117" i="44"/>
  <c r="N117" i="44"/>
  <c r="Q115" i="44"/>
  <c r="O115" i="44"/>
  <c r="K117" i="44"/>
  <c r="E150" i="44"/>
  <c r="F111" i="44"/>
  <c r="E158" i="44"/>
  <c r="L117" i="44"/>
  <c r="P116" i="44"/>
  <c r="N116" i="44"/>
  <c r="E144" i="44"/>
  <c r="L114" i="44"/>
  <c r="E155" i="44"/>
  <c r="F116" i="44"/>
  <c r="H111" i="44"/>
  <c r="P111" i="44"/>
  <c r="G111" i="44"/>
  <c r="N112" i="44"/>
  <c r="G117" i="44"/>
  <c r="O116" i="44"/>
  <c r="J116" i="44"/>
  <c r="E145" i="44"/>
  <c r="E156" i="44"/>
  <c r="I111" i="44"/>
  <c r="F112" i="44"/>
  <c r="R112" i="44"/>
  <c r="Q111" i="44"/>
  <c r="O111" i="44"/>
  <c r="K116" i="44"/>
  <c r="E146" i="44"/>
  <c r="J111" i="44"/>
  <c r="R111" i="44"/>
  <c r="O112" i="44"/>
  <c r="E159" i="44"/>
  <c r="K113" i="44"/>
  <c r="E157" i="44"/>
  <c r="J114" i="44"/>
  <c r="R116" i="44"/>
  <c r="K111" i="44"/>
  <c r="H112" i="44"/>
  <c r="F113" i="44"/>
  <c r="P112" i="44"/>
  <c r="M112" i="44"/>
  <c r="I114" i="44"/>
  <c r="G115" i="44"/>
  <c r="L113" i="44"/>
  <c r="H115" i="44"/>
  <c r="L111" i="44"/>
  <c r="J112" i="44"/>
  <c r="I112" i="44"/>
  <c r="G113" i="44"/>
  <c r="P113" i="44"/>
  <c r="Q112" i="44"/>
  <c r="M113" i="44"/>
  <c r="I115" i="44"/>
  <c r="G116" i="44"/>
  <c r="P117" i="44"/>
  <c r="N111" i="44"/>
  <c r="M111" i="44"/>
  <c r="K112" i="44"/>
  <c r="H113" i="44"/>
  <c r="F114" i="44"/>
  <c r="Q113" i="44"/>
  <c r="N114" i="44"/>
  <c r="N113" i="44"/>
  <c r="J115" i="44"/>
  <c r="H116" i="44"/>
  <c r="Q116" i="44"/>
  <c r="G112" i="44"/>
  <c r="E161" i="44"/>
  <c r="L112" i="44"/>
  <c r="J113" i="44"/>
  <c r="I113" i="44"/>
  <c r="G114" i="44"/>
  <c r="R113" i="44"/>
  <c r="O114" i="44"/>
  <c r="O113" i="44"/>
  <c r="K115" i="44"/>
  <c r="I116" i="44"/>
  <c r="T111" i="44"/>
  <c r="E188" i="41" l="1"/>
  <c r="E186" i="41"/>
  <c r="E142" i="44"/>
  <c r="E179" i="44" s="1"/>
  <c r="E186" i="44" s="1"/>
  <c r="E153" i="44"/>
  <c r="E167" i="44" s="1"/>
  <c r="E169" i="44" s="1"/>
  <c r="K167" i="44"/>
  <c r="K169" i="44" s="1"/>
  <c r="K176" i="44"/>
  <c r="H176" i="44"/>
  <c r="H167" i="44"/>
  <c r="H169" i="44" s="1"/>
  <c r="O167" i="44"/>
  <c r="O169" i="44" s="1"/>
  <c r="O176" i="44"/>
  <c r="M176" i="44"/>
  <c r="M167" i="44"/>
  <c r="M169" i="44" s="1"/>
  <c r="P167" i="44"/>
  <c r="P169" i="44" s="1"/>
  <c r="P176" i="44"/>
  <c r="F167" i="44"/>
  <c r="F169" i="44" s="1"/>
  <c r="F176" i="44"/>
  <c r="R176" i="44"/>
  <c r="D190" i="44" s="1"/>
  <c r="R167" i="44"/>
  <c r="R169" i="44" s="1"/>
  <c r="Q188" i="44"/>
  <c r="Q183" i="44"/>
  <c r="L188" i="44"/>
  <c r="L183" i="44"/>
  <c r="N176" i="44"/>
  <c r="N167" i="44"/>
  <c r="N169" i="44" s="1"/>
  <c r="I188" i="44"/>
  <c r="I183" i="44"/>
  <c r="I167" i="44"/>
  <c r="I169" i="44" s="1"/>
  <c r="G176" i="44"/>
  <c r="L167" i="44"/>
  <c r="L169" i="44" s="1"/>
  <c r="J176" i="44"/>
  <c r="Q167" i="44"/>
  <c r="Q169" i="44" s="1"/>
  <c r="E180" i="44" l="1"/>
  <c r="E187" i="44" s="1"/>
  <c r="F188" i="44"/>
  <c r="F183" i="44"/>
  <c r="E188" i="44"/>
  <c r="E183" i="44"/>
  <c r="N183" i="44"/>
  <c r="N188" i="44"/>
  <c r="M183" i="44"/>
  <c r="M188" i="44"/>
  <c r="H183" i="44"/>
  <c r="H188" i="44"/>
  <c r="P188" i="44"/>
  <c r="P183" i="44"/>
  <c r="O188" i="44"/>
  <c r="O183" i="44"/>
  <c r="J188" i="44"/>
  <c r="J183" i="44"/>
  <c r="G183" i="44"/>
  <c r="G188" i="44"/>
  <c r="K188" i="44"/>
  <c r="K183" i="44"/>
  <c r="R188" i="44"/>
  <c r="R183" i="44"/>
  <c r="A75" i="36"/>
  <c r="A51" i="36"/>
  <c r="A48" i="36"/>
  <c r="A72" i="36"/>
  <c r="A79" i="36"/>
  <c r="A55" i="36"/>
  <c r="A76" i="36"/>
  <c r="A52" i="36"/>
  <c r="A78" i="38"/>
  <c r="A50" i="38"/>
  <c r="A64" i="38"/>
  <c r="A79" i="38"/>
  <c r="A51" i="38"/>
  <c r="A65" i="38"/>
  <c r="A148" i="44"/>
  <c r="A137" i="44"/>
  <c r="A53" i="44"/>
  <c r="A67" i="44"/>
  <c r="A83" i="38"/>
  <c r="A55" i="38"/>
  <c r="A69" i="38"/>
  <c r="A69" i="43"/>
  <c r="A55" i="43"/>
  <c r="A83" i="43"/>
  <c r="A68" i="41"/>
  <c r="A138" i="41"/>
  <c r="A54" i="41"/>
  <c r="A149" i="41"/>
  <c r="A150" i="41"/>
  <c r="A69" i="41"/>
  <c r="A55" i="41"/>
  <c r="A139" i="41"/>
  <c r="A77" i="23"/>
  <c r="A125" i="23"/>
  <c r="A49" i="23"/>
  <c r="A63" i="23"/>
  <c r="A78" i="43"/>
  <c r="A50" i="43"/>
  <c r="A64" i="43"/>
  <c r="A68" i="38"/>
  <c r="A54" i="38"/>
  <c r="A82" i="38"/>
  <c r="A144" i="41"/>
  <c r="A133" i="41"/>
  <c r="A49" i="41"/>
  <c r="A63" i="41"/>
  <c r="A132" i="44"/>
  <c r="A62" i="44"/>
  <c r="A48" i="44"/>
  <c r="A143" i="44"/>
  <c r="A79" i="23"/>
  <c r="A127" i="23"/>
  <c r="A51" i="23"/>
  <c r="A65" i="23"/>
  <c r="A76" i="38"/>
  <c r="A48" i="38"/>
  <c r="A62" i="38"/>
  <c r="A67" i="38"/>
  <c r="A53" i="38"/>
  <c r="A81" i="38"/>
  <c r="A74" i="36"/>
  <c r="A50" i="36"/>
  <c r="A135" i="44"/>
  <c r="A65" i="44"/>
  <c r="A51" i="44"/>
  <c r="A146" i="44"/>
  <c r="A124" i="23"/>
  <c r="A62" i="23"/>
  <c r="A48" i="23"/>
  <c r="A76" i="23"/>
  <c r="A139" i="44"/>
  <c r="A69" i="44"/>
  <c r="A55" i="44"/>
  <c r="A150" i="44"/>
  <c r="A66" i="43"/>
  <c r="A52" i="43"/>
  <c r="A80" i="43"/>
  <c r="A78" i="36"/>
  <c r="A54" i="36"/>
  <c r="A66" i="38"/>
  <c r="A52" i="38"/>
  <c r="A80" i="38"/>
  <c r="A77" i="38"/>
  <c r="A49" i="38"/>
  <c r="A63" i="38"/>
  <c r="A135" i="41"/>
  <c r="A65" i="41"/>
  <c r="A51" i="41"/>
  <c r="A146" i="41"/>
  <c r="A49" i="36"/>
  <c r="A73" i="36"/>
  <c r="A68" i="43"/>
  <c r="A54" i="43"/>
  <c r="A82" i="43"/>
  <c r="A69" i="23"/>
  <c r="A131" i="23"/>
  <c r="A55" i="23"/>
  <c r="A83" i="23"/>
  <c r="A79" i="43"/>
  <c r="A51" i="43"/>
  <c r="A65" i="43"/>
  <c r="A129" i="23"/>
  <c r="A81" i="23"/>
  <c r="A53" i="23"/>
  <c r="A67" i="23"/>
  <c r="A137" i="41"/>
  <c r="A67" i="41"/>
  <c r="A53" i="41"/>
  <c r="A148" i="41"/>
  <c r="A134" i="41"/>
  <c r="A145" i="41"/>
  <c r="A50" i="41"/>
  <c r="A64" i="41"/>
  <c r="A62" i="41"/>
  <c r="A143" i="41"/>
  <c r="A48" i="41"/>
  <c r="A132" i="41"/>
  <c r="A134" i="44"/>
  <c r="A64" i="44"/>
  <c r="A50" i="44"/>
  <c r="A145" i="44"/>
  <c r="A67" i="43"/>
  <c r="A53" i="43"/>
  <c r="A81" i="43"/>
  <c r="A76" i="43"/>
  <c r="A48" i="43"/>
  <c r="A62" i="43"/>
  <c r="A82" i="23"/>
  <c r="A68" i="23"/>
  <c r="A54" i="23"/>
  <c r="A130" i="23"/>
  <c r="A126" i="23"/>
  <c r="A64" i="23"/>
  <c r="A50" i="23"/>
  <c r="A78" i="23"/>
  <c r="A136" i="41"/>
  <c r="A147" i="41"/>
  <c r="A52" i="41"/>
  <c r="A66" i="41"/>
  <c r="A53" i="36"/>
  <c r="A77" i="36"/>
  <c r="A63" i="44"/>
  <c r="A144" i="44"/>
  <c r="A49" i="44"/>
  <c r="A133" i="44"/>
  <c r="A68" i="44"/>
  <c r="A138" i="44"/>
  <c r="A54" i="44"/>
  <c r="A149" i="44"/>
  <c r="A80" i="23"/>
  <c r="A128" i="23"/>
  <c r="A52" i="23"/>
  <c r="A66" i="23"/>
  <c r="A147" i="44"/>
  <c r="A136" i="44"/>
  <c r="A52" i="44"/>
  <c r="A66" i="44"/>
  <c r="A63" i="43"/>
  <c r="A49" i="43"/>
  <c r="A77" i="43"/>
</calcChain>
</file>

<file path=xl/sharedStrings.xml><?xml version="1.0" encoding="utf-8"?>
<sst xmlns="http://schemas.openxmlformats.org/spreadsheetml/2006/main" count="692" uniqueCount="113">
  <si>
    <t>Summary</t>
  </si>
  <si>
    <t>TFEC</t>
  </si>
  <si>
    <t>Activity effect</t>
  </si>
  <si>
    <t>Structure effect</t>
  </si>
  <si>
    <t>Intensity effect</t>
  </si>
  <si>
    <t>Total</t>
  </si>
  <si>
    <t>Change in energy</t>
  </si>
  <si>
    <t>Code</t>
  </si>
  <si>
    <r>
      <t>ΣE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T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</si>
  <si>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</si>
  <si>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</si>
  <si>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</si>
  <si>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-E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0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</si>
  <si>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-E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0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</si>
  <si>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-E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0</t>
    </r>
  </si>
  <si>
    <r>
      <t>LnE</t>
    </r>
    <r>
      <rPr>
        <vertAlign val="superscript"/>
        <sz val="11"/>
        <color rgb="FF000000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1</t>
    </r>
    <r>
      <rPr>
        <sz val="11"/>
        <color theme="1"/>
        <rFont val="Calibri"/>
        <family val="2"/>
        <scheme val="minor"/>
      </rPr>
      <t>-lnE</t>
    </r>
    <r>
      <rPr>
        <vertAlign val="superscript"/>
        <sz val="11"/>
        <color rgb="FF000000"/>
        <rFont val="Calibri"/>
        <family val="2"/>
      </rPr>
      <t>0</t>
    </r>
    <r>
      <rPr>
        <vertAlign val="subscript"/>
        <sz val="11"/>
        <color rgb="FF000000"/>
        <rFont val="Calibri"/>
        <family val="2"/>
      </rPr>
      <t>1</t>
    </r>
  </si>
  <si>
    <r>
      <t>LnE</t>
    </r>
    <r>
      <rPr>
        <vertAlign val="superscript"/>
        <sz val="11"/>
        <color rgb="FF000000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2</t>
    </r>
    <r>
      <rPr>
        <sz val="11"/>
        <color theme="1"/>
        <rFont val="Calibri"/>
        <family val="2"/>
        <scheme val="minor"/>
      </rPr>
      <t>-lnE</t>
    </r>
    <r>
      <rPr>
        <vertAlign val="superscript"/>
        <sz val="11"/>
        <color rgb="FF000000"/>
        <rFont val="Calibri"/>
        <family val="2"/>
      </rPr>
      <t>0</t>
    </r>
    <r>
      <rPr>
        <vertAlign val="subscript"/>
        <sz val="11"/>
        <color rgb="FF000000"/>
        <rFont val="Calibri"/>
        <family val="2"/>
      </rPr>
      <t>2</t>
    </r>
  </si>
  <si>
    <r>
      <t>LnE</t>
    </r>
    <r>
      <rPr>
        <vertAlign val="superscript"/>
        <sz val="11"/>
        <color rgb="FF000000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3</t>
    </r>
    <r>
      <rPr>
        <sz val="11"/>
        <color theme="1"/>
        <rFont val="Calibri"/>
        <family val="2"/>
        <scheme val="minor"/>
      </rPr>
      <t>-lnE</t>
    </r>
    <r>
      <rPr>
        <vertAlign val="superscript"/>
        <sz val="11"/>
        <color rgb="FF000000"/>
        <rFont val="Calibri"/>
        <family val="2"/>
      </rPr>
      <t>0</t>
    </r>
    <r>
      <rPr>
        <vertAlign val="subscript"/>
        <sz val="11"/>
        <color rgb="FF000000"/>
        <rFont val="Calibri"/>
        <family val="2"/>
      </rPr>
      <t>3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</si>
  <si>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</si>
  <si>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</si>
  <si>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</si>
  <si>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ln(Q</t>
    </r>
    <r>
      <rPr>
        <vertAlign val="subscript"/>
        <sz val="11"/>
        <color rgb="FF000000"/>
        <rFont val="Calibri"/>
        <family val="2"/>
      </rPr>
      <t>T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rgb="FF000000"/>
        <rFont val="Calibri"/>
        <family val="2"/>
      </rPr>
      <t>0</t>
    </r>
    <r>
      <rPr>
        <sz val="11"/>
        <color theme="1"/>
        <rFont val="Calibri"/>
        <family val="2"/>
        <scheme val="minor"/>
      </rPr>
      <t>)</t>
    </r>
  </si>
  <si>
    <r>
      <t>ln(Q</t>
    </r>
    <r>
      <rPr>
        <vertAlign val="subscript"/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T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0</t>
    </r>
    <r>
      <rPr>
        <sz val="11"/>
        <color theme="1"/>
        <rFont val="Calibri"/>
        <family val="2"/>
        <scheme val="minor"/>
      </rPr>
      <t>)</t>
    </r>
  </si>
  <si>
    <r>
      <t>ln(Q</t>
    </r>
    <r>
      <rPr>
        <vertAlign val="subscript"/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T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0</t>
    </r>
    <r>
      <rPr>
        <sz val="11"/>
        <color theme="1"/>
        <rFont val="Calibri"/>
        <family val="2"/>
        <scheme val="minor"/>
      </rPr>
      <t>)</t>
    </r>
  </si>
  <si>
    <r>
      <t>ln(Q</t>
    </r>
    <r>
      <rPr>
        <vertAlign val="subscript"/>
        <sz val="11"/>
        <color rgb="FF000000"/>
        <rFont val="Calibri"/>
        <family val="2"/>
      </rPr>
      <t>3</t>
    </r>
    <r>
      <rPr>
        <vertAlign val="superscript"/>
        <sz val="11"/>
        <color rgb="FF000000"/>
        <rFont val="Calibri"/>
        <family val="2"/>
      </rPr>
      <t>T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rgb="FF000000"/>
        <rFont val="Calibri"/>
        <family val="2"/>
      </rPr>
      <t>3</t>
    </r>
    <r>
      <rPr>
        <vertAlign val="superscript"/>
        <sz val="11"/>
        <color rgb="FF000000"/>
        <rFont val="Calibri"/>
        <family val="2"/>
      </rPr>
      <t>0</t>
    </r>
    <r>
      <rPr>
        <sz val="11"/>
        <color theme="1"/>
        <rFont val="Calibri"/>
        <family val="2"/>
        <scheme val="minor"/>
      </rPr>
      <t>)</t>
    </r>
  </si>
  <si>
    <t>Structure (ln(SiT/Si0)</t>
  </si>
  <si>
    <r>
      <t>ln(S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</si>
  <si>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ln(S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</si>
  <si>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ln(S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</si>
  <si>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I</t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</si>
  <si>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</si>
  <si>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</si>
  <si>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vertAlign val="subscript"/>
        <sz val="11"/>
        <color theme="1"/>
        <rFont val="Calibri"/>
        <family val="2"/>
        <scheme val="minor"/>
      </rPr>
      <t>4</t>
    </r>
  </si>
  <si>
    <t>∑I0T</t>
  </si>
  <si>
    <t>Intensity [(ln(IiT/Ii0)]</t>
  </si>
  <si>
    <r>
      <t>ln(I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/I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</si>
  <si>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/I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</si>
  <si>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/I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</si>
  <si>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/I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</si>
  <si>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Change in Activity</t>
  </si>
  <si>
    <r>
      <t>Sum change in activity GDP (∑A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</si>
  <si>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r>
      <t>Sum change in structure (∑S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</si>
  <si>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Change in intensity</t>
  </si>
  <si>
    <r>
      <t>Sum change in intensity (∑I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</si>
  <si>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Check</t>
  </si>
  <si>
    <t>Sum (change in activity, change in structure, change in intensity)</t>
  </si>
  <si>
    <r>
      <t>∑E</t>
    </r>
    <r>
      <rPr>
        <b/>
        <vertAlign val="subscript"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</si>
  <si>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FEC 2005</t>
  </si>
  <si>
    <t>Energy(ktoe)</t>
  </si>
  <si>
    <t>Total GDP</t>
  </si>
  <si>
    <t>Economy</t>
  </si>
  <si>
    <t>Unit</t>
  </si>
  <si>
    <t>Lookup</t>
  </si>
  <si>
    <t>yearly (2005-2019)</t>
  </si>
  <si>
    <t>FE 2019</t>
  </si>
  <si>
    <t>Total energy consumption in sectors</t>
  </si>
  <si>
    <t>Percent</t>
  </si>
  <si>
    <t>Absolute</t>
  </si>
  <si>
    <t>Activity (GDP) (billion)</t>
  </si>
  <si>
    <t xml:space="preserve"> </t>
  </si>
  <si>
    <t>Sector i</t>
  </si>
  <si>
    <t>Sector j</t>
  </si>
  <si>
    <t>sector k</t>
  </si>
  <si>
    <t>a</t>
  </si>
  <si>
    <t>b</t>
  </si>
  <si>
    <t>a11</t>
  </si>
  <si>
    <t>a12</t>
  </si>
  <si>
    <t>a21</t>
  </si>
  <si>
    <t>a22</t>
  </si>
  <si>
    <t>Change in energy (EijkT-Eijk0)</t>
  </si>
  <si>
    <r>
      <t>∑(E</t>
    </r>
    <r>
      <rPr>
        <vertAlign val="subscript"/>
        <sz val="11"/>
        <color theme="1"/>
        <rFont val="Calibri"/>
        <family val="2"/>
        <scheme val="minor"/>
      </rPr>
      <t>ijk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-Eijk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</si>
  <si>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LnETijk-lnE0ijk</t>
  </si>
  <si>
    <t>b11</t>
  </si>
  <si>
    <t>b12</t>
  </si>
  <si>
    <t>b21</t>
  </si>
  <si>
    <t>b22</t>
  </si>
  <si>
    <r>
      <t>ΣQijk</t>
    </r>
    <r>
      <rPr>
        <vertAlign val="superscript"/>
        <sz val="11"/>
        <color theme="1"/>
        <rFont val="Calibri"/>
        <family val="2"/>
        <scheme val="minor"/>
      </rPr>
      <t>T</t>
    </r>
  </si>
  <si>
    <r>
      <t>ΣQij</t>
    </r>
    <r>
      <rPr>
        <vertAlign val="superscript"/>
        <sz val="11"/>
        <color theme="1"/>
        <rFont val="Calibri"/>
        <family val="2"/>
        <scheme val="minor"/>
      </rPr>
      <t>T</t>
    </r>
  </si>
  <si>
    <r>
      <t>ΣQi</t>
    </r>
    <r>
      <rPr>
        <vertAlign val="superscript"/>
        <sz val="11"/>
        <color theme="1"/>
        <rFont val="Calibri"/>
        <family val="2"/>
        <scheme val="minor"/>
      </rPr>
      <t>T</t>
    </r>
  </si>
  <si>
    <t>Lookup 1</t>
  </si>
  <si>
    <t>a1</t>
  </si>
  <si>
    <t>a2</t>
  </si>
  <si>
    <t>b1</t>
  </si>
  <si>
    <t>b2</t>
  </si>
  <si>
    <r>
      <t>Activity [Ln (Qi</t>
    </r>
    <r>
      <rPr>
        <b/>
        <vertAlign val="superscript"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/Qi</t>
    </r>
    <r>
      <rPr>
        <b/>
        <vertAlign val="superscript"/>
        <sz val="11"/>
        <color rgb="FF000000"/>
        <rFont val="Calibri"/>
        <family val="2"/>
      </rPr>
      <t>0</t>
    </r>
    <r>
      <rPr>
        <b/>
        <sz val="11"/>
        <color rgb="FF000000"/>
        <rFont val="Calibri"/>
        <family val="2"/>
      </rPr>
      <t>)]</t>
    </r>
  </si>
  <si>
    <t>Lookup i</t>
  </si>
  <si>
    <t>Lookup ij</t>
  </si>
  <si>
    <t>Structural share Qi/Q</t>
  </si>
  <si>
    <t>Structural share Qij/Qi</t>
  </si>
  <si>
    <t>Structural share Qijk/Qij</t>
  </si>
  <si>
    <t>Structure (ln(SijkT/Sijk0)</t>
  </si>
  <si>
    <t>Structure (ln(SijT/Sij0)</t>
  </si>
  <si>
    <t>Intensity [Eijk/Qijk]</t>
  </si>
  <si>
    <t>wijk [(EijkT - Eijk0) / (lnEijkT-lnEijk0)]</t>
  </si>
  <si>
    <t>Change in structure i</t>
  </si>
  <si>
    <t>Change in structure j</t>
  </si>
  <si>
    <t>Change in structure k</t>
  </si>
  <si>
    <t>lookup 1</t>
  </si>
  <si>
    <t>lookup 2</t>
  </si>
  <si>
    <t>Structure i effect</t>
  </si>
  <si>
    <t>Structure j effect</t>
  </si>
  <si>
    <t>Structure k effect</t>
  </si>
  <si>
    <t>Lookup ijk</t>
  </si>
  <si>
    <t>look up ijk</t>
  </si>
  <si>
    <t>lookup ij</t>
  </si>
  <si>
    <t>lookup i</t>
  </si>
  <si>
    <t>look up ij</t>
  </si>
  <si>
    <t>LnET-lnE0</t>
  </si>
  <si>
    <t>ET-E0</t>
  </si>
  <si>
    <t>(ET-E0)/(LnET-lnE0)</t>
  </si>
  <si>
    <t>w*ijk ((EijkT - Eijk0) / (lnEijkT-lnEijk0)) / ((ET-E0)/(LnET-lnE0))</t>
  </si>
  <si>
    <t>(ET/E0)</t>
  </si>
  <si>
    <t>% Change in energy from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</si>
</sst>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000"/>
    <numFmt numFmtId="166" formatCode="0.00000"/>
    <numFmt numFmtId="167" formatCode="#,##0.0000000000"/>
    <numFmt numFmtId="168" formatCode="#,##0.0"/>
    <numFmt numFmtId="171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4"/>
      <name val="ＭＳ 明朝"/>
      <family val="1"/>
      <charset val="128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Courier"/>
      <family val="3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5" fillId="0" borderId="0"/>
    <xf numFmtId="0" fontId="16" fillId="0" borderId="0">
      <alignment vertical="center"/>
    </xf>
    <xf numFmtId="0" fontId="17" fillId="0" borderId="0"/>
    <xf numFmtId="0" fontId="19" fillId="9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4" fillId="0" borderId="0" xfId="0" applyFont="1"/>
    <xf numFmtId="0" fontId="2" fillId="4" borderId="1" xfId="0" applyFont="1" applyFill="1" applyBorder="1"/>
    <xf numFmtId="0" fontId="2" fillId="4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2"/>
    </xf>
    <xf numFmtId="3" fontId="0" fillId="2" borderId="0" xfId="0" applyNumberFormat="1" applyFill="1"/>
    <xf numFmtId="3" fontId="0" fillId="5" borderId="0" xfId="0" applyNumberFormat="1" applyFill="1"/>
    <xf numFmtId="0" fontId="0" fillId="0" borderId="2" xfId="0" applyBorder="1" applyAlignment="1">
      <alignment horizontal="left" indent="2"/>
    </xf>
    <xf numFmtId="0" fontId="0" fillId="0" borderId="3" xfId="0" applyBorder="1" applyAlignment="1">
      <alignment horizontal="center"/>
    </xf>
    <xf numFmtId="0" fontId="3" fillId="6" borderId="1" xfId="0" applyFont="1" applyFill="1" applyBorder="1"/>
    <xf numFmtId="165" fontId="0" fillId="0" borderId="0" xfId="0" applyNumberFormat="1"/>
    <xf numFmtId="0" fontId="7" fillId="0" borderId="1" xfId="0" applyFont="1" applyBorder="1"/>
    <xf numFmtId="165" fontId="0" fillId="5" borderId="0" xfId="0" applyNumberFormat="1" applyFill="1"/>
    <xf numFmtId="0" fontId="10" fillId="7" borderId="1" xfId="0" applyFont="1" applyFill="1" applyBorder="1"/>
    <xf numFmtId="166" fontId="0" fillId="5" borderId="0" xfId="0" applyNumberFormat="1" applyFill="1"/>
    <xf numFmtId="166" fontId="0" fillId="0" borderId="0" xfId="0" applyNumberFormat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left" indent="1"/>
    </xf>
    <xf numFmtId="167" fontId="0" fillId="0" borderId="0" xfId="0" applyNumberFormat="1"/>
    <xf numFmtId="0" fontId="3" fillId="4" borderId="1" xfId="0" applyFont="1" applyFill="1" applyBorder="1"/>
    <xf numFmtId="0" fontId="0" fillId="5" borderId="1" xfId="0" applyFill="1" applyBorder="1"/>
    <xf numFmtId="4" fontId="0" fillId="5" borderId="0" xfId="0" applyNumberFormat="1" applyFill="1"/>
    <xf numFmtId="4" fontId="3" fillId="5" borderId="0" xfId="0" applyNumberFormat="1" applyFont="1" applyFill="1"/>
    <xf numFmtId="0" fontId="0" fillId="2" borderId="2" xfId="0" applyFill="1" applyBorder="1" applyAlignment="1">
      <alignment horizontal="left"/>
    </xf>
    <xf numFmtId="0" fontId="3" fillId="2" borderId="4" xfId="0" applyFont="1" applyFill="1" applyBorder="1"/>
    <xf numFmtId="168" fontId="0" fillId="2" borderId="5" xfId="0" applyNumberFormat="1" applyFill="1" applyBorder="1"/>
    <xf numFmtId="0" fontId="0" fillId="2" borderId="0" xfId="0" applyFill="1" applyAlignment="1">
      <alignment horizontal="left"/>
    </xf>
    <xf numFmtId="4" fontId="0" fillId="2" borderId="6" xfId="0" applyNumberFormat="1" applyFill="1" applyBorder="1"/>
    <xf numFmtId="0" fontId="0" fillId="3" borderId="0" xfId="0" applyFill="1"/>
    <xf numFmtId="0" fontId="3" fillId="8" borderId="7" xfId="2" applyFont="1" applyFill="1" applyBorder="1"/>
    <xf numFmtId="0" fontId="3" fillId="8" borderId="7" xfId="2" applyFont="1" applyFill="1" applyBorder="1" applyAlignment="1">
      <alignment horizontal="center"/>
    </xf>
    <xf numFmtId="0" fontId="3" fillId="0" borderId="7" xfId="0" applyFont="1" applyBorder="1"/>
    <xf numFmtId="0" fontId="3" fillId="0" borderId="0" xfId="2" applyFont="1"/>
    <xf numFmtId="0" fontId="1" fillId="0" borderId="0" xfId="2"/>
    <xf numFmtId="3" fontId="1" fillId="0" borderId="0" xfId="2" applyNumberFormat="1"/>
    <xf numFmtId="0" fontId="3" fillId="8" borderId="7" xfId="0" applyFont="1" applyFill="1" applyBorder="1"/>
    <xf numFmtId="0" fontId="3" fillId="8" borderId="7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13" fillId="0" borderId="0" xfId="3"/>
    <xf numFmtId="0" fontId="0" fillId="0" borderId="4" xfId="0" applyBorder="1" applyAlignment="1">
      <alignment horizontal="left" indent="2"/>
    </xf>
    <xf numFmtId="2" fontId="0" fillId="0" borderId="0" xfId="0" applyNumberFormat="1"/>
    <xf numFmtId="171" fontId="0" fillId="0" borderId="0" xfId="0" applyNumberFormat="1"/>
    <xf numFmtId="0" fontId="19" fillId="9" borderId="0" xfId="7"/>
    <xf numFmtId="3" fontId="19" fillId="9" borderId="0" xfId="7" applyNumberFormat="1"/>
    <xf numFmtId="9" fontId="19" fillId="9" borderId="0" xfId="7" applyNumberFormat="1"/>
    <xf numFmtId="0" fontId="0" fillId="0" borderId="0" xfId="0"/>
    <xf numFmtId="1" fontId="0" fillId="0" borderId="0" xfId="0" applyNumberFormat="1"/>
  </cellXfs>
  <cellStyles count="8">
    <cellStyle name="Bad" xfId="7" builtinId="27"/>
    <cellStyle name="Normal" xfId="0" builtinId="0"/>
    <cellStyle name="Normal 2" xfId="3" xr:uid="{2D44B1B7-281F-43E7-9DCA-CB2FE1E65EB2}"/>
    <cellStyle name="Normal 3" xfId="4" xr:uid="{4049F7CB-CB13-4C74-A25A-858DD52752B5}"/>
    <cellStyle name="Normal 4" xfId="5" xr:uid="{08B64D86-6F2C-4A74-88F8-6EBE04199657}"/>
    <cellStyle name="Percent" xfId="1" builtinId="5"/>
    <cellStyle name="Обычный 2" xfId="2" xr:uid="{CA4AFF97-0433-43DF-B434-876B6FD6885D}"/>
    <cellStyle name="一般_CHAP3-2" xfId="6" xr:uid="{F638C610-7F78-45E3-8022-9E98CC3F19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multiplicative_final!$A$182</c:f>
              <c:strCache>
                <c:ptCount val="1"/>
                <c:pt idx="0">
                  <c:v>Change in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multiplicative_final!$B$190:$V$190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multiplicative_final!$B$197:$V$197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9AD-97CC-AE1AE09D3368}"/>
            </c:ext>
          </c:extLst>
        </c:ser>
        <c:ser>
          <c:idx val="1"/>
          <c:order val="1"/>
          <c:tx>
            <c:strRef>
              <c:f>multiplicative_final!$A$183</c:f>
              <c:strCache>
                <c:ptCount val="1"/>
                <c:pt idx="0">
                  <c:v>Activity effect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multiplicative_final!$B$190:$V$190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multiplicative_final!$B$198:$V$198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9AD-97CC-AE1AE09D3368}"/>
            </c:ext>
          </c:extLst>
        </c:ser>
        <c:ser>
          <c:idx val="2"/>
          <c:order val="2"/>
          <c:tx>
            <c:strRef>
              <c:f>multiplicative_final!$A$184</c:f>
              <c:strCache>
                <c:ptCount val="1"/>
                <c:pt idx="0">
                  <c:v>Structure i effect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multiplicative_final!$B$190:$V$190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multiplicative_final!$B$199:$V$199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E-49AD-97CC-AE1AE09D3368}"/>
            </c:ext>
          </c:extLst>
        </c:ser>
        <c:ser>
          <c:idx val="3"/>
          <c:order val="3"/>
          <c:tx>
            <c:strRef>
              <c:f>multiplicative_final!$A$187</c:f>
              <c:strCache>
                <c:ptCount val="1"/>
                <c:pt idx="0">
                  <c:v>Intensity effect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multiplicative_final!$B$190:$V$190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multiplicative_final!$B$200:$V$200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E-49AD-97CC-AE1AE09D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15328"/>
        <c:axId val="762822400"/>
      </c:lineChart>
      <c:catAx>
        <c:axId val="7628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2400"/>
        <c:crosses val="autoZero"/>
        <c:auto val="1"/>
        <c:lblAlgn val="ctr"/>
        <c:lblOffset val="100"/>
        <c:noMultiLvlLbl val="0"/>
      </c:catAx>
      <c:valAx>
        <c:axId val="762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additive_final!$A$182</c:f>
              <c:strCache>
                <c:ptCount val="1"/>
                <c:pt idx="0">
                  <c:v>Change in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additive_final!$B$190:$V$190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additive_final!$B$197:$V$197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D-4938-9505-A8AD9096A569}"/>
            </c:ext>
          </c:extLst>
        </c:ser>
        <c:ser>
          <c:idx val="1"/>
          <c:order val="1"/>
          <c:tx>
            <c:strRef>
              <c:f>additive_final!$A$183</c:f>
              <c:strCache>
                <c:ptCount val="1"/>
                <c:pt idx="0">
                  <c:v>Activity effect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additive_final!$B$190:$V$190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additive_final!$B$198:$V$198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D-4938-9505-A8AD9096A569}"/>
            </c:ext>
          </c:extLst>
        </c:ser>
        <c:ser>
          <c:idx val="2"/>
          <c:order val="2"/>
          <c:tx>
            <c:strRef>
              <c:f>additive_final!$A$184</c:f>
              <c:strCache>
                <c:ptCount val="1"/>
                <c:pt idx="0">
                  <c:v>Structure i effect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additive_final!$B$190:$V$190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additive_final!$B$199:$V$199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D-4938-9505-A8AD9096A569}"/>
            </c:ext>
          </c:extLst>
        </c:ser>
        <c:ser>
          <c:idx val="3"/>
          <c:order val="3"/>
          <c:tx>
            <c:strRef>
              <c:f>additive_final!$A$187</c:f>
              <c:strCache>
                <c:ptCount val="1"/>
                <c:pt idx="0">
                  <c:v>Intensity effect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additive_final!$B$190:$V$190</c:f>
              <c:strCache>
                <c:ptCount val="3"/>
                <c:pt idx="0">
                  <c:v>Activity effect</c:v>
                </c:pt>
                <c:pt idx="2">
                  <c:v>#N/A</c:v>
                </c:pt>
              </c:strCache>
            </c:strRef>
          </c:cat>
          <c:val>
            <c:numRef>
              <c:f>additive_final!$B$200:$V$200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D-4938-9505-A8AD9096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15328"/>
        <c:axId val="762822400"/>
      </c:lineChart>
      <c:catAx>
        <c:axId val="7628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2400"/>
        <c:crosses val="autoZero"/>
        <c:auto val="1"/>
        <c:lblAlgn val="ctr"/>
        <c:lblOffset val="100"/>
        <c:noMultiLvlLbl val="0"/>
      </c:catAx>
      <c:valAx>
        <c:axId val="762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activity_driver!#REF!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A39-4163-8331-72353BE92E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activity_driver!#REF!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A39-4163-8331-72353BE92E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activity_driver!#REF!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A39-4163-8331-72353BE92E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activity_driver!#REF!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activity_driver!#REF!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A39-4163-8331-72353BE9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15328"/>
        <c:axId val="762822400"/>
      </c:lineChart>
      <c:catAx>
        <c:axId val="7628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2400"/>
        <c:crosses val="autoZero"/>
        <c:auto val="1"/>
        <c:lblAlgn val="ctr"/>
        <c:lblOffset val="100"/>
        <c:noMultiLvlLbl val="0"/>
      </c:catAx>
      <c:valAx>
        <c:axId val="762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D6CC134F-75B5-481A-9D41-825F628E4C89}">
          <cx:dataPt idx="0">
            <cx:spPr>
              <a:solidFill>
                <a:schemeClr val="accent1">
                  <a:lumMod val="50000"/>
                </a:schemeClr>
              </a:solidFill>
            </cx:spPr>
          </cx:dataPt>
          <cx:dataPt idx="1">
            <cx:spPr>
              <a:solidFill>
                <a:schemeClr val="accent2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chemeClr val="accent6"/>
              </a:solidFill>
              <a:ln>
                <a:noFill/>
              </a:ln>
            </cx:spPr>
          </cx:dataPt>
          <cx:dataPt idx="4">
            <cx:spPr>
              <a:solidFill>
                <a:schemeClr val="accent1">
                  <a:lumMod val="50000"/>
                </a:scheme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  <cx:numFmt formatCode="### ###" sourceLinked="0"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D6CC134F-75B5-481A-9D41-825F628E4C89}">
          <cx:dataPt idx="0">
            <cx:spPr>
              <a:solidFill>
                <a:schemeClr val="accent1">
                  <a:lumMod val="50000"/>
                </a:schemeClr>
              </a:solidFill>
            </cx:spPr>
          </cx:dataPt>
          <cx:dataPt idx="1">
            <cx:spPr>
              <a:solidFill>
                <a:schemeClr val="accent2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chemeClr val="accent6"/>
              </a:solidFill>
              <a:ln>
                <a:noFill/>
              </a:ln>
            </cx:spPr>
          </cx:dataPt>
          <cx:dataPt idx="4">
            <cx:spPr>
              <a:solidFill>
                <a:schemeClr val="accent1">
                  <a:lumMod val="50000"/>
                </a:scheme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  <cx:numFmt formatCode="### ###" sourceLinked="0"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770980</xdr:colOff>
      <xdr:row>37</xdr:row>
      <xdr:rowOff>129540</xdr:rowOff>
    </xdr:from>
    <xdr:to>
      <xdr:col>8</xdr:col>
      <xdr:colOff>1033870</xdr:colOff>
      <xdr:row>43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A31385-1689-4471-8B0C-8B279657B346}"/>
            </a:ext>
          </a:extLst>
        </xdr:cNvPr>
        <xdr:cNvSpPr txBox="1"/>
      </xdr:nvSpPr>
      <xdr:spPr>
        <a:xfrm>
          <a:off x="9476830" y="7225665"/>
          <a:ext cx="2929890" cy="1104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Please note that i added IFERROR() functions to a lot of cells to handle missing data. I am quite sure</a:t>
          </a:r>
          <a:r>
            <a:rPr lang="en-SG" sz="1100" baseline="0"/>
            <a:t> this works with the divisia methodology</a:t>
          </a:r>
        </a:p>
      </xdr:txBody>
    </xdr:sp>
    <xdr:clientData/>
  </xdr:twoCellAnchor>
  <xdr:twoCellAnchor>
    <xdr:from>
      <xdr:col>0</xdr:col>
      <xdr:colOff>573405</xdr:colOff>
      <xdr:row>5</xdr:row>
      <xdr:rowOff>85454</xdr:rowOff>
    </xdr:from>
    <xdr:to>
      <xdr:col>9</xdr:col>
      <xdr:colOff>198387</xdr:colOff>
      <xdr:row>36</xdr:row>
      <xdr:rowOff>60417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BA78EE-4233-4140-AD96-4CD4B1272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" y="1046118"/>
              <a:ext cx="13125989" cy="55838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612322</xdr:colOff>
      <xdr:row>2</xdr:row>
      <xdr:rowOff>26127</xdr:rowOff>
    </xdr:from>
    <xdr:to>
      <xdr:col>24</xdr:col>
      <xdr:colOff>272143</xdr:colOff>
      <xdr:row>43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F9C94-0C00-485A-A425-9B328278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770980</xdr:colOff>
      <xdr:row>37</xdr:row>
      <xdr:rowOff>129540</xdr:rowOff>
    </xdr:from>
    <xdr:to>
      <xdr:col>8</xdr:col>
      <xdr:colOff>1033870</xdr:colOff>
      <xdr:row>43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0EEABF-5C8B-4E67-9213-FA4C249C530E}"/>
            </a:ext>
          </a:extLst>
        </xdr:cNvPr>
        <xdr:cNvSpPr txBox="1"/>
      </xdr:nvSpPr>
      <xdr:spPr>
        <a:xfrm>
          <a:off x="9476830" y="7225665"/>
          <a:ext cx="2929890" cy="1104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Please note that i added IFERROR() functions to a lot of cells to handle missing data. I am quite sure</a:t>
          </a:r>
          <a:r>
            <a:rPr lang="en-SG" sz="1100" baseline="0"/>
            <a:t> this works with the divisia methodology</a:t>
          </a:r>
        </a:p>
      </xdr:txBody>
    </xdr:sp>
    <xdr:clientData/>
  </xdr:twoCellAnchor>
  <xdr:twoCellAnchor>
    <xdr:from>
      <xdr:col>0</xdr:col>
      <xdr:colOff>573405</xdr:colOff>
      <xdr:row>5</xdr:row>
      <xdr:rowOff>85454</xdr:rowOff>
    </xdr:from>
    <xdr:to>
      <xdr:col>9</xdr:col>
      <xdr:colOff>198387</xdr:colOff>
      <xdr:row>36</xdr:row>
      <xdr:rowOff>60417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562015-9127-4B23-965A-2CC78DFAD9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" y="1046118"/>
              <a:ext cx="13125989" cy="55838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612322</xdr:colOff>
      <xdr:row>2</xdr:row>
      <xdr:rowOff>26127</xdr:rowOff>
    </xdr:from>
    <xdr:to>
      <xdr:col>24</xdr:col>
      <xdr:colOff>272143</xdr:colOff>
      <xdr:row>43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D3EE1-9EAB-4A13-8E91-97F42A70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770980</xdr:colOff>
      <xdr:row>37</xdr:row>
      <xdr:rowOff>129540</xdr:rowOff>
    </xdr:from>
    <xdr:to>
      <xdr:col>8</xdr:col>
      <xdr:colOff>1033870</xdr:colOff>
      <xdr:row>43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F684C4-B0DF-4953-816B-77D25283CE10}"/>
            </a:ext>
          </a:extLst>
        </xdr:cNvPr>
        <xdr:cNvSpPr txBox="1"/>
      </xdr:nvSpPr>
      <xdr:spPr>
        <a:xfrm>
          <a:off x="9476830" y="7225665"/>
          <a:ext cx="2929890" cy="1104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Please note that i added IFERROR() functions to a lot of cells to handle missing data. I am quite sure</a:t>
          </a:r>
          <a:r>
            <a:rPr lang="en-SG" sz="1100" baseline="0"/>
            <a:t> this works with the divisia methodology</a:t>
          </a:r>
        </a:p>
      </xdr:txBody>
    </xdr:sp>
    <xdr:clientData/>
  </xdr:twoCellAnchor>
  <xdr:twoCellAnchor editAs="oneCell">
    <xdr:from>
      <xdr:col>1</xdr:col>
      <xdr:colOff>272143</xdr:colOff>
      <xdr:row>34</xdr:row>
      <xdr:rowOff>54429</xdr:rowOff>
    </xdr:from>
    <xdr:to>
      <xdr:col>2</xdr:col>
      <xdr:colOff>1414319</xdr:colOff>
      <xdr:row>40</xdr:row>
      <xdr:rowOff>2982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8ACC5-C1AA-4F8C-9C97-915D86A00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1018" y="6579054"/>
          <a:ext cx="1913701" cy="10934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770980</xdr:colOff>
      <xdr:row>37</xdr:row>
      <xdr:rowOff>129540</xdr:rowOff>
    </xdr:from>
    <xdr:to>
      <xdr:col>8</xdr:col>
      <xdr:colOff>1033870</xdr:colOff>
      <xdr:row>43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016660-3409-4CF0-A7D3-B0EAFFCDC429}"/>
            </a:ext>
          </a:extLst>
        </xdr:cNvPr>
        <xdr:cNvSpPr txBox="1"/>
      </xdr:nvSpPr>
      <xdr:spPr>
        <a:xfrm>
          <a:off x="9476830" y="7225665"/>
          <a:ext cx="2929890" cy="1104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Please note that i added IFERROR() functions to a lot of cells to handle missing data. I am quite sure</a:t>
          </a:r>
          <a:r>
            <a:rPr lang="en-SG" sz="1100" baseline="0"/>
            <a:t> this works with the divisia methodology</a:t>
          </a:r>
        </a:p>
      </xdr:txBody>
    </xdr:sp>
    <xdr:clientData/>
  </xdr:twoCellAnchor>
  <xdr:twoCellAnchor editAs="oneCell">
    <xdr:from>
      <xdr:col>1</xdr:col>
      <xdr:colOff>272143</xdr:colOff>
      <xdr:row>34</xdr:row>
      <xdr:rowOff>54429</xdr:rowOff>
    </xdr:from>
    <xdr:to>
      <xdr:col>2</xdr:col>
      <xdr:colOff>1414319</xdr:colOff>
      <xdr:row>40</xdr:row>
      <xdr:rowOff>2982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D87DD-D8D7-47E4-9460-4C559F57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7822" y="6585858"/>
          <a:ext cx="1921593" cy="10972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770980</xdr:colOff>
      <xdr:row>37</xdr:row>
      <xdr:rowOff>129540</xdr:rowOff>
    </xdr:from>
    <xdr:to>
      <xdr:col>8</xdr:col>
      <xdr:colOff>1033870</xdr:colOff>
      <xdr:row>43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2D43C7-3700-4D3E-8B74-D2C2FD903323}"/>
            </a:ext>
          </a:extLst>
        </xdr:cNvPr>
        <xdr:cNvSpPr txBox="1"/>
      </xdr:nvSpPr>
      <xdr:spPr>
        <a:xfrm>
          <a:off x="9476830" y="7225665"/>
          <a:ext cx="2929890" cy="1104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Please note that i added IFERROR() functions to a lot of cells to handle missing data. I am quite sure</a:t>
          </a:r>
          <a:r>
            <a:rPr lang="en-SG" sz="1100" baseline="0"/>
            <a:t> this works with the divisia methodology</a:t>
          </a:r>
        </a:p>
      </xdr:txBody>
    </xdr:sp>
    <xdr:clientData/>
  </xdr:twoCellAnchor>
  <xdr:twoCellAnchor>
    <xdr:from>
      <xdr:col>0</xdr:col>
      <xdr:colOff>573405</xdr:colOff>
      <xdr:row>5</xdr:row>
      <xdr:rowOff>85454</xdr:rowOff>
    </xdr:from>
    <xdr:to>
      <xdr:col>9</xdr:col>
      <xdr:colOff>198387</xdr:colOff>
      <xdr:row>36</xdr:row>
      <xdr:rowOff>60417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7D21C1-7F22-4F00-9CD3-F95D2CE9D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" y="1046118"/>
              <a:ext cx="13125989" cy="55838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612322</xdr:colOff>
      <xdr:row>2</xdr:row>
      <xdr:rowOff>26127</xdr:rowOff>
    </xdr:from>
    <xdr:to>
      <xdr:col>24</xdr:col>
      <xdr:colOff>272143</xdr:colOff>
      <xdr:row>43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77E60-A241-47AB-B493-3A84AC61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770980</xdr:colOff>
      <xdr:row>37</xdr:row>
      <xdr:rowOff>129540</xdr:rowOff>
    </xdr:from>
    <xdr:to>
      <xdr:col>8</xdr:col>
      <xdr:colOff>1033870</xdr:colOff>
      <xdr:row>43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01088D-DA04-4807-8BDE-F70B39252437}"/>
            </a:ext>
          </a:extLst>
        </xdr:cNvPr>
        <xdr:cNvSpPr txBox="1"/>
      </xdr:nvSpPr>
      <xdr:spPr>
        <a:xfrm>
          <a:off x="9476830" y="7225665"/>
          <a:ext cx="2929890" cy="1104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Please note that i added IFERROR() functions to a lot of cells to handle missing data. I am quite sure</a:t>
          </a:r>
          <a:r>
            <a:rPr lang="en-SG" sz="1100" baseline="0"/>
            <a:t> this works with the divisia methodology</a:t>
          </a:r>
        </a:p>
      </xdr:txBody>
    </xdr:sp>
    <xdr:clientData/>
  </xdr:twoCellAnchor>
  <xdr:twoCellAnchor editAs="oneCell">
    <xdr:from>
      <xdr:col>0</xdr:col>
      <xdr:colOff>1578428</xdr:colOff>
      <xdr:row>36</xdr:row>
      <xdr:rowOff>81643</xdr:rowOff>
    </xdr:from>
    <xdr:to>
      <xdr:col>3</xdr:col>
      <xdr:colOff>110761</xdr:colOff>
      <xdr:row>43</xdr:row>
      <xdr:rowOff>157570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3B4368-BCAB-4C83-BF1B-BF6FABF0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8428" y="6994072"/>
          <a:ext cx="3252107" cy="14151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770980</xdr:colOff>
      <xdr:row>37</xdr:row>
      <xdr:rowOff>129540</xdr:rowOff>
    </xdr:from>
    <xdr:to>
      <xdr:col>8</xdr:col>
      <xdr:colOff>1033870</xdr:colOff>
      <xdr:row>43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7EE5B4-BE3C-455D-B346-29E01A5D73F4}"/>
            </a:ext>
          </a:extLst>
        </xdr:cNvPr>
        <xdr:cNvSpPr txBox="1"/>
      </xdr:nvSpPr>
      <xdr:spPr>
        <a:xfrm>
          <a:off x="8373835" y="6877050"/>
          <a:ext cx="3006090" cy="1047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Please note that i added IFERROR() functions to a lot of cells to handle missing data. I am quite sure</a:t>
          </a:r>
          <a:r>
            <a:rPr lang="en-SG" sz="1100" baseline="0"/>
            <a:t> this works with the divisia methodology</a:t>
          </a:r>
        </a:p>
      </xdr:txBody>
    </xdr:sp>
    <xdr:clientData/>
  </xdr:twoCellAnchor>
  <xdr:twoCellAnchor editAs="oneCell">
    <xdr:from>
      <xdr:col>2</xdr:col>
      <xdr:colOff>176893</xdr:colOff>
      <xdr:row>35</xdr:row>
      <xdr:rowOff>0</xdr:rowOff>
    </xdr:from>
    <xdr:to>
      <xdr:col>3</xdr:col>
      <xdr:colOff>765298</xdr:colOff>
      <xdr:row>40</xdr:row>
      <xdr:rowOff>45176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4A5D18-3726-4A30-BF69-F1E7C8353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8179" y="6721929"/>
          <a:ext cx="2100703" cy="1003391"/>
        </a:xfrm>
        <a:prstGeom prst="rect">
          <a:avLst/>
        </a:prstGeom>
      </xdr:spPr>
    </xdr:pic>
    <xdr:clientData/>
  </xdr:twoCellAnchor>
  <xdr:twoCellAnchor editAs="oneCell">
    <xdr:from>
      <xdr:col>0</xdr:col>
      <xdr:colOff>503465</xdr:colOff>
      <xdr:row>35</xdr:row>
      <xdr:rowOff>68036</xdr:rowOff>
    </xdr:from>
    <xdr:to>
      <xdr:col>1</xdr:col>
      <xdr:colOff>336083</xdr:colOff>
      <xdr:row>40</xdr:row>
      <xdr:rowOff>64770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3CE33C-23B4-4290-9146-E7FAFA2F2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465" y="6789965"/>
          <a:ext cx="2260677" cy="9397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kaa1311\Local%20Settings\Temp\2004EBXIGCTM(&#20316;&#26989;&#65420;&#65383;&#65394;&#65433;.06.2.10&#20462;&#27491;&#29256;).zip%20&#12398;&#19968;&#26178;&#12487;&#12451;&#12524;&#12463;&#12488;&#12522;%202\&#38656;&#32102;&#23455;&#32318;&#20316;&#25104;&#65420;&#65387;&#65392;&#65423;&#65391;&#654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207;&#21512;&#25919;&#31574;&#12481;&#12540;&#12512;\&#12456;&#12493;&#12496;&#12521;\&#30906;&#22577;\2002&#12456;&#12493;&#12496;&#12521;&#20844;&#34920;&#22259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i.go.jp/&#65297;&#24180;&#26410;&#28288;&#12398;&#25991;&#26360;&#12501;&#12457;&#12523;&#12480;/&#32025;&#12497;&#12539;&#12503;&#12521;&#12473;&#12481;&#12483;&#12463;&#12539;&#12468;&#12512;&#35069;&#21697;&#65319;/&#32025;&#12539;&#12503;&#12521;&#12539;&#12468;&#12512;&#20379;&#29992;/&#20844;&#34920;&#38306;&#36899;/&#26376;&#22577;&#20844;&#34920;&#32080;&#26524;&#34920;/&#65297;&#65300;&#24180;&#65305;&#26376;&#20998;/&#27010;&#27841;&#12539;&#25351;&#25968;/&#36895;&#22577;&#34920;&#3202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6032;&#12456;&#12493;&#12496;&#12521;\2007&#22577;&#21578;&#26360;\2006&#24180;&#24230;&#22577;&#21578;&#65288;&#20316;&#26989;&#65289;\&#20462;&#27491;\2004EBXIGCTM(&#20316;&#26989;&#65420;&#65383;&#65394;&#65433;)&#20516;&#36028;&#20184;07.1.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shima\Desktop\&#30333;&#26360;\&#24373;&#12373;&#12435;&#12408;&#65288;&#35201;&#35239;2-1&#29987;&#26989;&#65289;\02-01-06&#35069;&#36896;&#26989;&#26989;&#31278;&#21029;&#12456;&#12493;&#12523;&#12462;&#12540;&#28040;&#3602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t.go.jp/&#12371;&#12393;&#12418;/&#12371;&#12393;&#12418;&#2225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i.go.jp/&#65297;&#24180;&#26410;&#28288;&#12398;&#25991;&#26360;&#12501;&#12457;&#12523;&#12480;/&#32025;&#12497;&#12539;&#12503;&#12521;&#12473;&#12481;&#12483;&#12463;&#12539;&#12468;&#12512;&#35069;&#21697;&#65319;/&#32025;&#12539;&#12503;&#12521;&#12539;&#12468;&#12512;&#20379;&#29992;/&#20844;&#34920;&#38306;&#36899;/&#26376;&#22577;&#20844;&#34920;&#32080;&#26524;&#34920;/&#65297;&#65300;&#24180;&#65305;&#26376;&#20998;/&#27010;&#27841;&#12539;&#25351;&#25968;/sinsedai/1toukei/Iip/macro&#32080;&#26524;/GA01001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確報ポイント→"/>
      <sheetName val="需給実績概要"/>
      <sheetName val="需給実績概要 (2)"/>
      <sheetName val="部門別最終消費推移"/>
      <sheetName val="国内供給エネ源別推移"/>
      <sheetName val="本文最終消費→"/>
      <sheetName val="最終消費ｸﾞﾗﾌ&amp;表"/>
      <sheetName val="GDP推移"/>
      <sheetName val="GDP(実質実数)"/>
      <sheetName val="GDP(実質実数1994～)"/>
      <sheetName val="GDP(実質増加率)"/>
      <sheetName val="GDP(実質増加率1994～)"/>
      <sheetName val="本文産業部門→"/>
      <sheetName val="産業消費推移"/>
      <sheetName val="ＩＩＰ推移"/>
      <sheetName val="IIP合体"/>
      <sheetName val="景況判断材料"/>
      <sheetName val="産業エネ源別消費量推移"/>
      <sheetName val="産業消費推移 (2)"/>
      <sheetName val="中小製造業消費内訳推移"/>
      <sheetName val="中小景況"/>
      <sheetName val="本文民生部門→"/>
      <sheetName val="民生消費推移"/>
      <sheetName val="ｴﾈ消費機器"/>
      <sheetName val="主要耐久消費財の保有状況［全世帯］"/>
      <sheetName val="冷暖房度日"/>
      <sheetName val="業務床面積"/>
      <sheetName val="民生部門要因分析"/>
      <sheetName val="業務部門要因分析"/>
      <sheetName val="民生部門石油製品消費内訳"/>
      <sheetName val="本文運輸部門→"/>
      <sheetName val="運輸消費推移"/>
      <sheetName val="運輸ｴﾈ源別ｴﾈ消費"/>
      <sheetName val="自動車保有台数"/>
      <sheetName val="自動車保有台数（90-01FYdata）"/>
      <sheetName val="輸送量"/>
      <sheetName val="輸送機関別輸送量（data）"/>
      <sheetName val="旅客輸送量推移"/>
      <sheetName val="貨物輸送量推移"/>
      <sheetName val="貨物輸送量とエネ消費推移"/>
      <sheetName val="輸送量新エネバラ・データ"/>
      <sheetName val="貨物エネ消費量新エネバラ・データ"/>
      <sheetName val="ﾄﾗｯｸと自家用乗用車の輸送量推移ｸﾞﾗﾌ"/>
      <sheetName val="旅客輸送量推移グラフ"/>
      <sheetName val="理論燃費"/>
      <sheetName val="実走行燃費"/>
      <sheetName val="本文総供給→"/>
      <sheetName val="国内供給エネ源別構成比推移表＆ｸﾞﾗﾌ"/>
      <sheetName val="総供給エネ源別推移"/>
      <sheetName val="総供給推移ｸﾞﾗﾌ&amp;構成比表"/>
      <sheetName val="総供給エネ源別増減要因グラフ"/>
      <sheetName val="石油消費内訳推移"/>
      <sheetName val="石炭消費内訳推移"/>
      <sheetName val="天然ｶﾞｽ消費内訳推移"/>
      <sheetName val="再未エネ供給推移"/>
      <sheetName val="再未ｴﾈ推移（内訳）"/>
      <sheetName val="自然ｴﾈﾙｷﾞｰ構図（ｼﾞｭｰﾙ表）"/>
      <sheetName val="水力発電関連ﾃﾞｰﾀ"/>
      <sheetName val="発電燃料消費推移"/>
      <sheetName val="転換投入（確認用）"/>
      <sheetName val="本文ＣＯ２→"/>
      <sheetName val="CO2推移ｸﾞﾗﾌ&amp;表"/>
      <sheetName val="部門別CO2排出量"/>
      <sheetName val="人口"/>
      <sheetName val="エネバラ基データ→"/>
      <sheetName val="総合評価 (ｺﾋﾟｰ)"/>
      <sheetName val="総合評価"/>
      <sheetName val="総供給推移(1954-2002)"/>
      <sheetName val="最終消費推移（1965-2001）"/>
      <sheetName val="産構審用資料（消費指数）"/>
      <sheetName val="国内供給エネ源別推移 (原油換算)"/>
      <sheetName val="総供給エネ源別推移 (原油換算) "/>
      <sheetName val="部門別最終消費推移 (原油換算)"/>
      <sheetName val="総供給推移（新ｴﾈ分類）"/>
      <sheetName val="自然ｴﾈﾙｷﾞｰ構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>
        <row r="1">
          <cell r="G1" t="str">
            <v>1990FY</v>
          </cell>
          <cell r="H1" t="str">
            <v>1991FY</v>
          </cell>
          <cell r="I1" t="str">
            <v>1992FY</v>
          </cell>
          <cell r="J1" t="str">
            <v>1993FY</v>
          </cell>
          <cell r="K1" t="str">
            <v>1994FY</v>
          </cell>
          <cell r="L1" t="str">
            <v>1995FY</v>
          </cell>
          <cell r="M1" t="str">
            <v>1996FY</v>
          </cell>
          <cell r="N1" t="str">
            <v>1997FY</v>
          </cell>
          <cell r="O1" t="str">
            <v>1998FY</v>
          </cell>
          <cell r="P1" t="str">
            <v>1999FY</v>
          </cell>
          <cell r="Q1" t="str">
            <v>2000FY</v>
          </cell>
          <cell r="R1" t="str">
            <v>2001FY</v>
          </cell>
          <cell r="S1" t="str">
            <v>2002FY</v>
          </cell>
          <cell r="T1" t="str">
            <v>2003FY</v>
          </cell>
        </row>
        <row r="8">
          <cell r="G8">
            <v>469567.2</v>
          </cell>
          <cell r="H8">
            <v>480855.3</v>
          </cell>
          <cell r="I8">
            <v>483022.5</v>
          </cell>
          <cell r="J8">
            <v>485298.2</v>
          </cell>
          <cell r="K8">
            <v>489588.4</v>
          </cell>
          <cell r="L8">
            <v>504827.2</v>
          </cell>
          <cell r="M8">
            <v>521364.8</v>
          </cell>
          <cell r="N8">
            <v>522220.9</v>
          </cell>
          <cell r="O8">
            <v>518706.3</v>
          </cell>
          <cell r="P8">
            <v>523981.6</v>
          </cell>
          <cell r="Q8">
            <v>539215.30000000005</v>
          </cell>
          <cell r="R8">
            <v>531569</v>
          </cell>
          <cell r="S8">
            <v>537416.25899999996</v>
          </cell>
          <cell r="T8">
            <v>554613.57928800001</v>
          </cell>
        </row>
        <row r="9">
          <cell r="G9">
            <v>100</v>
          </cell>
          <cell r="H9">
            <v>102.40393707226569</v>
          </cell>
          <cell r="I9">
            <v>102.86546845691096</v>
          </cell>
          <cell r="J9">
            <v>103.35010622547742</v>
          </cell>
          <cell r="K9">
            <v>104.26375607154843</v>
          </cell>
          <cell r="L9">
            <v>107.50904236922851</v>
          </cell>
          <cell r="M9">
            <v>111.03092379535879</v>
          </cell>
          <cell r="N9">
            <v>111.21324061816924</v>
          </cell>
          <cell r="O9">
            <v>110.4647641487736</v>
          </cell>
          <cell r="P9">
            <v>111.58820292388394</v>
          </cell>
          <cell r="Q9">
            <v>114.8324031150387</v>
          </cell>
          <cell r="R9">
            <v>113.20403128668271</v>
          </cell>
          <cell r="S9">
            <v>114.44927563083623</v>
          </cell>
          <cell r="T9">
            <v>118.11165245102298</v>
          </cell>
        </row>
        <row r="12"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 t="e">
            <v>#REF!</v>
          </cell>
          <cell r="N12" t="e">
            <v>#REF!</v>
          </cell>
          <cell r="O12" t="e">
            <v>#REF!</v>
          </cell>
          <cell r="P12" t="e">
            <v>#REF!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</row>
        <row r="13"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  <cell r="N13" t="e">
            <v>#REF!</v>
          </cell>
          <cell r="O13" t="e">
            <v>#REF!</v>
          </cell>
          <cell r="P13" t="e">
            <v>#REF!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</row>
        <row r="27"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  <cell r="N27" t="e">
            <v>#REF!</v>
          </cell>
          <cell r="O27" t="e">
            <v>#REF!</v>
          </cell>
          <cell r="P27" t="e">
            <v>#REF!</v>
          </cell>
          <cell r="Q27" t="e">
            <v>#REF!</v>
          </cell>
          <cell r="R27" t="e">
            <v>#REF!</v>
          </cell>
          <cell r="S27" t="e">
            <v>#REF!</v>
          </cell>
        </row>
        <row r="28"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O28" t="e">
            <v>#REF!</v>
          </cell>
          <cell r="P28" t="e">
            <v>#REF!</v>
          </cell>
          <cell r="Q28" t="e">
            <v>#REF!</v>
          </cell>
          <cell r="R28" t="e">
            <v>#REF!</v>
          </cell>
          <cell r="S28" t="e">
            <v>#REF!</v>
          </cell>
        </row>
        <row r="29"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O29" t="e">
            <v>#REF!</v>
          </cell>
          <cell r="P29" t="e">
            <v>#REF!</v>
          </cell>
          <cell r="Q29" t="e">
            <v>#REF!</v>
          </cell>
          <cell r="R29" t="e">
            <v>#REF!</v>
          </cell>
          <cell r="S29" t="e">
            <v>#REF!</v>
          </cell>
        </row>
        <row r="30"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  <cell r="N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  <cell r="S30" t="e">
            <v>#REF!</v>
          </cell>
        </row>
        <row r="45"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 t="e">
            <v>#REF!</v>
          </cell>
          <cell r="N45" t="e">
            <v>#REF!</v>
          </cell>
          <cell r="O45" t="e">
            <v>#REF!</v>
          </cell>
          <cell r="P45" t="e">
            <v>#REF!</v>
          </cell>
          <cell r="Q45" t="e">
            <v>#REF!</v>
          </cell>
          <cell r="R45" t="e">
            <v>#REF!</v>
          </cell>
          <cell r="S45" t="e">
            <v>#REF!</v>
          </cell>
        </row>
        <row r="46"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 t="e">
            <v>#REF!</v>
          </cell>
          <cell r="N46" t="e">
            <v>#REF!</v>
          </cell>
          <cell r="O46" t="e">
            <v>#REF!</v>
          </cell>
          <cell r="P46" t="e">
            <v>#REF!</v>
          </cell>
          <cell r="Q46" t="e">
            <v>#REF!</v>
          </cell>
          <cell r="R46" t="e">
            <v>#REF!</v>
          </cell>
          <cell r="S46" t="e">
            <v>#REF!</v>
          </cell>
        </row>
        <row r="80">
          <cell r="G80" t="e">
            <v>#REF!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 t="e">
            <v>#REF!</v>
          </cell>
          <cell r="N80" t="e">
            <v>#REF!</v>
          </cell>
          <cell r="O80" t="e">
            <v>#REF!</v>
          </cell>
          <cell r="P80" t="e">
            <v>#REF!</v>
          </cell>
          <cell r="Q80" t="e">
            <v>#REF!</v>
          </cell>
          <cell r="R80" t="e">
            <v>#REF!</v>
          </cell>
          <cell r="S80" t="e">
            <v>#REF!</v>
          </cell>
          <cell r="T80" t="e">
            <v>#REF!</v>
          </cell>
        </row>
        <row r="81"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  <cell r="N81" t="e">
            <v>#REF!</v>
          </cell>
          <cell r="O81" t="e">
            <v>#REF!</v>
          </cell>
          <cell r="P81" t="e">
            <v>#REF!</v>
          </cell>
          <cell r="Q81" t="e">
            <v>#REF!</v>
          </cell>
          <cell r="R81" t="e">
            <v>#REF!</v>
          </cell>
          <cell r="S81" t="e">
            <v>#REF!</v>
          </cell>
          <cell r="T81" t="e">
            <v>#REF!</v>
          </cell>
        </row>
        <row r="82">
          <cell r="G82" t="e">
            <v>#REF!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 t="e">
            <v>#REF!</v>
          </cell>
          <cell r="N82" t="e">
            <v>#REF!</v>
          </cell>
          <cell r="O82" t="e">
            <v>#REF!</v>
          </cell>
          <cell r="P82" t="e">
            <v>#REF!</v>
          </cell>
          <cell r="Q82" t="e">
            <v>#REF!</v>
          </cell>
          <cell r="R82" t="e">
            <v>#REF!</v>
          </cell>
          <cell r="S82" t="e">
            <v>#REF!</v>
          </cell>
          <cell r="T82" t="e">
            <v>#REF!</v>
          </cell>
        </row>
        <row r="83">
          <cell r="G83" t="e">
            <v>#REF!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 t="e">
            <v>#REF!</v>
          </cell>
          <cell r="N83" t="e">
            <v>#REF!</v>
          </cell>
          <cell r="O83" t="e">
            <v>#REF!</v>
          </cell>
          <cell r="P83" t="e">
            <v>#REF!</v>
          </cell>
          <cell r="Q83" t="e">
            <v>#REF!</v>
          </cell>
          <cell r="R83" t="e">
            <v>#REF!</v>
          </cell>
          <cell r="S83" t="e">
            <v>#REF!</v>
          </cell>
          <cell r="T83" t="e">
            <v>#REF!</v>
          </cell>
        </row>
        <row r="84">
          <cell r="G84" t="e">
            <v>#REF!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 t="e">
            <v>#REF!</v>
          </cell>
          <cell r="N84" t="e">
            <v>#REF!</v>
          </cell>
          <cell r="O84" t="e">
            <v>#REF!</v>
          </cell>
          <cell r="P84" t="e">
            <v>#REF!</v>
          </cell>
          <cell r="Q84" t="e">
            <v>#REF!</v>
          </cell>
          <cell r="R84" t="e">
            <v>#REF!</v>
          </cell>
          <cell r="S84" t="e">
            <v>#REF!</v>
          </cell>
          <cell r="T84" t="e">
            <v>#REF!</v>
          </cell>
        </row>
        <row r="85">
          <cell r="G85" t="e">
            <v>#REF!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 t="e">
            <v>#REF!</v>
          </cell>
          <cell r="N85" t="e">
            <v>#REF!</v>
          </cell>
          <cell r="O85" t="e">
            <v>#REF!</v>
          </cell>
          <cell r="P85" t="e">
            <v>#REF!</v>
          </cell>
          <cell r="Q85" t="e">
            <v>#REF!</v>
          </cell>
          <cell r="R85" t="e">
            <v>#REF!</v>
          </cell>
          <cell r="S85" t="e">
            <v>#REF!</v>
          </cell>
          <cell r="T85" t="e">
            <v>#REF!</v>
          </cell>
        </row>
        <row r="98">
          <cell r="G98" t="e">
            <v>#REF!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  <cell r="M98" t="e">
            <v>#REF!</v>
          </cell>
          <cell r="N98" t="e">
            <v>#REF!</v>
          </cell>
          <cell r="O98" t="e">
            <v>#REF!</v>
          </cell>
          <cell r="P98" t="e">
            <v>#REF!</v>
          </cell>
          <cell r="Q98" t="e">
            <v>#REF!</v>
          </cell>
          <cell r="R98" t="e">
            <v>#REF!</v>
          </cell>
          <cell r="S98" t="e">
            <v>#REF!</v>
          </cell>
          <cell r="T98" t="e">
            <v>#REF!</v>
          </cell>
        </row>
        <row r="99">
          <cell r="G99" t="e">
            <v>#REF!</v>
          </cell>
          <cell r="H99" t="e">
            <v>#REF!</v>
          </cell>
          <cell r="I99" t="e">
            <v>#REF!</v>
          </cell>
          <cell r="J99" t="e">
            <v>#REF!</v>
          </cell>
          <cell r="K99" t="e">
            <v>#REF!</v>
          </cell>
          <cell r="L99" t="e">
            <v>#REF!</v>
          </cell>
          <cell r="M99" t="e">
            <v>#REF!</v>
          </cell>
          <cell r="N99" t="e">
            <v>#REF!</v>
          </cell>
          <cell r="O99" t="e">
            <v>#REF!</v>
          </cell>
          <cell r="P99" t="e">
            <v>#REF!</v>
          </cell>
          <cell r="Q99" t="e">
            <v>#REF!</v>
          </cell>
          <cell r="R99" t="e">
            <v>#REF!</v>
          </cell>
          <cell r="S99" t="e">
            <v>#REF!</v>
          </cell>
          <cell r="T99" t="e">
            <v>#REF!</v>
          </cell>
        </row>
        <row r="102">
          <cell r="G102" t="e">
            <v>#REF!</v>
          </cell>
          <cell r="H102" t="e">
            <v>#REF!</v>
          </cell>
          <cell r="I102" t="e">
            <v>#REF!</v>
          </cell>
          <cell r="J102" t="e">
            <v>#REF!</v>
          </cell>
          <cell r="K102" t="e">
            <v>#REF!</v>
          </cell>
          <cell r="L102" t="e">
            <v>#REF!</v>
          </cell>
          <cell r="M102" t="e">
            <v>#REF!</v>
          </cell>
          <cell r="N102" t="e">
            <v>#REF!</v>
          </cell>
          <cell r="O102" t="e">
            <v>#REF!</v>
          </cell>
          <cell r="P102" t="e">
            <v>#REF!</v>
          </cell>
          <cell r="Q102" t="e">
            <v>#REF!</v>
          </cell>
          <cell r="R102" t="e">
            <v>#REF!</v>
          </cell>
          <cell r="S102" t="e">
            <v>#REF!</v>
          </cell>
          <cell r="T102" t="e">
            <v>#REF!</v>
          </cell>
        </row>
        <row r="103">
          <cell r="G103" t="e">
            <v>#REF!</v>
          </cell>
          <cell r="H103" t="e">
            <v>#REF!</v>
          </cell>
          <cell r="I103" t="e">
            <v>#REF!</v>
          </cell>
          <cell r="J103" t="e">
            <v>#REF!</v>
          </cell>
          <cell r="K103" t="e">
            <v>#REF!</v>
          </cell>
          <cell r="L103" t="e">
            <v>#REF!</v>
          </cell>
          <cell r="M103" t="e">
            <v>#REF!</v>
          </cell>
          <cell r="N103" t="e">
            <v>#REF!</v>
          </cell>
          <cell r="O103" t="e">
            <v>#REF!</v>
          </cell>
          <cell r="P103" t="e">
            <v>#REF!</v>
          </cell>
          <cell r="Q103" t="e">
            <v>#REF!</v>
          </cell>
          <cell r="R103" t="e">
            <v>#REF!</v>
          </cell>
          <cell r="S103" t="e">
            <v>#REF!</v>
          </cell>
          <cell r="T103" t="e">
            <v>#REF!</v>
          </cell>
        </row>
        <row r="106">
          <cell r="G106" t="e">
            <v>#REF!</v>
          </cell>
          <cell r="H106" t="e">
            <v>#REF!</v>
          </cell>
          <cell r="I106" t="e">
            <v>#REF!</v>
          </cell>
          <cell r="J106" t="e">
            <v>#REF!</v>
          </cell>
          <cell r="K106" t="e">
            <v>#REF!</v>
          </cell>
          <cell r="L106" t="e">
            <v>#REF!</v>
          </cell>
          <cell r="M106" t="e">
            <v>#REF!</v>
          </cell>
          <cell r="N106" t="e">
            <v>#REF!</v>
          </cell>
          <cell r="O106" t="e">
            <v>#REF!</v>
          </cell>
          <cell r="P106" t="e">
            <v>#REF!</v>
          </cell>
          <cell r="Q106" t="e">
            <v>#REF!</v>
          </cell>
          <cell r="R106" t="e">
            <v>#REF!</v>
          </cell>
          <cell r="S106" t="e">
            <v>#REF!</v>
          </cell>
          <cell r="T106" t="e">
            <v>#REF!</v>
          </cell>
        </row>
        <row r="107">
          <cell r="G107" t="e">
            <v>#REF!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 t="e">
            <v>#REF!</v>
          </cell>
          <cell r="N107" t="e">
            <v>#REF!</v>
          </cell>
          <cell r="O107" t="e">
            <v>#REF!</v>
          </cell>
          <cell r="P107" t="e">
            <v>#REF!</v>
          </cell>
          <cell r="Q107" t="e">
            <v>#REF!</v>
          </cell>
          <cell r="R107" t="e">
            <v>#REF!</v>
          </cell>
          <cell r="S107" t="e">
            <v>#REF!</v>
          </cell>
        </row>
        <row r="108"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 t="e">
            <v>#REF!</v>
          </cell>
          <cell r="L108" t="e">
            <v>#REF!</v>
          </cell>
          <cell r="M108" t="e">
            <v>#REF!</v>
          </cell>
          <cell r="N108" t="e">
            <v>#REF!</v>
          </cell>
          <cell r="O108" t="e">
            <v>#REF!</v>
          </cell>
          <cell r="P108" t="e">
            <v>#REF!</v>
          </cell>
          <cell r="Q108" t="e">
            <v>#REF!</v>
          </cell>
          <cell r="R108" t="e">
            <v>#REF!</v>
          </cell>
          <cell r="S108" t="e">
            <v>#REF!</v>
          </cell>
          <cell r="T108" t="e">
            <v>#REF!</v>
          </cell>
        </row>
        <row r="109"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 t="e">
            <v>#REF!</v>
          </cell>
          <cell r="N109" t="e">
            <v>#REF!</v>
          </cell>
          <cell r="O109" t="e">
            <v>#REF!</v>
          </cell>
          <cell r="P109" t="e">
            <v>#REF!</v>
          </cell>
          <cell r="Q109" t="e">
            <v>#REF!</v>
          </cell>
          <cell r="R109" t="e">
            <v>#REF!</v>
          </cell>
          <cell r="S109" t="e">
            <v>#REF!</v>
          </cell>
          <cell r="T109" t="e">
            <v>#REF!</v>
          </cell>
        </row>
        <row r="110"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 t="e">
            <v>#REF!</v>
          </cell>
          <cell r="L110" t="e">
            <v>#REF!</v>
          </cell>
          <cell r="M110" t="e">
            <v>#REF!</v>
          </cell>
          <cell r="N110" t="e">
            <v>#REF!</v>
          </cell>
          <cell r="O110" t="e">
            <v>#REF!</v>
          </cell>
          <cell r="P110" t="e">
            <v>#REF!</v>
          </cell>
          <cell r="Q110" t="e">
            <v>#REF!</v>
          </cell>
          <cell r="R110" t="e">
            <v>#REF!</v>
          </cell>
          <cell r="S110" t="e">
            <v>#REF!</v>
          </cell>
          <cell r="T110" t="e">
            <v>#REF!</v>
          </cell>
        </row>
        <row r="111"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 t="e">
            <v>#REF!</v>
          </cell>
          <cell r="L111" t="e">
            <v>#REF!</v>
          </cell>
          <cell r="M111" t="e">
            <v>#REF!</v>
          </cell>
          <cell r="N111" t="e">
            <v>#REF!</v>
          </cell>
          <cell r="O111" t="e">
            <v>#REF!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</row>
        <row r="114"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 t="e">
            <v>#REF!</v>
          </cell>
          <cell r="L114" t="e">
            <v>#REF!</v>
          </cell>
          <cell r="M114" t="e">
            <v>#REF!</v>
          </cell>
          <cell r="N114" t="e">
            <v>#REF!</v>
          </cell>
          <cell r="O114" t="e">
            <v>#REF!</v>
          </cell>
          <cell r="P114" t="e">
            <v>#REF!</v>
          </cell>
          <cell r="Q114" t="e">
            <v>#REF!</v>
          </cell>
          <cell r="R114" t="e">
            <v>#REF!</v>
          </cell>
          <cell r="S114" t="e">
            <v>#REF!</v>
          </cell>
          <cell r="T114" t="e">
            <v>#REF!</v>
          </cell>
        </row>
        <row r="115"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 t="e">
            <v>#REF!</v>
          </cell>
          <cell r="N115" t="e">
            <v>#REF!</v>
          </cell>
          <cell r="O115" t="e">
            <v>#REF!</v>
          </cell>
          <cell r="P115" t="e">
            <v>#REF!</v>
          </cell>
          <cell r="Q115" t="e">
            <v>#REF!</v>
          </cell>
          <cell r="R115" t="e">
            <v>#REF!</v>
          </cell>
          <cell r="S115" t="e">
            <v>#REF!</v>
          </cell>
          <cell r="T115" t="e">
            <v>#REF!</v>
          </cell>
        </row>
        <row r="116"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 t="e">
            <v>#REF!</v>
          </cell>
          <cell r="N116" t="e">
            <v>#REF!</v>
          </cell>
          <cell r="O116" t="e">
            <v>#REF!</v>
          </cell>
          <cell r="P116" t="e">
            <v>#REF!</v>
          </cell>
          <cell r="Q116" t="e">
            <v>#REF!</v>
          </cell>
          <cell r="R116" t="e">
            <v>#REF!</v>
          </cell>
          <cell r="S116" t="e">
            <v>#REF!</v>
          </cell>
          <cell r="T116" t="e">
            <v>#REF!</v>
          </cell>
        </row>
        <row r="117"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 t="e">
            <v>#REF!</v>
          </cell>
          <cell r="L117" t="e">
            <v>#REF!</v>
          </cell>
          <cell r="M117" t="e">
            <v>#REF!</v>
          </cell>
          <cell r="N117" t="e">
            <v>#REF!</v>
          </cell>
          <cell r="O117" t="e">
            <v>#REF!</v>
          </cell>
          <cell r="P117" t="e">
            <v>#REF!</v>
          </cell>
          <cell r="Q117" t="e">
            <v>#REF!</v>
          </cell>
          <cell r="R117" t="e">
            <v>#REF!</v>
          </cell>
          <cell r="S117" t="e">
            <v>#REF!</v>
          </cell>
          <cell r="T117" t="e">
            <v>#REF!</v>
          </cell>
        </row>
        <row r="118"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 t="e">
            <v>#REF!</v>
          </cell>
          <cell r="P118" t="e">
            <v>#REF!</v>
          </cell>
          <cell r="Q118" t="e">
            <v>#REF!</v>
          </cell>
          <cell r="R118" t="e">
            <v>#REF!</v>
          </cell>
          <cell r="S118" t="e">
            <v>#REF!</v>
          </cell>
          <cell r="T118" t="e">
            <v>#REF!</v>
          </cell>
        </row>
        <row r="119"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 t="e">
            <v>#REF!</v>
          </cell>
          <cell r="P119" t="e">
            <v>#REF!</v>
          </cell>
          <cell r="Q119" t="e">
            <v>#REF!</v>
          </cell>
          <cell r="R119" t="e">
            <v>#REF!</v>
          </cell>
          <cell r="S119" t="e">
            <v>#REF!</v>
          </cell>
          <cell r="T119" t="e">
            <v>#REF!</v>
          </cell>
        </row>
        <row r="141"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 t="e">
            <v>#REF!</v>
          </cell>
          <cell r="L141" t="e">
            <v>#REF!</v>
          </cell>
          <cell r="M141" t="e">
            <v>#REF!</v>
          </cell>
          <cell r="N141" t="e">
            <v>#REF!</v>
          </cell>
          <cell r="O141" t="e">
            <v>#REF!</v>
          </cell>
          <cell r="P141" t="e">
            <v>#REF!</v>
          </cell>
          <cell r="Q141" t="e">
            <v>#REF!</v>
          </cell>
          <cell r="R141" t="e">
            <v>#REF!</v>
          </cell>
          <cell r="S141" t="e">
            <v>#REF!</v>
          </cell>
          <cell r="T141" t="e">
            <v>#REF!</v>
          </cell>
        </row>
        <row r="142"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 t="e">
            <v>#REF!</v>
          </cell>
          <cell r="L142" t="e">
            <v>#REF!</v>
          </cell>
          <cell r="M142" t="e">
            <v>#REF!</v>
          </cell>
          <cell r="N142" t="e">
            <v>#REF!</v>
          </cell>
          <cell r="O142" t="e">
            <v>#REF!</v>
          </cell>
          <cell r="P142" t="e">
            <v>#REF!</v>
          </cell>
          <cell r="Q142" t="e">
            <v>#REF!</v>
          </cell>
          <cell r="R142" t="e">
            <v>#REF!</v>
          </cell>
          <cell r="S142" t="e">
            <v>#REF!</v>
          </cell>
          <cell r="T142" t="e">
            <v>#REF!</v>
          </cell>
        </row>
        <row r="148"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 t="e">
            <v>#REF!</v>
          </cell>
          <cell r="L148" t="e">
            <v>#REF!</v>
          </cell>
          <cell r="M148" t="e">
            <v>#REF!</v>
          </cell>
          <cell r="N148" t="e">
            <v>#REF!</v>
          </cell>
          <cell r="O148" t="e">
            <v>#REF!</v>
          </cell>
          <cell r="P148" t="e">
            <v>#REF!</v>
          </cell>
          <cell r="Q148" t="e">
            <v>#REF!</v>
          </cell>
          <cell r="R148" t="e">
            <v>#REF!</v>
          </cell>
          <cell r="S148" t="e">
            <v>#REF!</v>
          </cell>
          <cell r="T148" t="e">
            <v>#REF!</v>
          </cell>
        </row>
        <row r="149"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 t="e">
            <v>#REF!</v>
          </cell>
          <cell r="L149" t="e">
            <v>#REF!</v>
          </cell>
          <cell r="M149" t="e">
            <v>#REF!</v>
          </cell>
          <cell r="N149" t="e">
            <v>#REF!</v>
          </cell>
          <cell r="O149" t="e">
            <v>#REF!</v>
          </cell>
          <cell r="P149" t="e">
            <v>#REF!</v>
          </cell>
          <cell r="Q149" t="e">
            <v>#REF!</v>
          </cell>
          <cell r="R149" t="e">
            <v>#REF!</v>
          </cell>
          <cell r="S149" t="e">
            <v>#REF!</v>
          </cell>
          <cell r="T149" t="e">
            <v>#REF!</v>
          </cell>
        </row>
        <row r="150"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 t="e">
            <v>#REF!</v>
          </cell>
          <cell r="L150" t="e">
            <v>#REF!</v>
          </cell>
          <cell r="M150" t="e">
            <v>#REF!</v>
          </cell>
          <cell r="N150" t="e">
            <v>#REF!</v>
          </cell>
          <cell r="O150" t="e">
            <v>#REF!</v>
          </cell>
          <cell r="P150" t="e">
            <v>#REF!</v>
          </cell>
          <cell r="Q150" t="e">
            <v>#REF!</v>
          </cell>
          <cell r="R150" t="e">
            <v>#REF!</v>
          </cell>
          <cell r="S150" t="e">
            <v>#REF!</v>
          </cell>
          <cell r="T150" t="e">
            <v>#REF!</v>
          </cell>
        </row>
        <row r="151"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 t="e">
            <v>#REF!</v>
          </cell>
          <cell r="L151" t="e">
            <v>#REF!</v>
          </cell>
          <cell r="M151" t="e">
            <v>#REF!</v>
          </cell>
          <cell r="N151" t="e">
            <v>#REF!</v>
          </cell>
          <cell r="O151" t="e">
            <v>#REF!</v>
          </cell>
          <cell r="P151" t="e">
            <v>#REF!</v>
          </cell>
          <cell r="Q151" t="e">
            <v>#REF!</v>
          </cell>
          <cell r="R151" t="e">
            <v>#REF!</v>
          </cell>
          <cell r="S151" t="e">
            <v>#REF!</v>
          </cell>
          <cell r="T151" t="e">
            <v>#REF!</v>
          </cell>
        </row>
        <row r="161"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 t="e">
            <v>#REF!</v>
          </cell>
          <cell r="L161" t="e">
            <v>#REF!</v>
          </cell>
          <cell r="M161" t="e">
            <v>#REF!</v>
          </cell>
          <cell r="N161" t="e">
            <v>#REF!</v>
          </cell>
          <cell r="O161" t="e">
            <v>#REF!</v>
          </cell>
          <cell r="P161" t="e">
            <v>#REF!</v>
          </cell>
          <cell r="Q161" t="e">
            <v>#REF!</v>
          </cell>
          <cell r="R161" t="e">
            <v>#REF!</v>
          </cell>
          <cell r="S161" t="e">
            <v>#REF!</v>
          </cell>
          <cell r="T161" t="e">
            <v>#REF!</v>
          </cell>
        </row>
        <row r="162"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 t="e">
            <v>#REF!</v>
          </cell>
          <cell r="L162" t="e">
            <v>#REF!</v>
          </cell>
          <cell r="M162" t="e">
            <v>#REF!</v>
          </cell>
          <cell r="N162" t="e">
            <v>#REF!</v>
          </cell>
          <cell r="O162" t="e">
            <v>#REF!</v>
          </cell>
          <cell r="P162" t="e">
            <v>#REF!</v>
          </cell>
          <cell r="Q162" t="e">
            <v>#REF!</v>
          </cell>
          <cell r="R162" t="e">
            <v>#REF!</v>
          </cell>
          <cell r="S162" t="e">
            <v>#REF!</v>
          </cell>
          <cell r="T162" t="e">
            <v>#REF!</v>
          </cell>
        </row>
        <row r="165"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 t="e">
            <v>#REF!</v>
          </cell>
          <cell r="L165" t="e">
            <v>#REF!</v>
          </cell>
          <cell r="M165" t="e">
            <v>#REF!</v>
          </cell>
          <cell r="N165" t="e">
            <v>#REF!</v>
          </cell>
          <cell r="O165" t="e">
            <v>#REF!</v>
          </cell>
          <cell r="P165" t="e">
            <v>#REF!</v>
          </cell>
          <cell r="Q165" t="e">
            <v>#REF!</v>
          </cell>
          <cell r="R165" t="e">
            <v>#REF!</v>
          </cell>
          <cell r="S165" t="e">
            <v>#REF!</v>
          </cell>
          <cell r="T165" t="e">
            <v>#REF!</v>
          </cell>
        </row>
        <row r="166"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 t="e">
            <v>#REF!</v>
          </cell>
          <cell r="L166" t="e">
            <v>#REF!</v>
          </cell>
          <cell r="M166" t="e">
            <v>#REF!</v>
          </cell>
          <cell r="N166" t="e">
            <v>#REF!</v>
          </cell>
          <cell r="O166" t="e">
            <v>#REF!</v>
          </cell>
          <cell r="P166" t="e">
            <v>#REF!</v>
          </cell>
          <cell r="Q166" t="e">
            <v>#REF!</v>
          </cell>
          <cell r="R166" t="e">
            <v>#REF!</v>
          </cell>
          <cell r="S166" t="e">
            <v>#REF!</v>
          </cell>
          <cell r="T166" t="e">
            <v>#REF!</v>
          </cell>
        </row>
        <row r="167"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 t="e">
            <v>#REF!</v>
          </cell>
          <cell r="L167" t="e">
            <v>#REF!</v>
          </cell>
          <cell r="M167" t="e">
            <v>#REF!</v>
          </cell>
          <cell r="N167" t="e">
            <v>#REF!</v>
          </cell>
          <cell r="O167" t="e">
            <v>#REF!</v>
          </cell>
          <cell r="P167" t="e">
            <v>#REF!</v>
          </cell>
          <cell r="Q167" t="e">
            <v>#REF!</v>
          </cell>
          <cell r="R167" t="e">
            <v>#REF!</v>
          </cell>
          <cell r="S167" t="e">
            <v>#REF!</v>
          </cell>
          <cell r="T167" t="e">
            <v>#REF!</v>
          </cell>
        </row>
        <row r="178"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 t="e">
            <v>#REF!</v>
          </cell>
          <cell r="L178" t="e">
            <v>#REF!</v>
          </cell>
          <cell r="M178" t="e">
            <v>#REF!</v>
          </cell>
          <cell r="N178" t="e">
            <v>#REF!</v>
          </cell>
          <cell r="O178" t="e">
            <v>#REF!</v>
          </cell>
          <cell r="P178" t="e">
            <v>#REF!</v>
          </cell>
          <cell r="Q178" t="e">
            <v>#REF!</v>
          </cell>
          <cell r="R178" t="e">
            <v>#REF!</v>
          </cell>
          <cell r="S178" t="e">
            <v>#REF!</v>
          </cell>
          <cell r="T178" t="e">
            <v>#REF!</v>
          </cell>
        </row>
        <row r="179"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 t="e">
            <v>#REF!</v>
          </cell>
          <cell r="L179" t="e">
            <v>#REF!</v>
          </cell>
          <cell r="M179" t="e">
            <v>#REF!</v>
          </cell>
          <cell r="N179" t="e">
            <v>#REF!</v>
          </cell>
          <cell r="O179" t="e">
            <v>#REF!</v>
          </cell>
          <cell r="P179" t="e">
            <v>#REF!</v>
          </cell>
          <cell r="Q179" t="e">
            <v>#REF!</v>
          </cell>
          <cell r="R179" t="e">
            <v>#REF!</v>
          </cell>
          <cell r="S179" t="e">
            <v>#REF!</v>
          </cell>
          <cell r="T179" t="e">
            <v>#REF!</v>
          </cell>
        </row>
        <row r="181"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 t="e">
            <v>#REF!</v>
          </cell>
          <cell r="L181" t="e">
            <v>#REF!</v>
          </cell>
          <cell r="M181" t="e">
            <v>#REF!</v>
          </cell>
          <cell r="N181" t="e">
            <v>#REF!</v>
          </cell>
          <cell r="O181" t="e">
            <v>#REF!</v>
          </cell>
          <cell r="P181" t="e">
            <v>#REF!</v>
          </cell>
          <cell r="Q181" t="e">
            <v>#REF!</v>
          </cell>
          <cell r="R181" t="e">
            <v>#REF!</v>
          </cell>
          <cell r="S181" t="e">
            <v>#REF!</v>
          </cell>
          <cell r="T181" t="e">
            <v>#REF!</v>
          </cell>
        </row>
        <row r="182"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 t="e">
            <v>#REF!</v>
          </cell>
          <cell r="L182" t="e">
            <v>#REF!</v>
          </cell>
          <cell r="M182" t="e">
            <v>#REF!</v>
          </cell>
          <cell r="N182" t="e">
            <v>#REF!</v>
          </cell>
          <cell r="O182" t="e">
            <v>#REF!</v>
          </cell>
          <cell r="P182" t="e">
            <v>#REF!</v>
          </cell>
          <cell r="Q182" t="e">
            <v>#REF!</v>
          </cell>
          <cell r="R182" t="e">
            <v>#REF!</v>
          </cell>
          <cell r="S182" t="e">
            <v>#REF!</v>
          </cell>
          <cell r="T182" t="e">
            <v>#REF!</v>
          </cell>
        </row>
        <row r="183"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 t="e">
            <v>#REF!</v>
          </cell>
          <cell r="L183" t="e">
            <v>#REF!</v>
          </cell>
          <cell r="M183" t="e">
            <v>#REF!</v>
          </cell>
          <cell r="N183" t="e">
            <v>#REF!</v>
          </cell>
          <cell r="O183" t="e">
            <v>#REF!</v>
          </cell>
          <cell r="P183" t="e">
            <v>#REF!</v>
          </cell>
          <cell r="Q183" t="e">
            <v>#REF!</v>
          </cell>
          <cell r="R183" t="e">
            <v>#REF!</v>
          </cell>
          <cell r="S183" t="e">
            <v>#REF!</v>
          </cell>
          <cell r="T183" t="e">
            <v>#REF!</v>
          </cell>
        </row>
        <row r="185"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 t="e">
            <v>#REF!</v>
          </cell>
          <cell r="L185" t="e">
            <v>#REF!</v>
          </cell>
          <cell r="M185" t="e">
            <v>#REF!</v>
          </cell>
          <cell r="N185" t="e">
            <v>#REF!</v>
          </cell>
          <cell r="O185" t="e">
            <v>#REF!</v>
          </cell>
          <cell r="P185" t="e">
            <v>#REF!</v>
          </cell>
          <cell r="Q185" t="e">
            <v>#REF!</v>
          </cell>
          <cell r="R185" t="e">
            <v>#REF!</v>
          </cell>
          <cell r="S185" t="e">
            <v>#REF!</v>
          </cell>
          <cell r="T185" t="e">
            <v>#REF!</v>
          </cell>
        </row>
        <row r="186"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 t="e">
            <v>#REF!</v>
          </cell>
          <cell r="L186" t="e">
            <v>#REF!</v>
          </cell>
          <cell r="M186" t="e">
            <v>#REF!</v>
          </cell>
          <cell r="N186" t="e">
            <v>#REF!</v>
          </cell>
          <cell r="O186" t="e">
            <v>#REF!</v>
          </cell>
          <cell r="P186" t="e">
            <v>#REF!</v>
          </cell>
          <cell r="Q186" t="e">
            <v>#REF!</v>
          </cell>
          <cell r="R186" t="e">
            <v>#REF!</v>
          </cell>
          <cell r="S186" t="e">
            <v>#REF!</v>
          </cell>
          <cell r="T186" t="e">
            <v>#REF!</v>
          </cell>
        </row>
        <row r="188"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 t="e">
            <v>#REF!</v>
          </cell>
          <cell r="L188" t="e">
            <v>#REF!</v>
          </cell>
          <cell r="M188" t="e">
            <v>#REF!</v>
          </cell>
          <cell r="N188" t="e">
            <v>#REF!</v>
          </cell>
          <cell r="O188" t="e">
            <v>#REF!</v>
          </cell>
          <cell r="P188" t="e">
            <v>#REF!</v>
          </cell>
          <cell r="Q188" t="e">
            <v>#REF!</v>
          </cell>
          <cell r="R188" t="e">
            <v>#REF!</v>
          </cell>
          <cell r="S188" t="e">
            <v>#REF!</v>
          </cell>
          <cell r="T188" t="e">
            <v>#REF!</v>
          </cell>
        </row>
        <row r="189"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 t="e">
            <v>#REF!</v>
          </cell>
          <cell r="L189" t="e">
            <v>#REF!</v>
          </cell>
          <cell r="M189" t="e">
            <v>#REF!</v>
          </cell>
          <cell r="N189" t="e">
            <v>#REF!</v>
          </cell>
          <cell r="O189" t="e">
            <v>#REF!</v>
          </cell>
          <cell r="P189" t="e">
            <v>#REF!</v>
          </cell>
          <cell r="Q189" t="e">
            <v>#REF!</v>
          </cell>
          <cell r="R189" t="e">
            <v>#REF!</v>
          </cell>
          <cell r="S189" t="e">
            <v>#REF!</v>
          </cell>
          <cell r="T189" t="e">
            <v>#REF!</v>
          </cell>
        </row>
        <row r="190"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 t="e">
            <v>#REF!</v>
          </cell>
          <cell r="L190" t="e">
            <v>#REF!</v>
          </cell>
          <cell r="M190" t="e">
            <v>#REF!</v>
          </cell>
          <cell r="N190" t="e">
            <v>#REF!</v>
          </cell>
          <cell r="O190" t="e">
            <v>#REF!</v>
          </cell>
          <cell r="P190" t="e">
            <v>#REF!</v>
          </cell>
          <cell r="Q190" t="e">
            <v>#REF!</v>
          </cell>
          <cell r="R190" t="e">
            <v>#REF!</v>
          </cell>
          <cell r="S190" t="e">
            <v>#REF!</v>
          </cell>
          <cell r="T190" t="e">
            <v>#REF!</v>
          </cell>
        </row>
        <row r="191"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 t="e">
            <v>#REF!</v>
          </cell>
          <cell r="L191" t="e">
            <v>#REF!</v>
          </cell>
          <cell r="M191" t="e">
            <v>#REF!</v>
          </cell>
          <cell r="N191" t="e">
            <v>#REF!</v>
          </cell>
          <cell r="O191" t="e">
            <v>#REF!</v>
          </cell>
          <cell r="P191" t="e">
            <v>#REF!</v>
          </cell>
          <cell r="Q191" t="e">
            <v>#REF!</v>
          </cell>
          <cell r="R191" t="e">
            <v>#REF!</v>
          </cell>
          <cell r="S191" t="e">
            <v>#REF!</v>
          </cell>
          <cell r="T191" t="e">
            <v>#REF!</v>
          </cell>
        </row>
        <row r="196"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 t="e">
            <v>#REF!</v>
          </cell>
          <cell r="L196" t="e">
            <v>#REF!</v>
          </cell>
          <cell r="M196" t="e">
            <v>#REF!</v>
          </cell>
          <cell r="N196" t="e">
            <v>#REF!</v>
          </cell>
          <cell r="O196" t="e">
            <v>#REF!</v>
          </cell>
          <cell r="P196" t="e">
            <v>#REF!</v>
          </cell>
          <cell r="Q196" t="e">
            <v>#REF!</v>
          </cell>
          <cell r="R196" t="e">
            <v>#REF!</v>
          </cell>
          <cell r="S196" t="e">
            <v>#REF!</v>
          </cell>
          <cell r="T196" t="e">
            <v>#REF!</v>
          </cell>
        </row>
        <row r="197">
          <cell r="G197" t="e">
            <v>#REF!</v>
          </cell>
          <cell r="H197" t="e">
            <v>#REF!</v>
          </cell>
          <cell r="I197" t="e">
            <v>#REF!</v>
          </cell>
          <cell r="J197" t="e">
            <v>#REF!</v>
          </cell>
          <cell r="K197" t="e">
            <v>#REF!</v>
          </cell>
          <cell r="L197" t="e">
            <v>#REF!</v>
          </cell>
          <cell r="M197" t="e">
            <v>#REF!</v>
          </cell>
          <cell r="N197" t="e">
            <v>#REF!</v>
          </cell>
          <cell r="O197" t="e">
            <v>#REF!</v>
          </cell>
          <cell r="P197" t="e">
            <v>#REF!</v>
          </cell>
          <cell r="Q197" t="e">
            <v>#REF!</v>
          </cell>
          <cell r="R197" t="e">
            <v>#REF!</v>
          </cell>
          <cell r="S197" t="e">
            <v>#REF!</v>
          </cell>
          <cell r="T197" t="e">
            <v>#REF!</v>
          </cell>
        </row>
        <row r="198">
          <cell r="G198" t="e">
            <v>#REF!</v>
          </cell>
          <cell r="H198" t="e">
            <v>#REF!</v>
          </cell>
          <cell r="I198" t="e">
            <v>#REF!</v>
          </cell>
          <cell r="J198" t="e">
            <v>#REF!</v>
          </cell>
          <cell r="K198" t="e">
            <v>#REF!</v>
          </cell>
          <cell r="L198" t="e">
            <v>#REF!</v>
          </cell>
          <cell r="M198" t="e">
            <v>#REF!</v>
          </cell>
          <cell r="N198" t="e">
            <v>#REF!</v>
          </cell>
          <cell r="O198" t="e">
            <v>#REF!</v>
          </cell>
          <cell r="P198" t="e">
            <v>#REF!</v>
          </cell>
          <cell r="Q198" t="e">
            <v>#REF!</v>
          </cell>
          <cell r="R198" t="e">
            <v>#REF!</v>
          </cell>
          <cell r="S198" t="e">
            <v>#REF!</v>
          </cell>
          <cell r="T198" t="e">
            <v>#REF!</v>
          </cell>
        </row>
        <row r="199">
          <cell r="G199" t="e">
            <v>#REF!</v>
          </cell>
          <cell r="H199" t="e">
            <v>#REF!</v>
          </cell>
          <cell r="I199" t="e">
            <v>#REF!</v>
          </cell>
          <cell r="J199" t="e">
            <v>#REF!</v>
          </cell>
          <cell r="K199" t="e">
            <v>#REF!</v>
          </cell>
          <cell r="L199" t="e">
            <v>#REF!</v>
          </cell>
          <cell r="M199" t="e">
            <v>#REF!</v>
          </cell>
          <cell r="N199" t="e">
            <v>#REF!</v>
          </cell>
          <cell r="O199" t="e">
            <v>#REF!</v>
          </cell>
          <cell r="P199" t="e">
            <v>#REF!</v>
          </cell>
          <cell r="Q199" t="e">
            <v>#REF!</v>
          </cell>
          <cell r="R199" t="e">
            <v>#REF!</v>
          </cell>
          <cell r="S199" t="e">
            <v>#REF!</v>
          </cell>
          <cell r="T199" t="e">
            <v>#REF!</v>
          </cell>
        </row>
        <row r="200">
          <cell r="G200" t="e">
            <v>#REF!</v>
          </cell>
          <cell r="H200" t="e">
            <v>#REF!</v>
          </cell>
          <cell r="I200" t="e">
            <v>#REF!</v>
          </cell>
          <cell r="J200" t="e">
            <v>#REF!</v>
          </cell>
          <cell r="K200" t="e">
            <v>#REF!</v>
          </cell>
          <cell r="L200" t="e">
            <v>#REF!</v>
          </cell>
          <cell r="M200" t="e">
            <v>#REF!</v>
          </cell>
          <cell r="N200" t="e">
            <v>#REF!</v>
          </cell>
          <cell r="O200" t="e">
            <v>#REF!</v>
          </cell>
          <cell r="P200" t="e">
            <v>#REF!</v>
          </cell>
          <cell r="Q200" t="e">
            <v>#REF!</v>
          </cell>
          <cell r="R200" t="e">
            <v>#REF!</v>
          </cell>
          <cell r="S200" t="e">
            <v>#REF!</v>
          </cell>
          <cell r="T200" t="e">
            <v>#REF!</v>
          </cell>
        </row>
        <row r="201">
          <cell r="G201" t="e">
            <v>#REF!</v>
          </cell>
          <cell r="H201" t="e">
            <v>#REF!</v>
          </cell>
          <cell r="I201" t="e">
            <v>#REF!</v>
          </cell>
          <cell r="J201" t="e">
            <v>#REF!</v>
          </cell>
          <cell r="K201" t="e">
            <v>#REF!</v>
          </cell>
          <cell r="L201" t="e">
            <v>#REF!</v>
          </cell>
          <cell r="M201" t="e">
            <v>#REF!</v>
          </cell>
          <cell r="N201" t="e">
            <v>#REF!</v>
          </cell>
          <cell r="O201" t="e">
            <v>#REF!</v>
          </cell>
          <cell r="P201" t="e">
            <v>#REF!</v>
          </cell>
          <cell r="Q201" t="e">
            <v>#REF!</v>
          </cell>
          <cell r="R201" t="e">
            <v>#REF!</v>
          </cell>
          <cell r="S201" t="e">
            <v>#REF!</v>
          </cell>
          <cell r="T201" t="e">
            <v>#REF!</v>
          </cell>
        </row>
        <row r="229">
          <cell r="G229" t="e">
            <v>#REF!</v>
          </cell>
          <cell r="H229" t="e">
            <v>#REF!</v>
          </cell>
          <cell r="I229" t="e">
            <v>#REF!</v>
          </cell>
          <cell r="J229" t="e">
            <v>#REF!</v>
          </cell>
          <cell r="K229" t="e">
            <v>#REF!</v>
          </cell>
          <cell r="L229" t="e">
            <v>#REF!</v>
          </cell>
          <cell r="M229" t="e">
            <v>#REF!</v>
          </cell>
          <cell r="N229" t="e">
            <v>#REF!</v>
          </cell>
          <cell r="O229" t="e">
            <v>#REF!</v>
          </cell>
          <cell r="P229" t="e">
            <v>#REF!</v>
          </cell>
          <cell r="Q229" t="e">
            <v>#REF!</v>
          </cell>
          <cell r="R229" t="e">
            <v>#REF!</v>
          </cell>
          <cell r="S229" t="e">
            <v>#REF!</v>
          </cell>
          <cell r="T229" t="e">
            <v>#REF!</v>
          </cell>
        </row>
        <row r="231">
          <cell r="G231" t="e">
            <v>#REF!</v>
          </cell>
          <cell r="H231" t="e">
            <v>#REF!</v>
          </cell>
          <cell r="I231" t="e">
            <v>#REF!</v>
          </cell>
          <cell r="J231" t="e">
            <v>#REF!</v>
          </cell>
          <cell r="K231" t="e">
            <v>#REF!</v>
          </cell>
          <cell r="L231" t="e">
            <v>#REF!</v>
          </cell>
          <cell r="M231" t="e">
            <v>#REF!</v>
          </cell>
          <cell r="N231" t="e">
            <v>#REF!</v>
          </cell>
          <cell r="O231" t="e">
            <v>#REF!</v>
          </cell>
          <cell r="P231" t="e">
            <v>#REF!</v>
          </cell>
          <cell r="Q231" t="e">
            <v>#REF!</v>
          </cell>
          <cell r="R231" t="e">
            <v>#REF!</v>
          </cell>
          <cell r="S231" t="e">
            <v>#REF!</v>
          </cell>
          <cell r="T231" t="e">
            <v>#REF!</v>
          </cell>
        </row>
        <row r="235"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K235" t="e">
            <v>#REF!</v>
          </cell>
          <cell r="L235" t="e">
            <v>#REF!</v>
          </cell>
          <cell r="M235" t="e">
            <v>#REF!</v>
          </cell>
          <cell r="N235" t="e">
            <v>#REF!</v>
          </cell>
          <cell r="O235" t="e">
            <v>#REF!</v>
          </cell>
          <cell r="P235" t="e">
            <v>#REF!</v>
          </cell>
          <cell r="Q235" t="e">
            <v>#REF!</v>
          </cell>
          <cell r="R235" t="e">
            <v>#REF!</v>
          </cell>
          <cell r="S235" t="e">
            <v>#REF!</v>
          </cell>
          <cell r="T235" t="e">
            <v>#REF!</v>
          </cell>
        </row>
        <row r="236"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K236" t="e">
            <v>#REF!</v>
          </cell>
          <cell r="L236" t="e">
            <v>#REF!</v>
          </cell>
          <cell r="M236" t="e">
            <v>#REF!</v>
          </cell>
          <cell r="N236" t="e">
            <v>#REF!</v>
          </cell>
          <cell r="O236" t="e">
            <v>#REF!</v>
          </cell>
          <cell r="P236" t="e">
            <v>#REF!</v>
          </cell>
          <cell r="Q236" t="e">
            <v>#REF!</v>
          </cell>
          <cell r="R236" t="e">
            <v>#REF!</v>
          </cell>
          <cell r="S236" t="e">
            <v>#REF!</v>
          </cell>
          <cell r="T236" t="e">
            <v>#REF!</v>
          </cell>
        </row>
        <row r="237">
          <cell r="G237" t="e">
            <v>#REF!</v>
          </cell>
          <cell r="H237" t="e">
            <v>#REF!</v>
          </cell>
          <cell r="I237" t="e">
            <v>#REF!</v>
          </cell>
          <cell r="J237" t="e">
            <v>#REF!</v>
          </cell>
          <cell r="K237" t="e">
            <v>#REF!</v>
          </cell>
          <cell r="L237" t="e">
            <v>#REF!</v>
          </cell>
          <cell r="M237" t="e">
            <v>#REF!</v>
          </cell>
          <cell r="N237" t="e">
            <v>#REF!</v>
          </cell>
          <cell r="O237" t="e">
            <v>#REF!</v>
          </cell>
          <cell r="P237" t="e">
            <v>#REF!</v>
          </cell>
          <cell r="Q237" t="e">
            <v>#REF!</v>
          </cell>
          <cell r="R237" t="e">
            <v>#REF!</v>
          </cell>
          <cell r="S237" t="e">
            <v>#REF!</v>
          </cell>
          <cell r="T237" t="e">
            <v>#REF!</v>
          </cell>
        </row>
        <row r="238">
          <cell r="G238" t="e">
            <v>#REF!</v>
          </cell>
          <cell r="H238" t="e">
            <v>#REF!</v>
          </cell>
          <cell r="I238" t="e">
            <v>#REF!</v>
          </cell>
          <cell r="J238" t="e">
            <v>#REF!</v>
          </cell>
          <cell r="K238" t="e">
            <v>#REF!</v>
          </cell>
          <cell r="L238" t="e">
            <v>#REF!</v>
          </cell>
          <cell r="M238" t="e">
            <v>#REF!</v>
          </cell>
          <cell r="N238" t="e">
            <v>#REF!</v>
          </cell>
          <cell r="O238" t="e">
            <v>#REF!</v>
          </cell>
          <cell r="P238" t="e">
            <v>#REF!</v>
          </cell>
          <cell r="Q238" t="e">
            <v>#REF!</v>
          </cell>
          <cell r="R238" t="e">
            <v>#REF!</v>
          </cell>
          <cell r="S238" t="e">
            <v>#REF!</v>
          </cell>
          <cell r="T238" t="e">
            <v>#REF!</v>
          </cell>
        </row>
        <row r="239"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K239" t="e">
            <v>#REF!</v>
          </cell>
          <cell r="L239" t="e">
            <v>#REF!</v>
          </cell>
          <cell r="M239" t="e">
            <v>#REF!</v>
          </cell>
          <cell r="N239" t="e">
            <v>#REF!</v>
          </cell>
          <cell r="O239" t="e">
            <v>#REF!</v>
          </cell>
          <cell r="P239" t="e">
            <v>#REF!</v>
          </cell>
          <cell r="Q239" t="e">
            <v>#REF!</v>
          </cell>
          <cell r="R239" t="e">
            <v>#REF!</v>
          </cell>
          <cell r="S239" t="e">
            <v>#REF!</v>
          </cell>
          <cell r="T239" t="e">
            <v>#REF!</v>
          </cell>
        </row>
        <row r="240"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K240" t="e">
            <v>#REF!</v>
          </cell>
          <cell r="L240" t="e">
            <v>#REF!</v>
          </cell>
          <cell r="M240" t="e">
            <v>#REF!</v>
          </cell>
          <cell r="N240" t="e">
            <v>#REF!</v>
          </cell>
          <cell r="O240" t="e">
            <v>#REF!</v>
          </cell>
          <cell r="P240" t="e">
            <v>#REF!</v>
          </cell>
          <cell r="Q240" t="e">
            <v>#REF!</v>
          </cell>
          <cell r="R240" t="e">
            <v>#REF!</v>
          </cell>
          <cell r="S240" t="e">
            <v>#REF!</v>
          </cell>
          <cell r="T240" t="e">
            <v>#REF!</v>
          </cell>
        </row>
        <row r="245">
          <cell r="G245" t="e">
            <v>#REF!</v>
          </cell>
          <cell r="H245" t="e">
            <v>#REF!</v>
          </cell>
          <cell r="I245" t="e">
            <v>#REF!</v>
          </cell>
          <cell r="J245" t="e">
            <v>#REF!</v>
          </cell>
          <cell r="K245" t="e">
            <v>#REF!</v>
          </cell>
          <cell r="L245" t="e">
            <v>#REF!</v>
          </cell>
          <cell r="M245" t="e">
            <v>#REF!</v>
          </cell>
          <cell r="N245" t="e">
            <v>#REF!</v>
          </cell>
          <cell r="O245" t="e">
            <v>#REF!</v>
          </cell>
          <cell r="P245" t="e">
            <v>#REF!</v>
          </cell>
          <cell r="Q245" t="e">
            <v>#REF!</v>
          </cell>
          <cell r="R245" t="e">
            <v>#REF!</v>
          </cell>
          <cell r="S245" t="e">
            <v>#REF!</v>
          </cell>
          <cell r="T245" t="e">
            <v>#REF!</v>
          </cell>
        </row>
        <row r="246">
          <cell r="G246" t="e">
            <v>#REF!</v>
          </cell>
          <cell r="H246" t="e">
            <v>#REF!</v>
          </cell>
          <cell r="I246" t="e">
            <v>#REF!</v>
          </cell>
          <cell r="J246" t="e">
            <v>#REF!</v>
          </cell>
          <cell r="K246" t="e">
            <v>#REF!</v>
          </cell>
          <cell r="L246" t="e">
            <v>#REF!</v>
          </cell>
          <cell r="M246" t="e">
            <v>#REF!</v>
          </cell>
          <cell r="N246" t="e">
            <v>#REF!</v>
          </cell>
          <cell r="O246" t="e">
            <v>#REF!</v>
          </cell>
          <cell r="P246" t="e">
            <v>#REF!</v>
          </cell>
          <cell r="Q246" t="e">
            <v>#REF!</v>
          </cell>
          <cell r="R246" t="e">
            <v>#REF!</v>
          </cell>
          <cell r="S246" t="e">
            <v>#REF!</v>
          </cell>
          <cell r="T246" t="e">
            <v>#REF!</v>
          </cell>
        </row>
        <row r="247">
          <cell r="G247" t="e">
            <v>#REF!</v>
          </cell>
          <cell r="H247" t="e">
            <v>#REF!</v>
          </cell>
          <cell r="I247" t="e">
            <v>#REF!</v>
          </cell>
          <cell r="J247" t="e">
            <v>#REF!</v>
          </cell>
          <cell r="K247" t="e">
            <v>#REF!</v>
          </cell>
          <cell r="L247" t="e">
            <v>#REF!</v>
          </cell>
          <cell r="M247" t="e">
            <v>#REF!</v>
          </cell>
          <cell r="N247" t="e">
            <v>#REF!</v>
          </cell>
          <cell r="O247" t="e">
            <v>#REF!</v>
          </cell>
          <cell r="P247" t="e">
            <v>#REF!</v>
          </cell>
          <cell r="Q247" t="e">
            <v>#REF!</v>
          </cell>
          <cell r="R247" t="e">
            <v>#REF!</v>
          </cell>
          <cell r="S247" t="e">
            <v>#REF!</v>
          </cell>
          <cell r="T247" t="e">
            <v>#REF!</v>
          </cell>
        </row>
        <row r="248">
          <cell r="G248" t="e">
            <v>#REF!</v>
          </cell>
          <cell r="H248" t="e">
            <v>#REF!</v>
          </cell>
          <cell r="I248" t="e">
            <v>#REF!</v>
          </cell>
          <cell r="J248" t="e">
            <v>#REF!</v>
          </cell>
          <cell r="K248" t="e">
            <v>#REF!</v>
          </cell>
          <cell r="L248" t="e">
            <v>#REF!</v>
          </cell>
          <cell r="M248" t="e">
            <v>#REF!</v>
          </cell>
          <cell r="N248" t="e">
            <v>#REF!</v>
          </cell>
          <cell r="O248" t="e">
            <v>#REF!</v>
          </cell>
          <cell r="P248" t="e">
            <v>#REF!</v>
          </cell>
          <cell r="Q248" t="e">
            <v>#REF!</v>
          </cell>
          <cell r="R248" t="e">
            <v>#REF!</v>
          </cell>
          <cell r="S248" t="e">
            <v>#REF!</v>
          </cell>
          <cell r="T248" t="e">
            <v>#REF!</v>
          </cell>
        </row>
        <row r="249">
          <cell r="G249" t="e">
            <v>#REF!</v>
          </cell>
          <cell r="H249" t="e">
            <v>#REF!</v>
          </cell>
          <cell r="I249" t="e">
            <v>#REF!</v>
          </cell>
          <cell r="J249" t="e">
            <v>#REF!</v>
          </cell>
          <cell r="K249" t="e">
            <v>#REF!</v>
          </cell>
          <cell r="L249" t="e">
            <v>#REF!</v>
          </cell>
          <cell r="M249" t="e">
            <v>#REF!</v>
          </cell>
          <cell r="N249" t="e">
            <v>#REF!</v>
          </cell>
          <cell r="O249" t="e">
            <v>#REF!</v>
          </cell>
          <cell r="P249" t="e">
            <v>#REF!</v>
          </cell>
          <cell r="Q249" t="e">
            <v>#REF!</v>
          </cell>
          <cell r="R249" t="e">
            <v>#REF!</v>
          </cell>
          <cell r="S249" t="e">
            <v>#REF!</v>
          </cell>
          <cell r="T249" t="e">
            <v>#REF!</v>
          </cell>
        </row>
        <row r="252">
          <cell r="G252" t="e">
            <v>#REF!</v>
          </cell>
          <cell r="H252" t="e">
            <v>#REF!</v>
          </cell>
          <cell r="I252" t="e">
            <v>#REF!</v>
          </cell>
          <cell r="J252" t="e">
            <v>#REF!</v>
          </cell>
          <cell r="K252" t="e">
            <v>#REF!</v>
          </cell>
          <cell r="L252" t="e">
            <v>#REF!</v>
          </cell>
          <cell r="M252" t="e">
            <v>#REF!</v>
          </cell>
          <cell r="N252" t="e">
            <v>#REF!</v>
          </cell>
          <cell r="O252" t="e">
            <v>#REF!</v>
          </cell>
          <cell r="P252" t="e">
            <v>#REF!</v>
          </cell>
          <cell r="Q252" t="e">
            <v>#REF!</v>
          </cell>
          <cell r="R252" t="e">
            <v>#REF!</v>
          </cell>
          <cell r="S252" t="e">
            <v>#REF!</v>
          </cell>
        </row>
        <row r="255">
          <cell r="G255" t="e">
            <v>#REF!</v>
          </cell>
          <cell r="H255" t="e">
            <v>#REF!</v>
          </cell>
          <cell r="I255" t="e">
            <v>#REF!</v>
          </cell>
          <cell r="J255" t="e">
            <v>#REF!</v>
          </cell>
          <cell r="K255" t="e">
            <v>#REF!</v>
          </cell>
          <cell r="L255" t="e">
            <v>#REF!</v>
          </cell>
          <cell r="M255" t="e">
            <v>#REF!</v>
          </cell>
          <cell r="N255" t="e">
            <v>#REF!</v>
          </cell>
          <cell r="O255" t="e">
            <v>#REF!</v>
          </cell>
          <cell r="P255" t="e">
            <v>#REF!</v>
          </cell>
          <cell r="Q255" t="e">
            <v>#REF!</v>
          </cell>
          <cell r="R255" t="e">
            <v>#REF!</v>
          </cell>
          <cell r="S255" t="e">
            <v>#REF!</v>
          </cell>
          <cell r="T255" t="e">
            <v>#REF!</v>
          </cell>
        </row>
        <row r="256">
          <cell r="G256" t="e">
            <v>#REF!</v>
          </cell>
          <cell r="H256" t="e">
            <v>#REF!</v>
          </cell>
          <cell r="I256" t="e">
            <v>#REF!</v>
          </cell>
          <cell r="J256" t="e">
            <v>#REF!</v>
          </cell>
          <cell r="K256" t="e">
            <v>#REF!</v>
          </cell>
          <cell r="L256" t="e">
            <v>#REF!</v>
          </cell>
          <cell r="M256" t="e">
            <v>#REF!</v>
          </cell>
          <cell r="N256" t="e">
            <v>#REF!</v>
          </cell>
          <cell r="O256" t="e">
            <v>#REF!</v>
          </cell>
          <cell r="P256" t="e">
            <v>#REF!</v>
          </cell>
          <cell r="Q256" t="e">
            <v>#REF!</v>
          </cell>
          <cell r="R256" t="e">
            <v>#REF!</v>
          </cell>
          <cell r="S256" t="e">
            <v>#REF!</v>
          </cell>
          <cell r="T256" t="e">
            <v>#REF!</v>
          </cell>
        </row>
        <row r="257">
          <cell r="G257" t="e">
            <v>#REF!</v>
          </cell>
          <cell r="H257" t="e">
            <v>#REF!</v>
          </cell>
          <cell r="I257" t="e">
            <v>#REF!</v>
          </cell>
          <cell r="J257" t="e">
            <v>#REF!</v>
          </cell>
          <cell r="K257" t="e">
            <v>#REF!</v>
          </cell>
          <cell r="L257" t="e">
            <v>#REF!</v>
          </cell>
          <cell r="M257" t="e">
            <v>#REF!</v>
          </cell>
          <cell r="N257" t="e">
            <v>#REF!</v>
          </cell>
          <cell r="O257" t="e">
            <v>#REF!</v>
          </cell>
          <cell r="P257" t="e">
            <v>#REF!</v>
          </cell>
          <cell r="Q257" t="e">
            <v>#REF!</v>
          </cell>
          <cell r="R257" t="e">
            <v>#REF!</v>
          </cell>
          <cell r="S257" t="e">
            <v>#REF!</v>
          </cell>
          <cell r="T257" t="e">
            <v>#REF!</v>
          </cell>
        </row>
        <row r="258">
          <cell r="G258" t="e">
            <v>#REF!</v>
          </cell>
          <cell r="H258" t="e">
            <v>#REF!</v>
          </cell>
          <cell r="I258" t="e">
            <v>#REF!</v>
          </cell>
          <cell r="J258" t="e">
            <v>#REF!</v>
          </cell>
          <cell r="K258" t="e">
            <v>#REF!</v>
          </cell>
          <cell r="L258" t="e">
            <v>#REF!</v>
          </cell>
          <cell r="M258" t="e">
            <v>#REF!</v>
          </cell>
          <cell r="N258" t="e">
            <v>#REF!</v>
          </cell>
          <cell r="O258" t="e">
            <v>#REF!</v>
          </cell>
          <cell r="P258" t="e">
            <v>#REF!</v>
          </cell>
          <cell r="Q258" t="e">
            <v>#REF!</v>
          </cell>
          <cell r="R258" t="e">
            <v>#REF!</v>
          </cell>
          <cell r="S258" t="e">
            <v>#REF!</v>
          </cell>
          <cell r="T258" t="e">
            <v>#REF!</v>
          </cell>
        </row>
        <row r="259">
          <cell r="G259" t="e">
            <v>#REF!</v>
          </cell>
          <cell r="H259" t="e">
            <v>#REF!</v>
          </cell>
          <cell r="I259" t="e">
            <v>#REF!</v>
          </cell>
          <cell r="J259" t="e">
            <v>#REF!</v>
          </cell>
          <cell r="K259" t="e">
            <v>#REF!</v>
          </cell>
          <cell r="L259" t="e">
            <v>#REF!</v>
          </cell>
          <cell r="M259" t="e">
            <v>#REF!</v>
          </cell>
          <cell r="N259" t="e">
            <v>#REF!</v>
          </cell>
          <cell r="O259" t="e">
            <v>#REF!</v>
          </cell>
          <cell r="P259" t="e">
            <v>#REF!</v>
          </cell>
          <cell r="Q259" t="e">
            <v>#REF!</v>
          </cell>
          <cell r="R259" t="e">
            <v>#REF!</v>
          </cell>
          <cell r="S259" t="e">
            <v>#REF!</v>
          </cell>
          <cell r="T259" t="e">
            <v>#REF!</v>
          </cell>
        </row>
        <row r="274">
          <cell r="G274">
            <v>285.76506999999998</v>
          </cell>
          <cell r="H274">
            <v>287.64852000000002</v>
          </cell>
          <cell r="I274">
            <v>292.05466000000001</v>
          </cell>
          <cell r="J274">
            <v>289.58105</v>
          </cell>
          <cell r="K274">
            <v>304.78768000000002</v>
          </cell>
          <cell r="L274">
            <v>308.63137999999998</v>
          </cell>
          <cell r="M274">
            <v>314.52030000000002</v>
          </cell>
          <cell r="N274">
            <v>316.64909</v>
          </cell>
          <cell r="O274">
            <v>305.09246999999999</v>
          </cell>
          <cell r="P274">
            <v>314.22755999999998</v>
          </cell>
          <cell r="Q274">
            <v>316.55903000000001</v>
          </cell>
          <cell r="R274">
            <v>310.22271999999998</v>
          </cell>
          <cell r="S274">
            <v>319.96955980846798</v>
          </cell>
          <cell r="T274">
            <v>319.96955980846798</v>
          </cell>
        </row>
        <row r="276">
          <cell r="G276">
            <v>100</v>
          </cell>
          <cell r="H276">
            <v>100.65909034998572</v>
          </cell>
          <cell r="I276">
            <v>102.20096528942462</v>
          </cell>
          <cell r="J276">
            <v>101.33535564721048</v>
          </cell>
          <cell r="K276">
            <v>106.65673029947294</v>
          </cell>
          <cell r="L276">
            <v>108.00178622250786</v>
          </cell>
          <cell r="M276">
            <v>110.06254193348404</v>
          </cell>
          <cell r="N276">
            <v>110.80748602339676</v>
          </cell>
          <cell r="O276">
            <v>106.76338784162809</v>
          </cell>
          <cell r="P276">
            <v>109.96010114182255</v>
          </cell>
          <cell r="Q276">
            <v>110.77597062510125</v>
          </cell>
          <cell r="R276">
            <v>108.55865624164633</v>
          </cell>
          <cell r="S276">
            <v>111.9694439241535</v>
          </cell>
          <cell r="T276">
            <v>111.9694439241535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公表図表】---&gt;"/>
      <sheetName val="S-1[総括表]"/>
      <sheetName val="S-2[最終消費]"/>
      <sheetName val="S-3[一次供給]"/>
      <sheetName val="M-1[最終消費]"/>
      <sheetName val="M-2[産業]"/>
      <sheetName val="M-3[民生]"/>
      <sheetName val="M-4[運輸]"/>
      <sheetName val="M-5[一次供給]"/>
      <sheetName val="M-6[ＣＯ２]"/>
      <sheetName val="M-7[ＣＯ２(非公表)]"/>
      <sheetName val="総括表"/>
      <sheetName val="【年度簡易表】---&gt;"/>
      <sheetName val="1990FY"/>
      <sheetName val="1991FY"/>
      <sheetName val="1992FY"/>
      <sheetName val="1993FY"/>
      <sheetName val="1994FY"/>
      <sheetName val="1995FY"/>
      <sheetName val="1996FY"/>
      <sheetName val="1997FY"/>
      <sheetName val="1998FY"/>
      <sheetName val="1999FY"/>
      <sheetName val="2000FY"/>
      <sheetName val="2001FY"/>
      <sheetName val="【源別推移】---&gt;"/>
      <sheetName val="石　炭"/>
      <sheetName val="石炭製品"/>
      <sheetName val="石　油 (2)"/>
      <sheetName val="石　油"/>
      <sheetName val="原　油"/>
      <sheetName val="石油製品"/>
      <sheetName val="天然ガス"/>
      <sheetName val="都市ガス"/>
      <sheetName val="事業水力"/>
      <sheetName val="原子力"/>
      <sheetName val="電　力"/>
      <sheetName val="熱"/>
      <sheetName val="合　計"/>
      <sheetName val="ｴﾈ起計"/>
      <sheetName val="自然E"/>
      <sheetName val="地　熱"/>
      <sheetName val="未活用"/>
      <sheetName val="再生未活"/>
      <sheetName val="電力寄与"/>
      <sheetName val="熱寄与"/>
      <sheetName val="総合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99">
          <cell r="Z99" t="str">
            <v>　産　業</v>
          </cell>
          <cell r="AA99" t="str">
            <v xml:space="preserve"> </v>
          </cell>
          <cell r="AB99" t="str">
            <v>民生業務</v>
          </cell>
          <cell r="AC99" t="str">
            <v>民生家庭</v>
          </cell>
          <cell r="AD99" t="str">
            <v>運輸旅客</v>
          </cell>
        </row>
        <row r="100">
          <cell r="AA100" t="str">
            <v>運輸貨物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鉄鋼業データ"/>
      <sheetName val="表紙"/>
      <sheetName val="裏表紙"/>
    </sheetNames>
    <sheetDataSet>
      <sheetData sheetId="0" refreshError="1">
        <row r="2">
          <cell r="G2" t="str">
            <v xml:space="preserve"> </v>
          </cell>
        </row>
        <row r="3">
          <cell r="G3" t="str">
            <v>　</v>
          </cell>
        </row>
        <row r="4">
          <cell r="B4">
            <v>7</v>
          </cell>
          <cell r="C4">
            <v>89.3</v>
          </cell>
          <cell r="D4">
            <v>91</v>
          </cell>
          <cell r="E4">
            <v>88.4</v>
          </cell>
          <cell r="G4" t="str">
            <v>経済産業省</v>
          </cell>
        </row>
        <row r="5">
          <cell r="B5">
            <v>8</v>
          </cell>
          <cell r="C5">
            <v>92.5</v>
          </cell>
          <cell r="D5">
            <v>92.9</v>
          </cell>
          <cell r="E5">
            <v>88.3</v>
          </cell>
          <cell r="G5" t="str">
            <v>鉱工業動態統計室</v>
          </cell>
        </row>
        <row r="6">
          <cell r="B6">
            <v>9</v>
          </cell>
          <cell r="C6">
            <v>92.1</v>
          </cell>
          <cell r="D6">
            <v>93.6</v>
          </cell>
          <cell r="E6">
            <v>87.6</v>
          </cell>
        </row>
        <row r="7">
          <cell r="B7">
            <v>10</v>
          </cell>
          <cell r="C7">
            <v>92.3</v>
          </cell>
          <cell r="D7">
            <v>93</v>
          </cell>
          <cell r="E7">
            <v>88.3</v>
          </cell>
          <cell r="G7" t="str">
            <v>鉄鋼統計速報</v>
          </cell>
        </row>
        <row r="8">
          <cell r="B8">
            <v>11</v>
          </cell>
          <cell r="C8">
            <v>93.3</v>
          </cell>
          <cell r="D8">
            <v>95.2</v>
          </cell>
          <cell r="E8">
            <v>87.6</v>
          </cell>
          <cell r="G8" t="str">
            <v>平成１３年７月分</v>
          </cell>
        </row>
        <row r="9">
          <cell r="B9">
            <v>12</v>
          </cell>
          <cell r="C9">
            <v>94</v>
          </cell>
          <cell r="D9">
            <v>94.3</v>
          </cell>
          <cell r="E9">
            <v>88.7</v>
          </cell>
          <cell r="G9" t="str">
            <v xml:space="preserve"> </v>
          </cell>
        </row>
        <row r="10">
          <cell r="B10">
            <v>1</v>
          </cell>
          <cell r="C10">
            <v>94.7</v>
          </cell>
          <cell r="D10">
            <v>95.6</v>
          </cell>
          <cell r="E10">
            <v>89.7</v>
          </cell>
          <cell r="G10" t="str">
            <v>　７月の鉄鋼業の生産動向を季節調整済指数でみると、生産は前月比▲１．２％の低</v>
          </cell>
        </row>
        <row r="11">
          <cell r="B11">
            <v>2</v>
          </cell>
          <cell r="C11">
            <v>93.3</v>
          </cell>
          <cell r="D11">
            <v>95.6</v>
          </cell>
          <cell r="E11">
            <v>89.9</v>
          </cell>
          <cell r="G11" t="str">
            <v>下（前年同月比［原指数による］では▲４．５％の低下）、出荷は同▲０．５％の低</v>
          </cell>
        </row>
        <row r="12">
          <cell r="B12">
            <v>3</v>
          </cell>
          <cell r="C12">
            <v>96.2</v>
          </cell>
          <cell r="D12">
            <v>96.8</v>
          </cell>
          <cell r="E12">
            <v>90</v>
          </cell>
          <cell r="G12" t="str">
            <v>　下（同▲２．５％の低下）、在庫は同１．７％の上昇（同８．０％の上昇）となった。</v>
          </cell>
        </row>
        <row r="13">
          <cell r="B13">
            <v>4</v>
          </cell>
          <cell r="C13">
            <v>98</v>
          </cell>
          <cell r="D13">
            <v>98.7</v>
          </cell>
          <cell r="E13">
            <v>91.6</v>
          </cell>
          <cell r="G13" t="str">
            <v>　</v>
          </cell>
        </row>
        <row r="14">
          <cell r="B14">
            <v>5</v>
          </cell>
          <cell r="C14">
            <v>99.4</v>
          </cell>
          <cell r="D14">
            <v>98.9</v>
          </cell>
          <cell r="E14">
            <v>93.1</v>
          </cell>
        </row>
        <row r="15">
          <cell r="B15">
            <v>6</v>
          </cell>
          <cell r="C15">
            <v>99.8</v>
          </cell>
          <cell r="D15">
            <v>98.9</v>
          </cell>
          <cell r="E15">
            <v>94</v>
          </cell>
          <cell r="G15" t="str">
            <v>問い合わせ先</v>
          </cell>
        </row>
        <row r="16">
          <cell r="B16">
            <v>7</v>
          </cell>
          <cell r="C16">
            <v>99.9</v>
          </cell>
          <cell r="D16">
            <v>100.2</v>
          </cell>
          <cell r="E16">
            <v>95.3</v>
          </cell>
          <cell r="G16" t="str">
            <v>東京都千代田区霞が関１－３－１</v>
          </cell>
        </row>
        <row r="17">
          <cell r="B17">
            <v>8</v>
          </cell>
          <cell r="C17">
            <v>100.8</v>
          </cell>
          <cell r="D17">
            <v>102.3</v>
          </cell>
          <cell r="E17">
            <v>94.9</v>
          </cell>
          <cell r="G17" t="str">
            <v>経済産業省　経済産業政策局　調査統計部　鉱工業動態統計室</v>
          </cell>
        </row>
        <row r="18">
          <cell r="B18">
            <v>9</v>
          </cell>
          <cell r="C18">
            <v>99.9</v>
          </cell>
          <cell r="D18">
            <v>100</v>
          </cell>
          <cell r="E18">
            <v>95.3</v>
          </cell>
          <cell r="G18" t="str">
            <v>ＴＥＬ　０３－３５０１－１５１１（内線２８６６）</v>
          </cell>
        </row>
        <row r="19">
          <cell r="B19">
            <v>10</v>
          </cell>
          <cell r="C19">
            <v>99</v>
          </cell>
          <cell r="D19">
            <v>98.9</v>
          </cell>
          <cell r="E19">
            <v>96.4</v>
          </cell>
          <cell r="G19" t="str">
            <v>来月の公表日は、９月２８日午前８時５０分の予定です。</v>
          </cell>
        </row>
        <row r="20">
          <cell r="B20">
            <v>11</v>
          </cell>
          <cell r="C20">
            <v>99.5</v>
          </cell>
          <cell r="D20">
            <v>100.4</v>
          </cell>
          <cell r="E20">
            <v>96.4</v>
          </cell>
        </row>
        <row r="21">
          <cell r="B21">
            <v>12</v>
          </cell>
          <cell r="C21">
            <v>100.9</v>
          </cell>
          <cell r="D21">
            <v>101</v>
          </cell>
          <cell r="E21">
            <v>96.7</v>
          </cell>
        </row>
        <row r="22">
          <cell r="B22">
            <v>1</v>
          </cell>
          <cell r="C22">
            <v>98.7</v>
          </cell>
          <cell r="D22">
            <v>98.2</v>
          </cell>
          <cell r="E22">
            <v>99.1</v>
          </cell>
        </row>
        <row r="23">
          <cell r="B23">
            <v>2</v>
          </cell>
          <cell r="C23">
            <v>96.7</v>
          </cell>
          <cell r="D23">
            <v>100.3</v>
          </cell>
          <cell r="E23">
            <v>98</v>
          </cell>
        </row>
        <row r="24">
          <cell r="B24">
            <v>3</v>
          </cell>
          <cell r="C24">
            <v>99.1</v>
          </cell>
          <cell r="D24">
            <v>101.7</v>
          </cell>
          <cell r="E24">
            <v>95.9</v>
          </cell>
        </row>
        <row r="25">
          <cell r="B25">
            <v>4</v>
          </cell>
          <cell r="C25">
            <v>96.6</v>
          </cell>
          <cell r="D25">
            <v>95.8</v>
          </cell>
          <cell r="E25">
            <v>100</v>
          </cell>
        </row>
        <row r="26">
          <cell r="B26">
            <v>5</v>
          </cell>
          <cell r="C26">
            <v>95.3</v>
          </cell>
          <cell r="D26">
            <v>97.1</v>
          </cell>
          <cell r="E26">
            <v>99.9</v>
          </cell>
        </row>
        <row r="27">
          <cell r="B27">
            <v>6</v>
          </cell>
          <cell r="C27">
            <v>96.1</v>
          </cell>
          <cell r="D27">
            <v>97.3</v>
          </cell>
          <cell r="E27">
            <v>101.2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確報ポイント→"/>
      <sheetName val="需給実績概要"/>
      <sheetName val="需給実績概要 (2)"/>
      <sheetName val="部門別最終消費推移"/>
      <sheetName val="国内供給エネ源別推移"/>
      <sheetName val="本文最終消費→"/>
      <sheetName val="最終消費ｸﾞﾗﾌ&amp;表"/>
      <sheetName val="GDP推移"/>
      <sheetName val="GDP(実質実数)"/>
      <sheetName val="GDP(実質実数1994～)"/>
      <sheetName val="GDP(実質増加率)"/>
      <sheetName val="GDP(実質増加率1994～)"/>
      <sheetName val="本文産業部門→"/>
      <sheetName val="産業消費推移"/>
      <sheetName val="産業業種ｴﾈ源別消費推移"/>
      <sheetName val="ＩＩＰ推移"/>
      <sheetName val="IIP合体"/>
      <sheetName val="景況判断材料"/>
      <sheetName val="産業エネ源別消費量推移"/>
      <sheetName val="産業消費推移 (2)"/>
      <sheetName val="本文民生部門→"/>
      <sheetName val="民生消費推移"/>
      <sheetName val="ｴﾈ消費機器"/>
      <sheetName val="ｴﾈ消費機器 (2)"/>
      <sheetName val="主要耐久消費財等の保有状況［全世帯］"/>
      <sheetName val="冷暖房度日"/>
      <sheetName val="業務床面積"/>
      <sheetName val="民生部門要因分析"/>
      <sheetName val="業務部門要因分析"/>
      <sheetName val="民生部門石油製品消費内訳"/>
      <sheetName val="本文運輸部門→"/>
      <sheetName val="運輸消費推移"/>
      <sheetName val="運輸ｴﾈ源別ｴﾈ消費"/>
      <sheetName val="自動車保有台数"/>
      <sheetName val="自動車保有台数（90-01FYdata）"/>
      <sheetName val="輸送量"/>
      <sheetName val="輸送機関別輸送量（data）"/>
      <sheetName val="旅客輸送量推移"/>
      <sheetName val="貨物輸送量推移"/>
      <sheetName val="貨物輸送量とエネ消費推移"/>
      <sheetName val="輸送量新エネバラ・データ"/>
      <sheetName val="貨物エネ消費量新エネバラ・データ"/>
      <sheetName val="ﾄﾗｯｸと自家用乗用車の輸送量推移ｸﾞﾗﾌ"/>
      <sheetName val="旅客輸送量推移グラフ"/>
      <sheetName val="理論燃費"/>
      <sheetName val="実走行燃費"/>
      <sheetName val="本文総供給→"/>
      <sheetName val="国内供給エネ源別構成比推移表＆ｸﾞﾗﾌ"/>
      <sheetName val="総供給エネ源別推移"/>
      <sheetName val="総供給推移ｸﾞﾗﾌ&amp;構成比表"/>
      <sheetName val="総供給エネ源別増減要因グラフ"/>
      <sheetName val="石油消費内訳推移"/>
      <sheetName val="石炭消費内訳推移"/>
      <sheetName val="天然ｶﾞｽ消費内訳推移"/>
      <sheetName val="再未エネ供給推移"/>
      <sheetName val="再未ｴﾈ推移（内訳）"/>
      <sheetName val="自然ｴﾈﾙｷﾞｰ構図（ｼﾞｭｰﾙ表）"/>
      <sheetName val="水力発電関連ﾃﾞｰﾀ"/>
      <sheetName val="発電燃料消費推移"/>
      <sheetName val="転換投入（確認用）"/>
      <sheetName val="本文ＣＯ２→"/>
      <sheetName val="CO2推移ｸﾞﾗﾌ&amp;表"/>
      <sheetName val="部門別CO2排出量"/>
      <sheetName val="人口"/>
      <sheetName val="エネバラ基ﾃﾞｰﾀ→"/>
      <sheetName val="評価 (ｺﾋﾟｰ)"/>
      <sheetName val="石炭"/>
      <sheetName val="炭製"/>
      <sheetName val="原油"/>
      <sheetName val="油製"/>
      <sheetName val="天瓦"/>
      <sheetName val="都瓦"/>
      <sheetName val="再未"/>
      <sheetName val="事水"/>
      <sheetName val="原力"/>
      <sheetName val="電力"/>
      <sheetName val="熱"/>
      <sheetName val="合計"/>
      <sheetName val="輸誤"/>
      <sheetName val="評価"/>
      <sheetName val="総供給推移(1954-2004)"/>
      <sheetName val="最終消費推移（1965-2004）"/>
      <sheetName val="産構審用資料（消費指数）"/>
      <sheetName val="総供給エネ源別推移 (原油換算) "/>
      <sheetName val="国内供給エネ源別推移 (原油換算)"/>
      <sheetName val="部門別最終消費推移 (原油換算)"/>
      <sheetName val="総供給推移（新ｴﾈ分類）"/>
      <sheetName val="自然ｴﾈﾙｷﾞｰ構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2001"/>
      <sheetName val="A"/>
      <sheetName val="作業メモ"/>
      <sheetName val="Sheet1"/>
    </sheetNames>
    <sheetDataSet>
      <sheetData sheetId="0"/>
      <sheetData sheetId="1"/>
      <sheetData sheetId="2"/>
      <sheetData sheetId="3"/>
      <sheetData sheetId="4"/>
      <sheetData sheetId="5">
        <row r="13">
          <cell r="D13">
            <v>48636</v>
          </cell>
        </row>
        <row r="14">
          <cell r="D14">
            <v>55298</v>
          </cell>
        </row>
        <row r="15">
          <cell r="D15">
            <v>64501</v>
          </cell>
        </row>
        <row r="16">
          <cell r="D16">
            <v>72348</v>
          </cell>
        </row>
        <row r="17">
          <cell r="D17">
            <v>87959</v>
          </cell>
        </row>
        <row r="18">
          <cell r="D18">
            <v>100058</v>
          </cell>
        </row>
        <row r="19">
          <cell r="D19">
            <v>103632</v>
          </cell>
        </row>
        <row r="20">
          <cell r="D20">
            <v>109079</v>
          </cell>
        </row>
        <row r="21">
          <cell r="D21">
            <v>120390</v>
          </cell>
        </row>
        <row r="22">
          <cell r="D22">
            <v>114371</v>
          </cell>
        </row>
        <row r="23">
          <cell r="D23">
            <v>105899</v>
          </cell>
        </row>
        <row r="24">
          <cell r="D24">
            <v>110992</v>
          </cell>
        </row>
        <row r="25">
          <cell r="D25">
            <v>106884</v>
          </cell>
        </row>
        <row r="26">
          <cell r="D26">
            <v>107304</v>
          </cell>
        </row>
        <row r="27">
          <cell r="D27">
            <v>110283</v>
          </cell>
        </row>
        <row r="28">
          <cell r="D28">
            <v>99240</v>
          </cell>
        </row>
        <row r="29">
          <cell r="D29">
            <v>91518</v>
          </cell>
        </row>
        <row r="30">
          <cell r="D30">
            <v>85684</v>
          </cell>
        </row>
        <row r="31">
          <cell r="D31">
            <v>86459</v>
          </cell>
        </row>
        <row r="32">
          <cell r="D32">
            <v>91589</v>
          </cell>
        </row>
        <row r="33">
          <cell r="D33">
            <v>90704</v>
          </cell>
        </row>
        <row r="34">
          <cell r="D34">
            <v>88029</v>
          </cell>
        </row>
        <row r="35">
          <cell r="D35">
            <v>92901</v>
          </cell>
        </row>
        <row r="36">
          <cell r="D36">
            <v>98312</v>
          </cell>
        </row>
        <row r="37">
          <cell r="D37">
            <v>101473</v>
          </cell>
        </row>
        <row r="38">
          <cell r="D38">
            <v>102992</v>
          </cell>
        </row>
        <row r="39">
          <cell r="D39">
            <v>104122</v>
          </cell>
        </row>
        <row r="40">
          <cell r="D40">
            <v>101817</v>
          </cell>
        </row>
        <row r="41">
          <cell r="D41">
            <v>101573</v>
          </cell>
        </row>
        <row r="42">
          <cell r="D42">
            <v>107402</v>
          </cell>
        </row>
        <row r="43">
          <cell r="D43">
            <v>109687</v>
          </cell>
        </row>
      </sheetData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3"/>
      <sheetName val="図8"/>
      <sheetName val="図9"/>
      <sheetName val="図10"/>
      <sheetName val="図9 test"/>
      <sheetName val="図１０(2)"/>
    </sheetNames>
    <sheetDataSet>
      <sheetData sheetId="0" refreshError="1">
        <row r="2">
          <cell r="B2" t="str">
            <v>　　　　平 成 6 年 1 0 月 1 日</v>
          </cell>
          <cell r="F2" t="str">
            <v>平成5年10月1日</v>
          </cell>
          <cell r="I2" t="str">
            <v>　　　平 成 6 年 1 0 月 1 日</v>
          </cell>
          <cell r="M2" t="str">
            <v>　　平成5年10月1日</v>
          </cell>
        </row>
        <row r="3">
          <cell r="A3" t="str">
            <v>都 道 府 県</v>
          </cell>
          <cell r="B3" t="str">
            <v>　　　　　(推 計 人 口)</v>
          </cell>
          <cell r="F3" t="str">
            <v>　(推計人口)</v>
          </cell>
          <cell r="H3" t="str">
            <v>都 道 府 県</v>
          </cell>
          <cell r="I3" t="str">
            <v>　　　　　(推 計 人 口)</v>
          </cell>
          <cell r="M3" t="str">
            <v>　　　(推計人口)</v>
          </cell>
        </row>
        <row r="4">
          <cell r="B4" t="str">
            <v>こどもの数</v>
          </cell>
          <cell r="C4" t="str">
            <v>こどもの</v>
          </cell>
          <cell r="E4" t="str">
            <v>順　　位</v>
          </cell>
          <cell r="F4" t="str">
            <v>こどもの</v>
          </cell>
          <cell r="G4" t="str">
            <v>順　　位</v>
          </cell>
          <cell r="I4" t="str">
            <v>こどもの数</v>
          </cell>
          <cell r="J4" t="str">
            <v>こどもの</v>
          </cell>
          <cell r="L4" t="str">
            <v>順　　位</v>
          </cell>
          <cell r="M4" t="str">
            <v>こどもの</v>
          </cell>
          <cell r="N4" t="str">
            <v>順　　位</v>
          </cell>
        </row>
        <row r="5">
          <cell r="B5" t="str">
            <v>(万人)</v>
          </cell>
          <cell r="D5" t="str">
            <v>割合(%)</v>
          </cell>
          <cell r="E5" t="str">
            <v>(高い順)</v>
          </cell>
          <cell r="F5" t="str">
            <v>割合(%)</v>
          </cell>
          <cell r="G5" t="str">
            <v>(高い順)</v>
          </cell>
          <cell r="I5" t="str">
            <v>(万人)</v>
          </cell>
          <cell r="K5" t="str">
            <v>割合(%)</v>
          </cell>
          <cell r="L5" t="str">
            <v>(高い順)</v>
          </cell>
          <cell r="M5" t="str">
            <v>割合(%)</v>
          </cell>
          <cell r="N5" t="str">
            <v>(高い順)</v>
          </cell>
        </row>
        <row r="6">
          <cell r="A6" t="str">
            <v>全　　　国</v>
          </cell>
          <cell r="B6">
            <v>2042</v>
          </cell>
          <cell r="D6">
            <v>16.3</v>
          </cell>
          <cell r="E6" t="str">
            <v>-</v>
          </cell>
          <cell r="F6">
            <v>16.7</v>
          </cell>
          <cell r="G6" t="str">
            <v>-</v>
          </cell>
        </row>
        <row r="7">
          <cell r="A7" t="str">
            <v>　北 海 道</v>
          </cell>
          <cell r="B7">
            <v>92</v>
          </cell>
          <cell r="D7">
            <v>16.100000000000001</v>
          </cell>
          <cell r="E7">
            <v>36</v>
          </cell>
          <cell r="F7">
            <v>16.600000000000001</v>
          </cell>
          <cell r="G7">
            <v>36</v>
          </cell>
          <cell r="H7" t="str">
            <v>　滋 賀 県</v>
          </cell>
          <cell r="I7">
            <v>23</v>
          </cell>
          <cell r="K7">
            <v>18.3</v>
          </cell>
          <cell r="L7">
            <v>4</v>
          </cell>
          <cell r="M7">
            <v>18.7</v>
          </cell>
          <cell r="N7">
            <v>4</v>
          </cell>
        </row>
        <row r="8">
          <cell r="A8" t="str">
            <v>　青 森 県</v>
          </cell>
          <cell r="B8">
            <v>25</v>
          </cell>
          <cell r="D8">
            <v>17.2</v>
          </cell>
          <cell r="E8">
            <v>13</v>
          </cell>
          <cell r="F8">
            <v>17.7</v>
          </cell>
          <cell r="G8">
            <v>13</v>
          </cell>
          <cell r="H8" t="str">
            <v>　京 都 府</v>
          </cell>
          <cell r="I8">
            <v>41</v>
          </cell>
          <cell r="K8">
            <v>15.6</v>
          </cell>
          <cell r="L8">
            <v>44</v>
          </cell>
          <cell r="M8">
            <v>15.9</v>
          </cell>
          <cell r="N8">
            <v>44</v>
          </cell>
        </row>
        <row r="9">
          <cell r="A9" t="str">
            <v>　岩 手 県</v>
          </cell>
          <cell r="B9">
            <v>24</v>
          </cell>
          <cell r="D9">
            <v>16.7</v>
          </cell>
          <cell r="E9">
            <v>20</v>
          </cell>
          <cell r="F9">
            <v>17.100000000000001</v>
          </cell>
          <cell r="G9">
            <v>18</v>
          </cell>
          <cell r="H9" t="str">
            <v>　大 阪 府</v>
          </cell>
          <cell r="I9">
            <v>136</v>
          </cell>
          <cell r="K9">
            <v>15.7</v>
          </cell>
          <cell r="L9">
            <v>43</v>
          </cell>
          <cell r="M9">
            <v>15.9</v>
          </cell>
          <cell r="N9">
            <v>43</v>
          </cell>
        </row>
        <row r="10">
          <cell r="A10" t="str">
            <v>　宮 城 県</v>
          </cell>
          <cell r="B10">
            <v>40</v>
          </cell>
          <cell r="D10">
            <v>17.399999999999999</v>
          </cell>
          <cell r="E10">
            <v>11</v>
          </cell>
          <cell r="F10">
            <v>17.899999999999999</v>
          </cell>
          <cell r="G10">
            <v>10</v>
          </cell>
          <cell r="H10" t="str">
            <v xml:space="preserve">  兵 庫 県</v>
          </cell>
          <cell r="I10">
            <v>91</v>
          </cell>
          <cell r="K10">
            <v>16.5</v>
          </cell>
          <cell r="L10">
            <v>27</v>
          </cell>
          <cell r="M10">
            <v>16.899999999999999</v>
          </cell>
          <cell r="N10">
            <v>30</v>
          </cell>
        </row>
        <row r="11">
          <cell r="A11" t="str">
            <v>　秋 田 県</v>
          </cell>
          <cell r="B11">
            <v>19</v>
          </cell>
          <cell r="D11">
            <v>15.9</v>
          </cell>
          <cell r="E11">
            <v>40</v>
          </cell>
          <cell r="F11">
            <v>16.399999999999999</v>
          </cell>
          <cell r="G11">
            <v>40</v>
          </cell>
          <cell r="H11" t="str">
            <v>　奈 良 県</v>
          </cell>
          <cell r="I11">
            <v>24</v>
          </cell>
          <cell r="K11">
            <v>16.7</v>
          </cell>
          <cell r="L11">
            <v>21</v>
          </cell>
          <cell r="M11">
            <v>17.100000000000001</v>
          </cell>
          <cell r="N11">
            <v>20</v>
          </cell>
        </row>
        <row r="13">
          <cell r="A13" t="str">
            <v>　山 形 県</v>
          </cell>
          <cell r="B13">
            <v>21</v>
          </cell>
          <cell r="D13">
            <v>16.899999999999999</v>
          </cell>
          <cell r="E13">
            <v>16</v>
          </cell>
          <cell r="F13">
            <v>17.3</v>
          </cell>
          <cell r="G13">
            <v>16</v>
          </cell>
          <cell r="H13" t="str">
            <v xml:space="preserve">  和歌山県</v>
          </cell>
          <cell r="I13">
            <v>17</v>
          </cell>
          <cell r="K13">
            <v>16.100000000000001</v>
          </cell>
          <cell r="L13">
            <v>37</v>
          </cell>
          <cell r="M13">
            <v>16.399999999999999</v>
          </cell>
          <cell r="N13">
            <v>38</v>
          </cell>
        </row>
        <row r="14">
          <cell r="A14" t="str">
            <v>　福 島 県</v>
          </cell>
          <cell r="B14">
            <v>38</v>
          </cell>
          <cell r="D14">
            <v>17.899999999999999</v>
          </cell>
          <cell r="E14">
            <v>5</v>
          </cell>
          <cell r="F14">
            <v>18.399999999999999</v>
          </cell>
          <cell r="G14">
            <v>5</v>
          </cell>
          <cell r="H14" t="str">
            <v>　鳥 取 県</v>
          </cell>
          <cell r="I14">
            <v>11</v>
          </cell>
          <cell r="K14">
            <v>17.5</v>
          </cell>
          <cell r="L14">
            <v>34</v>
          </cell>
          <cell r="M14">
            <v>17.899999999999999</v>
          </cell>
          <cell r="N14">
            <v>11</v>
          </cell>
        </row>
        <row r="15">
          <cell r="A15" t="str">
            <v>　茨 城 県</v>
          </cell>
          <cell r="B15">
            <v>51</v>
          </cell>
          <cell r="D15">
            <v>17.2</v>
          </cell>
          <cell r="E15">
            <v>12</v>
          </cell>
          <cell r="F15">
            <v>17.7</v>
          </cell>
          <cell r="G15">
            <v>12</v>
          </cell>
          <cell r="H15" t="str">
            <v>　島 根 県</v>
          </cell>
          <cell r="I15">
            <v>13</v>
          </cell>
          <cell r="K15">
            <v>16.7</v>
          </cell>
          <cell r="L15">
            <v>42</v>
          </cell>
          <cell r="M15">
            <v>17.100000000000001</v>
          </cell>
          <cell r="N15">
            <v>24</v>
          </cell>
        </row>
        <row r="16">
          <cell r="A16" t="str">
            <v>　栃 木 県</v>
          </cell>
          <cell r="B16">
            <v>34</v>
          </cell>
          <cell r="D16">
            <v>17.399999999999999</v>
          </cell>
          <cell r="E16">
            <v>10</v>
          </cell>
          <cell r="F16">
            <v>17.899999999999999</v>
          </cell>
          <cell r="G16">
            <v>9</v>
          </cell>
          <cell r="H16" t="str">
            <v>　岡 山 県</v>
          </cell>
          <cell r="I16">
            <v>32</v>
          </cell>
          <cell r="K16">
            <v>16.5</v>
          </cell>
          <cell r="L16">
            <v>28</v>
          </cell>
          <cell r="M16">
            <v>16.8</v>
          </cell>
          <cell r="N16">
            <v>31</v>
          </cell>
        </row>
        <row r="17">
          <cell r="A17" t="str">
            <v>　群 馬 県</v>
          </cell>
          <cell r="B17">
            <v>33</v>
          </cell>
          <cell r="D17">
            <v>16.399999999999999</v>
          </cell>
          <cell r="E17">
            <v>33</v>
          </cell>
          <cell r="F17">
            <v>16.899999999999999</v>
          </cell>
          <cell r="G17">
            <v>28</v>
          </cell>
          <cell r="H17" t="str">
            <v>　広 島 県</v>
          </cell>
          <cell r="I17">
            <v>48</v>
          </cell>
          <cell r="K17">
            <v>16.5</v>
          </cell>
          <cell r="L17">
            <v>26</v>
          </cell>
          <cell r="M17">
            <v>16.899999999999999</v>
          </cell>
          <cell r="N17">
            <v>26</v>
          </cell>
        </row>
        <row r="19">
          <cell r="A19" t="str">
            <v>　埼 玉 県</v>
          </cell>
          <cell r="B19">
            <v>110</v>
          </cell>
          <cell r="D19">
            <v>16.399999999999999</v>
          </cell>
          <cell r="E19">
            <v>29</v>
          </cell>
          <cell r="F19">
            <v>16.899999999999999</v>
          </cell>
          <cell r="G19">
            <v>29</v>
          </cell>
          <cell r="H19" t="str">
            <v>　山 口 県</v>
          </cell>
          <cell r="I19">
            <v>25</v>
          </cell>
          <cell r="K19">
            <v>15.8</v>
          </cell>
          <cell r="L19">
            <v>7</v>
          </cell>
          <cell r="M19">
            <v>16.2</v>
          </cell>
          <cell r="N19">
            <v>41</v>
          </cell>
        </row>
        <row r="20">
          <cell r="A20" t="str">
            <v>　千 葉 県</v>
          </cell>
          <cell r="B20">
            <v>93</v>
          </cell>
          <cell r="D20">
            <v>16.2</v>
          </cell>
          <cell r="E20">
            <v>35</v>
          </cell>
          <cell r="F20">
            <v>16.7</v>
          </cell>
          <cell r="G20">
            <v>35</v>
          </cell>
          <cell r="H20" t="str">
            <v>　徳 島 県</v>
          </cell>
          <cell r="I20">
            <v>13</v>
          </cell>
          <cell r="K20">
            <v>16.100000000000001</v>
          </cell>
          <cell r="L20">
            <v>38</v>
          </cell>
          <cell r="M20">
            <v>16.5</v>
          </cell>
          <cell r="N20">
            <v>37</v>
          </cell>
        </row>
        <row r="21">
          <cell r="A21" t="str">
            <v>　東 京 都</v>
          </cell>
          <cell r="B21">
            <v>161</v>
          </cell>
          <cell r="D21">
            <v>13.7</v>
          </cell>
          <cell r="E21">
            <v>47</v>
          </cell>
          <cell r="F21">
            <v>13.9</v>
          </cell>
          <cell r="G21">
            <v>47</v>
          </cell>
          <cell r="H21" t="str">
            <v>　香 川 県</v>
          </cell>
          <cell r="I21">
            <v>16</v>
          </cell>
          <cell r="K21">
            <v>16</v>
          </cell>
          <cell r="L21">
            <v>39</v>
          </cell>
          <cell r="M21">
            <v>16.399999999999999</v>
          </cell>
          <cell r="N21">
            <v>39</v>
          </cell>
        </row>
        <row r="22">
          <cell r="A22" t="str">
            <v>　神奈川県</v>
          </cell>
          <cell r="B22">
            <v>128</v>
          </cell>
          <cell r="D22">
            <v>15.6</v>
          </cell>
          <cell r="E22">
            <v>45</v>
          </cell>
          <cell r="F22">
            <v>15.9</v>
          </cell>
          <cell r="G22">
            <v>45</v>
          </cell>
          <cell r="H22" t="str">
            <v>　愛 媛 県</v>
          </cell>
          <cell r="I22">
            <v>25</v>
          </cell>
          <cell r="K22">
            <v>16.3</v>
          </cell>
          <cell r="L22">
            <v>34</v>
          </cell>
          <cell r="M22">
            <v>16.7</v>
          </cell>
          <cell r="N22">
            <v>34</v>
          </cell>
        </row>
        <row r="23">
          <cell r="A23" t="str">
            <v>　新 潟 県</v>
          </cell>
          <cell r="B23">
            <v>41</v>
          </cell>
          <cell r="D23">
            <v>16.7</v>
          </cell>
          <cell r="E23">
            <v>23</v>
          </cell>
          <cell r="F23">
            <v>17.100000000000001</v>
          </cell>
          <cell r="G23">
            <v>21</v>
          </cell>
          <cell r="H23" t="str">
            <v>　高 知 県</v>
          </cell>
          <cell r="I23">
            <v>13</v>
          </cell>
          <cell r="K23">
            <v>15.7</v>
          </cell>
          <cell r="L23">
            <v>42</v>
          </cell>
          <cell r="M23">
            <v>16.100000000000001</v>
          </cell>
          <cell r="N23">
            <v>42</v>
          </cell>
        </row>
        <row r="25">
          <cell r="A25" t="str">
            <v xml:space="preserve">  富 山 県</v>
          </cell>
          <cell r="B25">
            <v>17</v>
          </cell>
          <cell r="D25">
            <v>15.3</v>
          </cell>
          <cell r="E25">
            <v>46</v>
          </cell>
          <cell r="F25">
            <v>15.8</v>
          </cell>
          <cell r="G25">
            <v>46</v>
          </cell>
          <cell r="H25" t="str">
            <v>　福 岡 県</v>
          </cell>
          <cell r="I25">
            <v>84</v>
          </cell>
          <cell r="K25">
            <v>17.100000000000001</v>
          </cell>
          <cell r="L25">
            <v>15</v>
          </cell>
          <cell r="M25">
            <v>17.600000000000001</v>
          </cell>
          <cell r="N25">
            <v>14</v>
          </cell>
        </row>
        <row r="26">
          <cell r="A26" t="str">
            <v>　石 川 県</v>
          </cell>
          <cell r="B26">
            <v>19</v>
          </cell>
          <cell r="D26">
            <v>16.399999999999999</v>
          </cell>
          <cell r="E26">
            <v>31</v>
          </cell>
          <cell r="F26">
            <v>16.8</v>
          </cell>
          <cell r="G26">
            <v>32</v>
          </cell>
          <cell r="H26" t="str">
            <v>　佐 賀 県</v>
          </cell>
          <cell r="I26">
            <v>16</v>
          </cell>
          <cell r="K26">
            <v>18.5</v>
          </cell>
          <cell r="L26">
            <v>2</v>
          </cell>
          <cell r="M26">
            <v>18.899999999999999</v>
          </cell>
          <cell r="N26">
            <v>2</v>
          </cell>
        </row>
        <row r="27">
          <cell r="A27" t="str">
            <v>　福 井 県</v>
          </cell>
          <cell r="B27">
            <v>14</v>
          </cell>
          <cell r="D27">
            <v>17.2</v>
          </cell>
          <cell r="E27">
            <v>14</v>
          </cell>
          <cell r="F27">
            <v>17.5</v>
          </cell>
          <cell r="G27">
            <v>15</v>
          </cell>
          <cell r="H27" t="str">
            <v>　長 崎 県</v>
          </cell>
          <cell r="I27">
            <v>28</v>
          </cell>
          <cell r="K27">
            <v>17.8</v>
          </cell>
          <cell r="L27">
            <v>7</v>
          </cell>
          <cell r="M27">
            <v>18.399999999999999</v>
          </cell>
          <cell r="N27">
            <v>6</v>
          </cell>
        </row>
        <row r="28">
          <cell r="A28" t="str">
            <v xml:space="preserve">  山 梨 県</v>
          </cell>
          <cell r="B28">
            <v>15</v>
          </cell>
          <cell r="D28">
            <v>16.899999999999999</v>
          </cell>
          <cell r="E28">
            <v>17</v>
          </cell>
          <cell r="F28">
            <v>17.100000000000001</v>
          </cell>
          <cell r="G28">
            <v>19</v>
          </cell>
          <cell r="H28" t="str">
            <v>　熊 本 県</v>
          </cell>
          <cell r="I28">
            <v>33</v>
          </cell>
          <cell r="K28">
            <v>17.7</v>
          </cell>
          <cell r="L28">
            <v>8</v>
          </cell>
          <cell r="M28">
            <v>18.100000000000001</v>
          </cell>
          <cell r="N28">
            <v>8</v>
          </cell>
        </row>
        <row r="29">
          <cell r="A29" t="str">
            <v xml:space="preserve">  長 野 県</v>
          </cell>
          <cell r="B29">
            <v>36</v>
          </cell>
          <cell r="D29">
            <v>16.399999999999999</v>
          </cell>
          <cell r="E29">
            <v>32</v>
          </cell>
          <cell r="F29">
            <v>16.7</v>
          </cell>
          <cell r="G29">
            <v>33</v>
          </cell>
          <cell r="H29" t="str">
            <v>　大 分 県</v>
          </cell>
          <cell r="I29">
            <v>21</v>
          </cell>
          <cell r="K29">
            <v>16.600000000000001</v>
          </cell>
          <cell r="L29">
            <v>24</v>
          </cell>
          <cell r="M29">
            <v>17.100000000000001</v>
          </cell>
          <cell r="N29">
            <v>22</v>
          </cell>
        </row>
        <row r="31">
          <cell r="A31" t="str">
            <v>　岐 阜 県</v>
          </cell>
          <cell r="B31">
            <v>35</v>
          </cell>
          <cell r="D31">
            <v>16.7</v>
          </cell>
          <cell r="E31">
            <v>18</v>
          </cell>
          <cell r="F31">
            <v>17.2</v>
          </cell>
          <cell r="G31">
            <v>17</v>
          </cell>
          <cell r="H31" t="str">
            <v>　宮 崎 県</v>
          </cell>
          <cell r="I31">
            <v>22</v>
          </cell>
          <cell r="K31">
            <v>18.3</v>
          </cell>
          <cell r="L31">
            <v>3</v>
          </cell>
          <cell r="M31">
            <v>18.899999999999999</v>
          </cell>
          <cell r="N31">
            <v>3</v>
          </cell>
        </row>
        <row r="32">
          <cell r="A32" t="str">
            <v>　静 岡 県</v>
          </cell>
          <cell r="B32">
            <v>61</v>
          </cell>
          <cell r="D32">
            <v>16.399999999999999</v>
          </cell>
          <cell r="E32">
            <v>30</v>
          </cell>
          <cell r="F32">
            <v>16.899999999999999</v>
          </cell>
          <cell r="G32">
            <v>25</v>
          </cell>
          <cell r="H32" t="str">
            <v xml:space="preserve">  鹿児島県</v>
          </cell>
          <cell r="I32">
            <v>32</v>
          </cell>
          <cell r="K32">
            <v>17.8</v>
          </cell>
          <cell r="L32">
            <v>6</v>
          </cell>
          <cell r="M32">
            <v>18.3</v>
          </cell>
          <cell r="N32">
            <v>7</v>
          </cell>
        </row>
        <row r="33">
          <cell r="A33" t="str">
            <v>　愛 知 県</v>
          </cell>
          <cell r="B33">
            <v>114</v>
          </cell>
          <cell r="D33">
            <v>16.7</v>
          </cell>
          <cell r="E33">
            <v>19</v>
          </cell>
          <cell r="F33">
            <v>17.100000000000001</v>
          </cell>
          <cell r="G33">
            <v>23</v>
          </cell>
          <cell r="H33" t="str">
            <v>　沖 縄 県</v>
          </cell>
          <cell r="I33">
            <v>28</v>
          </cell>
          <cell r="K33">
            <v>22.3</v>
          </cell>
          <cell r="L33">
            <v>1</v>
          </cell>
          <cell r="M33">
            <v>22.8</v>
          </cell>
          <cell r="N33">
            <v>1</v>
          </cell>
        </row>
        <row r="34">
          <cell r="A34" t="str">
            <v>　三 重 県</v>
          </cell>
          <cell r="B34">
            <v>30</v>
          </cell>
          <cell r="D34">
            <v>16.5</v>
          </cell>
          <cell r="E34">
            <v>25</v>
          </cell>
          <cell r="F34">
            <v>16.899999999999999</v>
          </cell>
          <cell r="G34">
            <v>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非鉄金属鉱業"/>
      <sheetName val="基準年"/>
      <sheetName val="ﾏｽﾀ総季月3"/>
      <sheetName val="ﾏｽﾀ総季月2"/>
      <sheetName val="ﾏｽﾀ総季月1"/>
      <sheetName val="品目名表示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4A4A-4295-4E0C-9C82-4A7102C7A1E2}">
  <sheetPr>
    <tabColor rgb="FFFF0000"/>
  </sheetPr>
  <dimension ref="A1:X203"/>
  <sheetViews>
    <sheetView workbookViewId="0">
      <selection activeCell="J2" sqref="J2:K3"/>
    </sheetView>
  </sheetViews>
  <sheetFormatPr defaultColWidth="9.3046875" defaultRowHeight="14.6"/>
  <cols>
    <col min="4" max="4" width="31.3828125" customWidth="1"/>
  </cols>
  <sheetData>
    <row r="1" spans="1:24">
      <c r="A1" s="39" t="s">
        <v>50</v>
      </c>
      <c r="B1" s="39" t="s">
        <v>51</v>
      </c>
      <c r="C1" s="39" t="s">
        <v>60</v>
      </c>
      <c r="D1" s="39" t="s">
        <v>52</v>
      </c>
      <c r="E1" s="40">
        <v>2000</v>
      </c>
      <c r="F1" s="40">
        <v>2001</v>
      </c>
      <c r="G1" s="40">
        <v>2002</v>
      </c>
      <c r="H1" s="40">
        <v>2003</v>
      </c>
      <c r="I1" s="40">
        <v>2004</v>
      </c>
      <c r="J1" s="40">
        <v>2005</v>
      </c>
      <c r="K1" s="40">
        <v>2006</v>
      </c>
      <c r="L1" s="40">
        <v>2007</v>
      </c>
      <c r="M1" s="40">
        <v>2008</v>
      </c>
      <c r="N1" s="40">
        <v>2009</v>
      </c>
      <c r="O1" s="40">
        <v>2010</v>
      </c>
      <c r="P1" s="40">
        <v>2011</v>
      </c>
      <c r="Q1" s="40">
        <v>2012</v>
      </c>
      <c r="R1" s="40">
        <v>2013</v>
      </c>
      <c r="S1" s="40">
        <v>2014</v>
      </c>
      <c r="T1" s="40">
        <v>2015</v>
      </c>
      <c r="U1" s="40">
        <v>2016</v>
      </c>
      <c r="V1" s="40">
        <v>2017</v>
      </c>
      <c r="W1" s="40">
        <v>2018</v>
      </c>
      <c r="X1" s="40">
        <v>2019</v>
      </c>
    </row>
    <row r="2" spans="1:24">
      <c r="A2" s="1"/>
      <c r="B2" s="1"/>
      <c r="C2" s="1" t="s">
        <v>63</v>
      </c>
      <c r="D2" t="str">
        <f>_xlfn.CONCAT(A2,B2,C2)</f>
        <v>a</v>
      </c>
      <c r="J2" s="26">
        <f>SUMIFS('GDP ij'!K:K, 'GDP ij'!$C:$C,'GDP i'!$C2)</f>
        <v>50</v>
      </c>
      <c r="K2" s="26">
        <f>SUMIFS('GDP ij'!L:L, 'GDP ij'!$C:$C,'GDP i'!$C2)</f>
        <v>80</v>
      </c>
    </row>
    <row r="3" spans="1:24">
      <c r="A3" s="1"/>
      <c r="B3" s="1"/>
      <c r="C3" s="1" t="s">
        <v>64</v>
      </c>
      <c r="D3" t="str">
        <f t="shared" ref="D3:D9" si="0">_xlfn.CONCAT(A3,B3,C3)</f>
        <v>b</v>
      </c>
      <c r="J3" s="26">
        <f>SUMIFS('GDP ij'!K:K, 'GDP ij'!$C:$C,'GDP i'!$C3)</f>
        <v>50</v>
      </c>
      <c r="K3" s="26">
        <f>SUMIFS('GDP ij'!L:L, 'GDP ij'!$C:$C,'GDP i'!$C3)</f>
        <v>100</v>
      </c>
    </row>
    <row r="4" spans="1:24">
      <c r="A4" s="1"/>
      <c r="B4" s="1"/>
      <c r="C4" s="1"/>
      <c r="D4" t="str">
        <f t="shared" si="0"/>
        <v/>
      </c>
      <c r="J4" s="26"/>
      <c r="K4" s="26"/>
    </row>
    <row r="5" spans="1:24">
      <c r="A5" s="1"/>
      <c r="B5" s="1"/>
      <c r="C5" s="1"/>
      <c r="D5" t="str">
        <f t="shared" si="0"/>
        <v/>
      </c>
      <c r="J5" s="26"/>
      <c r="K5" s="26"/>
    </row>
    <row r="6" spans="1:24">
      <c r="A6" s="1"/>
      <c r="B6" s="1"/>
      <c r="C6" s="1"/>
      <c r="D6" t="str">
        <f t="shared" si="0"/>
        <v/>
      </c>
      <c r="J6" s="26"/>
      <c r="K6" s="26"/>
    </row>
    <row r="7" spans="1:24">
      <c r="A7" s="1"/>
      <c r="B7" s="1"/>
      <c r="C7" s="1"/>
      <c r="D7" t="str">
        <f t="shared" si="0"/>
        <v/>
      </c>
      <c r="J7" s="26"/>
      <c r="K7" s="26"/>
    </row>
    <row r="8" spans="1:24">
      <c r="A8" s="1"/>
      <c r="B8" s="1"/>
      <c r="C8" s="1"/>
      <c r="D8" t="str">
        <f t="shared" si="0"/>
        <v/>
      </c>
      <c r="J8" s="26"/>
      <c r="K8" s="26"/>
    </row>
    <row r="9" spans="1:24">
      <c r="A9" s="1"/>
      <c r="B9" s="1"/>
      <c r="C9" s="1"/>
      <c r="D9" t="str">
        <f t="shared" si="0"/>
        <v/>
      </c>
      <c r="J9" s="26"/>
      <c r="K9" s="26"/>
    </row>
    <row r="10" spans="1:24">
      <c r="A10" s="1"/>
      <c r="B10" s="1"/>
      <c r="C10" s="1"/>
      <c r="E10" s="26"/>
    </row>
    <row r="11" spans="1:24">
      <c r="A11" s="1"/>
      <c r="B11" s="1"/>
      <c r="C11" s="1"/>
    </row>
    <row r="12" spans="1:24">
      <c r="A12" s="1"/>
      <c r="B12" s="1"/>
      <c r="C12" s="1"/>
    </row>
    <row r="13" spans="1:24">
      <c r="A13" s="1"/>
      <c r="B13" s="1"/>
      <c r="C13" s="1"/>
    </row>
    <row r="14" spans="1:24">
      <c r="A14" s="1"/>
      <c r="B14" s="1"/>
      <c r="C14" s="1"/>
    </row>
    <row r="15" spans="1:24">
      <c r="A15" s="1"/>
      <c r="B15" s="1"/>
      <c r="C15" s="1"/>
    </row>
    <row r="16" spans="1:24">
      <c r="A16" s="1"/>
      <c r="B16" s="1"/>
      <c r="C16" s="1"/>
    </row>
    <row r="17" spans="1:22">
      <c r="A17" s="1"/>
      <c r="B17" s="1"/>
      <c r="C17" s="1"/>
    </row>
    <row r="18" spans="1:22">
      <c r="A18" s="1"/>
      <c r="B18" s="1"/>
      <c r="C18" s="1"/>
    </row>
    <row r="19" spans="1:22">
      <c r="A19" s="1"/>
      <c r="B19" s="1"/>
      <c r="C19" s="1"/>
    </row>
    <row r="20" spans="1:22">
      <c r="A20" s="1"/>
      <c r="B20" s="1"/>
      <c r="C20" s="1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spans="1:22">
      <c r="A21" s="1"/>
      <c r="B21" s="1"/>
      <c r="C21" s="1"/>
      <c r="P21" s="59"/>
      <c r="Q21" s="59"/>
      <c r="R21" s="59"/>
      <c r="S21" s="59"/>
    </row>
    <row r="22" spans="1:22">
      <c r="A22" s="1"/>
      <c r="B22" s="1"/>
      <c r="C22" s="1"/>
      <c r="P22" s="59"/>
      <c r="Q22" s="59"/>
    </row>
    <row r="23" spans="1:22">
      <c r="A23" s="1"/>
      <c r="B23" s="1"/>
      <c r="C23" s="1"/>
    </row>
    <row r="24" spans="1:22">
      <c r="A24" s="1"/>
      <c r="B24" s="1"/>
      <c r="C24" s="1"/>
      <c r="F24" s="59"/>
      <c r="G24" s="59"/>
      <c r="J24" s="59"/>
      <c r="K24" s="59"/>
      <c r="L24" s="59"/>
      <c r="M24" s="59"/>
    </row>
    <row r="25" spans="1:22">
      <c r="A25" s="1"/>
      <c r="B25" s="1"/>
      <c r="C25" s="1"/>
      <c r="J25" s="59"/>
      <c r="K25" s="59"/>
      <c r="L25" s="59"/>
      <c r="M25" s="59"/>
    </row>
    <row r="26" spans="1:22">
      <c r="A26" s="1"/>
      <c r="B26" s="1"/>
      <c r="C26" s="1"/>
      <c r="F26" s="59"/>
      <c r="G26" s="59"/>
      <c r="J26" s="59"/>
      <c r="K26" s="59"/>
      <c r="L26" s="59"/>
      <c r="M26" s="59"/>
    </row>
    <row r="27" spans="1:22">
      <c r="A27" s="1"/>
      <c r="B27" s="1"/>
      <c r="C27" s="1"/>
      <c r="J27" s="59"/>
      <c r="K27" s="59"/>
      <c r="L27" s="59"/>
      <c r="M27" s="59"/>
    </row>
    <row r="28" spans="1:22">
      <c r="A28" s="1"/>
      <c r="B28" s="1"/>
      <c r="C28" s="1"/>
      <c r="F28" s="59"/>
      <c r="G28" s="59"/>
      <c r="J28" s="59"/>
      <c r="K28" s="59"/>
      <c r="L28" s="59"/>
      <c r="M28" s="59"/>
    </row>
    <row r="29" spans="1:22">
      <c r="A29" s="1"/>
      <c r="B29" s="1"/>
      <c r="C29" s="1"/>
    </row>
    <row r="30" spans="1:22">
      <c r="A30" s="42"/>
      <c r="B30" s="1"/>
      <c r="C30" s="1"/>
      <c r="J30" s="59"/>
      <c r="K30" s="59"/>
      <c r="L30" s="59"/>
      <c r="M30" s="59"/>
    </row>
    <row r="31" spans="1:22">
      <c r="A31" s="42"/>
      <c r="B31" s="1"/>
      <c r="C31" s="1"/>
      <c r="F31" s="59"/>
      <c r="G31" s="59"/>
      <c r="J31" s="59"/>
      <c r="K31" s="59"/>
      <c r="L31" s="59"/>
      <c r="M31" s="59"/>
    </row>
    <row r="32" spans="1:22">
      <c r="A32" s="42"/>
      <c r="B32" s="1"/>
      <c r="C32" s="1"/>
      <c r="J32" s="59"/>
      <c r="K32" s="59"/>
      <c r="L32" s="59"/>
      <c r="M32" s="59"/>
    </row>
    <row r="33" spans="1:24">
      <c r="A33" s="42"/>
      <c r="B33" s="1"/>
      <c r="C33" s="1"/>
      <c r="P33" s="60"/>
      <c r="Q33" s="59"/>
    </row>
    <row r="34" spans="1:24">
      <c r="A34" s="42"/>
      <c r="B34" s="1"/>
      <c r="C34" s="1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</row>
    <row r="35" spans="1:24">
      <c r="A35" s="42"/>
      <c r="B35" s="1"/>
      <c r="C35" s="1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T35" s="44"/>
      <c r="U35" s="44"/>
      <c r="V35" s="44"/>
      <c r="W35" s="44"/>
      <c r="X35" s="44"/>
    </row>
    <row r="36" spans="1:24">
      <c r="A36" s="42"/>
      <c r="B36" s="1"/>
      <c r="C36" s="1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</row>
    <row r="37" spans="1:24">
      <c r="A37" s="42"/>
      <c r="B37" s="1"/>
      <c r="C37" s="1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</row>
    <row r="38" spans="1:24">
      <c r="A38" s="42"/>
      <c r="B38" s="1"/>
      <c r="C38" s="1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</row>
    <row r="39" spans="1:24">
      <c r="A39" s="42"/>
      <c r="B39" s="1"/>
      <c r="C39" s="1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</row>
    <row r="40" spans="1:24">
      <c r="A40" s="42"/>
      <c r="B40" s="1"/>
      <c r="C40" s="1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</row>
    <row r="41" spans="1:24">
      <c r="A41" s="42"/>
      <c r="B41" s="1"/>
      <c r="C41" s="1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</row>
    <row r="42" spans="1:24">
      <c r="A42" s="42"/>
      <c r="B42" s="1"/>
      <c r="C42" s="1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</row>
    <row r="43" spans="1:24">
      <c r="A43" s="42"/>
      <c r="B43" s="1"/>
      <c r="C43" s="1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</row>
    <row r="44" spans="1:24">
      <c r="A44" s="42"/>
      <c r="B44" s="1"/>
      <c r="C44" s="1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</row>
    <row r="45" spans="1:24">
      <c r="A45" s="42"/>
      <c r="B45" s="1"/>
      <c r="C45" s="1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 spans="1:24">
      <c r="A46" s="42"/>
      <c r="B46" s="1"/>
      <c r="C46" s="1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</row>
    <row r="47" spans="1:24">
      <c r="A47" s="42"/>
      <c r="B47" s="1"/>
      <c r="C47" s="1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</row>
    <row r="48" spans="1:24">
      <c r="A48" s="42"/>
      <c r="B48" s="1"/>
      <c r="C48" s="1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</row>
    <row r="49" spans="1:24">
      <c r="A49" s="42"/>
      <c r="B49" s="1"/>
      <c r="C49" s="1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</row>
    <row r="50" spans="1:24">
      <c r="A50" s="42"/>
      <c r="B50" s="1"/>
      <c r="C50" s="1"/>
      <c r="E50" s="44"/>
      <c r="F50" s="44"/>
      <c r="G50" s="44"/>
      <c r="H50" s="44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1:24">
      <c r="A51" s="42"/>
      <c r="B51" s="1"/>
      <c r="C51" s="1"/>
      <c r="E51" s="44"/>
      <c r="F51" s="44"/>
      <c r="G51" s="44"/>
      <c r="H51" s="44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</row>
    <row r="52" spans="1:24">
      <c r="A52" s="42"/>
      <c r="B52" s="1"/>
      <c r="C52" s="1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1:24">
      <c r="A53" s="42"/>
      <c r="B53" s="1"/>
      <c r="C53" s="1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4" spans="1:24">
      <c r="A54" s="42"/>
      <c r="B54" s="1"/>
      <c r="C54" s="1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5" spans="1:24">
      <c r="A55" s="42"/>
      <c r="B55" s="1"/>
      <c r="C55" s="1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>
      <c r="A56" s="42"/>
      <c r="B56" s="1"/>
      <c r="C56" s="1"/>
      <c r="E56" s="43"/>
      <c r="F56" s="43"/>
      <c r="G56" s="43"/>
      <c r="H56" s="43"/>
    </row>
    <row r="57" spans="1:24">
      <c r="A57" s="42"/>
      <c r="B57" s="1"/>
      <c r="C57" s="1"/>
      <c r="E57" s="43"/>
      <c r="F57" s="43"/>
      <c r="G57" s="43"/>
      <c r="H57" s="43"/>
    </row>
    <row r="58" spans="1:24">
      <c r="A58" s="41"/>
      <c r="B58" s="1"/>
      <c r="C58" s="1"/>
    </row>
    <row r="59" spans="1:24">
      <c r="A59" s="41"/>
      <c r="B59" s="1"/>
      <c r="C59" s="1"/>
    </row>
    <row r="60" spans="1:24">
      <c r="A60" s="41"/>
      <c r="B60" s="1"/>
      <c r="C60" s="1"/>
    </row>
    <row r="61" spans="1:24">
      <c r="A61" s="41"/>
      <c r="B61" s="1"/>
      <c r="C61" s="1"/>
    </row>
    <row r="62" spans="1:24">
      <c r="A62" s="41"/>
      <c r="B62" s="1"/>
      <c r="C62" s="1"/>
    </row>
    <row r="63" spans="1:24">
      <c r="A63" s="41"/>
      <c r="B63" s="1"/>
      <c r="C63" s="1"/>
    </row>
    <row r="64" spans="1:24">
      <c r="A64" s="41"/>
      <c r="B64" s="1"/>
      <c r="C64" s="1"/>
    </row>
    <row r="65" spans="1:3">
      <c r="A65" s="41"/>
      <c r="B65" s="1"/>
      <c r="C65" s="1"/>
    </row>
    <row r="66" spans="1:3">
      <c r="A66" s="41"/>
      <c r="B66" s="1"/>
      <c r="C66" s="1"/>
    </row>
    <row r="67" spans="1:3">
      <c r="A67" s="41"/>
      <c r="B67" s="1"/>
      <c r="C67" s="1"/>
    </row>
    <row r="68" spans="1:3">
      <c r="A68" s="41"/>
      <c r="B68" s="1"/>
      <c r="C68" s="1"/>
    </row>
    <row r="69" spans="1:3">
      <c r="A69" s="41"/>
      <c r="B69" s="1"/>
      <c r="C69" s="1"/>
    </row>
    <row r="70" spans="1:3">
      <c r="A70" s="41"/>
      <c r="B70" s="1"/>
      <c r="C70" s="1"/>
    </row>
    <row r="71" spans="1:3">
      <c r="A71" s="41"/>
      <c r="B71" s="1"/>
      <c r="C71" s="1"/>
    </row>
    <row r="72" spans="1:3">
      <c r="A72" s="41"/>
      <c r="B72" s="1"/>
      <c r="C72" s="1"/>
    </row>
    <row r="73" spans="1:3">
      <c r="A73" s="41"/>
      <c r="B73" s="1"/>
      <c r="C73" s="1"/>
    </row>
    <row r="74" spans="1:3">
      <c r="A74" s="41"/>
      <c r="B74" s="1"/>
      <c r="C74" s="1"/>
    </row>
    <row r="75" spans="1:3">
      <c r="A75" s="41"/>
      <c r="B75" s="1"/>
      <c r="C75" s="1"/>
    </row>
    <row r="76" spans="1:3">
      <c r="A76" s="41"/>
      <c r="B76" s="1"/>
      <c r="C76" s="1"/>
    </row>
    <row r="77" spans="1:3">
      <c r="A77" s="41"/>
      <c r="B77" s="1"/>
      <c r="C77" s="1"/>
    </row>
    <row r="78" spans="1:3">
      <c r="A78" s="41"/>
      <c r="B78" s="1"/>
      <c r="C78" s="1"/>
    </row>
    <row r="79" spans="1:3">
      <c r="A79" s="41"/>
      <c r="B79" s="1"/>
      <c r="C79" s="1"/>
    </row>
    <row r="80" spans="1:3">
      <c r="A80" s="41"/>
      <c r="B80" s="1"/>
      <c r="C80" s="1"/>
    </row>
    <row r="81" spans="1:3">
      <c r="A81" s="41"/>
      <c r="B81" s="1"/>
      <c r="C81" s="1"/>
    </row>
    <row r="82" spans="1:3">
      <c r="A82" s="41"/>
      <c r="B82" s="1"/>
      <c r="C82" s="1"/>
    </row>
    <row r="83" spans="1:3">
      <c r="A83" s="41"/>
      <c r="B83" s="1"/>
      <c r="C83" s="1"/>
    </row>
    <row r="84" spans="1:3">
      <c r="A84" s="41"/>
      <c r="B84" s="1"/>
      <c r="C84" s="1"/>
    </row>
    <row r="85" spans="1:3">
      <c r="A85" s="41"/>
      <c r="B85" s="1"/>
      <c r="C85" s="1"/>
    </row>
    <row r="86" spans="1:3">
      <c r="A86" s="41"/>
      <c r="B86" s="1"/>
      <c r="C86" s="1"/>
    </row>
    <row r="87" spans="1:3">
      <c r="A87" s="41"/>
      <c r="B87" s="1"/>
      <c r="C87" s="1"/>
    </row>
    <row r="88" spans="1:3">
      <c r="A88" s="41"/>
      <c r="B88" s="1"/>
      <c r="C88" s="1"/>
    </row>
    <row r="89" spans="1:3">
      <c r="A89" s="41"/>
      <c r="B89" s="1"/>
      <c r="C89" s="1"/>
    </row>
    <row r="90" spans="1:3">
      <c r="A90" s="41"/>
      <c r="B90" s="1"/>
      <c r="C90" s="1"/>
    </row>
    <row r="91" spans="1:3">
      <c r="A91" s="41"/>
      <c r="B91" s="1"/>
      <c r="C91" s="1"/>
    </row>
    <row r="92" spans="1:3">
      <c r="A92" s="41"/>
      <c r="B92" s="1"/>
      <c r="C92" s="1"/>
    </row>
    <row r="93" spans="1:3">
      <c r="A93" s="41"/>
      <c r="B93" s="1"/>
      <c r="C93" s="1"/>
    </row>
    <row r="94" spans="1:3">
      <c r="A94" s="41"/>
      <c r="B94" s="1"/>
      <c r="C94" s="1"/>
    </row>
    <row r="95" spans="1:3">
      <c r="A95" s="41"/>
      <c r="B95" s="1"/>
      <c r="C95" s="1"/>
    </row>
    <row r="96" spans="1:3">
      <c r="A96" s="41"/>
      <c r="B96" s="1"/>
      <c r="C96" s="1"/>
    </row>
    <row r="97" spans="1:3">
      <c r="A97" s="41"/>
      <c r="B97" s="1"/>
      <c r="C97" s="1"/>
    </row>
    <row r="98" spans="1:3">
      <c r="A98" s="41"/>
      <c r="B98" s="1"/>
      <c r="C98" s="1"/>
    </row>
    <row r="99" spans="1:3">
      <c r="A99" s="41"/>
      <c r="B99" s="1"/>
      <c r="C99" s="1"/>
    </row>
    <row r="100" spans="1:3">
      <c r="A100" s="41"/>
      <c r="B100" s="1"/>
      <c r="C100" s="1"/>
    </row>
    <row r="101" spans="1:3">
      <c r="A101" s="41"/>
      <c r="B101" s="1"/>
      <c r="C101" s="1"/>
    </row>
    <row r="102" spans="1:3">
      <c r="A102" s="41"/>
      <c r="B102" s="1"/>
      <c r="C102" s="1"/>
    </row>
    <row r="103" spans="1:3">
      <c r="A103" s="41"/>
      <c r="B103" s="1"/>
      <c r="C103" s="1"/>
    </row>
    <row r="104" spans="1:3">
      <c r="A104" s="41"/>
      <c r="B104" s="1"/>
      <c r="C104" s="1"/>
    </row>
    <row r="105" spans="1:3">
      <c r="A105" s="41"/>
      <c r="B105" s="1"/>
      <c r="C105" s="1"/>
    </row>
    <row r="106" spans="1:3">
      <c r="A106" s="41"/>
      <c r="B106" s="1"/>
      <c r="C106" s="1"/>
    </row>
    <row r="107" spans="1:3">
      <c r="A107" s="41"/>
      <c r="B107" s="1"/>
      <c r="C107" s="1"/>
    </row>
    <row r="108" spans="1:3">
      <c r="A108" s="41"/>
      <c r="B108" s="1"/>
      <c r="C108" s="1"/>
    </row>
    <row r="109" spans="1:3">
      <c r="A109" s="41"/>
      <c r="B109" s="1"/>
      <c r="C109" s="1"/>
    </row>
    <row r="110" spans="1:3">
      <c r="A110" s="41"/>
      <c r="B110" s="1"/>
      <c r="C110" s="1"/>
    </row>
    <row r="111" spans="1:3">
      <c r="A111" s="41"/>
      <c r="B111" s="1"/>
      <c r="C111" s="1"/>
    </row>
    <row r="112" spans="1:3">
      <c r="A112" s="41"/>
      <c r="B112" s="1"/>
      <c r="C112" s="1"/>
    </row>
    <row r="113" spans="1:3">
      <c r="A113" s="41"/>
      <c r="B113" s="1"/>
      <c r="C113" s="1"/>
    </row>
    <row r="114" spans="1:3">
      <c r="A114" s="41"/>
      <c r="B114" s="1"/>
      <c r="C114" s="1"/>
    </row>
    <row r="115" spans="1:3">
      <c r="A115" s="41"/>
      <c r="B115" s="1"/>
      <c r="C115" s="1"/>
    </row>
    <row r="116" spans="1:3">
      <c r="A116" s="41"/>
      <c r="B116" s="1"/>
      <c r="C116" s="1"/>
    </row>
    <row r="117" spans="1:3">
      <c r="A117" s="41"/>
      <c r="B117" s="1"/>
      <c r="C117" s="1"/>
    </row>
    <row r="118" spans="1:3">
      <c r="A118" s="41"/>
      <c r="B118" s="1"/>
      <c r="C118" s="1"/>
    </row>
    <row r="119" spans="1:3">
      <c r="A119" s="41"/>
      <c r="B119" s="1"/>
      <c r="C119" s="1"/>
    </row>
    <row r="120" spans="1:3">
      <c r="A120" s="41"/>
      <c r="B120" s="1"/>
      <c r="C120" s="1"/>
    </row>
    <row r="121" spans="1:3">
      <c r="A121" s="41"/>
      <c r="B121" s="1"/>
      <c r="C121" s="1"/>
    </row>
    <row r="122" spans="1:3">
      <c r="A122" s="41"/>
      <c r="B122" s="1"/>
      <c r="C122" s="1"/>
    </row>
    <row r="123" spans="1:3">
      <c r="A123" s="41"/>
      <c r="B123" s="1"/>
      <c r="C123" s="1"/>
    </row>
    <row r="124" spans="1:3">
      <c r="A124" s="41"/>
      <c r="B124" s="1"/>
      <c r="C124" s="1"/>
    </row>
    <row r="125" spans="1:3">
      <c r="A125" s="41"/>
      <c r="B125" s="1"/>
      <c r="C125" s="1"/>
    </row>
    <row r="126" spans="1:3">
      <c r="A126" s="41"/>
      <c r="B126" s="1"/>
      <c r="C126" s="1"/>
    </row>
    <row r="127" spans="1:3">
      <c r="A127" s="41"/>
      <c r="B127" s="1"/>
      <c r="C127" s="1"/>
    </row>
    <row r="128" spans="1:3">
      <c r="A128" s="41"/>
      <c r="B128" s="1"/>
      <c r="C128" s="1"/>
    </row>
    <row r="129" spans="1:3">
      <c r="A129" s="41"/>
      <c r="B129" s="1"/>
      <c r="C129" s="1"/>
    </row>
    <row r="130" spans="1:3">
      <c r="A130" s="41"/>
      <c r="B130" s="1"/>
      <c r="C130" s="1"/>
    </row>
    <row r="131" spans="1:3">
      <c r="A131" s="41"/>
      <c r="B131" s="1"/>
      <c r="C131" s="1"/>
    </row>
    <row r="132" spans="1:3">
      <c r="A132" s="41"/>
      <c r="B132" s="1"/>
      <c r="C132" s="1"/>
    </row>
    <row r="133" spans="1:3">
      <c r="A133" s="41"/>
      <c r="B133" s="1"/>
      <c r="C133" s="1"/>
    </row>
    <row r="134" spans="1:3">
      <c r="A134" s="41"/>
      <c r="B134" s="1"/>
      <c r="C134" s="1"/>
    </row>
    <row r="135" spans="1:3">
      <c r="A135" s="41"/>
      <c r="B135" s="1"/>
      <c r="C135" s="1"/>
    </row>
    <row r="136" spans="1:3">
      <c r="A136" s="41"/>
      <c r="B136" s="1"/>
      <c r="C136" s="1"/>
    </row>
    <row r="137" spans="1:3">
      <c r="A137" s="41"/>
      <c r="B137" s="1"/>
      <c r="C137" s="1"/>
    </row>
    <row r="138" spans="1:3">
      <c r="A138" s="41"/>
      <c r="B138" s="1"/>
      <c r="C138" s="1"/>
    </row>
    <row r="139" spans="1:3">
      <c r="A139" s="41"/>
      <c r="B139" s="1"/>
      <c r="C139" s="1"/>
    </row>
    <row r="140" spans="1:3">
      <c r="A140" s="41"/>
      <c r="B140" s="1"/>
      <c r="C140" s="1"/>
    </row>
    <row r="141" spans="1:3">
      <c r="A141" s="41"/>
      <c r="B141" s="1"/>
      <c r="C141" s="1"/>
    </row>
    <row r="142" spans="1:3">
      <c r="A142" s="41"/>
      <c r="B142" s="1"/>
      <c r="C142" s="1"/>
    </row>
    <row r="143" spans="1:3">
      <c r="A143" s="41"/>
      <c r="B143" s="1"/>
      <c r="C143" s="1"/>
    </row>
    <row r="144" spans="1:3">
      <c r="A144" s="41"/>
      <c r="B144" s="1"/>
      <c r="C144" s="1"/>
    </row>
    <row r="145" spans="1:3">
      <c r="A145" s="41"/>
      <c r="B145" s="1"/>
      <c r="C145" s="1"/>
    </row>
    <row r="146" spans="1:3">
      <c r="A146" s="41"/>
      <c r="B146" s="1"/>
      <c r="C146" s="1"/>
    </row>
    <row r="147" spans="1:3">
      <c r="A147" s="41"/>
      <c r="B147" s="1"/>
      <c r="C147" s="1"/>
    </row>
    <row r="148" spans="1:3">
      <c r="A148" s="41"/>
      <c r="B148" s="1"/>
      <c r="C148" s="1"/>
    </row>
    <row r="149" spans="1:3">
      <c r="A149" s="41"/>
      <c r="B149" s="1"/>
      <c r="C149" s="1"/>
    </row>
    <row r="150" spans="1:3">
      <c r="A150" s="41"/>
      <c r="B150" s="1"/>
      <c r="C150" s="1"/>
    </row>
    <row r="151" spans="1:3">
      <c r="A151" s="41"/>
      <c r="B151" s="1"/>
      <c r="C151" s="1"/>
    </row>
    <row r="152" spans="1:3">
      <c r="A152" s="41"/>
      <c r="B152" s="1"/>
      <c r="C152" s="1"/>
    </row>
    <row r="153" spans="1:3">
      <c r="A153" s="41"/>
      <c r="B153" s="1"/>
      <c r="C153" s="1"/>
    </row>
    <row r="154" spans="1:3">
      <c r="A154" s="41"/>
      <c r="B154" s="1"/>
      <c r="C154" s="1"/>
    </row>
    <row r="155" spans="1:3">
      <c r="A155" s="41"/>
      <c r="B155" s="1"/>
      <c r="C155" s="1"/>
    </row>
    <row r="156" spans="1:3">
      <c r="A156" s="41"/>
      <c r="B156" s="1"/>
      <c r="C156" s="1"/>
    </row>
    <row r="157" spans="1:3">
      <c r="A157" s="41"/>
      <c r="B157" s="1"/>
      <c r="C157" s="1"/>
    </row>
    <row r="158" spans="1:3">
      <c r="A158" s="41"/>
      <c r="B158" s="1"/>
      <c r="C158" s="1"/>
    </row>
    <row r="159" spans="1:3">
      <c r="A159" s="41"/>
      <c r="B159" s="1"/>
      <c r="C159" s="1"/>
    </row>
    <row r="160" spans="1:3">
      <c r="A160" s="41"/>
      <c r="B160" s="1"/>
      <c r="C160" s="1"/>
    </row>
    <row r="161" spans="1:3">
      <c r="A161" s="41"/>
      <c r="B161" s="1"/>
      <c r="C161" s="1"/>
    </row>
    <row r="162" spans="1:3">
      <c r="A162" s="41"/>
      <c r="B162" s="1"/>
      <c r="C162" s="1"/>
    </row>
    <row r="163" spans="1:3">
      <c r="A163" s="41"/>
      <c r="B163" s="1"/>
      <c r="C163" s="1"/>
    </row>
    <row r="164" spans="1:3">
      <c r="A164" s="41"/>
      <c r="B164" s="1"/>
      <c r="C164" s="1"/>
    </row>
    <row r="165" spans="1:3">
      <c r="A165" s="41"/>
      <c r="B165" s="1"/>
      <c r="C165" s="1"/>
    </row>
    <row r="166" spans="1:3">
      <c r="A166" s="41"/>
      <c r="B166" s="1"/>
      <c r="C166" s="1"/>
    </row>
    <row r="167" spans="1:3">
      <c r="A167" s="41"/>
      <c r="B167" s="1"/>
      <c r="C167" s="1"/>
    </row>
    <row r="168" spans="1:3">
      <c r="A168" s="41"/>
      <c r="B168" s="1"/>
      <c r="C168" s="1"/>
    </row>
    <row r="169" spans="1:3">
      <c r="A169" s="41"/>
      <c r="B169" s="1"/>
      <c r="C169" s="1"/>
    </row>
    <row r="170" spans="1:3">
      <c r="A170" s="41"/>
      <c r="B170" s="1"/>
      <c r="C170" s="1"/>
    </row>
    <row r="171" spans="1:3">
      <c r="A171" s="41"/>
      <c r="B171" s="1"/>
      <c r="C171" s="1"/>
    </row>
    <row r="172" spans="1:3">
      <c r="A172" s="41"/>
      <c r="B172" s="1"/>
      <c r="C172" s="1"/>
    </row>
    <row r="173" spans="1:3">
      <c r="A173" s="41"/>
      <c r="B173" s="1"/>
      <c r="C173" s="1"/>
    </row>
    <row r="174" spans="1:3">
      <c r="A174" s="41"/>
      <c r="B174" s="1"/>
      <c r="C174" s="1"/>
    </row>
    <row r="175" spans="1:3">
      <c r="A175" s="41"/>
      <c r="B175" s="1"/>
      <c r="C175" s="1"/>
    </row>
    <row r="176" spans="1:3">
      <c r="A176" s="41"/>
      <c r="B176" s="1"/>
      <c r="C176" s="1"/>
    </row>
    <row r="177" spans="1:3">
      <c r="A177" s="41"/>
      <c r="B177" s="1"/>
      <c r="C177" s="1"/>
    </row>
    <row r="178" spans="1:3">
      <c r="A178" s="41"/>
      <c r="B178" s="1"/>
      <c r="C178" s="1"/>
    </row>
    <row r="179" spans="1:3">
      <c r="A179" s="41"/>
      <c r="B179" s="1"/>
      <c r="C179" s="1"/>
    </row>
    <row r="180" spans="1:3">
      <c r="A180" s="41"/>
      <c r="B180" s="1"/>
      <c r="C180" s="1"/>
    </row>
    <row r="181" spans="1:3">
      <c r="A181" s="41"/>
      <c r="B181" s="1"/>
      <c r="C181" s="1"/>
    </row>
    <row r="182" spans="1:3">
      <c r="A182" s="41"/>
      <c r="B182" s="1"/>
      <c r="C182" s="1"/>
    </row>
    <row r="183" spans="1:3">
      <c r="A183" s="41"/>
      <c r="B183" s="1"/>
      <c r="C183" s="1"/>
    </row>
    <row r="184" spans="1:3">
      <c r="A184" s="41"/>
      <c r="B184" s="1"/>
      <c r="C184" s="1"/>
    </row>
    <row r="185" spans="1:3">
      <c r="A185" s="41"/>
      <c r="B185" s="1"/>
      <c r="C185" s="1"/>
    </row>
    <row r="186" spans="1:3">
      <c r="A186" s="41"/>
      <c r="B186" s="1"/>
      <c r="C186" s="1"/>
    </row>
    <row r="187" spans="1:3">
      <c r="A187" s="41"/>
      <c r="B187" s="1"/>
      <c r="C187" s="1"/>
    </row>
    <row r="188" spans="1:3">
      <c r="A188" s="41"/>
      <c r="B188" s="1"/>
      <c r="C188" s="1"/>
    </row>
    <row r="189" spans="1:3">
      <c r="A189" s="41"/>
      <c r="B189" s="1"/>
      <c r="C189" s="1"/>
    </row>
    <row r="190" spans="1:3">
      <c r="A190" s="41"/>
      <c r="B190" s="1"/>
      <c r="C190" s="1"/>
    </row>
    <row r="191" spans="1:3">
      <c r="A191" s="41"/>
      <c r="B191" s="1"/>
      <c r="C191" s="1"/>
    </row>
    <row r="192" spans="1:3">
      <c r="A192" s="41"/>
      <c r="B192" s="1"/>
      <c r="C192" s="1"/>
    </row>
    <row r="193" spans="1:3">
      <c r="A193" s="41"/>
      <c r="B193" s="1"/>
      <c r="C193" s="1"/>
    </row>
    <row r="194" spans="1:3">
      <c r="A194" s="41"/>
      <c r="B194" s="1"/>
      <c r="C194" s="1"/>
    </row>
    <row r="195" spans="1:3">
      <c r="A195" s="41"/>
      <c r="B195" s="1"/>
      <c r="C195" s="1"/>
    </row>
    <row r="196" spans="1:3">
      <c r="A196" s="41"/>
      <c r="B196" s="1"/>
      <c r="C196" s="1"/>
    </row>
    <row r="197" spans="1:3">
      <c r="A197" s="41"/>
      <c r="B197" s="1"/>
      <c r="C197" s="1"/>
    </row>
    <row r="198" spans="1:3">
      <c r="A198" s="41"/>
      <c r="B198" s="1"/>
      <c r="C198" s="1"/>
    </row>
    <row r="199" spans="1:3">
      <c r="A199" s="41"/>
      <c r="B199" s="1"/>
      <c r="C199" s="1"/>
    </row>
    <row r="200" spans="1:3">
      <c r="A200" s="41"/>
      <c r="B200" s="1"/>
      <c r="C200" s="1"/>
    </row>
    <row r="201" spans="1:3">
      <c r="A201" s="41"/>
      <c r="B201" s="1"/>
      <c r="C201" s="1"/>
    </row>
    <row r="202" spans="1:3">
      <c r="A202" s="41"/>
      <c r="B202" s="1"/>
      <c r="C202" s="1"/>
    </row>
    <row r="203" spans="1:3">
      <c r="A203" s="41"/>
      <c r="B203" s="1"/>
      <c r="C203" s="1"/>
    </row>
  </sheetData>
  <mergeCells count="16">
    <mergeCell ref="F31:G31"/>
    <mergeCell ref="J31:M31"/>
    <mergeCell ref="J32:M32"/>
    <mergeCell ref="P33:Q33"/>
    <mergeCell ref="F26:G26"/>
    <mergeCell ref="J26:M26"/>
    <mergeCell ref="J27:M27"/>
    <mergeCell ref="F28:G28"/>
    <mergeCell ref="J28:M28"/>
    <mergeCell ref="J30:M30"/>
    <mergeCell ref="J25:M25"/>
    <mergeCell ref="E20:V20"/>
    <mergeCell ref="P21:S21"/>
    <mergeCell ref="P22:Q22"/>
    <mergeCell ref="F24:G24"/>
    <mergeCell ref="J24:M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B873-7903-4304-AD30-25ED030651FE}">
  <sheetPr>
    <tabColor theme="5"/>
  </sheetPr>
  <dimension ref="A1:T69"/>
  <sheetViews>
    <sheetView topLeftCell="A42" workbookViewId="0">
      <selection activeCell="E61" sqref="E61"/>
    </sheetView>
  </sheetViews>
  <sheetFormatPr defaultRowHeight="14.6"/>
  <cols>
    <col min="1" max="1" width="36.3828125" customWidth="1"/>
    <col min="2" max="2" width="11.53515625" bestFit="1" customWidth="1"/>
    <col min="3" max="3" width="22.53515625" customWidth="1"/>
    <col min="4" max="16" width="20" bestFit="1" customWidth="1"/>
    <col min="17" max="17" width="17.3828125" customWidth="1"/>
    <col min="18" max="18" width="27.3828125" customWidth="1"/>
  </cols>
  <sheetData>
    <row r="1" spans="1:1" ht="18.45">
      <c r="A1" s="7"/>
    </row>
    <row r="27" spans="1:1">
      <c r="A27" t="s">
        <v>59</v>
      </c>
    </row>
    <row r="45" spans="1:20">
      <c r="A45" s="1" t="s">
        <v>53</v>
      </c>
    </row>
    <row r="46" spans="1:20">
      <c r="B46" s="16"/>
      <c r="C46" s="4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20">
      <c r="A47" s="17" t="s">
        <v>58</v>
      </c>
      <c r="B47" s="17"/>
      <c r="C47" s="9" t="s">
        <v>79</v>
      </c>
      <c r="D47" s="9">
        <v>2005</v>
      </c>
      <c r="E47" s="9">
        <v>2006</v>
      </c>
      <c r="F47" s="9">
        <v>2007</v>
      </c>
      <c r="G47" s="9">
        <v>2008</v>
      </c>
      <c r="H47" s="9">
        <v>2009</v>
      </c>
      <c r="I47" s="9">
        <v>2010</v>
      </c>
      <c r="J47" s="9">
        <v>2011</v>
      </c>
      <c r="K47" s="9">
        <v>2012</v>
      </c>
      <c r="L47" s="9">
        <v>2013</v>
      </c>
      <c r="M47" s="9">
        <v>2014</v>
      </c>
      <c r="N47" s="9">
        <v>2015</v>
      </c>
      <c r="O47" s="9">
        <v>2016</v>
      </c>
      <c r="P47" s="9">
        <v>2017</v>
      </c>
      <c r="Q47" s="9">
        <v>2018</v>
      </c>
      <c r="R47" s="9">
        <v>2019</v>
      </c>
    </row>
    <row r="48" spans="1:20" ht="16.3">
      <c r="A48" s="39"/>
      <c r="B48" s="11" t="s">
        <v>76</v>
      </c>
      <c r="C48" s="48" t="str">
        <f>_xlfn.CONCAT(A48:A48)</f>
        <v/>
      </c>
      <c r="D48" s="2">
        <f>SUM(D49:D56)</f>
        <v>100</v>
      </c>
      <c r="E48" s="2">
        <f t="shared" ref="E48:R48" si="0">SUM(E49:E56)</f>
        <v>180</v>
      </c>
      <c r="F48" s="2">
        <f t="shared" si="0"/>
        <v>0</v>
      </c>
      <c r="G48" s="2">
        <f t="shared" si="0"/>
        <v>0</v>
      </c>
      <c r="H48" s="2">
        <f t="shared" si="0"/>
        <v>0</v>
      </c>
      <c r="I48" s="2">
        <f t="shared" si="0"/>
        <v>0</v>
      </c>
      <c r="J48" s="2">
        <f t="shared" si="0"/>
        <v>0</v>
      </c>
      <c r="K48" s="2">
        <f t="shared" si="0"/>
        <v>0</v>
      </c>
      <c r="L48" s="2">
        <f t="shared" si="0"/>
        <v>0</v>
      </c>
      <c r="M48" s="2">
        <f t="shared" si="0"/>
        <v>0</v>
      </c>
      <c r="N48" s="2">
        <f t="shared" si="0"/>
        <v>0</v>
      </c>
      <c r="O48" s="2">
        <f t="shared" si="0"/>
        <v>0</v>
      </c>
      <c r="P48" s="2">
        <f t="shared" si="0"/>
        <v>0</v>
      </c>
      <c r="Q48" s="2">
        <f t="shared" si="0"/>
        <v>0</v>
      </c>
      <c r="R48" s="2">
        <f t="shared" si="0"/>
        <v>0</v>
      </c>
      <c r="S48" s="4"/>
      <c r="T48" s="5"/>
    </row>
    <row r="49" spans="1:20" ht="17.149999999999999">
      <c r="A49">
        <v>1</v>
      </c>
      <c r="B49" s="11" t="s">
        <v>18</v>
      </c>
      <c r="C49" s="48" t="s">
        <v>65</v>
      </c>
      <c r="D49" s="2">
        <f>INDEX('GDP ijk'!$A$1:$AAA$990,MATCH(activity_driver!$C49,'GDP ijk'!$F:$F,0),MATCH(activity_driver!D$47,'GDP ijk'!$1:$1,0))</f>
        <v>7</v>
      </c>
      <c r="E49" s="2">
        <f>INDEX('GDP ijk'!$A$1:$AAA$990,MATCH(activity_driver!$C49,'GDP ijk'!$F:$F,0),MATCH(activity_driver!E$47,'GDP ijk'!$1:$1,0))</f>
        <v>30</v>
      </c>
      <c r="F49" s="2">
        <f>INDEX('GDP ijk'!$A$1:$AAA$990,MATCH(activity_driver!$C49,'GDP ijk'!$F:$F,0),MATCH(activity_driver!F$47,'GDP ijk'!$1:$1,0))</f>
        <v>0</v>
      </c>
      <c r="G49" s="2">
        <f>INDEX('GDP ijk'!$A$1:$AAA$990,MATCH(activity_driver!$C49,'GDP ijk'!$F:$F,0),MATCH(activity_driver!G$47,'GDP ijk'!$1:$1,0))</f>
        <v>0</v>
      </c>
      <c r="H49" s="2">
        <f>INDEX('GDP ijk'!$A$1:$AAA$990,MATCH(activity_driver!$C49,'GDP ijk'!$F:$F,0),MATCH(activity_driver!H$47,'GDP ijk'!$1:$1,0))</f>
        <v>0</v>
      </c>
      <c r="I49" s="2">
        <f>INDEX('GDP ijk'!$A$1:$AAA$990,MATCH(activity_driver!$C49,'GDP ijk'!$F:$F,0),MATCH(activity_driver!I$47,'GDP ijk'!$1:$1,0))</f>
        <v>0</v>
      </c>
      <c r="J49" s="2">
        <f>INDEX('GDP ijk'!$A$1:$AAA$990,MATCH(activity_driver!$C49,'GDP ijk'!$F:$F,0),MATCH(activity_driver!J$47,'GDP ijk'!$1:$1,0))</f>
        <v>0</v>
      </c>
      <c r="K49" s="2">
        <f>INDEX('GDP ijk'!$A$1:$AAA$990,MATCH(activity_driver!$C49,'GDP ijk'!$F:$F,0),MATCH(activity_driver!K$47,'GDP ijk'!$1:$1,0))</f>
        <v>0</v>
      </c>
      <c r="L49" s="2">
        <f>INDEX('GDP ijk'!$A$1:$AAA$990,MATCH(activity_driver!$C49,'GDP ijk'!$F:$F,0),MATCH(activity_driver!L$47,'GDP ijk'!$1:$1,0))</f>
        <v>0</v>
      </c>
      <c r="M49" s="2">
        <f>INDEX('GDP ijk'!$A$1:$AAA$990,MATCH(activity_driver!$C49,'GDP ijk'!$F:$F,0),MATCH(activity_driver!M$47,'GDP ijk'!$1:$1,0))</f>
        <v>0</v>
      </c>
      <c r="N49" s="2">
        <f>INDEX('GDP ijk'!$A$1:$AAA$990,MATCH(activity_driver!$C49,'GDP ijk'!$F:$F,0),MATCH(activity_driver!N$47,'GDP ijk'!$1:$1,0))</f>
        <v>0</v>
      </c>
      <c r="O49" s="2">
        <f>INDEX('GDP ijk'!$A$1:$AAA$990,MATCH(activity_driver!$C49,'GDP ijk'!$F:$F,0),MATCH(activity_driver!O$47,'GDP ijk'!$1:$1,0))</f>
        <v>0</v>
      </c>
      <c r="P49" s="2">
        <f>INDEX('GDP ijk'!$A$1:$AAA$990,MATCH(activity_driver!$C49,'GDP ijk'!$F:$F,0),MATCH(activity_driver!P$47,'GDP ijk'!$1:$1,0))</f>
        <v>0</v>
      </c>
      <c r="Q49" s="2">
        <f>INDEX('GDP ijk'!$A$1:$AAA$990,MATCH(activity_driver!$C49,'GDP ijk'!$F:$F,0),MATCH(activity_driver!Q$47,'GDP ijk'!$1:$1,0))</f>
        <v>0</v>
      </c>
      <c r="R49" s="2">
        <f>INDEX('GDP ijk'!$A$1:$AAA$990,MATCH(activity_driver!$C49,'GDP ijk'!$F:$F,0),MATCH(activity_driver!R$47,'GDP ijk'!$1:$1,0))</f>
        <v>0</v>
      </c>
      <c r="S49" s="3"/>
      <c r="T49" s="5"/>
    </row>
    <row r="50" spans="1:20">
      <c r="A50">
        <v>2</v>
      </c>
      <c r="B50" s="11"/>
      <c r="C50" s="48" t="s">
        <v>66</v>
      </c>
      <c r="D50" s="2">
        <f>INDEX('GDP ijk'!$A$1:$AAA$990,MATCH(activity_driver!$C50,'GDP ijk'!$F:$F,0),MATCH(activity_driver!D$47,'GDP ijk'!$1:$1,0))</f>
        <v>3</v>
      </c>
      <c r="E50" s="2">
        <f>INDEX('GDP ijk'!$A$1:$AAA$990,MATCH(activity_driver!$C50,'GDP ijk'!$F:$F,0),MATCH(activity_driver!E$47,'GDP ijk'!$1:$1,0))</f>
        <v>10</v>
      </c>
      <c r="F50" s="2">
        <f>INDEX('GDP ijk'!$A$1:$AAA$990,MATCH(activity_driver!$C50,'GDP ijk'!$F:$F,0),MATCH(activity_driver!F$47,'GDP ijk'!$1:$1,0))</f>
        <v>0</v>
      </c>
      <c r="G50" s="2">
        <f>INDEX('GDP ijk'!$A$1:$AAA$990,MATCH(activity_driver!$C50,'GDP ijk'!$F:$F,0),MATCH(activity_driver!G$47,'GDP ijk'!$1:$1,0))</f>
        <v>0</v>
      </c>
      <c r="H50" s="2">
        <f>INDEX('GDP ijk'!$A$1:$AAA$990,MATCH(activity_driver!$C50,'GDP ijk'!$F:$F,0),MATCH(activity_driver!H$47,'GDP ijk'!$1:$1,0))</f>
        <v>0</v>
      </c>
      <c r="I50" s="2">
        <f>INDEX('GDP ijk'!$A$1:$AAA$990,MATCH(activity_driver!$C50,'GDP ijk'!$F:$F,0),MATCH(activity_driver!I$47,'GDP ijk'!$1:$1,0))</f>
        <v>0</v>
      </c>
      <c r="J50" s="2">
        <f>INDEX('GDP ijk'!$A$1:$AAA$990,MATCH(activity_driver!$C50,'GDP ijk'!$F:$F,0),MATCH(activity_driver!J$47,'GDP ijk'!$1:$1,0))</f>
        <v>0</v>
      </c>
      <c r="K50" s="2">
        <f>INDEX('GDP ijk'!$A$1:$AAA$990,MATCH(activity_driver!$C50,'GDP ijk'!$F:$F,0),MATCH(activity_driver!K$47,'GDP ijk'!$1:$1,0))</f>
        <v>0</v>
      </c>
      <c r="L50" s="2">
        <f>INDEX('GDP ijk'!$A$1:$AAA$990,MATCH(activity_driver!$C50,'GDP ijk'!$F:$F,0),MATCH(activity_driver!L$47,'GDP ijk'!$1:$1,0))</f>
        <v>0</v>
      </c>
      <c r="M50" s="2">
        <f>INDEX('GDP ijk'!$A$1:$AAA$990,MATCH(activity_driver!$C50,'GDP ijk'!$F:$F,0),MATCH(activity_driver!M$47,'GDP ijk'!$1:$1,0))</f>
        <v>0</v>
      </c>
      <c r="N50" s="2">
        <f>INDEX('GDP ijk'!$A$1:$AAA$990,MATCH(activity_driver!$C50,'GDP ijk'!$F:$F,0),MATCH(activity_driver!N$47,'GDP ijk'!$1:$1,0))</f>
        <v>0</v>
      </c>
      <c r="O50" s="2">
        <f>INDEX('GDP ijk'!$A$1:$AAA$990,MATCH(activity_driver!$C50,'GDP ijk'!$F:$F,0),MATCH(activity_driver!O$47,'GDP ijk'!$1:$1,0))</f>
        <v>0</v>
      </c>
      <c r="P50" s="2">
        <f>INDEX('GDP ijk'!$A$1:$AAA$990,MATCH(activity_driver!$C50,'GDP ijk'!$F:$F,0),MATCH(activity_driver!P$47,'GDP ijk'!$1:$1,0))</f>
        <v>0</v>
      </c>
      <c r="Q50" s="2">
        <f>INDEX('GDP ijk'!$A$1:$AAA$990,MATCH(activity_driver!$C50,'GDP ijk'!$F:$F,0),MATCH(activity_driver!Q$47,'GDP ijk'!$1:$1,0))</f>
        <v>0</v>
      </c>
      <c r="R50" s="2">
        <f>INDEX('GDP ijk'!$A$1:$AAA$990,MATCH(activity_driver!$C50,'GDP ijk'!$F:$F,0),MATCH(activity_driver!R$47,'GDP ijk'!$1:$1,0))</f>
        <v>0</v>
      </c>
      <c r="S50" s="3"/>
      <c r="T50" s="5"/>
    </row>
    <row r="51" spans="1:20">
      <c r="A51">
        <v>1</v>
      </c>
      <c r="B51" s="11"/>
      <c r="C51" s="48" t="s">
        <v>67</v>
      </c>
      <c r="D51" s="2">
        <f>INDEX('GDP ijk'!$A$1:$AAA$990,MATCH(activity_driver!$C51,'GDP ijk'!$F:$F,0),MATCH(activity_driver!D$47,'GDP ijk'!$1:$1,0))</f>
        <v>30</v>
      </c>
      <c r="E51" s="2">
        <f>INDEX('GDP ijk'!$A$1:$AAA$990,MATCH(activity_driver!$C51,'GDP ijk'!$F:$F,0),MATCH(activity_driver!E$47,'GDP ijk'!$1:$1,0))</f>
        <v>15</v>
      </c>
      <c r="F51" s="2">
        <f>INDEX('GDP ijk'!$A$1:$AAA$990,MATCH(activity_driver!$C51,'GDP ijk'!$F:$F,0),MATCH(activity_driver!F$47,'GDP ijk'!$1:$1,0))</f>
        <v>0</v>
      </c>
      <c r="G51" s="2">
        <f>INDEX('GDP ijk'!$A$1:$AAA$990,MATCH(activity_driver!$C51,'GDP ijk'!$F:$F,0),MATCH(activity_driver!G$47,'GDP ijk'!$1:$1,0))</f>
        <v>0</v>
      </c>
      <c r="H51" s="2">
        <f>INDEX('GDP ijk'!$A$1:$AAA$990,MATCH(activity_driver!$C51,'GDP ijk'!$F:$F,0),MATCH(activity_driver!H$47,'GDP ijk'!$1:$1,0))</f>
        <v>0</v>
      </c>
      <c r="I51" s="2">
        <f>INDEX('GDP ijk'!$A$1:$AAA$990,MATCH(activity_driver!$C51,'GDP ijk'!$F:$F,0),MATCH(activity_driver!I$47,'GDP ijk'!$1:$1,0))</f>
        <v>0</v>
      </c>
      <c r="J51" s="2">
        <f>INDEX('GDP ijk'!$A$1:$AAA$990,MATCH(activity_driver!$C51,'GDP ijk'!$F:$F,0),MATCH(activity_driver!J$47,'GDP ijk'!$1:$1,0))</f>
        <v>0</v>
      </c>
      <c r="K51" s="2">
        <f>INDEX('GDP ijk'!$A$1:$AAA$990,MATCH(activity_driver!$C51,'GDP ijk'!$F:$F,0),MATCH(activity_driver!K$47,'GDP ijk'!$1:$1,0))</f>
        <v>0</v>
      </c>
      <c r="L51" s="2">
        <f>INDEX('GDP ijk'!$A$1:$AAA$990,MATCH(activity_driver!$C51,'GDP ijk'!$F:$F,0),MATCH(activity_driver!L$47,'GDP ijk'!$1:$1,0))</f>
        <v>0</v>
      </c>
      <c r="M51" s="2">
        <f>INDEX('GDP ijk'!$A$1:$AAA$990,MATCH(activity_driver!$C51,'GDP ijk'!$F:$F,0),MATCH(activity_driver!M$47,'GDP ijk'!$1:$1,0))</f>
        <v>0</v>
      </c>
      <c r="N51" s="2">
        <f>INDEX('GDP ijk'!$A$1:$AAA$990,MATCH(activity_driver!$C51,'GDP ijk'!$F:$F,0),MATCH(activity_driver!N$47,'GDP ijk'!$1:$1,0))</f>
        <v>0</v>
      </c>
      <c r="O51" s="2">
        <f>INDEX('GDP ijk'!$A$1:$AAA$990,MATCH(activity_driver!$C51,'GDP ijk'!$F:$F,0),MATCH(activity_driver!O$47,'GDP ijk'!$1:$1,0))</f>
        <v>0</v>
      </c>
      <c r="P51" s="2">
        <f>INDEX('GDP ijk'!$A$1:$AAA$990,MATCH(activity_driver!$C51,'GDP ijk'!$F:$F,0),MATCH(activity_driver!P$47,'GDP ijk'!$1:$1,0))</f>
        <v>0</v>
      </c>
      <c r="Q51" s="2">
        <f>INDEX('GDP ijk'!$A$1:$AAA$990,MATCH(activity_driver!$C51,'GDP ijk'!$F:$F,0),MATCH(activity_driver!Q$47,'GDP ijk'!$1:$1,0))</f>
        <v>0</v>
      </c>
      <c r="R51" s="2">
        <f>INDEX('GDP ijk'!$A$1:$AAA$990,MATCH(activity_driver!$C51,'GDP ijk'!$F:$F,0),MATCH(activity_driver!R$47,'GDP ijk'!$1:$1,0))</f>
        <v>0</v>
      </c>
      <c r="S51" s="3"/>
      <c r="T51" s="5"/>
    </row>
    <row r="52" spans="1:20" ht="17.149999999999999">
      <c r="A52">
        <v>2</v>
      </c>
      <c r="B52" s="11" t="s">
        <v>19</v>
      </c>
      <c r="C52" s="48" t="s">
        <v>68</v>
      </c>
      <c r="D52" s="2">
        <f>INDEX('GDP ijk'!$A$1:$AAA$990,MATCH(activity_driver!$C52,'GDP ijk'!$F:$F,0),MATCH(activity_driver!D$47,'GDP ijk'!$1:$1,0))</f>
        <v>10</v>
      </c>
      <c r="E52" s="2">
        <f>INDEX('GDP ijk'!$A$1:$AAA$990,MATCH(activity_driver!$C52,'GDP ijk'!$F:$F,0),MATCH(activity_driver!E$47,'GDP ijk'!$1:$1,0))</f>
        <v>25</v>
      </c>
      <c r="F52" s="2">
        <f>INDEX('GDP ijk'!$A$1:$AAA$990,MATCH(activity_driver!$C52,'GDP ijk'!$F:$F,0),MATCH(activity_driver!F$47,'GDP ijk'!$1:$1,0))</f>
        <v>0</v>
      </c>
      <c r="G52" s="2">
        <f>INDEX('GDP ijk'!$A$1:$AAA$990,MATCH(activity_driver!$C52,'GDP ijk'!$F:$F,0),MATCH(activity_driver!G$47,'GDP ijk'!$1:$1,0))</f>
        <v>0</v>
      </c>
      <c r="H52" s="2">
        <f>INDEX('GDP ijk'!$A$1:$AAA$990,MATCH(activity_driver!$C52,'GDP ijk'!$F:$F,0),MATCH(activity_driver!H$47,'GDP ijk'!$1:$1,0))</f>
        <v>0</v>
      </c>
      <c r="I52" s="2">
        <f>INDEX('GDP ijk'!$A$1:$AAA$990,MATCH(activity_driver!$C52,'GDP ijk'!$F:$F,0),MATCH(activity_driver!I$47,'GDP ijk'!$1:$1,0))</f>
        <v>0</v>
      </c>
      <c r="J52" s="2">
        <f>INDEX('GDP ijk'!$A$1:$AAA$990,MATCH(activity_driver!$C52,'GDP ijk'!$F:$F,0),MATCH(activity_driver!J$47,'GDP ijk'!$1:$1,0))</f>
        <v>0</v>
      </c>
      <c r="K52" s="2">
        <f>INDEX('GDP ijk'!$A$1:$AAA$990,MATCH(activity_driver!$C52,'GDP ijk'!$F:$F,0),MATCH(activity_driver!K$47,'GDP ijk'!$1:$1,0))</f>
        <v>0</v>
      </c>
      <c r="L52" s="2">
        <f>INDEX('GDP ijk'!$A$1:$AAA$990,MATCH(activity_driver!$C52,'GDP ijk'!$F:$F,0),MATCH(activity_driver!L$47,'GDP ijk'!$1:$1,0))</f>
        <v>0</v>
      </c>
      <c r="M52" s="2">
        <f>INDEX('GDP ijk'!$A$1:$AAA$990,MATCH(activity_driver!$C52,'GDP ijk'!$F:$F,0),MATCH(activity_driver!M$47,'GDP ijk'!$1:$1,0))</f>
        <v>0</v>
      </c>
      <c r="N52" s="2">
        <f>INDEX('GDP ijk'!$A$1:$AAA$990,MATCH(activity_driver!$C52,'GDP ijk'!$F:$F,0),MATCH(activity_driver!N$47,'GDP ijk'!$1:$1,0))</f>
        <v>0</v>
      </c>
      <c r="O52" s="2">
        <f>INDEX('GDP ijk'!$A$1:$AAA$990,MATCH(activity_driver!$C52,'GDP ijk'!$F:$F,0),MATCH(activity_driver!O$47,'GDP ijk'!$1:$1,0))</f>
        <v>0</v>
      </c>
      <c r="P52" s="2">
        <f>INDEX('GDP ijk'!$A$1:$AAA$990,MATCH(activity_driver!$C52,'GDP ijk'!$F:$F,0),MATCH(activity_driver!P$47,'GDP ijk'!$1:$1,0))</f>
        <v>0</v>
      </c>
      <c r="Q52" s="2">
        <f>INDEX('GDP ijk'!$A$1:$AAA$990,MATCH(activity_driver!$C52,'GDP ijk'!$F:$F,0),MATCH(activity_driver!Q$47,'GDP ijk'!$1:$1,0))</f>
        <v>0</v>
      </c>
      <c r="R52" s="2">
        <f>INDEX('GDP ijk'!$A$1:$AAA$990,MATCH(activity_driver!$C52,'GDP ijk'!$F:$F,0),MATCH(activity_driver!R$47,'GDP ijk'!$1:$1,0))</f>
        <v>0</v>
      </c>
      <c r="S52" s="3"/>
      <c r="T52" s="5"/>
    </row>
    <row r="53" spans="1:20" ht="17.149999999999999">
      <c r="A53">
        <v>1</v>
      </c>
      <c r="B53" s="11" t="s">
        <v>20</v>
      </c>
      <c r="C53" s="48" t="s">
        <v>72</v>
      </c>
      <c r="D53" s="2">
        <f>INDEX('GDP ijk'!$A$1:$AAA$990,MATCH(activity_driver!$C53,'GDP ijk'!$F:$F,0),MATCH(activity_driver!D$47,'GDP ijk'!$1:$1,0))</f>
        <v>15</v>
      </c>
      <c r="E53" s="2">
        <f>INDEX('GDP ijk'!$A$1:$AAA$990,MATCH(activity_driver!$C53,'GDP ijk'!$F:$F,0),MATCH(activity_driver!E$47,'GDP ijk'!$1:$1,0))</f>
        <v>15</v>
      </c>
      <c r="F53" s="2">
        <f>INDEX('GDP ijk'!$A$1:$AAA$990,MATCH(activity_driver!$C53,'GDP ijk'!$F:$F,0),MATCH(activity_driver!F$47,'GDP ijk'!$1:$1,0))</f>
        <v>0</v>
      </c>
      <c r="G53" s="2">
        <f>INDEX('GDP ijk'!$A$1:$AAA$990,MATCH(activity_driver!$C53,'GDP ijk'!$F:$F,0),MATCH(activity_driver!G$47,'GDP ijk'!$1:$1,0))</f>
        <v>0</v>
      </c>
      <c r="H53" s="2">
        <f>INDEX('GDP ijk'!$A$1:$AAA$990,MATCH(activity_driver!$C53,'GDP ijk'!$F:$F,0),MATCH(activity_driver!H$47,'GDP ijk'!$1:$1,0))</f>
        <v>0</v>
      </c>
      <c r="I53" s="2">
        <f>INDEX('GDP ijk'!$A$1:$AAA$990,MATCH(activity_driver!$C53,'GDP ijk'!$F:$F,0),MATCH(activity_driver!I$47,'GDP ijk'!$1:$1,0))</f>
        <v>0</v>
      </c>
      <c r="J53" s="2">
        <f>INDEX('GDP ijk'!$A$1:$AAA$990,MATCH(activity_driver!$C53,'GDP ijk'!$F:$F,0),MATCH(activity_driver!J$47,'GDP ijk'!$1:$1,0))</f>
        <v>0</v>
      </c>
      <c r="K53" s="2">
        <f>INDEX('GDP ijk'!$A$1:$AAA$990,MATCH(activity_driver!$C53,'GDP ijk'!$F:$F,0),MATCH(activity_driver!K$47,'GDP ijk'!$1:$1,0))</f>
        <v>0</v>
      </c>
      <c r="L53" s="2">
        <f>INDEX('GDP ijk'!$A$1:$AAA$990,MATCH(activity_driver!$C53,'GDP ijk'!$F:$F,0),MATCH(activity_driver!L$47,'GDP ijk'!$1:$1,0))</f>
        <v>0</v>
      </c>
      <c r="M53" s="2">
        <f>INDEX('GDP ijk'!$A$1:$AAA$990,MATCH(activity_driver!$C53,'GDP ijk'!$F:$F,0),MATCH(activity_driver!M$47,'GDP ijk'!$1:$1,0))</f>
        <v>0</v>
      </c>
      <c r="N53" s="2">
        <f>INDEX('GDP ijk'!$A$1:$AAA$990,MATCH(activity_driver!$C53,'GDP ijk'!$F:$F,0),MATCH(activity_driver!N$47,'GDP ijk'!$1:$1,0))</f>
        <v>0</v>
      </c>
      <c r="O53" s="2">
        <f>INDEX('GDP ijk'!$A$1:$AAA$990,MATCH(activity_driver!$C53,'GDP ijk'!$F:$F,0),MATCH(activity_driver!O$47,'GDP ijk'!$1:$1,0))</f>
        <v>0</v>
      </c>
      <c r="P53" s="2">
        <f>INDEX('GDP ijk'!$A$1:$AAA$990,MATCH(activity_driver!$C53,'GDP ijk'!$F:$F,0),MATCH(activity_driver!P$47,'GDP ijk'!$1:$1,0))</f>
        <v>0</v>
      </c>
      <c r="Q53" s="2">
        <f>INDEX('GDP ijk'!$A$1:$AAA$990,MATCH(activity_driver!$C53,'GDP ijk'!$F:$F,0),MATCH(activity_driver!Q$47,'GDP ijk'!$1:$1,0))</f>
        <v>0</v>
      </c>
      <c r="R53" s="2">
        <f>INDEX('GDP ijk'!$A$1:$AAA$990,MATCH(activity_driver!$C53,'GDP ijk'!$F:$F,0),MATCH(activity_driver!R$47,'GDP ijk'!$1:$1,0))</f>
        <v>0</v>
      </c>
      <c r="S53" s="3"/>
      <c r="T53" s="5"/>
    </row>
    <row r="54" spans="1:20">
      <c r="A54">
        <v>2</v>
      </c>
      <c r="B54" s="48"/>
      <c r="C54" s="48" t="s">
        <v>73</v>
      </c>
      <c r="D54" s="2">
        <f>INDEX('GDP ijk'!$A$1:$AAA$990,MATCH(activity_driver!$C54,'GDP ijk'!$F:$F,0),MATCH(activity_driver!D$47,'GDP ijk'!$1:$1,0))</f>
        <v>5</v>
      </c>
      <c r="E54" s="2">
        <f>INDEX('GDP ijk'!$A$1:$AAA$990,MATCH(activity_driver!$C54,'GDP ijk'!$F:$F,0),MATCH(activity_driver!E$47,'GDP ijk'!$1:$1,0))</f>
        <v>10</v>
      </c>
      <c r="F54" s="2">
        <f>INDEX('GDP ijk'!$A$1:$AAA$990,MATCH(activity_driver!$C54,'GDP ijk'!$F:$F,0),MATCH(activity_driver!F$47,'GDP ijk'!$1:$1,0))</f>
        <v>0</v>
      </c>
      <c r="G54" s="2">
        <f>INDEX('GDP ijk'!$A$1:$AAA$990,MATCH(activity_driver!$C54,'GDP ijk'!$F:$F,0),MATCH(activity_driver!G$47,'GDP ijk'!$1:$1,0))</f>
        <v>0</v>
      </c>
      <c r="H54" s="2">
        <f>INDEX('GDP ijk'!$A$1:$AAA$990,MATCH(activity_driver!$C54,'GDP ijk'!$F:$F,0),MATCH(activity_driver!H$47,'GDP ijk'!$1:$1,0))</f>
        <v>0</v>
      </c>
      <c r="I54" s="2">
        <f>INDEX('GDP ijk'!$A$1:$AAA$990,MATCH(activity_driver!$C54,'GDP ijk'!$F:$F,0),MATCH(activity_driver!I$47,'GDP ijk'!$1:$1,0))</f>
        <v>0</v>
      </c>
      <c r="J54" s="2">
        <f>INDEX('GDP ijk'!$A$1:$AAA$990,MATCH(activity_driver!$C54,'GDP ijk'!$F:$F,0),MATCH(activity_driver!J$47,'GDP ijk'!$1:$1,0))</f>
        <v>0</v>
      </c>
      <c r="K54" s="2">
        <f>INDEX('GDP ijk'!$A$1:$AAA$990,MATCH(activity_driver!$C54,'GDP ijk'!$F:$F,0),MATCH(activity_driver!K$47,'GDP ijk'!$1:$1,0))</f>
        <v>0</v>
      </c>
      <c r="L54" s="2">
        <f>INDEX('GDP ijk'!$A$1:$AAA$990,MATCH(activity_driver!$C54,'GDP ijk'!$F:$F,0),MATCH(activity_driver!L$47,'GDP ijk'!$1:$1,0))</f>
        <v>0</v>
      </c>
      <c r="M54" s="2">
        <f>INDEX('GDP ijk'!$A$1:$AAA$990,MATCH(activity_driver!$C54,'GDP ijk'!$F:$F,0),MATCH(activity_driver!M$47,'GDP ijk'!$1:$1,0))</f>
        <v>0</v>
      </c>
      <c r="N54" s="2">
        <f>INDEX('GDP ijk'!$A$1:$AAA$990,MATCH(activity_driver!$C54,'GDP ijk'!$F:$F,0),MATCH(activity_driver!N$47,'GDP ijk'!$1:$1,0))</f>
        <v>0</v>
      </c>
      <c r="O54" s="2">
        <f>INDEX('GDP ijk'!$A$1:$AAA$990,MATCH(activity_driver!$C54,'GDP ijk'!$F:$F,0),MATCH(activity_driver!O$47,'GDP ijk'!$1:$1,0))</f>
        <v>0</v>
      </c>
      <c r="P54" s="2">
        <f>INDEX('GDP ijk'!$A$1:$AAA$990,MATCH(activity_driver!$C54,'GDP ijk'!$F:$F,0),MATCH(activity_driver!P$47,'GDP ijk'!$1:$1,0))</f>
        <v>0</v>
      </c>
      <c r="Q54" s="2">
        <f>INDEX('GDP ijk'!$A$1:$AAA$990,MATCH(activity_driver!$C54,'GDP ijk'!$F:$F,0),MATCH(activity_driver!Q$47,'GDP ijk'!$1:$1,0))</f>
        <v>0</v>
      </c>
      <c r="R54" s="2">
        <f>INDEX('GDP ijk'!$A$1:$AAA$990,MATCH(activity_driver!$C54,'GDP ijk'!$F:$F,0),MATCH(activity_driver!R$47,'GDP ijk'!$1:$1,0))</f>
        <v>0</v>
      </c>
      <c r="S54" s="3"/>
      <c r="T54" s="5"/>
    </row>
    <row r="55" spans="1:20">
      <c r="A55">
        <v>1</v>
      </c>
      <c r="B55" s="48"/>
      <c r="C55" s="48" t="s">
        <v>74</v>
      </c>
      <c r="D55" s="2">
        <f>INDEX('GDP ijk'!$A$1:$AAA$990,MATCH(activity_driver!$C55,'GDP ijk'!$F:$F,0),MATCH(activity_driver!D$47,'GDP ijk'!$1:$1,0))</f>
        <v>15</v>
      </c>
      <c r="E55" s="2">
        <f>INDEX('GDP ijk'!$A$1:$AAA$990,MATCH(activity_driver!$C55,'GDP ijk'!$F:$F,0),MATCH(activity_driver!E$47,'GDP ijk'!$1:$1,0))</f>
        <v>50</v>
      </c>
      <c r="F55" s="2">
        <f>INDEX('GDP ijk'!$A$1:$AAA$990,MATCH(activity_driver!$C55,'GDP ijk'!$F:$F,0),MATCH(activity_driver!F$47,'GDP ijk'!$1:$1,0))</f>
        <v>0</v>
      </c>
      <c r="G55" s="2">
        <f>INDEX('GDP ijk'!$A$1:$AAA$990,MATCH(activity_driver!$C55,'GDP ijk'!$F:$F,0),MATCH(activity_driver!G$47,'GDP ijk'!$1:$1,0))</f>
        <v>0</v>
      </c>
      <c r="H55" s="2">
        <f>INDEX('GDP ijk'!$A$1:$AAA$990,MATCH(activity_driver!$C55,'GDP ijk'!$F:$F,0),MATCH(activity_driver!H$47,'GDP ijk'!$1:$1,0))</f>
        <v>0</v>
      </c>
      <c r="I55" s="2">
        <f>INDEX('GDP ijk'!$A$1:$AAA$990,MATCH(activity_driver!$C55,'GDP ijk'!$F:$F,0),MATCH(activity_driver!I$47,'GDP ijk'!$1:$1,0))</f>
        <v>0</v>
      </c>
      <c r="J55" s="2">
        <f>INDEX('GDP ijk'!$A$1:$AAA$990,MATCH(activity_driver!$C55,'GDP ijk'!$F:$F,0),MATCH(activity_driver!J$47,'GDP ijk'!$1:$1,0))</f>
        <v>0</v>
      </c>
      <c r="K55" s="2">
        <f>INDEX('GDP ijk'!$A$1:$AAA$990,MATCH(activity_driver!$C55,'GDP ijk'!$F:$F,0),MATCH(activity_driver!K$47,'GDP ijk'!$1:$1,0))</f>
        <v>0</v>
      </c>
      <c r="L55" s="2">
        <f>INDEX('GDP ijk'!$A$1:$AAA$990,MATCH(activity_driver!$C55,'GDP ijk'!$F:$F,0),MATCH(activity_driver!L$47,'GDP ijk'!$1:$1,0))</f>
        <v>0</v>
      </c>
      <c r="M55" s="2">
        <f>INDEX('GDP ijk'!$A$1:$AAA$990,MATCH(activity_driver!$C55,'GDP ijk'!$F:$F,0),MATCH(activity_driver!M$47,'GDP ijk'!$1:$1,0))</f>
        <v>0</v>
      </c>
      <c r="N55" s="2">
        <f>INDEX('GDP ijk'!$A$1:$AAA$990,MATCH(activity_driver!$C55,'GDP ijk'!$F:$F,0),MATCH(activity_driver!N$47,'GDP ijk'!$1:$1,0))</f>
        <v>0</v>
      </c>
      <c r="O55" s="2">
        <f>INDEX('GDP ijk'!$A$1:$AAA$990,MATCH(activity_driver!$C55,'GDP ijk'!$F:$F,0),MATCH(activity_driver!O$47,'GDP ijk'!$1:$1,0))</f>
        <v>0</v>
      </c>
      <c r="P55" s="2">
        <f>INDEX('GDP ijk'!$A$1:$AAA$990,MATCH(activity_driver!$C55,'GDP ijk'!$F:$F,0),MATCH(activity_driver!P$47,'GDP ijk'!$1:$1,0))</f>
        <v>0</v>
      </c>
      <c r="Q55" s="2">
        <f>INDEX('GDP ijk'!$A$1:$AAA$990,MATCH(activity_driver!$C55,'GDP ijk'!$F:$F,0),MATCH(activity_driver!Q$47,'GDP ijk'!$1:$1,0))</f>
        <v>0</v>
      </c>
      <c r="R55" s="2">
        <f>INDEX('GDP ijk'!$A$1:$AAA$990,MATCH(activity_driver!$C55,'GDP ijk'!$F:$F,0),MATCH(activity_driver!R$47,'GDP ijk'!$1:$1,0))</f>
        <v>0</v>
      </c>
      <c r="S55" s="3"/>
      <c r="T55" s="5"/>
    </row>
    <row r="56" spans="1:20" ht="15.75" customHeight="1">
      <c r="A56">
        <v>2</v>
      </c>
      <c r="B56" s="48"/>
      <c r="C56" s="48" t="s">
        <v>75</v>
      </c>
      <c r="D56" s="2">
        <f>INDEX('GDP ijk'!$A$1:$AAA$990,MATCH(activity_driver!$C56,'GDP ijk'!$F:$F,0),MATCH(activity_driver!D$47,'GDP ijk'!$1:$1,0))</f>
        <v>15</v>
      </c>
      <c r="E56" s="2">
        <f>INDEX('GDP ijk'!$A$1:$AAA$990,MATCH(activity_driver!$C56,'GDP ijk'!$F:$F,0),MATCH(activity_driver!E$47,'GDP ijk'!$1:$1,0))</f>
        <v>25</v>
      </c>
      <c r="F56" s="2">
        <f>INDEX('GDP ijk'!$A$1:$AAA$990,MATCH(activity_driver!$C56,'GDP ijk'!$F:$F,0),MATCH(activity_driver!F$47,'GDP ijk'!$1:$1,0))</f>
        <v>0</v>
      </c>
      <c r="G56" s="2">
        <f>INDEX('GDP ijk'!$A$1:$AAA$990,MATCH(activity_driver!$C56,'GDP ijk'!$F:$F,0),MATCH(activity_driver!G$47,'GDP ijk'!$1:$1,0))</f>
        <v>0</v>
      </c>
      <c r="H56" s="2">
        <f>INDEX('GDP ijk'!$A$1:$AAA$990,MATCH(activity_driver!$C56,'GDP ijk'!$F:$F,0),MATCH(activity_driver!H$47,'GDP ijk'!$1:$1,0))</f>
        <v>0</v>
      </c>
      <c r="I56" s="2">
        <f>INDEX('GDP ijk'!$A$1:$AAA$990,MATCH(activity_driver!$C56,'GDP ijk'!$F:$F,0),MATCH(activity_driver!I$47,'GDP ijk'!$1:$1,0))</f>
        <v>0</v>
      </c>
      <c r="J56" s="2">
        <f>INDEX('GDP ijk'!$A$1:$AAA$990,MATCH(activity_driver!$C56,'GDP ijk'!$F:$F,0),MATCH(activity_driver!J$47,'GDP ijk'!$1:$1,0))</f>
        <v>0</v>
      </c>
      <c r="K56" s="2">
        <f>INDEX('GDP ijk'!$A$1:$AAA$990,MATCH(activity_driver!$C56,'GDP ijk'!$F:$F,0),MATCH(activity_driver!K$47,'GDP ijk'!$1:$1,0))</f>
        <v>0</v>
      </c>
      <c r="L56" s="2">
        <f>INDEX('GDP ijk'!$A$1:$AAA$990,MATCH(activity_driver!$C56,'GDP ijk'!$F:$F,0),MATCH(activity_driver!L$47,'GDP ijk'!$1:$1,0))</f>
        <v>0</v>
      </c>
      <c r="M56" s="2">
        <f>INDEX('GDP ijk'!$A$1:$AAA$990,MATCH(activity_driver!$C56,'GDP ijk'!$F:$F,0),MATCH(activity_driver!M$47,'GDP ijk'!$1:$1,0))</f>
        <v>0</v>
      </c>
      <c r="N56" s="2">
        <f>INDEX('GDP ijk'!$A$1:$AAA$990,MATCH(activity_driver!$C56,'GDP ijk'!$F:$F,0),MATCH(activity_driver!N$47,'GDP ijk'!$1:$1,0))</f>
        <v>0</v>
      </c>
      <c r="O56" s="2">
        <f>INDEX('GDP ijk'!$A$1:$AAA$990,MATCH(activity_driver!$C56,'GDP ijk'!$F:$F,0),MATCH(activity_driver!O$47,'GDP ijk'!$1:$1,0))</f>
        <v>0</v>
      </c>
      <c r="P56" s="2">
        <f>INDEX('GDP ijk'!$A$1:$AAA$990,MATCH(activity_driver!$C56,'GDP ijk'!$F:$F,0),MATCH(activity_driver!P$47,'GDP ijk'!$1:$1,0))</f>
        <v>0</v>
      </c>
      <c r="Q56" s="2">
        <f>INDEX('GDP ijk'!$A$1:$AAA$990,MATCH(activity_driver!$C56,'GDP ijk'!$F:$F,0),MATCH(activity_driver!Q$47,'GDP ijk'!$1:$1,0))</f>
        <v>0</v>
      </c>
      <c r="R56" s="2">
        <f>INDEX('GDP ijk'!$A$1:$AAA$990,MATCH(activity_driver!$C56,'GDP ijk'!$F:$F,0),MATCH(activity_driver!R$47,'GDP ijk'!$1:$1,0))</f>
        <v>0</v>
      </c>
      <c r="S56" s="3"/>
      <c r="T56" s="5"/>
    </row>
    <row r="57" spans="1:20" ht="15.75" customHeight="1">
      <c r="B57" s="48"/>
      <c r="C57" s="48" t="str">
        <f>_xlfn.CONCAT($A$1,A57)</f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5"/>
    </row>
    <row r="58" spans="1:20" ht="16.3">
      <c r="A58" s="21" t="s">
        <v>84</v>
      </c>
      <c r="B58" s="17"/>
      <c r="C58" s="50"/>
      <c r="D58" s="9">
        <v>2005</v>
      </c>
      <c r="E58" s="9">
        <v>2006</v>
      </c>
      <c r="F58" s="9">
        <v>2007</v>
      </c>
      <c r="G58" s="9">
        <v>2008</v>
      </c>
      <c r="H58" s="9">
        <v>2009</v>
      </c>
      <c r="I58" s="9">
        <v>2010</v>
      </c>
      <c r="J58" s="9">
        <v>2011</v>
      </c>
      <c r="K58" s="9">
        <v>2012</v>
      </c>
      <c r="L58" s="9">
        <v>2013</v>
      </c>
      <c r="M58" s="9">
        <v>2014</v>
      </c>
      <c r="N58" s="9">
        <v>2015</v>
      </c>
      <c r="O58" s="9">
        <v>2016</v>
      </c>
      <c r="P58" s="9">
        <v>2017</v>
      </c>
      <c r="Q58" s="9">
        <v>2018</v>
      </c>
      <c r="R58" s="9">
        <v>2019</v>
      </c>
    </row>
    <row r="59" spans="1:20" ht="17.149999999999999">
      <c r="A59" s="10" t="s">
        <v>49</v>
      </c>
      <c r="B59" s="19" t="s">
        <v>21</v>
      </c>
      <c r="C59" s="49"/>
      <c r="D59" s="22">
        <f>LN(D$48/$D$48)</f>
        <v>0</v>
      </c>
      <c r="E59" s="22">
        <f>LN(E$48/$D$48)</f>
        <v>0.58778666490211906</v>
      </c>
      <c r="F59" s="22" t="e">
        <f t="shared" ref="F59:R59" si="1">LN(F$48/$D$48)</f>
        <v>#NUM!</v>
      </c>
      <c r="G59" s="22" t="e">
        <f t="shared" si="1"/>
        <v>#NUM!</v>
      </c>
      <c r="H59" s="22" t="e">
        <f t="shared" si="1"/>
        <v>#NUM!</v>
      </c>
      <c r="I59" s="22" t="e">
        <f t="shared" si="1"/>
        <v>#NUM!</v>
      </c>
      <c r="J59" s="22" t="e">
        <f t="shared" si="1"/>
        <v>#NUM!</v>
      </c>
      <c r="K59" s="22" t="e">
        <f t="shared" si="1"/>
        <v>#NUM!</v>
      </c>
      <c r="L59" s="22" t="e">
        <f t="shared" si="1"/>
        <v>#NUM!</v>
      </c>
      <c r="M59" s="22" t="e">
        <f t="shared" si="1"/>
        <v>#NUM!</v>
      </c>
      <c r="N59" s="22" t="e">
        <f t="shared" si="1"/>
        <v>#NUM!</v>
      </c>
      <c r="O59" s="22" t="e">
        <f t="shared" si="1"/>
        <v>#NUM!</v>
      </c>
      <c r="P59" s="22" t="e">
        <f t="shared" si="1"/>
        <v>#NUM!</v>
      </c>
      <c r="Q59" s="22" t="e">
        <f t="shared" si="1"/>
        <v>#NUM!</v>
      </c>
      <c r="R59" s="22" t="e">
        <f t="shared" si="1"/>
        <v>#NUM!</v>
      </c>
    </row>
    <row r="60" spans="1:20" ht="17.600000000000001">
      <c r="A60" s="12" t="s">
        <v>65</v>
      </c>
      <c r="B60" s="19" t="s">
        <v>22</v>
      </c>
      <c r="C60" s="49"/>
      <c r="D60" s="22">
        <f t="shared" ref="D60:R67" si="2">LN(D$48/$D$48)</f>
        <v>0</v>
      </c>
      <c r="E60" s="22">
        <f t="shared" si="2"/>
        <v>0.58778666490211906</v>
      </c>
      <c r="F60" s="22" t="e">
        <f t="shared" si="2"/>
        <v>#NUM!</v>
      </c>
      <c r="G60" s="22" t="e">
        <f t="shared" si="2"/>
        <v>#NUM!</v>
      </c>
      <c r="H60" s="22" t="e">
        <f t="shared" si="2"/>
        <v>#NUM!</v>
      </c>
      <c r="I60" s="22" t="e">
        <f t="shared" si="2"/>
        <v>#NUM!</v>
      </c>
      <c r="J60" s="22" t="e">
        <f t="shared" si="2"/>
        <v>#NUM!</v>
      </c>
      <c r="K60" s="22" t="e">
        <f t="shared" si="2"/>
        <v>#NUM!</v>
      </c>
      <c r="L60" s="22" t="e">
        <f t="shared" si="2"/>
        <v>#NUM!</v>
      </c>
      <c r="M60" s="22" t="e">
        <f t="shared" si="2"/>
        <v>#NUM!</v>
      </c>
      <c r="N60" s="22" t="e">
        <f t="shared" si="2"/>
        <v>#NUM!</v>
      </c>
      <c r="O60" s="22" t="e">
        <f t="shared" si="2"/>
        <v>#NUM!</v>
      </c>
      <c r="P60" s="22" t="e">
        <f t="shared" si="2"/>
        <v>#NUM!</v>
      </c>
      <c r="Q60" s="22" t="e">
        <f t="shared" si="2"/>
        <v>#NUM!</v>
      </c>
      <c r="R60" s="22" t="e">
        <f t="shared" si="2"/>
        <v>#NUM!</v>
      </c>
    </row>
    <row r="61" spans="1:20">
      <c r="A61" s="12" t="s">
        <v>66</v>
      </c>
      <c r="B61" s="19"/>
      <c r="C61" s="49"/>
      <c r="D61" s="22">
        <f t="shared" si="2"/>
        <v>0</v>
      </c>
      <c r="E61" s="22">
        <f t="shared" si="2"/>
        <v>0.58778666490211906</v>
      </c>
      <c r="F61" s="22" t="e">
        <f t="shared" si="2"/>
        <v>#NUM!</v>
      </c>
      <c r="G61" s="22" t="e">
        <f t="shared" si="2"/>
        <v>#NUM!</v>
      </c>
      <c r="H61" s="22" t="e">
        <f t="shared" si="2"/>
        <v>#NUM!</v>
      </c>
      <c r="I61" s="22" t="e">
        <f t="shared" si="2"/>
        <v>#NUM!</v>
      </c>
      <c r="J61" s="22" t="e">
        <f t="shared" si="2"/>
        <v>#NUM!</v>
      </c>
      <c r="K61" s="22" t="e">
        <f t="shared" si="2"/>
        <v>#NUM!</v>
      </c>
      <c r="L61" s="22" t="e">
        <f t="shared" si="2"/>
        <v>#NUM!</v>
      </c>
      <c r="M61" s="22" t="e">
        <f t="shared" si="2"/>
        <v>#NUM!</v>
      </c>
      <c r="N61" s="22" t="e">
        <f t="shared" si="2"/>
        <v>#NUM!</v>
      </c>
      <c r="O61" s="22" t="e">
        <f t="shared" si="2"/>
        <v>#NUM!</v>
      </c>
      <c r="P61" s="22" t="e">
        <f t="shared" si="2"/>
        <v>#NUM!</v>
      </c>
      <c r="Q61" s="22" t="e">
        <f t="shared" si="2"/>
        <v>#NUM!</v>
      </c>
      <c r="R61" s="22" t="e">
        <f t="shared" si="2"/>
        <v>#NUM!</v>
      </c>
    </row>
    <row r="62" spans="1:20">
      <c r="A62" s="12" t="s">
        <v>67</v>
      </c>
      <c r="B62" s="19"/>
      <c r="C62" s="49"/>
      <c r="D62" s="22">
        <f t="shared" si="2"/>
        <v>0</v>
      </c>
      <c r="E62" s="22">
        <f t="shared" si="2"/>
        <v>0.58778666490211906</v>
      </c>
      <c r="F62" s="22" t="e">
        <f t="shared" si="2"/>
        <v>#NUM!</v>
      </c>
      <c r="G62" s="22" t="e">
        <f t="shared" si="2"/>
        <v>#NUM!</v>
      </c>
      <c r="H62" s="22" t="e">
        <f t="shared" si="2"/>
        <v>#NUM!</v>
      </c>
      <c r="I62" s="22" t="e">
        <f t="shared" si="2"/>
        <v>#NUM!</v>
      </c>
      <c r="J62" s="22" t="e">
        <f t="shared" si="2"/>
        <v>#NUM!</v>
      </c>
      <c r="K62" s="22" t="e">
        <f t="shared" si="2"/>
        <v>#NUM!</v>
      </c>
      <c r="L62" s="22" t="e">
        <f t="shared" si="2"/>
        <v>#NUM!</v>
      </c>
      <c r="M62" s="22" t="e">
        <f t="shared" si="2"/>
        <v>#NUM!</v>
      </c>
      <c r="N62" s="22" t="e">
        <f t="shared" si="2"/>
        <v>#NUM!</v>
      </c>
      <c r="O62" s="22" t="e">
        <f t="shared" si="2"/>
        <v>#NUM!</v>
      </c>
      <c r="P62" s="22" t="e">
        <f t="shared" si="2"/>
        <v>#NUM!</v>
      </c>
      <c r="Q62" s="22" t="e">
        <f t="shared" si="2"/>
        <v>#NUM!</v>
      </c>
      <c r="R62" s="22" t="e">
        <f t="shared" si="2"/>
        <v>#NUM!</v>
      </c>
    </row>
    <row r="63" spans="1:20" ht="17.600000000000001">
      <c r="A63" s="12" t="s">
        <v>68</v>
      </c>
      <c r="B63" s="19" t="s">
        <v>23</v>
      </c>
      <c r="C63" s="49"/>
      <c r="D63" s="22">
        <f t="shared" si="2"/>
        <v>0</v>
      </c>
      <c r="E63" s="22">
        <f t="shared" si="2"/>
        <v>0.58778666490211906</v>
      </c>
      <c r="F63" s="22" t="e">
        <f t="shared" si="2"/>
        <v>#NUM!</v>
      </c>
      <c r="G63" s="22" t="e">
        <f t="shared" si="2"/>
        <v>#NUM!</v>
      </c>
      <c r="H63" s="22" t="e">
        <f t="shared" si="2"/>
        <v>#NUM!</v>
      </c>
      <c r="I63" s="22" t="e">
        <f t="shared" si="2"/>
        <v>#NUM!</v>
      </c>
      <c r="J63" s="22" t="e">
        <f t="shared" si="2"/>
        <v>#NUM!</v>
      </c>
      <c r="K63" s="22" t="e">
        <f t="shared" si="2"/>
        <v>#NUM!</v>
      </c>
      <c r="L63" s="22" t="e">
        <f t="shared" si="2"/>
        <v>#NUM!</v>
      </c>
      <c r="M63" s="22" t="e">
        <f t="shared" si="2"/>
        <v>#NUM!</v>
      </c>
      <c r="N63" s="22" t="e">
        <f t="shared" si="2"/>
        <v>#NUM!</v>
      </c>
      <c r="O63" s="22" t="e">
        <f t="shared" si="2"/>
        <v>#NUM!</v>
      </c>
      <c r="P63" s="22" t="e">
        <f t="shared" si="2"/>
        <v>#NUM!</v>
      </c>
      <c r="Q63" s="22" t="e">
        <f t="shared" si="2"/>
        <v>#NUM!</v>
      </c>
      <c r="R63" s="22" t="e">
        <f t="shared" si="2"/>
        <v>#NUM!</v>
      </c>
    </row>
    <row r="64" spans="1:20" ht="17.600000000000001">
      <c r="A64" s="12" t="s">
        <v>72</v>
      </c>
      <c r="B64" s="19" t="s">
        <v>24</v>
      </c>
      <c r="C64" s="49"/>
      <c r="D64" s="22">
        <f t="shared" si="2"/>
        <v>0</v>
      </c>
      <c r="E64" s="22">
        <f t="shared" si="2"/>
        <v>0.58778666490211906</v>
      </c>
      <c r="F64" s="22" t="e">
        <f t="shared" si="2"/>
        <v>#NUM!</v>
      </c>
      <c r="G64" s="22" t="e">
        <f t="shared" si="2"/>
        <v>#NUM!</v>
      </c>
      <c r="H64" s="22" t="e">
        <f t="shared" si="2"/>
        <v>#NUM!</v>
      </c>
      <c r="I64" s="22" t="e">
        <f t="shared" si="2"/>
        <v>#NUM!</v>
      </c>
      <c r="J64" s="22" t="e">
        <f t="shared" si="2"/>
        <v>#NUM!</v>
      </c>
      <c r="K64" s="22" t="e">
        <f t="shared" si="2"/>
        <v>#NUM!</v>
      </c>
      <c r="L64" s="22" t="e">
        <f t="shared" si="2"/>
        <v>#NUM!</v>
      </c>
      <c r="M64" s="22" t="e">
        <f t="shared" si="2"/>
        <v>#NUM!</v>
      </c>
      <c r="N64" s="22" t="e">
        <f t="shared" si="2"/>
        <v>#NUM!</v>
      </c>
      <c r="O64" s="22" t="e">
        <f t="shared" si="2"/>
        <v>#NUM!</v>
      </c>
      <c r="P64" s="22" t="e">
        <f t="shared" si="2"/>
        <v>#NUM!</v>
      </c>
      <c r="Q64" s="22" t="e">
        <f t="shared" si="2"/>
        <v>#NUM!</v>
      </c>
      <c r="R64" s="22" t="e">
        <f t="shared" si="2"/>
        <v>#NUM!</v>
      </c>
    </row>
    <row r="65" spans="1:20">
      <c r="A65" s="12" t="s">
        <v>73</v>
      </c>
      <c r="B65" s="48"/>
      <c r="C65" s="48"/>
      <c r="D65" s="22">
        <f t="shared" si="2"/>
        <v>0</v>
      </c>
      <c r="E65" s="22">
        <f t="shared" si="2"/>
        <v>0.58778666490211906</v>
      </c>
      <c r="F65" s="22" t="e">
        <f t="shared" si="2"/>
        <v>#NUM!</v>
      </c>
      <c r="G65" s="22" t="e">
        <f t="shared" si="2"/>
        <v>#NUM!</v>
      </c>
      <c r="H65" s="22" t="e">
        <f t="shared" si="2"/>
        <v>#NUM!</v>
      </c>
      <c r="I65" s="22" t="e">
        <f t="shared" si="2"/>
        <v>#NUM!</v>
      </c>
      <c r="J65" s="22" t="e">
        <f t="shared" si="2"/>
        <v>#NUM!</v>
      </c>
      <c r="K65" s="22" t="e">
        <f t="shared" si="2"/>
        <v>#NUM!</v>
      </c>
      <c r="L65" s="22" t="e">
        <f t="shared" si="2"/>
        <v>#NUM!</v>
      </c>
      <c r="M65" s="22" t="e">
        <f t="shared" si="2"/>
        <v>#NUM!</v>
      </c>
      <c r="N65" s="22" t="e">
        <f t="shared" si="2"/>
        <v>#NUM!</v>
      </c>
      <c r="O65" s="22" t="e">
        <f t="shared" si="2"/>
        <v>#NUM!</v>
      </c>
      <c r="P65" s="22" t="e">
        <f t="shared" si="2"/>
        <v>#NUM!</v>
      </c>
      <c r="Q65" s="22" t="e">
        <f t="shared" si="2"/>
        <v>#NUM!</v>
      </c>
      <c r="R65" s="22" t="e">
        <f t="shared" si="2"/>
        <v>#NUM!</v>
      </c>
      <c r="S65" s="3"/>
      <c r="T65" s="5"/>
    </row>
    <row r="66" spans="1:20">
      <c r="A66" s="12" t="s">
        <v>74</v>
      </c>
      <c r="B66" s="48"/>
      <c r="C66" s="48"/>
      <c r="D66" s="22">
        <f t="shared" si="2"/>
        <v>0</v>
      </c>
      <c r="E66" s="22">
        <f t="shared" si="2"/>
        <v>0.58778666490211906</v>
      </c>
      <c r="F66" s="22" t="e">
        <f t="shared" si="2"/>
        <v>#NUM!</v>
      </c>
      <c r="G66" s="22" t="e">
        <f t="shared" si="2"/>
        <v>#NUM!</v>
      </c>
      <c r="H66" s="22" t="e">
        <f t="shared" si="2"/>
        <v>#NUM!</v>
      </c>
      <c r="I66" s="22" t="e">
        <f t="shared" si="2"/>
        <v>#NUM!</v>
      </c>
      <c r="J66" s="22" t="e">
        <f t="shared" si="2"/>
        <v>#NUM!</v>
      </c>
      <c r="K66" s="22" t="e">
        <f t="shared" si="2"/>
        <v>#NUM!</v>
      </c>
      <c r="L66" s="22" t="e">
        <f t="shared" si="2"/>
        <v>#NUM!</v>
      </c>
      <c r="M66" s="22" t="e">
        <f t="shared" si="2"/>
        <v>#NUM!</v>
      </c>
      <c r="N66" s="22" t="e">
        <f t="shared" si="2"/>
        <v>#NUM!</v>
      </c>
      <c r="O66" s="22" t="e">
        <f t="shared" si="2"/>
        <v>#NUM!</v>
      </c>
      <c r="P66" s="22" t="e">
        <f t="shared" si="2"/>
        <v>#NUM!</v>
      </c>
      <c r="Q66" s="22" t="e">
        <f t="shared" si="2"/>
        <v>#NUM!</v>
      </c>
      <c r="R66" s="22" t="e">
        <f t="shared" si="2"/>
        <v>#NUM!</v>
      </c>
      <c r="S66" s="3"/>
      <c r="T66" s="5"/>
    </row>
    <row r="67" spans="1:20" ht="15.75" customHeight="1">
      <c r="A67" s="12" t="s">
        <v>75</v>
      </c>
      <c r="B67" s="48"/>
      <c r="C67" s="48"/>
      <c r="D67" s="22">
        <f t="shared" si="2"/>
        <v>0</v>
      </c>
      <c r="E67" s="22">
        <f t="shared" si="2"/>
        <v>0.58778666490211906</v>
      </c>
      <c r="F67" s="22" t="e">
        <f t="shared" si="2"/>
        <v>#NUM!</v>
      </c>
      <c r="G67" s="22" t="e">
        <f t="shared" si="2"/>
        <v>#NUM!</v>
      </c>
      <c r="H67" s="22" t="e">
        <f t="shared" si="2"/>
        <v>#NUM!</v>
      </c>
      <c r="I67" s="22" t="e">
        <f t="shared" si="2"/>
        <v>#NUM!</v>
      </c>
      <c r="J67" s="22" t="e">
        <f t="shared" si="2"/>
        <v>#NUM!</v>
      </c>
      <c r="K67" s="22" t="e">
        <f t="shared" si="2"/>
        <v>#NUM!</v>
      </c>
      <c r="L67" s="22" t="e">
        <f t="shared" si="2"/>
        <v>#NUM!</v>
      </c>
      <c r="M67" s="22" t="e">
        <f t="shared" si="2"/>
        <v>#NUM!</v>
      </c>
      <c r="N67" s="22" t="e">
        <f t="shared" si="2"/>
        <v>#NUM!</v>
      </c>
      <c r="O67" s="22" t="e">
        <f t="shared" si="2"/>
        <v>#NUM!</v>
      </c>
      <c r="P67" s="22" t="e">
        <f t="shared" si="2"/>
        <v>#NUM!</v>
      </c>
      <c r="Q67" s="22" t="e">
        <f t="shared" si="2"/>
        <v>#NUM!</v>
      </c>
      <c r="R67" s="22" t="e">
        <f t="shared" si="2"/>
        <v>#NUM!</v>
      </c>
      <c r="S67" s="3"/>
      <c r="T67" s="5"/>
    </row>
    <row r="68" spans="1:20" ht="15.75" customHeight="1">
      <c r="B68" s="48"/>
      <c r="C68" s="48"/>
      <c r="D68" s="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3"/>
      <c r="T68" s="5"/>
    </row>
    <row r="69" spans="1:20">
      <c r="B69" s="48"/>
      <c r="C69" s="48"/>
      <c r="D69" s="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3"/>
      <c r="T69" s="5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AE6B-AA88-452D-92CE-FCC3CE3C7A60}">
  <sheetPr>
    <tabColor theme="5"/>
  </sheetPr>
  <dimension ref="A1:T96"/>
  <sheetViews>
    <sheetView topLeftCell="A39" workbookViewId="0">
      <selection activeCell="D77" sqref="D77"/>
    </sheetView>
  </sheetViews>
  <sheetFormatPr defaultRowHeight="14.6"/>
  <cols>
    <col min="1" max="1" width="36.3828125" customWidth="1"/>
    <col min="2" max="2" width="11.53515625" bestFit="1" customWidth="1"/>
    <col min="3" max="3" width="22.53515625" customWidth="1"/>
    <col min="4" max="16" width="20" bestFit="1" customWidth="1"/>
    <col min="17" max="17" width="17.3828125" customWidth="1"/>
    <col min="18" max="18" width="27.3828125" customWidth="1"/>
  </cols>
  <sheetData>
    <row r="1" spans="1:1" ht="18.45">
      <c r="A1" s="7"/>
    </row>
    <row r="27" spans="1:1">
      <c r="A27" t="s">
        <v>59</v>
      </c>
    </row>
    <row r="45" spans="1:20">
      <c r="A45" s="1" t="s">
        <v>53</v>
      </c>
    </row>
    <row r="46" spans="1:20">
      <c r="A46" s="8" t="s">
        <v>48</v>
      </c>
      <c r="B46" s="8" t="s">
        <v>7</v>
      </c>
      <c r="C46" s="9" t="s">
        <v>52</v>
      </c>
      <c r="D46" s="9">
        <v>2005</v>
      </c>
      <c r="E46" s="9">
        <v>2006</v>
      </c>
      <c r="F46" s="9">
        <v>2007</v>
      </c>
      <c r="G46" s="9">
        <v>2008</v>
      </c>
      <c r="H46" s="9">
        <v>2009</v>
      </c>
      <c r="I46" s="9">
        <v>2010</v>
      </c>
      <c r="J46" s="9">
        <v>2011</v>
      </c>
      <c r="K46" s="9">
        <v>2012</v>
      </c>
      <c r="L46" s="9">
        <v>2013</v>
      </c>
      <c r="M46" s="9">
        <v>2014</v>
      </c>
      <c r="N46" s="9">
        <v>2015</v>
      </c>
      <c r="O46" s="9">
        <v>2016</v>
      </c>
      <c r="P46" s="9">
        <v>2017</v>
      </c>
      <c r="Q46" s="9">
        <v>2018</v>
      </c>
      <c r="R46" s="9">
        <v>2019</v>
      </c>
    </row>
    <row r="47" spans="1:20" ht="17.600000000000001">
      <c r="A47" s="10" t="s">
        <v>1</v>
      </c>
      <c r="B47" s="11" t="s">
        <v>8</v>
      </c>
      <c r="C47" s="48" t="str">
        <f>_xlfn.CONCAT($A$1,A47)</f>
        <v>TFEC</v>
      </c>
      <c r="D47" s="2">
        <f t="shared" ref="D47:R47" si="0">SUM(D48:D56)</f>
        <v>120</v>
      </c>
      <c r="E47" s="2">
        <f t="shared" si="0"/>
        <v>196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2">
        <f t="shared" si="0"/>
        <v>0</v>
      </c>
      <c r="K47" s="2">
        <f t="shared" si="0"/>
        <v>0</v>
      </c>
      <c r="L47" s="2">
        <f t="shared" si="0"/>
        <v>0</v>
      </c>
      <c r="M47" s="2">
        <f t="shared" si="0"/>
        <v>0</v>
      </c>
      <c r="N47" s="2">
        <f t="shared" si="0"/>
        <v>0</v>
      </c>
      <c r="O47" s="2">
        <f t="shared" si="0"/>
        <v>0</v>
      </c>
      <c r="P47" s="2">
        <f t="shared" si="0"/>
        <v>0</v>
      </c>
      <c r="Q47" s="2">
        <f t="shared" si="0"/>
        <v>0</v>
      </c>
      <c r="R47" s="2">
        <f t="shared" si="0"/>
        <v>0</v>
      </c>
      <c r="S47" s="4"/>
      <c r="T47" s="5"/>
    </row>
    <row r="48" spans="1:20" ht="17.149999999999999">
      <c r="A48" s="12" t="str">
        <f ca="1">A$48</f>
        <v>a11</v>
      </c>
      <c r="B48" s="11" t="s">
        <v>9</v>
      </c>
      <c r="C48" t="s">
        <v>65</v>
      </c>
      <c r="D48" s="2">
        <f>INDEX(Energy!$A$1:$AAC$999,MATCH(intensity_drivers!$C48,Energy!$F:$F,0),MATCH(intensity_drivers!D$46,Energy!$1:$1,0))</f>
        <v>20</v>
      </c>
      <c r="E48" s="2">
        <f>INDEX(Energy!$A$1:$AAC$999,MATCH(intensity_drivers!$C48,Energy!$F:$F,0),MATCH(intensity_drivers!E$46,Energy!$1:$1,0))</f>
        <v>50</v>
      </c>
      <c r="F48" s="2">
        <f>INDEX(Energy!$A$1:$AAC$999,MATCH(intensity_drivers!$C48,Energy!$F:$F,0),MATCH(intensity_drivers!F$46,Energy!$1:$1,0))</f>
        <v>0</v>
      </c>
      <c r="G48" s="2">
        <f>INDEX(Energy!$A$1:$AAC$999,MATCH(intensity_drivers!$C48,Energy!$F:$F,0),MATCH(intensity_drivers!G$46,Energy!$1:$1,0))</f>
        <v>0</v>
      </c>
      <c r="H48" s="2">
        <f>INDEX(Energy!$A$1:$AAC$999,MATCH(intensity_drivers!$C48,Energy!$F:$F,0),MATCH(intensity_drivers!H$46,Energy!$1:$1,0))</f>
        <v>0</v>
      </c>
      <c r="I48" s="2">
        <f>INDEX(Energy!$A$1:$AAC$999,MATCH(intensity_drivers!$C48,Energy!$F:$F,0),MATCH(intensity_drivers!I$46,Energy!$1:$1,0))</f>
        <v>0</v>
      </c>
      <c r="J48" s="2">
        <f>INDEX(Energy!$A$1:$AAC$999,MATCH(intensity_drivers!$C48,Energy!$F:$F,0),MATCH(intensity_drivers!J$46,Energy!$1:$1,0))</f>
        <v>0</v>
      </c>
      <c r="K48" s="2">
        <f>INDEX(Energy!$A$1:$AAC$999,MATCH(intensity_drivers!$C48,Energy!$F:$F,0),MATCH(intensity_drivers!K$46,Energy!$1:$1,0))</f>
        <v>0</v>
      </c>
      <c r="L48" s="2">
        <f>INDEX(Energy!$A$1:$AAC$999,MATCH(intensity_drivers!$C48,Energy!$F:$F,0),MATCH(intensity_drivers!L$46,Energy!$1:$1,0))</f>
        <v>0</v>
      </c>
      <c r="M48" s="2">
        <f>INDEX(Energy!$A$1:$AAC$999,MATCH(intensity_drivers!$C48,Energy!$F:$F,0),MATCH(intensity_drivers!M$46,Energy!$1:$1,0))</f>
        <v>0</v>
      </c>
      <c r="N48" s="2">
        <f>INDEX(Energy!$A$1:$AAC$999,MATCH(intensity_drivers!$C48,Energy!$F:$F,0),MATCH(intensity_drivers!N$46,Energy!$1:$1,0))</f>
        <v>0</v>
      </c>
      <c r="O48" s="2">
        <f>INDEX(Energy!$A$1:$AAC$999,MATCH(intensity_drivers!$C48,Energy!$F:$F,0),MATCH(intensity_drivers!O$46,Energy!$1:$1,0))</f>
        <v>0</v>
      </c>
      <c r="P48" s="2">
        <f>INDEX(Energy!$A$1:$AAC$999,MATCH(intensity_drivers!$C48,Energy!$F:$F,0),MATCH(intensity_drivers!P$46,Energy!$1:$1,0))</f>
        <v>0</v>
      </c>
      <c r="Q48" s="2">
        <f>INDEX(Energy!$A$1:$AAC$999,MATCH(intensity_drivers!$C48,Energy!$F:$F,0),MATCH(intensity_drivers!Q$46,Energy!$1:$1,0))</f>
        <v>0</v>
      </c>
      <c r="R48" s="2">
        <f>INDEX(Energy!$A$1:$AAC$999,MATCH(intensity_drivers!$C48,Energy!$F:$F,0),MATCH(intensity_drivers!R$46,Energy!$1:$1,0))</f>
        <v>0</v>
      </c>
      <c r="S48" s="3"/>
      <c r="T48" s="5"/>
    </row>
    <row r="49" spans="1:20">
      <c r="A49" s="12" t="str">
        <f ca="1">A$49</f>
        <v>a12</v>
      </c>
      <c r="B49" s="11"/>
      <c r="C49" t="s">
        <v>66</v>
      </c>
      <c r="D49" s="2">
        <f>INDEX(Energy!$A$1:$AAC$999,MATCH(intensity_drivers!$C49,Energy!$F:$F,0),MATCH(intensity_drivers!D$46,Energy!$1:$1,0))</f>
        <v>10</v>
      </c>
      <c r="E49" s="2">
        <f>INDEX(Energy!$A$1:$AAC$999,MATCH(intensity_drivers!$C49,Energy!$F:$F,0),MATCH(intensity_drivers!E$46,Energy!$1:$1,0))</f>
        <v>30</v>
      </c>
      <c r="F49" s="2">
        <f>INDEX(Energy!$A$1:$AAC$999,MATCH(intensity_drivers!$C49,Energy!$F:$F,0),MATCH(intensity_drivers!F$46,Energy!$1:$1,0))</f>
        <v>0</v>
      </c>
      <c r="G49" s="2">
        <f>INDEX(Energy!$A$1:$AAC$999,MATCH(intensity_drivers!$C49,Energy!$F:$F,0),MATCH(intensity_drivers!G$46,Energy!$1:$1,0))</f>
        <v>0</v>
      </c>
      <c r="H49" s="2">
        <f>INDEX(Energy!$A$1:$AAC$999,MATCH(intensity_drivers!$C49,Energy!$F:$F,0),MATCH(intensity_drivers!H$46,Energy!$1:$1,0))</f>
        <v>0</v>
      </c>
      <c r="I49" s="2">
        <f>INDEX(Energy!$A$1:$AAC$999,MATCH(intensity_drivers!$C49,Energy!$F:$F,0),MATCH(intensity_drivers!I$46,Energy!$1:$1,0))</f>
        <v>0</v>
      </c>
      <c r="J49" s="2">
        <f>INDEX(Energy!$A$1:$AAC$999,MATCH(intensity_drivers!$C49,Energy!$F:$F,0),MATCH(intensity_drivers!J$46,Energy!$1:$1,0))</f>
        <v>0</v>
      </c>
      <c r="K49" s="2">
        <f>INDEX(Energy!$A$1:$AAC$999,MATCH(intensity_drivers!$C49,Energy!$F:$F,0),MATCH(intensity_drivers!K$46,Energy!$1:$1,0))</f>
        <v>0</v>
      </c>
      <c r="L49" s="2">
        <f>INDEX(Energy!$A$1:$AAC$999,MATCH(intensity_drivers!$C49,Energy!$F:$F,0),MATCH(intensity_drivers!L$46,Energy!$1:$1,0))</f>
        <v>0</v>
      </c>
      <c r="M49" s="2">
        <f>INDEX(Energy!$A$1:$AAC$999,MATCH(intensity_drivers!$C49,Energy!$F:$F,0),MATCH(intensity_drivers!M$46,Energy!$1:$1,0))</f>
        <v>0</v>
      </c>
      <c r="N49" s="2">
        <f>INDEX(Energy!$A$1:$AAC$999,MATCH(intensity_drivers!$C49,Energy!$F:$F,0),MATCH(intensity_drivers!N$46,Energy!$1:$1,0))</f>
        <v>0</v>
      </c>
      <c r="O49" s="2">
        <f>INDEX(Energy!$A$1:$AAC$999,MATCH(intensity_drivers!$C49,Energy!$F:$F,0),MATCH(intensity_drivers!O$46,Energy!$1:$1,0))</f>
        <v>0</v>
      </c>
      <c r="P49" s="2">
        <f>INDEX(Energy!$A$1:$AAC$999,MATCH(intensity_drivers!$C49,Energy!$F:$F,0),MATCH(intensity_drivers!P$46,Energy!$1:$1,0))</f>
        <v>0</v>
      </c>
      <c r="Q49" s="2">
        <f>INDEX(Energy!$A$1:$AAC$999,MATCH(intensity_drivers!$C49,Energy!$F:$F,0),MATCH(intensity_drivers!Q$46,Energy!$1:$1,0))</f>
        <v>0</v>
      </c>
      <c r="R49" s="2">
        <f>INDEX(Energy!$A$1:$AAC$999,MATCH(intensity_drivers!$C49,Energy!$F:$F,0),MATCH(intensity_drivers!R$46,Energy!$1:$1,0))</f>
        <v>0</v>
      </c>
      <c r="S49" s="3"/>
      <c r="T49" s="5"/>
    </row>
    <row r="50" spans="1:20">
      <c r="A50" s="12" t="str">
        <f ca="1">A$50</f>
        <v>a21</v>
      </c>
      <c r="B50" s="11"/>
      <c r="C50" t="s">
        <v>67</v>
      </c>
      <c r="D50" s="2">
        <f>INDEX(Energy!$A$1:$AAC$999,MATCH(intensity_drivers!$C50,Energy!$F:$F,0),MATCH(intensity_drivers!D$46,Energy!$1:$1,0))</f>
        <v>10</v>
      </c>
      <c r="E50" s="2">
        <f>INDEX(Energy!$A$1:$AAC$999,MATCH(intensity_drivers!$C50,Energy!$F:$F,0),MATCH(intensity_drivers!E$46,Energy!$1:$1,0))</f>
        <v>12</v>
      </c>
      <c r="F50" s="2">
        <f>INDEX(Energy!$A$1:$AAC$999,MATCH(intensity_drivers!$C50,Energy!$F:$F,0),MATCH(intensity_drivers!F$46,Energy!$1:$1,0))</f>
        <v>0</v>
      </c>
      <c r="G50" s="2">
        <f>INDEX(Energy!$A$1:$AAC$999,MATCH(intensity_drivers!$C50,Energy!$F:$F,0),MATCH(intensity_drivers!G$46,Energy!$1:$1,0))</f>
        <v>0</v>
      </c>
      <c r="H50" s="2">
        <f>INDEX(Energy!$A$1:$AAC$999,MATCH(intensity_drivers!$C50,Energy!$F:$F,0),MATCH(intensity_drivers!H$46,Energy!$1:$1,0))</f>
        <v>0</v>
      </c>
      <c r="I50" s="2">
        <f>INDEX(Energy!$A$1:$AAC$999,MATCH(intensity_drivers!$C50,Energy!$F:$F,0),MATCH(intensity_drivers!I$46,Energy!$1:$1,0))</f>
        <v>0</v>
      </c>
      <c r="J50" s="2">
        <f>INDEX(Energy!$A$1:$AAC$999,MATCH(intensity_drivers!$C50,Energy!$F:$F,0),MATCH(intensity_drivers!J$46,Energy!$1:$1,0))</f>
        <v>0</v>
      </c>
      <c r="K50" s="2">
        <f>INDEX(Energy!$A$1:$AAC$999,MATCH(intensity_drivers!$C50,Energy!$F:$F,0),MATCH(intensity_drivers!K$46,Energy!$1:$1,0))</f>
        <v>0</v>
      </c>
      <c r="L50" s="2">
        <f>INDEX(Energy!$A$1:$AAC$999,MATCH(intensity_drivers!$C50,Energy!$F:$F,0),MATCH(intensity_drivers!L$46,Energy!$1:$1,0))</f>
        <v>0</v>
      </c>
      <c r="M50" s="2">
        <f>INDEX(Energy!$A$1:$AAC$999,MATCH(intensity_drivers!$C50,Energy!$F:$F,0),MATCH(intensity_drivers!M$46,Energy!$1:$1,0))</f>
        <v>0</v>
      </c>
      <c r="N50" s="2">
        <f>INDEX(Energy!$A$1:$AAC$999,MATCH(intensity_drivers!$C50,Energy!$F:$F,0),MATCH(intensity_drivers!N$46,Energy!$1:$1,0))</f>
        <v>0</v>
      </c>
      <c r="O50" s="2">
        <f>INDEX(Energy!$A$1:$AAC$999,MATCH(intensity_drivers!$C50,Energy!$F:$F,0),MATCH(intensity_drivers!O$46,Energy!$1:$1,0))</f>
        <v>0</v>
      </c>
      <c r="P50" s="2">
        <f>INDEX(Energy!$A$1:$AAC$999,MATCH(intensity_drivers!$C50,Energy!$F:$F,0),MATCH(intensity_drivers!P$46,Energy!$1:$1,0))</f>
        <v>0</v>
      </c>
      <c r="Q50" s="2">
        <f>INDEX(Energy!$A$1:$AAC$999,MATCH(intensity_drivers!$C50,Energy!$F:$F,0),MATCH(intensity_drivers!Q$46,Energy!$1:$1,0))</f>
        <v>0</v>
      </c>
      <c r="R50" s="2">
        <f>INDEX(Energy!$A$1:$AAC$999,MATCH(intensity_drivers!$C50,Energy!$F:$F,0),MATCH(intensity_drivers!R$46,Energy!$1:$1,0))</f>
        <v>0</v>
      </c>
      <c r="S50" s="3"/>
      <c r="T50" s="5"/>
    </row>
    <row r="51" spans="1:20" ht="17.149999999999999">
      <c r="A51" s="12" t="str">
        <f ca="1">A$51</f>
        <v>a22</v>
      </c>
      <c r="B51" s="11" t="s">
        <v>10</v>
      </c>
      <c r="C51" t="s">
        <v>68</v>
      </c>
      <c r="D51" s="2">
        <f>INDEX(Energy!$A$1:$AAC$999,MATCH(intensity_drivers!$C51,Energy!$F:$F,0),MATCH(intensity_drivers!D$46,Energy!$1:$1,0))</f>
        <v>10</v>
      </c>
      <c r="E51" s="2">
        <f>INDEX(Energy!$A$1:$AAC$999,MATCH(intensity_drivers!$C51,Energy!$F:$F,0),MATCH(intensity_drivers!E$46,Energy!$1:$1,0))</f>
        <v>4</v>
      </c>
      <c r="F51" s="2">
        <f>INDEX(Energy!$A$1:$AAC$999,MATCH(intensity_drivers!$C51,Energy!$F:$F,0),MATCH(intensity_drivers!F$46,Energy!$1:$1,0))</f>
        <v>0</v>
      </c>
      <c r="G51" s="2">
        <f>INDEX(Energy!$A$1:$AAC$999,MATCH(intensity_drivers!$C51,Energy!$F:$F,0),MATCH(intensity_drivers!G$46,Energy!$1:$1,0))</f>
        <v>0</v>
      </c>
      <c r="H51" s="2">
        <f>INDEX(Energy!$A$1:$AAC$999,MATCH(intensity_drivers!$C51,Energy!$F:$F,0),MATCH(intensity_drivers!H$46,Energy!$1:$1,0))</f>
        <v>0</v>
      </c>
      <c r="I51" s="2">
        <f>INDEX(Energy!$A$1:$AAC$999,MATCH(intensity_drivers!$C51,Energy!$F:$F,0),MATCH(intensity_drivers!I$46,Energy!$1:$1,0))</f>
        <v>0</v>
      </c>
      <c r="J51" s="2">
        <f>INDEX(Energy!$A$1:$AAC$999,MATCH(intensity_drivers!$C51,Energy!$F:$F,0),MATCH(intensity_drivers!J$46,Energy!$1:$1,0))</f>
        <v>0</v>
      </c>
      <c r="K51" s="2">
        <f>INDEX(Energy!$A$1:$AAC$999,MATCH(intensity_drivers!$C51,Energy!$F:$F,0),MATCH(intensity_drivers!K$46,Energy!$1:$1,0))</f>
        <v>0</v>
      </c>
      <c r="L51" s="2">
        <f>INDEX(Energy!$A$1:$AAC$999,MATCH(intensity_drivers!$C51,Energy!$F:$F,0),MATCH(intensity_drivers!L$46,Energy!$1:$1,0))</f>
        <v>0</v>
      </c>
      <c r="M51" s="2">
        <f>INDEX(Energy!$A$1:$AAC$999,MATCH(intensity_drivers!$C51,Energy!$F:$F,0),MATCH(intensity_drivers!M$46,Energy!$1:$1,0))</f>
        <v>0</v>
      </c>
      <c r="N51" s="2">
        <f>INDEX(Energy!$A$1:$AAC$999,MATCH(intensity_drivers!$C51,Energy!$F:$F,0),MATCH(intensity_drivers!N$46,Energy!$1:$1,0))</f>
        <v>0</v>
      </c>
      <c r="O51" s="2">
        <f>INDEX(Energy!$A$1:$AAC$999,MATCH(intensity_drivers!$C51,Energy!$F:$F,0),MATCH(intensity_drivers!O$46,Energy!$1:$1,0))</f>
        <v>0</v>
      </c>
      <c r="P51" s="2">
        <f>INDEX(Energy!$A$1:$AAC$999,MATCH(intensity_drivers!$C51,Energy!$F:$F,0),MATCH(intensity_drivers!P$46,Energy!$1:$1,0))</f>
        <v>0</v>
      </c>
      <c r="Q51" s="2">
        <f>INDEX(Energy!$A$1:$AAC$999,MATCH(intensity_drivers!$C51,Energy!$F:$F,0),MATCH(intensity_drivers!Q$46,Energy!$1:$1,0))</f>
        <v>0</v>
      </c>
      <c r="R51" s="2">
        <f>INDEX(Energy!$A$1:$AAC$999,MATCH(intensity_drivers!$C51,Energy!$F:$F,0),MATCH(intensity_drivers!R$46,Energy!$1:$1,0))</f>
        <v>0</v>
      </c>
      <c r="S51" s="3"/>
      <c r="T51" s="5"/>
    </row>
    <row r="52" spans="1:20" ht="17.149999999999999">
      <c r="A52" s="12" t="str">
        <f ca="1">A$52</f>
        <v>b11</v>
      </c>
      <c r="B52" s="11" t="s">
        <v>11</v>
      </c>
      <c r="C52" t="s">
        <v>72</v>
      </c>
      <c r="D52" s="2">
        <f>INDEX(Energy!$A$1:$AAC$999,MATCH(intensity_drivers!$C52,Energy!$F:$F,0),MATCH(intensity_drivers!D$46,Energy!$1:$1,0))</f>
        <v>20</v>
      </c>
      <c r="E52" s="2">
        <f>INDEX(Energy!$A$1:$AAC$999,MATCH(intensity_drivers!$C52,Energy!$F:$F,0),MATCH(intensity_drivers!E$46,Energy!$1:$1,0))</f>
        <v>30</v>
      </c>
      <c r="F52" s="2">
        <f>INDEX(Energy!$A$1:$AAC$999,MATCH(intensity_drivers!$C52,Energy!$F:$F,0),MATCH(intensity_drivers!F$46,Energy!$1:$1,0))</f>
        <v>0</v>
      </c>
      <c r="G52" s="2">
        <f>INDEX(Energy!$A$1:$AAC$999,MATCH(intensity_drivers!$C52,Energy!$F:$F,0),MATCH(intensity_drivers!G$46,Energy!$1:$1,0))</f>
        <v>0</v>
      </c>
      <c r="H52" s="2">
        <f>INDEX(Energy!$A$1:$AAC$999,MATCH(intensity_drivers!$C52,Energy!$F:$F,0),MATCH(intensity_drivers!H$46,Energy!$1:$1,0))</f>
        <v>0</v>
      </c>
      <c r="I52" s="2">
        <f>INDEX(Energy!$A$1:$AAC$999,MATCH(intensity_drivers!$C52,Energy!$F:$F,0),MATCH(intensity_drivers!I$46,Energy!$1:$1,0))</f>
        <v>0</v>
      </c>
      <c r="J52" s="2">
        <f>INDEX(Energy!$A$1:$AAC$999,MATCH(intensity_drivers!$C52,Energy!$F:$F,0),MATCH(intensity_drivers!J$46,Energy!$1:$1,0))</f>
        <v>0</v>
      </c>
      <c r="K52" s="2">
        <f>INDEX(Energy!$A$1:$AAC$999,MATCH(intensity_drivers!$C52,Energy!$F:$F,0),MATCH(intensity_drivers!K$46,Energy!$1:$1,0))</f>
        <v>0</v>
      </c>
      <c r="L52" s="2">
        <f>INDEX(Energy!$A$1:$AAC$999,MATCH(intensity_drivers!$C52,Energy!$F:$F,0),MATCH(intensity_drivers!L$46,Energy!$1:$1,0))</f>
        <v>0</v>
      </c>
      <c r="M52" s="2">
        <f>INDEX(Energy!$A$1:$AAC$999,MATCH(intensity_drivers!$C52,Energy!$F:$F,0),MATCH(intensity_drivers!M$46,Energy!$1:$1,0))</f>
        <v>0</v>
      </c>
      <c r="N52" s="2">
        <f>INDEX(Energy!$A$1:$AAC$999,MATCH(intensity_drivers!$C52,Energy!$F:$F,0),MATCH(intensity_drivers!N$46,Energy!$1:$1,0))</f>
        <v>0</v>
      </c>
      <c r="O52" s="2">
        <f>INDEX(Energy!$A$1:$AAC$999,MATCH(intensity_drivers!$C52,Energy!$F:$F,0),MATCH(intensity_drivers!O$46,Energy!$1:$1,0))</f>
        <v>0</v>
      </c>
      <c r="P52" s="2">
        <f>INDEX(Energy!$A$1:$AAC$999,MATCH(intensity_drivers!$C52,Energy!$F:$F,0),MATCH(intensity_drivers!P$46,Energy!$1:$1,0))</f>
        <v>0</v>
      </c>
      <c r="Q52" s="2">
        <f>INDEX(Energy!$A$1:$AAC$999,MATCH(intensity_drivers!$C52,Energy!$F:$F,0),MATCH(intensity_drivers!Q$46,Energy!$1:$1,0))</f>
        <v>0</v>
      </c>
      <c r="R52" s="2">
        <f>INDEX(Energy!$A$1:$AAC$999,MATCH(intensity_drivers!$C52,Energy!$F:$F,0),MATCH(intensity_drivers!R$46,Energy!$1:$1,0))</f>
        <v>0</v>
      </c>
      <c r="S52" s="3"/>
      <c r="T52" s="5"/>
    </row>
    <row r="53" spans="1:20">
      <c r="A53" s="12" t="str">
        <f ca="1">A$53</f>
        <v>b12</v>
      </c>
      <c r="B53" s="48"/>
      <c r="C53" t="s">
        <v>73</v>
      </c>
      <c r="D53" s="2">
        <f>INDEX(Energy!$A$1:$AAC$999,MATCH(intensity_drivers!$C53,Energy!$F:$F,0),MATCH(intensity_drivers!D$46,Energy!$1:$1,0))</f>
        <v>20</v>
      </c>
      <c r="E53" s="2">
        <f>INDEX(Energy!$A$1:$AAC$999,MATCH(intensity_drivers!$C53,Energy!$F:$F,0),MATCH(intensity_drivers!E$46,Energy!$1:$1,0))</f>
        <v>10</v>
      </c>
      <c r="F53" s="2">
        <f>INDEX(Energy!$A$1:$AAC$999,MATCH(intensity_drivers!$C53,Energy!$F:$F,0),MATCH(intensity_drivers!F$46,Energy!$1:$1,0))</f>
        <v>0</v>
      </c>
      <c r="G53" s="2">
        <f>INDEX(Energy!$A$1:$AAC$999,MATCH(intensity_drivers!$C53,Energy!$F:$F,0),MATCH(intensity_drivers!G$46,Energy!$1:$1,0))</f>
        <v>0</v>
      </c>
      <c r="H53" s="2">
        <f>INDEX(Energy!$A$1:$AAC$999,MATCH(intensity_drivers!$C53,Energy!$F:$F,0),MATCH(intensity_drivers!H$46,Energy!$1:$1,0))</f>
        <v>0</v>
      </c>
      <c r="I53" s="2">
        <f>INDEX(Energy!$A$1:$AAC$999,MATCH(intensity_drivers!$C53,Energy!$F:$F,0),MATCH(intensity_drivers!I$46,Energy!$1:$1,0))</f>
        <v>0</v>
      </c>
      <c r="J53" s="2">
        <f>INDEX(Energy!$A$1:$AAC$999,MATCH(intensity_drivers!$C53,Energy!$F:$F,0),MATCH(intensity_drivers!J$46,Energy!$1:$1,0))</f>
        <v>0</v>
      </c>
      <c r="K53" s="2">
        <f>INDEX(Energy!$A$1:$AAC$999,MATCH(intensity_drivers!$C53,Energy!$F:$F,0),MATCH(intensity_drivers!K$46,Energy!$1:$1,0))</f>
        <v>0</v>
      </c>
      <c r="L53" s="2">
        <f>INDEX(Energy!$A$1:$AAC$999,MATCH(intensity_drivers!$C53,Energy!$F:$F,0),MATCH(intensity_drivers!L$46,Energy!$1:$1,0))</f>
        <v>0</v>
      </c>
      <c r="M53" s="2">
        <f>INDEX(Energy!$A$1:$AAC$999,MATCH(intensity_drivers!$C53,Energy!$F:$F,0),MATCH(intensity_drivers!M$46,Energy!$1:$1,0))</f>
        <v>0</v>
      </c>
      <c r="N53" s="2">
        <f>INDEX(Energy!$A$1:$AAC$999,MATCH(intensity_drivers!$C53,Energy!$F:$F,0),MATCH(intensity_drivers!N$46,Energy!$1:$1,0))</f>
        <v>0</v>
      </c>
      <c r="O53" s="2">
        <f>INDEX(Energy!$A$1:$AAC$999,MATCH(intensity_drivers!$C53,Energy!$F:$F,0),MATCH(intensity_drivers!O$46,Energy!$1:$1,0))</f>
        <v>0</v>
      </c>
      <c r="P53" s="2">
        <f>INDEX(Energy!$A$1:$AAC$999,MATCH(intensity_drivers!$C53,Energy!$F:$F,0),MATCH(intensity_drivers!P$46,Energy!$1:$1,0))</f>
        <v>0</v>
      </c>
      <c r="Q53" s="2">
        <f>INDEX(Energy!$A$1:$AAC$999,MATCH(intensity_drivers!$C53,Energy!$F:$F,0),MATCH(intensity_drivers!Q$46,Energy!$1:$1,0))</f>
        <v>0</v>
      </c>
      <c r="R53" s="2">
        <f>INDEX(Energy!$A$1:$AAC$999,MATCH(intensity_drivers!$C53,Energy!$F:$F,0),MATCH(intensity_drivers!R$46,Energy!$1:$1,0))</f>
        <v>0</v>
      </c>
      <c r="S53" s="3"/>
      <c r="T53" s="5"/>
    </row>
    <row r="54" spans="1:20">
      <c r="A54" s="12" t="str">
        <f ca="1">A$54</f>
        <v>b21</v>
      </c>
      <c r="B54" s="48"/>
      <c r="C54" t="s">
        <v>74</v>
      </c>
      <c r="D54" s="2">
        <f>INDEX(Energy!$A$1:$AAC$999,MATCH(intensity_drivers!$C54,Energy!$F:$F,0),MATCH(intensity_drivers!D$46,Energy!$1:$1,0))</f>
        <v>20</v>
      </c>
      <c r="E54" s="2">
        <f>INDEX(Energy!$A$1:$AAC$999,MATCH(intensity_drivers!$C54,Energy!$F:$F,0),MATCH(intensity_drivers!E$46,Energy!$1:$1,0))</f>
        <v>35</v>
      </c>
      <c r="F54" s="2">
        <f>INDEX(Energy!$A$1:$AAC$999,MATCH(intensity_drivers!$C54,Energy!$F:$F,0),MATCH(intensity_drivers!F$46,Energy!$1:$1,0))</f>
        <v>0</v>
      </c>
      <c r="G54" s="2">
        <f>INDEX(Energy!$A$1:$AAC$999,MATCH(intensity_drivers!$C54,Energy!$F:$F,0),MATCH(intensity_drivers!G$46,Energy!$1:$1,0))</f>
        <v>0</v>
      </c>
      <c r="H54" s="2">
        <f>INDEX(Energy!$A$1:$AAC$999,MATCH(intensity_drivers!$C54,Energy!$F:$F,0),MATCH(intensity_drivers!H$46,Energy!$1:$1,0))</f>
        <v>0</v>
      </c>
      <c r="I54" s="2">
        <f>INDEX(Energy!$A$1:$AAC$999,MATCH(intensity_drivers!$C54,Energy!$F:$F,0),MATCH(intensity_drivers!I$46,Energy!$1:$1,0))</f>
        <v>0</v>
      </c>
      <c r="J54" s="2">
        <f>INDEX(Energy!$A$1:$AAC$999,MATCH(intensity_drivers!$C54,Energy!$F:$F,0),MATCH(intensity_drivers!J$46,Energy!$1:$1,0))</f>
        <v>0</v>
      </c>
      <c r="K54" s="2">
        <f>INDEX(Energy!$A$1:$AAC$999,MATCH(intensity_drivers!$C54,Energy!$F:$F,0),MATCH(intensity_drivers!K$46,Energy!$1:$1,0))</f>
        <v>0</v>
      </c>
      <c r="L54" s="2">
        <f>INDEX(Energy!$A$1:$AAC$999,MATCH(intensity_drivers!$C54,Energy!$F:$F,0),MATCH(intensity_drivers!L$46,Energy!$1:$1,0))</f>
        <v>0</v>
      </c>
      <c r="M54" s="2">
        <f>INDEX(Energy!$A$1:$AAC$999,MATCH(intensity_drivers!$C54,Energy!$F:$F,0),MATCH(intensity_drivers!M$46,Energy!$1:$1,0))</f>
        <v>0</v>
      </c>
      <c r="N54" s="2">
        <f>INDEX(Energy!$A$1:$AAC$999,MATCH(intensity_drivers!$C54,Energy!$F:$F,0),MATCH(intensity_drivers!N$46,Energy!$1:$1,0))</f>
        <v>0</v>
      </c>
      <c r="O54" s="2">
        <f>INDEX(Energy!$A$1:$AAC$999,MATCH(intensity_drivers!$C54,Energy!$F:$F,0),MATCH(intensity_drivers!O$46,Energy!$1:$1,0))</f>
        <v>0</v>
      </c>
      <c r="P54" s="2">
        <f>INDEX(Energy!$A$1:$AAC$999,MATCH(intensity_drivers!$C54,Energy!$F:$F,0),MATCH(intensity_drivers!P$46,Energy!$1:$1,0))</f>
        <v>0</v>
      </c>
      <c r="Q54" s="2">
        <f>INDEX(Energy!$A$1:$AAC$999,MATCH(intensity_drivers!$C54,Energy!$F:$F,0),MATCH(intensity_drivers!Q$46,Energy!$1:$1,0))</f>
        <v>0</v>
      </c>
      <c r="R54" s="2">
        <f>INDEX(Energy!$A$1:$AAC$999,MATCH(intensity_drivers!$C54,Energy!$F:$F,0),MATCH(intensity_drivers!R$46,Energy!$1:$1,0))</f>
        <v>0</v>
      </c>
      <c r="S54" s="3"/>
      <c r="T54" s="5"/>
    </row>
    <row r="55" spans="1:20" ht="15.75" customHeight="1">
      <c r="A55" s="12" t="str">
        <f ca="1">A$55</f>
        <v>b22</v>
      </c>
      <c r="B55" s="48"/>
      <c r="C55" t="s">
        <v>75</v>
      </c>
      <c r="D55" s="2">
        <f>INDEX(Energy!$A$1:$AAC$999,MATCH(intensity_drivers!$C55,Energy!$F:$F,0),MATCH(intensity_drivers!D$46,Energy!$1:$1,0))</f>
        <v>10</v>
      </c>
      <c r="E55" s="2">
        <f>INDEX(Energy!$A$1:$AAC$999,MATCH(intensity_drivers!$C55,Energy!$F:$F,0),MATCH(intensity_drivers!E$46,Energy!$1:$1,0))</f>
        <v>25</v>
      </c>
      <c r="F55" s="2">
        <f>INDEX(Energy!$A$1:$AAC$999,MATCH(intensity_drivers!$C55,Energy!$F:$F,0),MATCH(intensity_drivers!F$46,Energy!$1:$1,0))</f>
        <v>0</v>
      </c>
      <c r="G55" s="2">
        <f>INDEX(Energy!$A$1:$AAC$999,MATCH(intensity_drivers!$C55,Energy!$F:$F,0),MATCH(intensity_drivers!G$46,Energy!$1:$1,0))</f>
        <v>0</v>
      </c>
      <c r="H55" s="2">
        <f>INDEX(Energy!$A$1:$AAC$999,MATCH(intensity_drivers!$C55,Energy!$F:$F,0),MATCH(intensity_drivers!H$46,Energy!$1:$1,0))</f>
        <v>0</v>
      </c>
      <c r="I55" s="2">
        <f>INDEX(Energy!$A$1:$AAC$999,MATCH(intensity_drivers!$C55,Energy!$F:$F,0),MATCH(intensity_drivers!I$46,Energy!$1:$1,0))</f>
        <v>0</v>
      </c>
      <c r="J55" s="2">
        <f>INDEX(Energy!$A$1:$AAC$999,MATCH(intensity_drivers!$C55,Energy!$F:$F,0),MATCH(intensity_drivers!J$46,Energy!$1:$1,0))</f>
        <v>0</v>
      </c>
      <c r="K55" s="2">
        <f>INDEX(Energy!$A$1:$AAC$999,MATCH(intensity_drivers!$C55,Energy!$F:$F,0),MATCH(intensity_drivers!K$46,Energy!$1:$1,0))</f>
        <v>0</v>
      </c>
      <c r="L55" s="2">
        <f>INDEX(Energy!$A$1:$AAC$999,MATCH(intensity_drivers!$C55,Energy!$F:$F,0),MATCH(intensity_drivers!L$46,Energy!$1:$1,0))</f>
        <v>0</v>
      </c>
      <c r="M55" s="2">
        <f>INDEX(Energy!$A$1:$AAC$999,MATCH(intensity_drivers!$C55,Energy!$F:$F,0),MATCH(intensity_drivers!M$46,Energy!$1:$1,0))</f>
        <v>0</v>
      </c>
      <c r="N55" s="2">
        <f>INDEX(Energy!$A$1:$AAC$999,MATCH(intensity_drivers!$C55,Energy!$F:$F,0),MATCH(intensity_drivers!N$46,Energy!$1:$1,0))</f>
        <v>0</v>
      </c>
      <c r="O55" s="2">
        <f>INDEX(Energy!$A$1:$AAC$999,MATCH(intensity_drivers!$C55,Energy!$F:$F,0),MATCH(intensity_drivers!O$46,Energy!$1:$1,0))</f>
        <v>0</v>
      </c>
      <c r="P55" s="2">
        <f>INDEX(Energy!$A$1:$AAC$999,MATCH(intensity_drivers!$C55,Energy!$F:$F,0),MATCH(intensity_drivers!P$46,Energy!$1:$1,0))</f>
        <v>0</v>
      </c>
      <c r="Q55" s="2">
        <f>INDEX(Energy!$A$1:$AAC$999,MATCH(intensity_drivers!$C55,Energy!$F:$F,0),MATCH(intensity_drivers!Q$46,Energy!$1:$1,0))</f>
        <v>0</v>
      </c>
      <c r="R55" s="2">
        <f>INDEX(Energy!$A$1:$AAC$999,MATCH(intensity_drivers!$C55,Energy!$F:$F,0),MATCH(intensity_drivers!R$46,Energy!$1:$1,0))</f>
        <v>0</v>
      </c>
      <c r="S55" s="3"/>
      <c r="T55" s="5"/>
    </row>
    <row r="56" spans="1:20" ht="15.75" customHeight="1">
      <c r="B56" s="48"/>
      <c r="C56" s="4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5"/>
    </row>
    <row r="58" spans="1:20">
      <c r="A58" s="17" t="s">
        <v>58</v>
      </c>
      <c r="B58" s="17"/>
      <c r="C58" s="9" t="s">
        <v>79</v>
      </c>
      <c r="D58" s="9">
        <v>2005</v>
      </c>
      <c r="E58" s="9">
        <v>2006</v>
      </c>
      <c r="F58" s="9">
        <v>2007</v>
      </c>
      <c r="G58" s="9">
        <v>2008</v>
      </c>
      <c r="H58" s="9">
        <v>2009</v>
      </c>
      <c r="I58" s="9">
        <v>2010</v>
      </c>
      <c r="J58" s="9">
        <v>2011</v>
      </c>
      <c r="K58" s="9">
        <v>2012</v>
      </c>
      <c r="L58" s="9">
        <v>2013</v>
      </c>
      <c r="M58" s="9">
        <v>2014</v>
      </c>
      <c r="N58" s="9">
        <v>2015</v>
      </c>
      <c r="O58" s="9">
        <v>2016</v>
      </c>
      <c r="P58" s="9">
        <v>2017</v>
      </c>
      <c r="Q58" s="9">
        <v>2018</v>
      </c>
      <c r="R58" s="9">
        <v>2019</v>
      </c>
    </row>
    <row r="59" spans="1:20" ht="16.3">
      <c r="A59" s="39"/>
      <c r="B59" s="11" t="s">
        <v>76</v>
      </c>
      <c r="C59" s="48" t="str">
        <f>_xlfn.CONCAT(A59:A59)</f>
        <v/>
      </c>
      <c r="D59" s="2">
        <f>SUM(D60:D67)</f>
        <v>100</v>
      </c>
      <c r="E59" s="2">
        <f t="shared" ref="E59:R59" si="1">SUM(E60:E67)</f>
        <v>180</v>
      </c>
      <c r="F59" s="2">
        <f t="shared" si="1"/>
        <v>0</v>
      </c>
      <c r="G59" s="2">
        <f t="shared" si="1"/>
        <v>0</v>
      </c>
      <c r="H59" s="2">
        <f t="shared" si="1"/>
        <v>0</v>
      </c>
      <c r="I59" s="2">
        <f t="shared" si="1"/>
        <v>0</v>
      </c>
      <c r="J59" s="2">
        <f t="shared" si="1"/>
        <v>0</v>
      </c>
      <c r="K59" s="2">
        <f t="shared" si="1"/>
        <v>0</v>
      </c>
      <c r="L59" s="2">
        <f t="shared" si="1"/>
        <v>0</v>
      </c>
      <c r="M59" s="2">
        <f t="shared" si="1"/>
        <v>0</v>
      </c>
      <c r="N59" s="2">
        <f t="shared" si="1"/>
        <v>0</v>
      </c>
      <c r="O59" s="2">
        <f t="shared" si="1"/>
        <v>0</v>
      </c>
      <c r="P59" s="2">
        <f t="shared" si="1"/>
        <v>0</v>
      </c>
      <c r="Q59" s="2">
        <f t="shared" si="1"/>
        <v>0</v>
      </c>
      <c r="R59" s="2">
        <f t="shared" si="1"/>
        <v>0</v>
      </c>
      <c r="S59" s="4"/>
      <c r="T59" s="5"/>
    </row>
    <row r="60" spans="1:20" ht="17.149999999999999">
      <c r="A60">
        <v>1</v>
      </c>
      <c r="B60" s="11" t="s">
        <v>18</v>
      </c>
      <c r="C60" s="48" t="s">
        <v>65</v>
      </c>
      <c r="D60" s="2">
        <f>INDEX('GDP ijk'!$A$1:$AAA$990,MATCH(intensity_drivers!$C60,'GDP ijk'!$F:$F,0),MATCH(intensity_drivers!D$58,'GDP ijk'!$1:$1,0))</f>
        <v>7</v>
      </c>
      <c r="E60" s="2">
        <f>INDEX('GDP ijk'!$A$1:$AAA$990,MATCH(intensity_drivers!$C60,'GDP ijk'!$F:$F,0),MATCH(intensity_drivers!E$58,'GDP ijk'!$1:$1,0))</f>
        <v>30</v>
      </c>
      <c r="F60" s="2">
        <f>INDEX('GDP ijk'!$A$1:$AAA$990,MATCH(intensity_drivers!$C60,'GDP ijk'!$F:$F,0),MATCH(intensity_drivers!F$58,'GDP ijk'!$1:$1,0))</f>
        <v>0</v>
      </c>
      <c r="G60" s="2">
        <f>INDEX('GDP ijk'!$A$1:$AAA$990,MATCH(intensity_drivers!$C60,'GDP ijk'!$F:$F,0),MATCH(intensity_drivers!G$58,'GDP ijk'!$1:$1,0))</f>
        <v>0</v>
      </c>
      <c r="H60" s="2">
        <f>INDEX('GDP ijk'!$A$1:$AAA$990,MATCH(intensity_drivers!$C60,'GDP ijk'!$F:$F,0),MATCH(intensity_drivers!H$58,'GDP ijk'!$1:$1,0))</f>
        <v>0</v>
      </c>
      <c r="I60" s="2">
        <f>INDEX('GDP ijk'!$A$1:$AAA$990,MATCH(intensity_drivers!$C60,'GDP ijk'!$F:$F,0),MATCH(intensity_drivers!I$58,'GDP ijk'!$1:$1,0))</f>
        <v>0</v>
      </c>
      <c r="J60" s="2">
        <f>INDEX('GDP ijk'!$A$1:$AAA$990,MATCH(intensity_drivers!$C60,'GDP ijk'!$F:$F,0),MATCH(intensity_drivers!J$58,'GDP ijk'!$1:$1,0))</f>
        <v>0</v>
      </c>
      <c r="K60" s="2">
        <f>INDEX('GDP ijk'!$A$1:$AAA$990,MATCH(intensity_drivers!$C60,'GDP ijk'!$F:$F,0),MATCH(intensity_drivers!K$58,'GDP ijk'!$1:$1,0))</f>
        <v>0</v>
      </c>
      <c r="L60" s="2">
        <f>INDEX('GDP ijk'!$A$1:$AAA$990,MATCH(intensity_drivers!$C60,'GDP ijk'!$F:$F,0),MATCH(intensity_drivers!L$58,'GDP ijk'!$1:$1,0))</f>
        <v>0</v>
      </c>
      <c r="M60" s="2">
        <f>INDEX('GDP ijk'!$A$1:$AAA$990,MATCH(intensity_drivers!$C60,'GDP ijk'!$F:$F,0),MATCH(intensity_drivers!M$58,'GDP ijk'!$1:$1,0))</f>
        <v>0</v>
      </c>
      <c r="N60" s="2">
        <f>INDEX('GDP ijk'!$A$1:$AAA$990,MATCH(intensity_drivers!$C60,'GDP ijk'!$F:$F,0),MATCH(intensity_drivers!N$58,'GDP ijk'!$1:$1,0))</f>
        <v>0</v>
      </c>
      <c r="O60" s="2">
        <f>INDEX('GDP ijk'!$A$1:$AAA$990,MATCH(intensity_drivers!$C60,'GDP ijk'!$F:$F,0),MATCH(intensity_drivers!O$58,'GDP ijk'!$1:$1,0))</f>
        <v>0</v>
      </c>
      <c r="P60" s="2">
        <f>INDEX('GDP ijk'!$A$1:$AAA$990,MATCH(intensity_drivers!$C60,'GDP ijk'!$F:$F,0),MATCH(intensity_drivers!P$58,'GDP ijk'!$1:$1,0))</f>
        <v>0</v>
      </c>
      <c r="Q60" s="2">
        <f>INDEX('GDP ijk'!$A$1:$AAA$990,MATCH(intensity_drivers!$C60,'GDP ijk'!$F:$F,0),MATCH(intensity_drivers!Q$58,'GDP ijk'!$1:$1,0))</f>
        <v>0</v>
      </c>
      <c r="R60" s="2">
        <f>INDEX('GDP ijk'!$A$1:$AAA$990,MATCH(intensity_drivers!$C60,'GDP ijk'!$F:$F,0),MATCH(intensity_drivers!R$58,'GDP ijk'!$1:$1,0))</f>
        <v>0</v>
      </c>
      <c r="S60" s="3"/>
      <c r="T60" s="5"/>
    </row>
    <row r="61" spans="1:20">
      <c r="A61">
        <v>2</v>
      </c>
      <c r="B61" s="11"/>
      <c r="C61" s="48" t="s">
        <v>66</v>
      </c>
      <c r="D61" s="2">
        <f>INDEX('GDP ijk'!$A$1:$AAA$990,MATCH(intensity_drivers!$C61,'GDP ijk'!$F:$F,0),MATCH(intensity_drivers!D$58,'GDP ijk'!$1:$1,0))</f>
        <v>3</v>
      </c>
      <c r="E61" s="2">
        <f>INDEX('GDP ijk'!$A$1:$AAA$990,MATCH(intensity_drivers!$C61,'GDP ijk'!$F:$F,0),MATCH(intensity_drivers!E$58,'GDP ijk'!$1:$1,0))</f>
        <v>10</v>
      </c>
      <c r="F61" s="2">
        <f>INDEX('GDP ijk'!$A$1:$AAA$990,MATCH(intensity_drivers!$C61,'GDP ijk'!$F:$F,0),MATCH(intensity_drivers!F$58,'GDP ijk'!$1:$1,0))</f>
        <v>0</v>
      </c>
      <c r="G61" s="2">
        <f>INDEX('GDP ijk'!$A$1:$AAA$990,MATCH(intensity_drivers!$C61,'GDP ijk'!$F:$F,0),MATCH(intensity_drivers!G$58,'GDP ijk'!$1:$1,0))</f>
        <v>0</v>
      </c>
      <c r="H61" s="2">
        <f>INDEX('GDP ijk'!$A$1:$AAA$990,MATCH(intensity_drivers!$C61,'GDP ijk'!$F:$F,0),MATCH(intensity_drivers!H$58,'GDP ijk'!$1:$1,0))</f>
        <v>0</v>
      </c>
      <c r="I61" s="2">
        <f>INDEX('GDP ijk'!$A$1:$AAA$990,MATCH(intensity_drivers!$C61,'GDP ijk'!$F:$F,0),MATCH(intensity_drivers!I$58,'GDP ijk'!$1:$1,0))</f>
        <v>0</v>
      </c>
      <c r="J61" s="2">
        <f>INDEX('GDP ijk'!$A$1:$AAA$990,MATCH(intensity_drivers!$C61,'GDP ijk'!$F:$F,0),MATCH(intensity_drivers!J$58,'GDP ijk'!$1:$1,0))</f>
        <v>0</v>
      </c>
      <c r="K61" s="2">
        <f>INDEX('GDP ijk'!$A$1:$AAA$990,MATCH(intensity_drivers!$C61,'GDP ijk'!$F:$F,0),MATCH(intensity_drivers!K$58,'GDP ijk'!$1:$1,0))</f>
        <v>0</v>
      </c>
      <c r="L61" s="2">
        <f>INDEX('GDP ijk'!$A$1:$AAA$990,MATCH(intensity_drivers!$C61,'GDP ijk'!$F:$F,0),MATCH(intensity_drivers!L$58,'GDP ijk'!$1:$1,0))</f>
        <v>0</v>
      </c>
      <c r="M61" s="2">
        <f>INDEX('GDP ijk'!$A$1:$AAA$990,MATCH(intensity_drivers!$C61,'GDP ijk'!$F:$F,0),MATCH(intensity_drivers!M$58,'GDP ijk'!$1:$1,0))</f>
        <v>0</v>
      </c>
      <c r="N61" s="2">
        <f>INDEX('GDP ijk'!$A$1:$AAA$990,MATCH(intensity_drivers!$C61,'GDP ijk'!$F:$F,0),MATCH(intensity_drivers!N$58,'GDP ijk'!$1:$1,0))</f>
        <v>0</v>
      </c>
      <c r="O61" s="2">
        <f>INDEX('GDP ijk'!$A$1:$AAA$990,MATCH(intensity_drivers!$C61,'GDP ijk'!$F:$F,0),MATCH(intensity_drivers!O$58,'GDP ijk'!$1:$1,0))</f>
        <v>0</v>
      </c>
      <c r="P61" s="2">
        <f>INDEX('GDP ijk'!$A$1:$AAA$990,MATCH(intensity_drivers!$C61,'GDP ijk'!$F:$F,0),MATCH(intensity_drivers!P$58,'GDP ijk'!$1:$1,0))</f>
        <v>0</v>
      </c>
      <c r="Q61" s="2">
        <f>INDEX('GDP ijk'!$A$1:$AAA$990,MATCH(intensity_drivers!$C61,'GDP ijk'!$F:$F,0),MATCH(intensity_drivers!Q$58,'GDP ijk'!$1:$1,0))</f>
        <v>0</v>
      </c>
      <c r="R61" s="2">
        <f>INDEX('GDP ijk'!$A$1:$AAA$990,MATCH(intensity_drivers!$C61,'GDP ijk'!$F:$F,0),MATCH(intensity_drivers!R$58,'GDP ijk'!$1:$1,0))</f>
        <v>0</v>
      </c>
      <c r="S61" s="3"/>
      <c r="T61" s="5"/>
    </row>
    <row r="62" spans="1:20">
      <c r="A62">
        <v>1</v>
      </c>
      <c r="B62" s="11"/>
      <c r="C62" s="48" t="s">
        <v>67</v>
      </c>
      <c r="D62" s="2">
        <f>INDEX('GDP ijk'!$A$1:$AAA$990,MATCH(intensity_drivers!$C62,'GDP ijk'!$F:$F,0),MATCH(intensity_drivers!D$58,'GDP ijk'!$1:$1,0))</f>
        <v>30</v>
      </c>
      <c r="E62" s="2">
        <f>INDEX('GDP ijk'!$A$1:$AAA$990,MATCH(intensity_drivers!$C62,'GDP ijk'!$F:$F,0),MATCH(intensity_drivers!E$58,'GDP ijk'!$1:$1,0))</f>
        <v>15</v>
      </c>
      <c r="F62" s="2">
        <f>INDEX('GDP ijk'!$A$1:$AAA$990,MATCH(intensity_drivers!$C62,'GDP ijk'!$F:$F,0),MATCH(intensity_drivers!F$58,'GDP ijk'!$1:$1,0))</f>
        <v>0</v>
      </c>
      <c r="G62" s="2">
        <f>INDEX('GDP ijk'!$A$1:$AAA$990,MATCH(intensity_drivers!$C62,'GDP ijk'!$F:$F,0),MATCH(intensity_drivers!G$58,'GDP ijk'!$1:$1,0))</f>
        <v>0</v>
      </c>
      <c r="H62" s="2">
        <f>INDEX('GDP ijk'!$A$1:$AAA$990,MATCH(intensity_drivers!$C62,'GDP ijk'!$F:$F,0),MATCH(intensity_drivers!H$58,'GDP ijk'!$1:$1,0))</f>
        <v>0</v>
      </c>
      <c r="I62" s="2">
        <f>INDEX('GDP ijk'!$A$1:$AAA$990,MATCH(intensity_drivers!$C62,'GDP ijk'!$F:$F,0),MATCH(intensity_drivers!I$58,'GDP ijk'!$1:$1,0))</f>
        <v>0</v>
      </c>
      <c r="J62" s="2">
        <f>INDEX('GDP ijk'!$A$1:$AAA$990,MATCH(intensity_drivers!$C62,'GDP ijk'!$F:$F,0),MATCH(intensity_drivers!J$58,'GDP ijk'!$1:$1,0))</f>
        <v>0</v>
      </c>
      <c r="K62" s="2">
        <f>INDEX('GDP ijk'!$A$1:$AAA$990,MATCH(intensity_drivers!$C62,'GDP ijk'!$F:$F,0),MATCH(intensity_drivers!K$58,'GDP ijk'!$1:$1,0))</f>
        <v>0</v>
      </c>
      <c r="L62" s="2">
        <f>INDEX('GDP ijk'!$A$1:$AAA$990,MATCH(intensity_drivers!$C62,'GDP ijk'!$F:$F,0),MATCH(intensity_drivers!L$58,'GDP ijk'!$1:$1,0))</f>
        <v>0</v>
      </c>
      <c r="M62" s="2">
        <f>INDEX('GDP ijk'!$A$1:$AAA$990,MATCH(intensity_drivers!$C62,'GDP ijk'!$F:$F,0),MATCH(intensity_drivers!M$58,'GDP ijk'!$1:$1,0))</f>
        <v>0</v>
      </c>
      <c r="N62" s="2">
        <f>INDEX('GDP ijk'!$A$1:$AAA$990,MATCH(intensity_drivers!$C62,'GDP ijk'!$F:$F,0),MATCH(intensity_drivers!N$58,'GDP ijk'!$1:$1,0))</f>
        <v>0</v>
      </c>
      <c r="O62" s="2">
        <f>INDEX('GDP ijk'!$A$1:$AAA$990,MATCH(intensity_drivers!$C62,'GDP ijk'!$F:$F,0),MATCH(intensity_drivers!O$58,'GDP ijk'!$1:$1,0))</f>
        <v>0</v>
      </c>
      <c r="P62" s="2">
        <f>INDEX('GDP ijk'!$A$1:$AAA$990,MATCH(intensity_drivers!$C62,'GDP ijk'!$F:$F,0),MATCH(intensity_drivers!P$58,'GDP ijk'!$1:$1,0))</f>
        <v>0</v>
      </c>
      <c r="Q62" s="2">
        <f>INDEX('GDP ijk'!$A$1:$AAA$990,MATCH(intensity_drivers!$C62,'GDP ijk'!$F:$F,0),MATCH(intensity_drivers!Q$58,'GDP ijk'!$1:$1,0))</f>
        <v>0</v>
      </c>
      <c r="R62" s="2">
        <f>INDEX('GDP ijk'!$A$1:$AAA$990,MATCH(intensity_drivers!$C62,'GDP ijk'!$F:$F,0),MATCH(intensity_drivers!R$58,'GDP ijk'!$1:$1,0))</f>
        <v>0</v>
      </c>
      <c r="S62" s="3"/>
      <c r="T62" s="5"/>
    </row>
    <row r="63" spans="1:20" ht="17.149999999999999">
      <c r="A63">
        <v>2</v>
      </c>
      <c r="B63" s="11" t="s">
        <v>19</v>
      </c>
      <c r="C63" s="48" t="s">
        <v>68</v>
      </c>
      <c r="D63" s="2">
        <f>INDEX('GDP ijk'!$A$1:$AAA$990,MATCH(intensity_drivers!$C63,'GDP ijk'!$F:$F,0),MATCH(intensity_drivers!D$58,'GDP ijk'!$1:$1,0))</f>
        <v>10</v>
      </c>
      <c r="E63" s="2">
        <f>INDEX('GDP ijk'!$A$1:$AAA$990,MATCH(intensity_drivers!$C63,'GDP ijk'!$F:$F,0),MATCH(intensity_drivers!E$58,'GDP ijk'!$1:$1,0))</f>
        <v>25</v>
      </c>
      <c r="F63" s="2">
        <f>INDEX('GDP ijk'!$A$1:$AAA$990,MATCH(intensity_drivers!$C63,'GDP ijk'!$F:$F,0),MATCH(intensity_drivers!F$58,'GDP ijk'!$1:$1,0))</f>
        <v>0</v>
      </c>
      <c r="G63" s="2">
        <f>INDEX('GDP ijk'!$A$1:$AAA$990,MATCH(intensity_drivers!$C63,'GDP ijk'!$F:$F,0),MATCH(intensity_drivers!G$58,'GDP ijk'!$1:$1,0))</f>
        <v>0</v>
      </c>
      <c r="H63" s="2">
        <f>INDEX('GDP ijk'!$A$1:$AAA$990,MATCH(intensity_drivers!$C63,'GDP ijk'!$F:$F,0),MATCH(intensity_drivers!H$58,'GDP ijk'!$1:$1,0))</f>
        <v>0</v>
      </c>
      <c r="I63" s="2">
        <f>INDEX('GDP ijk'!$A$1:$AAA$990,MATCH(intensity_drivers!$C63,'GDP ijk'!$F:$F,0),MATCH(intensity_drivers!I$58,'GDP ijk'!$1:$1,0))</f>
        <v>0</v>
      </c>
      <c r="J63" s="2">
        <f>INDEX('GDP ijk'!$A$1:$AAA$990,MATCH(intensity_drivers!$C63,'GDP ijk'!$F:$F,0),MATCH(intensity_drivers!J$58,'GDP ijk'!$1:$1,0))</f>
        <v>0</v>
      </c>
      <c r="K63" s="2">
        <f>INDEX('GDP ijk'!$A$1:$AAA$990,MATCH(intensity_drivers!$C63,'GDP ijk'!$F:$F,0),MATCH(intensity_drivers!K$58,'GDP ijk'!$1:$1,0))</f>
        <v>0</v>
      </c>
      <c r="L63" s="2">
        <f>INDEX('GDP ijk'!$A$1:$AAA$990,MATCH(intensity_drivers!$C63,'GDP ijk'!$F:$F,0),MATCH(intensity_drivers!L$58,'GDP ijk'!$1:$1,0))</f>
        <v>0</v>
      </c>
      <c r="M63" s="2">
        <f>INDEX('GDP ijk'!$A$1:$AAA$990,MATCH(intensity_drivers!$C63,'GDP ijk'!$F:$F,0),MATCH(intensity_drivers!M$58,'GDP ijk'!$1:$1,0))</f>
        <v>0</v>
      </c>
      <c r="N63" s="2">
        <f>INDEX('GDP ijk'!$A$1:$AAA$990,MATCH(intensity_drivers!$C63,'GDP ijk'!$F:$F,0),MATCH(intensity_drivers!N$58,'GDP ijk'!$1:$1,0))</f>
        <v>0</v>
      </c>
      <c r="O63" s="2">
        <f>INDEX('GDP ijk'!$A$1:$AAA$990,MATCH(intensity_drivers!$C63,'GDP ijk'!$F:$F,0),MATCH(intensity_drivers!O$58,'GDP ijk'!$1:$1,0))</f>
        <v>0</v>
      </c>
      <c r="P63" s="2">
        <f>INDEX('GDP ijk'!$A$1:$AAA$990,MATCH(intensity_drivers!$C63,'GDP ijk'!$F:$F,0),MATCH(intensity_drivers!P$58,'GDP ijk'!$1:$1,0))</f>
        <v>0</v>
      </c>
      <c r="Q63" s="2">
        <f>INDEX('GDP ijk'!$A$1:$AAA$990,MATCH(intensity_drivers!$C63,'GDP ijk'!$F:$F,0),MATCH(intensity_drivers!Q$58,'GDP ijk'!$1:$1,0))</f>
        <v>0</v>
      </c>
      <c r="R63" s="2">
        <f>INDEX('GDP ijk'!$A$1:$AAA$990,MATCH(intensity_drivers!$C63,'GDP ijk'!$F:$F,0),MATCH(intensity_drivers!R$58,'GDP ijk'!$1:$1,0))</f>
        <v>0</v>
      </c>
      <c r="S63" s="3"/>
      <c r="T63" s="5"/>
    </row>
    <row r="64" spans="1:20" ht="17.149999999999999">
      <c r="A64">
        <v>1</v>
      </c>
      <c r="B64" s="11" t="s">
        <v>20</v>
      </c>
      <c r="C64" s="48" t="s">
        <v>72</v>
      </c>
      <c r="D64" s="2">
        <f>INDEX('GDP ijk'!$A$1:$AAA$990,MATCH(intensity_drivers!$C64,'GDP ijk'!$F:$F,0),MATCH(intensity_drivers!D$58,'GDP ijk'!$1:$1,0))</f>
        <v>15</v>
      </c>
      <c r="E64" s="2">
        <f>INDEX('GDP ijk'!$A$1:$AAA$990,MATCH(intensity_drivers!$C64,'GDP ijk'!$F:$F,0),MATCH(intensity_drivers!E$58,'GDP ijk'!$1:$1,0))</f>
        <v>15</v>
      </c>
      <c r="F64" s="2">
        <f>INDEX('GDP ijk'!$A$1:$AAA$990,MATCH(intensity_drivers!$C64,'GDP ijk'!$F:$F,0),MATCH(intensity_drivers!F$58,'GDP ijk'!$1:$1,0))</f>
        <v>0</v>
      </c>
      <c r="G64" s="2">
        <f>INDEX('GDP ijk'!$A$1:$AAA$990,MATCH(intensity_drivers!$C64,'GDP ijk'!$F:$F,0),MATCH(intensity_drivers!G$58,'GDP ijk'!$1:$1,0))</f>
        <v>0</v>
      </c>
      <c r="H64" s="2">
        <f>INDEX('GDP ijk'!$A$1:$AAA$990,MATCH(intensity_drivers!$C64,'GDP ijk'!$F:$F,0),MATCH(intensity_drivers!H$58,'GDP ijk'!$1:$1,0))</f>
        <v>0</v>
      </c>
      <c r="I64" s="2">
        <f>INDEX('GDP ijk'!$A$1:$AAA$990,MATCH(intensity_drivers!$C64,'GDP ijk'!$F:$F,0),MATCH(intensity_drivers!I$58,'GDP ijk'!$1:$1,0))</f>
        <v>0</v>
      </c>
      <c r="J64" s="2">
        <f>INDEX('GDP ijk'!$A$1:$AAA$990,MATCH(intensity_drivers!$C64,'GDP ijk'!$F:$F,0),MATCH(intensity_drivers!J$58,'GDP ijk'!$1:$1,0))</f>
        <v>0</v>
      </c>
      <c r="K64" s="2">
        <f>INDEX('GDP ijk'!$A$1:$AAA$990,MATCH(intensity_drivers!$C64,'GDP ijk'!$F:$F,0),MATCH(intensity_drivers!K$58,'GDP ijk'!$1:$1,0))</f>
        <v>0</v>
      </c>
      <c r="L64" s="2">
        <f>INDEX('GDP ijk'!$A$1:$AAA$990,MATCH(intensity_drivers!$C64,'GDP ijk'!$F:$F,0),MATCH(intensity_drivers!L$58,'GDP ijk'!$1:$1,0))</f>
        <v>0</v>
      </c>
      <c r="M64" s="2">
        <f>INDEX('GDP ijk'!$A$1:$AAA$990,MATCH(intensity_drivers!$C64,'GDP ijk'!$F:$F,0),MATCH(intensity_drivers!M$58,'GDP ijk'!$1:$1,0))</f>
        <v>0</v>
      </c>
      <c r="N64" s="2">
        <f>INDEX('GDP ijk'!$A$1:$AAA$990,MATCH(intensity_drivers!$C64,'GDP ijk'!$F:$F,0),MATCH(intensity_drivers!N$58,'GDP ijk'!$1:$1,0))</f>
        <v>0</v>
      </c>
      <c r="O64" s="2">
        <f>INDEX('GDP ijk'!$A$1:$AAA$990,MATCH(intensity_drivers!$C64,'GDP ijk'!$F:$F,0),MATCH(intensity_drivers!O$58,'GDP ijk'!$1:$1,0))</f>
        <v>0</v>
      </c>
      <c r="P64" s="2">
        <f>INDEX('GDP ijk'!$A$1:$AAA$990,MATCH(intensity_drivers!$C64,'GDP ijk'!$F:$F,0),MATCH(intensity_drivers!P$58,'GDP ijk'!$1:$1,0))</f>
        <v>0</v>
      </c>
      <c r="Q64" s="2">
        <f>INDEX('GDP ijk'!$A$1:$AAA$990,MATCH(intensity_drivers!$C64,'GDP ijk'!$F:$F,0),MATCH(intensity_drivers!Q$58,'GDP ijk'!$1:$1,0))</f>
        <v>0</v>
      </c>
      <c r="R64" s="2">
        <f>INDEX('GDP ijk'!$A$1:$AAA$990,MATCH(intensity_drivers!$C64,'GDP ijk'!$F:$F,0),MATCH(intensity_drivers!R$58,'GDP ijk'!$1:$1,0))</f>
        <v>0</v>
      </c>
      <c r="S64" s="3"/>
      <c r="T64" s="5"/>
    </row>
    <row r="65" spans="1:20">
      <c r="A65">
        <v>2</v>
      </c>
      <c r="B65" s="48"/>
      <c r="C65" s="48" t="s">
        <v>73</v>
      </c>
      <c r="D65" s="2">
        <f>INDEX('GDP ijk'!$A$1:$AAA$990,MATCH(intensity_drivers!$C65,'GDP ijk'!$F:$F,0),MATCH(intensity_drivers!D$58,'GDP ijk'!$1:$1,0))</f>
        <v>5</v>
      </c>
      <c r="E65" s="2">
        <f>INDEX('GDP ijk'!$A$1:$AAA$990,MATCH(intensity_drivers!$C65,'GDP ijk'!$F:$F,0),MATCH(intensity_drivers!E$58,'GDP ijk'!$1:$1,0))</f>
        <v>10</v>
      </c>
      <c r="F65" s="2">
        <f>INDEX('GDP ijk'!$A$1:$AAA$990,MATCH(intensity_drivers!$C65,'GDP ijk'!$F:$F,0),MATCH(intensity_drivers!F$58,'GDP ijk'!$1:$1,0))</f>
        <v>0</v>
      </c>
      <c r="G65" s="2">
        <f>INDEX('GDP ijk'!$A$1:$AAA$990,MATCH(intensity_drivers!$C65,'GDP ijk'!$F:$F,0),MATCH(intensity_drivers!G$58,'GDP ijk'!$1:$1,0))</f>
        <v>0</v>
      </c>
      <c r="H65" s="2">
        <f>INDEX('GDP ijk'!$A$1:$AAA$990,MATCH(intensity_drivers!$C65,'GDP ijk'!$F:$F,0),MATCH(intensity_drivers!H$58,'GDP ijk'!$1:$1,0))</f>
        <v>0</v>
      </c>
      <c r="I65" s="2">
        <f>INDEX('GDP ijk'!$A$1:$AAA$990,MATCH(intensity_drivers!$C65,'GDP ijk'!$F:$F,0),MATCH(intensity_drivers!I$58,'GDP ijk'!$1:$1,0))</f>
        <v>0</v>
      </c>
      <c r="J65" s="2">
        <f>INDEX('GDP ijk'!$A$1:$AAA$990,MATCH(intensity_drivers!$C65,'GDP ijk'!$F:$F,0),MATCH(intensity_drivers!J$58,'GDP ijk'!$1:$1,0))</f>
        <v>0</v>
      </c>
      <c r="K65" s="2">
        <f>INDEX('GDP ijk'!$A$1:$AAA$990,MATCH(intensity_drivers!$C65,'GDP ijk'!$F:$F,0),MATCH(intensity_drivers!K$58,'GDP ijk'!$1:$1,0))</f>
        <v>0</v>
      </c>
      <c r="L65" s="2">
        <f>INDEX('GDP ijk'!$A$1:$AAA$990,MATCH(intensity_drivers!$C65,'GDP ijk'!$F:$F,0),MATCH(intensity_drivers!L$58,'GDP ijk'!$1:$1,0))</f>
        <v>0</v>
      </c>
      <c r="M65" s="2">
        <f>INDEX('GDP ijk'!$A$1:$AAA$990,MATCH(intensity_drivers!$C65,'GDP ijk'!$F:$F,0),MATCH(intensity_drivers!M$58,'GDP ijk'!$1:$1,0))</f>
        <v>0</v>
      </c>
      <c r="N65" s="2">
        <f>INDEX('GDP ijk'!$A$1:$AAA$990,MATCH(intensity_drivers!$C65,'GDP ijk'!$F:$F,0),MATCH(intensity_drivers!N$58,'GDP ijk'!$1:$1,0))</f>
        <v>0</v>
      </c>
      <c r="O65" s="2">
        <f>INDEX('GDP ijk'!$A$1:$AAA$990,MATCH(intensity_drivers!$C65,'GDP ijk'!$F:$F,0),MATCH(intensity_drivers!O$58,'GDP ijk'!$1:$1,0))</f>
        <v>0</v>
      </c>
      <c r="P65" s="2">
        <f>INDEX('GDP ijk'!$A$1:$AAA$990,MATCH(intensity_drivers!$C65,'GDP ijk'!$F:$F,0),MATCH(intensity_drivers!P$58,'GDP ijk'!$1:$1,0))</f>
        <v>0</v>
      </c>
      <c r="Q65" s="2">
        <f>INDEX('GDP ijk'!$A$1:$AAA$990,MATCH(intensity_drivers!$C65,'GDP ijk'!$F:$F,0),MATCH(intensity_drivers!Q$58,'GDP ijk'!$1:$1,0))</f>
        <v>0</v>
      </c>
      <c r="R65" s="2">
        <f>INDEX('GDP ijk'!$A$1:$AAA$990,MATCH(intensity_drivers!$C65,'GDP ijk'!$F:$F,0),MATCH(intensity_drivers!R$58,'GDP ijk'!$1:$1,0))</f>
        <v>0</v>
      </c>
      <c r="S65" s="3"/>
      <c r="T65" s="5"/>
    </row>
    <row r="66" spans="1:20">
      <c r="A66">
        <v>1</v>
      </c>
      <c r="B66" s="48"/>
      <c r="C66" s="48" t="s">
        <v>74</v>
      </c>
      <c r="D66" s="2">
        <f>INDEX('GDP ijk'!$A$1:$AAA$990,MATCH(intensity_drivers!$C66,'GDP ijk'!$F:$F,0),MATCH(intensity_drivers!D$58,'GDP ijk'!$1:$1,0))</f>
        <v>15</v>
      </c>
      <c r="E66" s="2">
        <f>INDEX('GDP ijk'!$A$1:$AAA$990,MATCH(intensity_drivers!$C66,'GDP ijk'!$F:$F,0),MATCH(intensity_drivers!E$58,'GDP ijk'!$1:$1,0))</f>
        <v>50</v>
      </c>
      <c r="F66" s="2">
        <f>INDEX('GDP ijk'!$A$1:$AAA$990,MATCH(intensity_drivers!$C66,'GDP ijk'!$F:$F,0),MATCH(intensity_drivers!F$58,'GDP ijk'!$1:$1,0))</f>
        <v>0</v>
      </c>
      <c r="G66" s="2">
        <f>INDEX('GDP ijk'!$A$1:$AAA$990,MATCH(intensity_drivers!$C66,'GDP ijk'!$F:$F,0),MATCH(intensity_drivers!G$58,'GDP ijk'!$1:$1,0))</f>
        <v>0</v>
      </c>
      <c r="H66" s="2">
        <f>INDEX('GDP ijk'!$A$1:$AAA$990,MATCH(intensity_drivers!$C66,'GDP ijk'!$F:$F,0),MATCH(intensity_drivers!H$58,'GDP ijk'!$1:$1,0))</f>
        <v>0</v>
      </c>
      <c r="I66" s="2">
        <f>INDEX('GDP ijk'!$A$1:$AAA$990,MATCH(intensity_drivers!$C66,'GDP ijk'!$F:$F,0),MATCH(intensity_drivers!I$58,'GDP ijk'!$1:$1,0))</f>
        <v>0</v>
      </c>
      <c r="J66" s="2">
        <f>INDEX('GDP ijk'!$A$1:$AAA$990,MATCH(intensity_drivers!$C66,'GDP ijk'!$F:$F,0),MATCH(intensity_drivers!J$58,'GDP ijk'!$1:$1,0))</f>
        <v>0</v>
      </c>
      <c r="K66" s="2">
        <f>INDEX('GDP ijk'!$A$1:$AAA$990,MATCH(intensity_drivers!$C66,'GDP ijk'!$F:$F,0),MATCH(intensity_drivers!K$58,'GDP ijk'!$1:$1,0))</f>
        <v>0</v>
      </c>
      <c r="L66" s="2">
        <f>INDEX('GDP ijk'!$A$1:$AAA$990,MATCH(intensity_drivers!$C66,'GDP ijk'!$F:$F,0),MATCH(intensity_drivers!L$58,'GDP ijk'!$1:$1,0))</f>
        <v>0</v>
      </c>
      <c r="M66" s="2">
        <f>INDEX('GDP ijk'!$A$1:$AAA$990,MATCH(intensity_drivers!$C66,'GDP ijk'!$F:$F,0),MATCH(intensity_drivers!M$58,'GDP ijk'!$1:$1,0))</f>
        <v>0</v>
      </c>
      <c r="N66" s="2">
        <f>INDEX('GDP ijk'!$A$1:$AAA$990,MATCH(intensity_drivers!$C66,'GDP ijk'!$F:$F,0),MATCH(intensity_drivers!N$58,'GDP ijk'!$1:$1,0))</f>
        <v>0</v>
      </c>
      <c r="O66" s="2">
        <f>INDEX('GDP ijk'!$A$1:$AAA$990,MATCH(intensity_drivers!$C66,'GDP ijk'!$F:$F,0),MATCH(intensity_drivers!O$58,'GDP ijk'!$1:$1,0))</f>
        <v>0</v>
      </c>
      <c r="P66" s="2">
        <f>INDEX('GDP ijk'!$A$1:$AAA$990,MATCH(intensity_drivers!$C66,'GDP ijk'!$F:$F,0),MATCH(intensity_drivers!P$58,'GDP ijk'!$1:$1,0))</f>
        <v>0</v>
      </c>
      <c r="Q66" s="2">
        <f>INDEX('GDP ijk'!$A$1:$AAA$990,MATCH(intensity_drivers!$C66,'GDP ijk'!$F:$F,0),MATCH(intensity_drivers!Q$58,'GDP ijk'!$1:$1,0))</f>
        <v>0</v>
      </c>
      <c r="R66" s="2">
        <f>INDEX('GDP ijk'!$A$1:$AAA$990,MATCH(intensity_drivers!$C66,'GDP ijk'!$F:$F,0),MATCH(intensity_drivers!R$58,'GDP ijk'!$1:$1,0))</f>
        <v>0</v>
      </c>
      <c r="S66" s="3"/>
      <c r="T66" s="5"/>
    </row>
    <row r="67" spans="1:20" ht="15.75" customHeight="1">
      <c r="A67">
        <v>2</v>
      </c>
      <c r="B67" s="48"/>
      <c r="C67" s="48" t="s">
        <v>75</v>
      </c>
      <c r="D67" s="2">
        <f>INDEX('GDP ijk'!$A$1:$AAA$990,MATCH(intensity_drivers!$C67,'GDP ijk'!$F:$F,0),MATCH(intensity_drivers!D$58,'GDP ijk'!$1:$1,0))</f>
        <v>15</v>
      </c>
      <c r="E67" s="2">
        <f>INDEX('GDP ijk'!$A$1:$AAA$990,MATCH(intensity_drivers!$C67,'GDP ijk'!$F:$F,0),MATCH(intensity_drivers!E$58,'GDP ijk'!$1:$1,0))</f>
        <v>25</v>
      </c>
      <c r="F67" s="2">
        <f>INDEX('GDP ijk'!$A$1:$AAA$990,MATCH(intensity_drivers!$C67,'GDP ijk'!$F:$F,0),MATCH(intensity_drivers!F$58,'GDP ijk'!$1:$1,0))</f>
        <v>0</v>
      </c>
      <c r="G67" s="2">
        <f>INDEX('GDP ijk'!$A$1:$AAA$990,MATCH(intensity_drivers!$C67,'GDP ijk'!$F:$F,0),MATCH(intensity_drivers!G$58,'GDP ijk'!$1:$1,0))</f>
        <v>0</v>
      </c>
      <c r="H67" s="2">
        <f>INDEX('GDP ijk'!$A$1:$AAA$990,MATCH(intensity_drivers!$C67,'GDP ijk'!$F:$F,0),MATCH(intensity_drivers!H$58,'GDP ijk'!$1:$1,0))</f>
        <v>0</v>
      </c>
      <c r="I67" s="2">
        <f>INDEX('GDP ijk'!$A$1:$AAA$990,MATCH(intensity_drivers!$C67,'GDP ijk'!$F:$F,0),MATCH(intensity_drivers!I$58,'GDP ijk'!$1:$1,0))</f>
        <v>0</v>
      </c>
      <c r="J67" s="2">
        <f>INDEX('GDP ijk'!$A$1:$AAA$990,MATCH(intensity_drivers!$C67,'GDP ijk'!$F:$F,0),MATCH(intensity_drivers!J$58,'GDP ijk'!$1:$1,0))</f>
        <v>0</v>
      </c>
      <c r="K67" s="2">
        <f>INDEX('GDP ijk'!$A$1:$AAA$990,MATCH(intensity_drivers!$C67,'GDP ijk'!$F:$F,0),MATCH(intensity_drivers!K$58,'GDP ijk'!$1:$1,0))</f>
        <v>0</v>
      </c>
      <c r="L67" s="2">
        <f>INDEX('GDP ijk'!$A$1:$AAA$990,MATCH(intensity_drivers!$C67,'GDP ijk'!$F:$F,0),MATCH(intensity_drivers!L$58,'GDP ijk'!$1:$1,0))</f>
        <v>0</v>
      </c>
      <c r="M67" s="2">
        <f>INDEX('GDP ijk'!$A$1:$AAA$990,MATCH(intensity_drivers!$C67,'GDP ijk'!$F:$F,0),MATCH(intensity_drivers!M$58,'GDP ijk'!$1:$1,0))</f>
        <v>0</v>
      </c>
      <c r="N67" s="2">
        <f>INDEX('GDP ijk'!$A$1:$AAA$990,MATCH(intensity_drivers!$C67,'GDP ijk'!$F:$F,0),MATCH(intensity_drivers!N$58,'GDP ijk'!$1:$1,0))</f>
        <v>0</v>
      </c>
      <c r="O67" s="2">
        <f>INDEX('GDP ijk'!$A$1:$AAA$990,MATCH(intensity_drivers!$C67,'GDP ijk'!$F:$F,0),MATCH(intensity_drivers!O$58,'GDP ijk'!$1:$1,0))</f>
        <v>0</v>
      </c>
      <c r="P67" s="2">
        <f>INDEX('GDP ijk'!$A$1:$AAA$990,MATCH(intensity_drivers!$C67,'GDP ijk'!$F:$F,0),MATCH(intensity_drivers!P$58,'GDP ijk'!$1:$1,0))</f>
        <v>0</v>
      </c>
      <c r="Q67" s="2">
        <f>INDEX('GDP ijk'!$A$1:$AAA$990,MATCH(intensity_drivers!$C67,'GDP ijk'!$F:$F,0),MATCH(intensity_drivers!Q$58,'GDP ijk'!$1:$1,0))</f>
        <v>0</v>
      </c>
      <c r="R67" s="2">
        <f>INDEX('GDP ijk'!$A$1:$AAA$990,MATCH(intensity_drivers!$C67,'GDP ijk'!$F:$F,0),MATCH(intensity_drivers!R$58,'GDP ijk'!$1:$1,0))</f>
        <v>0</v>
      </c>
      <c r="S67" s="3"/>
      <c r="T67" s="5"/>
    </row>
    <row r="68" spans="1:20" ht="15.75" customHeight="1">
      <c r="B68" s="48"/>
      <c r="C68" s="48" t="str">
        <f>_xlfn.CONCAT($A$1,A68)</f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  <c r="T68" s="5"/>
    </row>
    <row r="70" spans="1:20">
      <c r="A70" s="24" t="s">
        <v>92</v>
      </c>
      <c r="B70" s="17"/>
      <c r="C70" s="50"/>
      <c r="D70" s="9">
        <v>2005</v>
      </c>
      <c r="E70" s="9">
        <v>2006</v>
      </c>
      <c r="F70" s="9">
        <v>2007</v>
      </c>
      <c r="G70" s="9">
        <v>2008</v>
      </c>
      <c r="H70" s="9">
        <v>2009</v>
      </c>
      <c r="I70" s="9">
        <v>2010</v>
      </c>
      <c r="J70" s="9">
        <v>2011</v>
      </c>
      <c r="K70" s="9">
        <v>2012</v>
      </c>
      <c r="L70" s="9">
        <v>2013</v>
      </c>
      <c r="M70" s="9">
        <v>2014</v>
      </c>
      <c r="N70" s="9">
        <v>2015</v>
      </c>
      <c r="O70" s="9">
        <v>2016</v>
      </c>
      <c r="P70" s="9">
        <v>2017</v>
      </c>
      <c r="Q70" s="9">
        <v>2018</v>
      </c>
      <c r="R70" s="9">
        <v>2019</v>
      </c>
    </row>
    <row r="71" spans="1:20">
      <c r="A71" s="10" t="s">
        <v>5</v>
      </c>
      <c r="B71" s="11" t="s">
        <v>29</v>
      </c>
      <c r="C71" s="48"/>
      <c r="D71" s="28">
        <f t="shared" ref="D71:R71" si="2">D47/D59</f>
        <v>1.2</v>
      </c>
      <c r="E71" s="28">
        <f t="shared" si="2"/>
        <v>1.0888888888888888</v>
      </c>
      <c r="F71" s="28" t="e">
        <f t="shared" si="2"/>
        <v>#DIV/0!</v>
      </c>
      <c r="G71" s="28" t="e">
        <f t="shared" si="2"/>
        <v>#DIV/0!</v>
      </c>
      <c r="H71" s="28" t="e">
        <f t="shared" si="2"/>
        <v>#DIV/0!</v>
      </c>
      <c r="I71" s="28" t="e">
        <f t="shared" si="2"/>
        <v>#DIV/0!</v>
      </c>
      <c r="J71" s="28" t="e">
        <f t="shared" si="2"/>
        <v>#DIV/0!</v>
      </c>
      <c r="K71" s="28" t="e">
        <f t="shared" si="2"/>
        <v>#DIV/0!</v>
      </c>
      <c r="L71" s="28" t="e">
        <f t="shared" si="2"/>
        <v>#DIV/0!</v>
      </c>
      <c r="M71" s="28" t="e">
        <f t="shared" si="2"/>
        <v>#DIV/0!</v>
      </c>
      <c r="N71" s="28" t="e">
        <f t="shared" si="2"/>
        <v>#DIV/0!</v>
      </c>
      <c r="O71" s="28" t="e">
        <f t="shared" si="2"/>
        <v>#DIV/0!</v>
      </c>
      <c r="P71" s="28" t="e">
        <f t="shared" si="2"/>
        <v>#DIV/0!</v>
      </c>
      <c r="Q71" s="28" t="e">
        <f t="shared" si="2"/>
        <v>#DIV/0!</v>
      </c>
      <c r="R71" s="28" t="e">
        <f t="shared" si="2"/>
        <v>#DIV/0!</v>
      </c>
    </row>
    <row r="72" spans="1:20" ht="17.149999999999999">
      <c r="A72" s="12" t="str">
        <f ca="1">A$48</f>
        <v>a11</v>
      </c>
      <c r="B72" s="11" t="s">
        <v>30</v>
      </c>
      <c r="C72" s="48"/>
      <c r="D72" s="28">
        <f t="shared" ref="D72:R72" si="3">D48/D60</f>
        <v>2.8571428571428572</v>
      </c>
      <c r="E72" s="28">
        <f t="shared" si="3"/>
        <v>1.6666666666666667</v>
      </c>
      <c r="F72" s="28" t="e">
        <f t="shared" si="3"/>
        <v>#DIV/0!</v>
      </c>
      <c r="G72" s="28" t="e">
        <f t="shared" si="3"/>
        <v>#DIV/0!</v>
      </c>
      <c r="H72" s="28" t="e">
        <f t="shared" si="3"/>
        <v>#DIV/0!</v>
      </c>
      <c r="I72" s="28" t="e">
        <f t="shared" si="3"/>
        <v>#DIV/0!</v>
      </c>
      <c r="J72" s="28" t="e">
        <f t="shared" si="3"/>
        <v>#DIV/0!</v>
      </c>
      <c r="K72" s="28" t="e">
        <f t="shared" si="3"/>
        <v>#DIV/0!</v>
      </c>
      <c r="L72" s="28" t="e">
        <f t="shared" si="3"/>
        <v>#DIV/0!</v>
      </c>
      <c r="M72" s="28" t="e">
        <f t="shared" si="3"/>
        <v>#DIV/0!</v>
      </c>
      <c r="N72" s="28" t="e">
        <f t="shared" si="3"/>
        <v>#DIV/0!</v>
      </c>
      <c r="O72" s="28" t="e">
        <f t="shared" si="3"/>
        <v>#DIV/0!</v>
      </c>
      <c r="P72" s="28" t="e">
        <f t="shared" si="3"/>
        <v>#DIV/0!</v>
      </c>
      <c r="Q72" s="28" t="e">
        <f t="shared" si="3"/>
        <v>#DIV/0!</v>
      </c>
      <c r="R72" s="28" t="e">
        <f t="shared" si="3"/>
        <v>#DIV/0!</v>
      </c>
    </row>
    <row r="73" spans="1:20">
      <c r="A73" s="12" t="str">
        <f ca="1">A$49</f>
        <v>a12</v>
      </c>
      <c r="B73" s="11"/>
      <c r="C73" s="48"/>
      <c r="D73" s="28">
        <f t="shared" ref="D73:R73" si="4">D49/D61</f>
        <v>3.3333333333333335</v>
      </c>
      <c r="E73" s="28">
        <f t="shared" si="4"/>
        <v>3</v>
      </c>
      <c r="F73" s="28" t="e">
        <f t="shared" si="4"/>
        <v>#DIV/0!</v>
      </c>
      <c r="G73" s="28" t="e">
        <f t="shared" si="4"/>
        <v>#DIV/0!</v>
      </c>
      <c r="H73" s="28" t="e">
        <f t="shared" si="4"/>
        <v>#DIV/0!</v>
      </c>
      <c r="I73" s="28" t="e">
        <f t="shared" si="4"/>
        <v>#DIV/0!</v>
      </c>
      <c r="J73" s="28" t="e">
        <f t="shared" si="4"/>
        <v>#DIV/0!</v>
      </c>
      <c r="K73" s="28" t="e">
        <f t="shared" si="4"/>
        <v>#DIV/0!</v>
      </c>
      <c r="L73" s="28" t="e">
        <f t="shared" si="4"/>
        <v>#DIV/0!</v>
      </c>
      <c r="M73" s="28" t="e">
        <f t="shared" si="4"/>
        <v>#DIV/0!</v>
      </c>
      <c r="N73" s="28" t="e">
        <f t="shared" si="4"/>
        <v>#DIV/0!</v>
      </c>
      <c r="O73" s="28" t="e">
        <f t="shared" si="4"/>
        <v>#DIV/0!</v>
      </c>
      <c r="P73" s="28" t="e">
        <f t="shared" si="4"/>
        <v>#DIV/0!</v>
      </c>
      <c r="Q73" s="28" t="e">
        <f t="shared" si="4"/>
        <v>#DIV/0!</v>
      </c>
      <c r="R73" s="28" t="e">
        <f t="shared" si="4"/>
        <v>#DIV/0!</v>
      </c>
    </row>
    <row r="74" spans="1:20">
      <c r="A74" s="12" t="str">
        <f ca="1">A$50</f>
        <v>a21</v>
      </c>
      <c r="B74" s="11"/>
      <c r="C74" s="48"/>
      <c r="D74" s="28">
        <f t="shared" ref="D74:R74" si="5">D50/D62</f>
        <v>0.33333333333333331</v>
      </c>
      <c r="E74" s="28">
        <f t="shared" si="5"/>
        <v>0.8</v>
      </c>
      <c r="F74" s="28" t="e">
        <f t="shared" si="5"/>
        <v>#DIV/0!</v>
      </c>
      <c r="G74" s="28" t="e">
        <f t="shared" si="5"/>
        <v>#DIV/0!</v>
      </c>
      <c r="H74" s="28" t="e">
        <f t="shared" si="5"/>
        <v>#DIV/0!</v>
      </c>
      <c r="I74" s="28" t="e">
        <f t="shared" si="5"/>
        <v>#DIV/0!</v>
      </c>
      <c r="J74" s="28" t="e">
        <f t="shared" si="5"/>
        <v>#DIV/0!</v>
      </c>
      <c r="K74" s="28" t="e">
        <f t="shared" si="5"/>
        <v>#DIV/0!</v>
      </c>
      <c r="L74" s="28" t="e">
        <f t="shared" si="5"/>
        <v>#DIV/0!</v>
      </c>
      <c r="M74" s="28" t="e">
        <f t="shared" si="5"/>
        <v>#DIV/0!</v>
      </c>
      <c r="N74" s="28" t="e">
        <f t="shared" si="5"/>
        <v>#DIV/0!</v>
      </c>
      <c r="O74" s="28" t="e">
        <f t="shared" si="5"/>
        <v>#DIV/0!</v>
      </c>
      <c r="P74" s="28" t="e">
        <f t="shared" si="5"/>
        <v>#DIV/0!</v>
      </c>
      <c r="Q74" s="28" t="e">
        <f t="shared" si="5"/>
        <v>#DIV/0!</v>
      </c>
      <c r="R74" s="28" t="e">
        <f t="shared" si="5"/>
        <v>#DIV/0!</v>
      </c>
    </row>
    <row r="75" spans="1:20" ht="17.149999999999999">
      <c r="A75" s="12" t="str">
        <f ca="1">A$51</f>
        <v>a22</v>
      </c>
      <c r="B75" s="11" t="s">
        <v>31</v>
      </c>
      <c r="C75" s="48"/>
      <c r="D75" s="28">
        <f>D51/D63</f>
        <v>1</v>
      </c>
      <c r="E75" s="28">
        <f t="shared" ref="E75:R75" si="6">E51/E63</f>
        <v>0.16</v>
      </c>
      <c r="F75" s="28" t="e">
        <f t="shared" si="6"/>
        <v>#DIV/0!</v>
      </c>
      <c r="G75" s="28" t="e">
        <f t="shared" si="6"/>
        <v>#DIV/0!</v>
      </c>
      <c r="H75" s="28" t="e">
        <f t="shared" si="6"/>
        <v>#DIV/0!</v>
      </c>
      <c r="I75" s="28" t="e">
        <f t="shared" si="6"/>
        <v>#DIV/0!</v>
      </c>
      <c r="J75" s="28" t="e">
        <f t="shared" si="6"/>
        <v>#DIV/0!</v>
      </c>
      <c r="K75" s="28" t="e">
        <f t="shared" si="6"/>
        <v>#DIV/0!</v>
      </c>
      <c r="L75" s="28" t="e">
        <f t="shared" si="6"/>
        <v>#DIV/0!</v>
      </c>
      <c r="M75" s="28" t="e">
        <f t="shared" si="6"/>
        <v>#DIV/0!</v>
      </c>
      <c r="N75" s="28" t="e">
        <f t="shared" si="6"/>
        <v>#DIV/0!</v>
      </c>
      <c r="O75" s="28" t="e">
        <f t="shared" si="6"/>
        <v>#DIV/0!</v>
      </c>
      <c r="P75" s="28" t="e">
        <f t="shared" si="6"/>
        <v>#DIV/0!</v>
      </c>
      <c r="Q75" s="28" t="e">
        <f t="shared" si="6"/>
        <v>#DIV/0!</v>
      </c>
      <c r="R75" s="28" t="e">
        <f t="shared" si="6"/>
        <v>#DIV/0!</v>
      </c>
    </row>
    <row r="76" spans="1:20" ht="17.149999999999999">
      <c r="A76" s="12" t="str">
        <f ca="1">A$52</f>
        <v>b11</v>
      </c>
      <c r="B76" s="11" t="s">
        <v>32</v>
      </c>
      <c r="C76" s="48"/>
      <c r="D76" s="28">
        <f>D52/D64</f>
        <v>1.3333333333333333</v>
      </c>
      <c r="E76" s="28">
        <f t="shared" ref="E76:R76" si="7">E52/E64</f>
        <v>2</v>
      </c>
      <c r="F76" s="28" t="e">
        <f t="shared" si="7"/>
        <v>#DIV/0!</v>
      </c>
      <c r="G76" s="28" t="e">
        <f t="shared" si="7"/>
        <v>#DIV/0!</v>
      </c>
      <c r="H76" s="28" t="e">
        <f t="shared" si="7"/>
        <v>#DIV/0!</v>
      </c>
      <c r="I76" s="28" t="e">
        <f t="shared" si="7"/>
        <v>#DIV/0!</v>
      </c>
      <c r="J76" s="28" t="e">
        <f t="shared" si="7"/>
        <v>#DIV/0!</v>
      </c>
      <c r="K76" s="28" t="e">
        <f t="shared" si="7"/>
        <v>#DIV/0!</v>
      </c>
      <c r="L76" s="28" t="e">
        <f t="shared" si="7"/>
        <v>#DIV/0!</v>
      </c>
      <c r="M76" s="28" t="e">
        <f t="shared" si="7"/>
        <v>#DIV/0!</v>
      </c>
      <c r="N76" s="28" t="e">
        <f t="shared" si="7"/>
        <v>#DIV/0!</v>
      </c>
      <c r="O76" s="28" t="e">
        <f t="shared" si="7"/>
        <v>#DIV/0!</v>
      </c>
      <c r="P76" s="28" t="e">
        <f t="shared" si="7"/>
        <v>#DIV/0!</v>
      </c>
      <c r="Q76" s="28" t="e">
        <f t="shared" si="7"/>
        <v>#DIV/0!</v>
      </c>
      <c r="R76" s="28" t="e">
        <f t="shared" si="7"/>
        <v>#DIV/0!</v>
      </c>
    </row>
    <row r="77" spans="1:20">
      <c r="A77" s="12" t="str">
        <f ca="1">A$53</f>
        <v>b12</v>
      </c>
      <c r="B77" s="48"/>
      <c r="C77" s="48"/>
      <c r="D77" s="28">
        <f t="shared" ref="D77:R77" si="8">D53/D65</f>
        <v>4</v>
      </c>
      <c r="E77" s="28">
        <f t="shared" si="8"/>
        <v>1</v>
      </c>
      <c r="F77" s="28" t="e">
        <f t="shared" si="8"/>
        <v>#DIV/0!</v>
      </c>
      <c r="G77" s="28" t="e">
        <f t="shared" si="8"/>
        <v>#DIV/0!</v>
      </c>
      <c r="H77" s="28" t="e">
        <f t="shared" si="8"/>
        <v>#DIV/0!</v>
      </c>
      <c r="I77" s="28" t="e">
        <f t="shared" si="8"/>
        <v>#DIV/0!</v>
      </c>
      <c r="J77" s="28" t="e">
        <f t="shared" si="8"/>
        <v>#DIV/0!</v>
      </c>
      <c r="K77" s="28" t="e">
        <f t="shared" si="8"/>
        <v>#DIV/0!</v>
      </c>
      <c r="L77" s="28" t="e">
        <f t="shared" si="8"/>
        <v>#DIV/0!</v>
      </c>
      <c r="M77" s="28" t="e">
        <f t="shared" si="8"/>
        <v>#DIV/0!</v>
      </c>
      <c r="N77" s="28" t="e">
        <f t="shared" si="8"/>
        <v>#DIV/0!</v>
      </c>
      <c r="O77" s="28" t="e">
        <f t="shared" si="8"/>
        <v>#DIV/0!</v>
      </c>
      <c r="P77" s="28" t="e">
        <f t="shared" si="8"/>
        <v>#DIV/0!</v>
      </c>
      <c r="Q77" s="28" t="e">
        <f t="shared" si="8"/>
        <v>#DIV/0!</v>
      </c>
      <c r="R77" s="28" t="e">
        <f t="shared" si="8"/>
        <v>#DIV/0!</v>
      </c>
      <c r="S77" s="3"/>
      <c r="T77" s="5"/>
    </row>
    <row r="78" spans="1:20">
      <c r="A78" s="12" t="str">
        <f ca="1">A$54</f>
        <v>b21</v>
      </c>
      <c r="B78" s="48"/>
      <c r="C78" s="48"/>
      <c r="D78" s="28">
        <f t="shared" ref="D78:R78" si="9">D54/D66</f>
        <v>1.3333333333333333</v>
      </c>
      <c r="E78" s="28">
        <f t="shared" si="9"/>
        <v>0.7</v>
      </c>
      <c r="F78" s="28" t="e">
        <f t="shared" si="9"/>
        <v>#DIV/0!</v>
      </c>
      <c r="G78" s="28" t="e">
        <f t="shared" si="9"/>
        <v>#DIV/0!</v>
      </c>
      <c r="H78" s="28" t="e">
        <f t="shared" si="9"/>
        <v>#DIV/0!</v>
      </c>
      <c r="I78" s="28" t="e">
        <f t="shared" si="9"/>
        <v>#DIV/0!</v>
      </c>
      <c r="J78" s="28" t="e">
        <f t="shared" si="9"/>
        <v>#DIV/0!</v>
      </c>
      <c r="K78" s="28" t="e">
        <f t="shared" si="9"/>
        <v>#DIV/0!</v>
      </c>
      <c r="L78" s="28" t="e">
        <f t="shared" si="9"/>
        <v>#DIV/0!</v>
      </c>
      <c r="M78" s="28" t="e">
        <f t="shared" si="9"/>
        <v>#DIV/0!</v>
      </c>
      <c r="N78" s="28" t="e">
        <f t="shared" si="9"/>
        <v>#DIV/0!</v>
      </c>
      <c r="O78" s="28" t="e">
        <f t="shared" si="9"/>
        <v>#DIV/0!</v>
      </c>
      <c r="P78" s="28" t="e">
        <f t="shared" si="9"/>
        <v>#DIV/0!</v>
      </c>
      <c r="Q78" s="28" t="e">
        <f t="shared" si="9"/>
        <v>#DIV/0!</v>
      </c>
      <c r="R78" s="28" t="e">
        <f t="shared" si="9"/>
        <v>#DIV/0!</v>
      </c>
      <c r="S78" s="3"/>
      <c r="T78" s="5"/>
    </row>
    <row r="79" spans="1:20" ht="15.75" customHeight="1">
      <c r="A79" s="12" t="str">
        <f ca="1">A$55</f>
        <v>b22</v>
      </c>
      <c r="B79" s="48"/>
      <c r="C79" s="48"/>
      <c r="D79" s="28">
        <f t="shared" ref="D79:R79" si="10">D55/D67</f>
        <v>0.66666666666666663</v>
      </c>
      <c r="E79" s="28">
        <f t="shared" si="10"/>
        <v>1</v>
      </c>
      <c r="F79" s="28" t="e">
        <f t="shared" si="10"/>
        <v>#DIV/0!</v>
      </c>
      <c r="G79" s="28" t="e">
        <f t="shared" si="10"/>
        <v>#DIV/0!</v>
      </c>
      <c r="H79" s="28" t="e">
        <f t="shared" si="10"/>
        <v>#DIV/0!</v>
      </c>
      <c r="I79" s="28" t="e">
        <f t="shared" si="10"/>
        <v>#DIV/0!</v>
      </c>
      <c r="J79" s="28" t="e">
        <f t="shared" si="10"/>
        <v>#DIV/0!</v>
      </c>
      <c r="K79" s="28" t="e">
        <f t="shared" si="10"/>
        <v>#DIV/0!</v>
      </c>
      <c r="L79" s="28" t="e">
        <f t="shared" si="10"/>
        <v>#DIV/0!</v>
      </c>
      <c r="M79" s="28" t="e">
        <f t="shared" si="10"/>
        <v>#DIV/0!</v>
      </c>
      <c r="N79" s="28" t="e">
        <f t="shared" si="10"/>
        <v>#DIV/0!</v>
      </c>
      <c r="O79" s="28" t="e">
        <f t="shared" si="10"/>
        <v>#DIV/0!</v>
      </c>
      <c r="P79" s="28" t="e">
        <f t="shared" si="10"/>
        <v>#DIV/0!</v>
      </c>
      <c r="Q79" s="28" t="e">
        <f t="shared" si="10"/>
        <v>#DIV/0!</v>
      </c>
      <c r="R79" s="28" t="e">
        <f t="shared" si="10"/>
        <v>#DIV/0!</v>
      </c>
      <c r="S79" s="3"/>
      <c r="T79" s="5"/>
    </row>
    <row r="80" spans="1:20" ht="15.75" customHeight="1">
      <c r="B80" s="48"/>
      <c r="C80" s="48"/>
      <c r="D80" s="28" t="e">
        <f t="shared" ref="D80:R80" si="11">D56/D68</f>
        <v>#DIV/0!</v>
      </c>
      <c r="E80" s="28" t="e">
        <f t="shared" si="11"/>
        <v>#DIV/0!</v>
      </c>
      <c r="F80" s="28" t="e">
        <f t="shared" si="11"/>
        <v>#DIV/0!</v>
      </c>
      <c r="G80" s="28" t="e">
        <f t="shared" si="11"/>
        <v>#DIV/0!</v>
      </c>
      <c r="H80" s="28" t="e">
        <f t="shared" si="11"/>
        <v>#DIV/0!</v>
      </c>
      <c r="I80" s="28" t="e">
        <f t="shared" si="11"/>
        <v>#DIV/0!</v>
      </c>
      <c r="J80" s="28" t="e">
        <f t="shared" si="11"/>
        <v>#DIV/0!</v>
      </c>
      <c r="K80" s="28" t="e">
        <f t="shared" si="11"/>
        <v>#DIV/0!</v>
      </c>
      <c r="L80" s="28" t="e">
        <f t="shared" si="11"/>
        <v>#DIV/0!</v>
      </c>
      <c r="M80" s="28" t="e">
        <f t="shared" si="11"/>
        <v>#DIV/0!</v>
      </c>
      <c r="N80" s="28" t="e">
        <f t="shared" si="11"/>
        <v>#DIV/0!</v>
      </c>
      <c r="O80" s="28" t="e">
        <f t="shared" si="11"/>
        <v>#DIV/0!</v>
      </c>
      <c r="P80" s="28" t="e">
        <f t="shared" si="11"/>
        <v>#DIV/0!</v>
      </c>
      <c r="Q80" s="28" t="e">
        <f t="shared" si="11"/>
        <v>#DIV/0!</v>
      </c>
      <c r="R80" s="28" t="e">
        <f t="shared" si="11"/>
        <v>#DIV/0!</v>
      </c>
      <c r="S80" s="3"/>
      <c r="T80" s="5"/>
    </row>
    <row r="81" spans="1:20">
      <c r="B81" s="48"/>
      <c r="C81" s="48"/>
      <c r="D81" s="28" t="e">
        <f>#REF!/#REF!</f>
        <v>#REF!</v>
      </c>
      <c r="E81" s="28" t="e">
        <f>#REF!/#REF!</f>
        <v>#REF!</v>
      </c>
      <c r="F81" s="28" t="e">
        <f>#REF!/#REF!</f>
        <v>#REF!</v>
      </c>
      <c r="G81" s="28" t="e">
        <f>#REF!/#REF!</f>
        <v>#REF!</v>
      </c>
      <c r="H81" s="28" t="e">
        <f>#REF!/#REF!</f>
        <v>#REF!</v>
      </c>
      <c r="I81" s="28" t="e">
        <f>#REF!/#REF!</f>
        <v>#REF!</v>
      </c>
      <c r="J81" s="28" t="e">
        <f>#REF!/#REF!</f>
        <v>#REF!</v>
      </c>
      <c r="K81" s="28" t="e">
        <f>#REF!/#REF!</f>
        <v>#REF!</v>
      </c>
      <c r="L81" s="28" t="e">
        <f>#REF!/#REF!</f>
        <v>#REF!</v>
      </c>
      <c r="M81" s="28" t="e">
        <f>#REF!/#REF!</f>
        <v>#REF!</v>
      </c>
      <c r="N81" s="28" t="e">
        <f>#REF!/#REF!</f>
        <v>#REF!</v>
      </c>
      <c r="O81" s="28" t="e">
        <f>#REF!/#REF!</f>
        <v>#REF!</v>
      </c>
      <c r="P81" s="28" t="e">
        <f>#REF!/#REF!</f>
        <v>#REF!</v>
      </c>
      <c r="Q81" s="28" t="e">
        <f>#REF!/#REF!</f>
        <v>#REF!</v>
      </c>
      <c r="R81" s="28" t="e">
        <f>#REF!/#REF!</f>
        <v>#REF!</v>
      </c>
      <c r="S81" s="3"/>
      <c r="T81" s="5"/>
    </row>
    <row r="82" spans="1:20">
      <c r="B82" s="48"/>
      <c r="C82" s="48"/>
      <c r="D82" s="28" t="e">
        <f>#REF!/#REF!</f>
        <v>#REF!</v>
      </c>
      <c r="E82" s="28" t="e">
        <f>#REF!/#REF!</f>
        <v>#REF!</v>
      </c>
      <c r="F82" s="28" t="e">
        <f>#REF!/#REF!</f>
        <v>#REF!</v>
      </c>
      <c r="G82" s="28" t="e">
        <f>#REF!/#REF!</f>
        <v>#REF!</v>
      </c>
      <c r="H82" s="28" t="e">
        <f>#REF!/#REF!</f>
        <v>#REF!</v>
      </c>
      <c r="I82" s="28" t="e">
        <f>#REF!/#REF!</f>
        <v>#REF!</v>
      </c>
      <c r="J82" s="28" t="e">
        <f>#REF!/#REF!</f>
        <v>#REF!</v>
      </c>
      <c r="K82" s="28" t="e">
        <f>#REF!/#REF!</f>
        <v>#REF!</v>
      </c>
      <c r="L82" s="28" t="e">
        <f>#REF!/#REF!</f>
        <v>#REF!</v>
      </c>
      <c r="M82" s="28" t="e">
        <f>#REF!/#REF!</f>
        <v>#REF!</v>
      </c>
      <c r="N82" s="28" t="e">
        <f>#REF!/#REF!</f>
        <v>#REF!</v>
      </c>
      <c r="O82" s="28" t="e">
        <f>#REF!/#REF!</f>
        <v>#REF!</v>
      </c>
      <c r="P82" s="28" t="e">
        <f>#REF!/#REF!</f>
        <v>#REF!</v>
      </c>
      <c r="Q82" s="28" t="e">
        <f>#REF!/#REF!</f>
        <v>#REF!</v>
      </c>
      <c r="R82" s="28" t="e">
        <f>#REF!/#REF!</f>
        <v>#REF!</v>
      </c>
      <c r="S82" s="3"/>
      <c r="T82" s="5"/>
    </row>
    <row r="83" spans="1:20">
      <c r="A83" s="27" t="s">
        <v>33</v>
      </c>
    </row>
    <row r="84" spans="1:20">
      <c r="A84" s="24" t="s">
        <v>34</v>
      </c>
      <c r="B84" s="17"/>
      <c r="C84" s="50"/>
      <c r="D84" s="9">
        <v>2005</v>
      </c>
      <c r="E84" s="9">
        <v>2006</v>
      </c>
      <c r="F84" s="9">
        <v>2007</v>
      </c>
      <c r="G84" s="9">
        <v>2008</v>
      </c>
      <c r="H84" s="9">
        <v>2009</v>
      </c>
      <c r="I84" s="9">
        <v>2010</v>
      </c>
      <c r="J84" s="9">
        <v>2011</v>
      </c>
      <c r="K84" s="9">
        <v>2012</v>
      </c>
      <c r="L84" s="9">
        <v>2013</v>
      </c>
      <c r="M84" s="9">
        <v>2014</v>
      </c>
      <c r="N84" s="9">
        <v>2015</v>
      </c>
      <c r="O84" s="9">
        <v>2016</v>
      </c>
      <c r="P84" s="9">
        <v>2017</v>
      </c>
      <c r="Q84" s="9">
        <v>2018</v>
      </c>
      <c r="R84" s="9">
        <v>2019</v>
      </c>
    </row>
    <row r="85" spans="1:20" ht="17.600000000000001">
      <c r="A85" s="10" t="s">
        <v>5</v>
      </c>
      <c r="B85" s="10" t="s">
        <v>35</v>
      </c>
    </row>
    <row r="86" spans="1:20" ht="17.600000000000001">
      <c r="A86" s="12" t="s">
        <v>65</v>
      </c>
      <c r="B86" s="10" t="s">
        <v>36</v>
      </c>
      <c r="E86" s="22">
        <f>LN(E72/$D72)</f>
        <v>-0.5389965007326869</v>
      </c>
      <c r="F86" s="22" t="e">
        <f t="shared" ref="F86:R86" si="12">LN(F72/$D72)</f>
        <v>#DIV/0!</v>
      </c>
      <c r="G86" s="22" t="e">
        <f t="shared" si="12"/>
        <v>#DIV/0!</v>
      </c>
      <c r="H86" s="22" t="e">
        <f t="shared" si="12"/>
        <v>#DIV/0!</v>
      </c>
      <c r="I86" s="22" t="e">
        <f t="shared" si="12"/>
        <v>#DIV/0!</v>
      </c>
      <c r="J86" s="22" t="e">
        <f t="shared" si="12"/>
        <v>#DIV/0!</v>
      </c>
      <c r="K86" s="22" t="e">
        <f t="shared" si="12"/>
        <v>#DIV/0!</v>
      </c>
      <c r="L86" s="22" t="e">
        <f t="shared" si="12"/>
        <v>#DIV/0!</v>
      </c>
      <c r="M86" s="22" t="e">
        <f t="shared" si="12"/>
        <v>#DIV/0!</v>
      </c>
      <c r="N86" s="22" t="e">
        <f t="shared" si="12"/>
        <v>#DIV/0!</v>
      </c>
      <c r="O86" s="22" t="e">
        <f t="shared" si="12"/>
        <v>#DIV/0!</v>
      </c>
      <c r="P86" s="22" t="e">
        <f t="shared" si="12"/>
        <v>#DIV/0!</v>
      </c>
      <c r="Q86" s="22" t="e">
        <f t="shared" si="12"/>
        <v>#DIV/0!</v>
      </c>
      <c r="R86" s="22" t="e">
        <f t="shared" si="12"/>
        <v>#DIV/0!</v>
      </c>
    </row>
    <row r="87" spans="1:20">
      <c r="A87" s="12" t="s">
        <v>66</v>
      </c>
      <c r="B87" s="10"/>
      <c r="E87" s="22">
        <f t="shared" ref="E87:R96" si="13">LN(E73/$D73)</f>
        <v>-0.10536051565782641</v>
      </c>
      <c r="F87" s="22" t="e">
        <f t="shared" si="13"/>
        <v>#DIV/0!</v>
      </c>
      <c r="G87" s="22" t="e">
        <f t="shared" si="13"/>
        <v>#DIV/0!</v>
      </c>
      <c r="H87" s="22" t="e">
        <f t="shared" si="13"/>
        <v>#DIV/0!</v>
      </c>
      <c r="I87" s="22" t="e">
        <f t="shared" si="13"/>
        <v>#DIV/0!</v>
      </c>
      <c r="J87" s="22" t="e">
        <f t="shared" si="13"/>
        <v>#DIV/0!</v>
      </c>
      <c r="K87" s="22" t="e">
        <f t="shared" si="13"/>
        <v>#DIV/0!</v>
      </c>
      <c r="L87" s="22" t="e">
        <f t="shared" si="13"/>
        <v>#DIV/0!</v>
      </c>
      <c r="M87" s="22" t="e">
        <f t="shared" si="13"/>
        <v>#DIV/0!</v>
      </c>
      <c r="N87" s="22" t="e">
        <f t="shared" si="13"/>
        <v>#DIV/0!</v>
      </c>
      <c r="O87" s="22" t="e">
        <f t="shared" si="13"/>
        <v>#DIV/0!</v>
      </c>
      <c r="P87" s="22" t="e">
        <f t="shared" si="13"/>
        <v>#DIV/0!</v>
      </c>
      <c r="Q87" s="22" t="e">
        <f t="shared" si="13"/>
        <v>#DIV/0!</v>
      </c>
      <c r="R87" s="22" t="e">
        <f t="shared" si="13"/>
        <v>#DIV/0!</v>
      </c>
    </row>
    <row r="88" spans="1:20">
      <c r="A88" s="12" t="s">
        <v>67</v>
      </c>
      <c r="B88" s="10"/>
      <c r="E88" s="22">
        <f t="shared" si="13"/>
        <v>0.87546873735390007</v>
      </c>
      <c r="F88" s="22" t="e">
        <f t="shared" si="13"/>
        <v>#DIV/0!</v>
      </c>
      <c r="G88" s="22" t="e">
        <f t="shared" si="13"/>
        <v>#DIV/0!</v>
      </c>
      <c r="H88" s="22" t="e">
        <f t="shared" si="13"/>
        <v>#DIV/0!</v>
      </c>
      <c r="I88" s="22" t="e">
        <f t="shared" si="13"/>
        <v>#DIV/0!</v>
      </c>
      <c r="J88" s="22" t="e">
        <f t="shared" si="13"/>
        <v>#DIV/0!</v>
      </c>
      <c r="K88" s="22" t="e">
        <f t="shared" si="13"/>
        <v>#DIV/0!</v>
      </c>
      <c r="L88" s="22" t="e">
        <f t="shared" si="13"/>
        <v>#DIV/0!</v>
      </c>
      <c r="M88" s="22" t="e">
        <f t="shared" si="13"/>
        <v>#DIV/0!</v>
      </c>
      <c r="N88" s="22" t="e">
        <f t="shared" si="13"/>
        <v>#DIV/0!</v>
      </c>
      <c r="O88" s="22" t="e">
        <f t="shared" si="13"/>
        <v>#DIV/0!</v>
      </c>
      <c r="P88" s="22" t="e">
        <f t="shared" si="13"/>
        <v>#DIV/0!</v>
      </c>
      <c r="Q88" s="22" t="e">
        <f t="shared" si="13"/>
        <v>#DIV/0!</v>
      </c>
      <c r="R88" s="22" t="e">
        <f t="shared" si="13"/>
        <v>#DIV/0!</v>
      </c>
    </row>
    <row r="89" spans="1:20" ht="17.600000000000001">
      <c r="A89" s="12" t="s">
        <v>68</v>
      </c>
      <c r="B89" s="10" t="s">
        <v>37</v>
      </c>
      <c r="E89" s="22">
        <f t="shared" si="13"/>
        <v>-1.8325814637483102</v>
      </c>
      <c r="F89" s="22" t="e">
        <f t="shared" si="13"/>
        <v>#DIV/0!</v>
      </c>
      <c r="G89" s="22" t="e">
        <f t="shared" si="13"/>
        <v>#DIV/0!</v>
      </c>
      <c r="H89" s="22" t="e">
        <f t="shared" si="13"/>
        <v>#DIV/0!</v>
      </c>
      <c r="I89" s="22" t="e">
        <f t="shared" si="13"/>
        <v>#DIV/0!</v>
      </c>
      <c r="J89" s="22" t="e">
        <f t="shared" si="13"/>
        <v>#DIV/0!</v>
      </c>
      <c r="K89" s="22" t="e">
        <f t="shared" si="13"/>
        <v>#DIV/0!</v>
      </c>
      <c r="L89" s="22" t="e">
        <f t="shared" si="13"/>
        <v>#DIV/0!</v>
      </c>
      <c r="M89" s="22" t="e">
        <f t="shared" si="13"/>
        <v>#DIV/0!</v>
      </c>
      <c r="N89" s="22" t="e">
        <f t="shared" si="13"/>
        <v>#DIV/0!</v>
      </c>
      <c r="O89" s="22" t="e">
        <f t="shared" si="13"/>
        <v>#DIV/0!</v>
      </c>
      <c r="P89" s="22" t="e">
        <f t="shared" si="13"/>
        <v>#DIV/0!</v>
      </c>
      <c r="Q89" s="22" t="e">
        <f t="shared" si="13"/>
        <v>#DIV/0!</v>
      </c>
      <c r="R89" s="22" t="e">
        <f t="shared" si="13"/>
        <v>#DIV/0!</v>
      </c>
    </row>
    <row r="90" spans="1:20" ht="17.600000000000001">
      <c r="A90" s="12" t="s">
        <v>72</v>
      </c>
      <c r="B90" s="10" t="s">
        <v>38</v>
      </c>
      <c r="E90" s="22">
        <f t="shared" si="13"/>
        <v>0.40546510810816438</v>
      </c>
      <c r="F90" s="22" t="e">
        <f t="shared" si="13"/>
        <v>#DIV/0!</v>
      </c>
      <c r="G90" s="22" t="e">
        <f t="shared" si="13"/>
        <v>#DIV/0!</v>
      </c>
      <c r="H90" s="22" t="e">
        <f t="shared" si="13"/>
        <v>#DIV/0!</v>
      </c>
      <c r="I90" s="22" t="e">
        <f t="shared" si="13"/>
        <v>#DIV/0!</v>
      </c>
      <c r="J90" s="22" t="e">
        <f t="shared" si="13"/>
        <v>#DIV/0!</v>
      </c>
      <c r="K90" s="22" t="e">
        <f t="shared" si="13"/>
        <v>#DIV/0!</v>
      </c>
      <c r="L90" s="22" t="e">
        <f t="shared" si="13"/>
        <v>#DIV/0!</v>
      </c>
      <c r="M90" s="22" t="e">
        <f t="shared" si="13"/>
        <v>#DIV/0!</v>
      </c>
      <c r="N90" s="22" t="e">
        <f t="shared" si="13"/>
        <v>#DIV/0!</v>
      </c>
      <c r="O90" s="22" t="e">
        <f t="shared" si="13"/>
        <v>#DIV/0!</v>
      </c>
      <c r="P90" s="22" t="e">
        <f t="shared" si="13"/>
        <v>#DIV/0!</v>
      </c>
      <c r="Q90" s="22" t="e">
        <f t="shared" si="13"/>
        <v>#DIV/0!</v>
      </c>
      <c r="R90" s="22" t="e">
        <f t="shared" si="13"/>
        <v>#DIV/0!</v>
      </c>
    </row>
    <row r="91" spans="1:20">
      <c r="A91" s="12" t="s">
        <v>73</v>
      </c>
      <c r="B91" s="48"/>
      <c r="C91" s="48"/>
      <c r="D91" s="28"/>
      <c r="E91" s="22">
        <f t="shared" si="13"/>
        <v>-1.3862943611198906</v>
      </c>
      <c r="F91" s="22" t="e">
        <f t="shared" si="13"/>
        <v>#DIV/0!</v>
      </c>
      <c r="G91" s="22" t="e">
        <f t="shared" si="13"/>
        <v>#DIV/0!</v>
      </c>
      <c r="H91" s="22" t="e">
        <f t="shared" si="13"/>
        <v>#DIV/0!</v>
      </c>
      <c r="I91" s="22" t="e">
        <f t="shared" si="13"/>
        <v>#DIV/0!</v>
      </c>
      <c r="J91" s="22" t="e">
        <f t="shared" si="13"/>
        <v>#DIV/0!</v>
      </c>
      <c r="K91" s="22" t="e">
        <f t="shared" si="13"/>
        <v>#DIV/0!</v>
      </c>
      <c r="L91" s="22" t="e">
        <f t="shared" si="13"/>
        <v>#DIV/0!</v>
      </c>
      <c r="M91" s="22" t="e">
        <f t="shared" si="13"/>
        <v>#DIV/0!</v>
      </c>
      <c r="N91" s="22" t="e">
        <f t="shared" si="13"/>
        <v>#DIV/0!</v>
      </c>
      <c r="O91" s="22" t="e">
        <f t="shared" si="13"/>
        <v>#DIV/0!</v>
      </c>
      <c r="P91" s="22" t="e">
        <f t="shared" si="13"/>
        <v>#DIV/0!</v>
      </c>
      <c r="Q91" s="22" t="e">
        <f t="shared" si="13"/>
        <v>#DIV/0!</v>
      </c>
      <c r="R91" s="22" t="e">
        <f t="shared" si="13"/>
        <v>#DIV/0!</v>
      </c>
      <c r="S91" s="3"/>
      <c r="T91" s="5"/>
    </row>
    <row r="92" spans="1:20">
      <c r="A92" s="12" t="s">
        <v>74</v>
      </c>
      <c r="B92" s="48"/>
      <c r="C92" s="48"/>
      <c r="D92" s="28"/>
      <c r="E92" s="22">
        <f t="shared" si="13"/>
        <v>-0.64435701639051324</v>
      </c>
      <c r="F92" s="22" t="e">
        <f t="shared" si="13"/>
        <v>#DIV/0!</v>
      </c>
      <c r="G92" s="22" t="e">
        <f t="shared" si="13"/>
        <v>#DIV/0!</v>
      </c>
      <c r="H92" s="22" t="e">
        <f t="shared" si="13"/>
        <v>#DIV/0!</v>
      </c>
      <c r="I92" s="22" t="e">
        <f t="shared" si="13"/>
        <v>#DIV/0!</v>
      </c>
      <c r="J92" s="22" t="e">
        <f t="shared" si="13"/>
        <v>#DIV/0!</v>
      </c>
      <c r="K92" s="22" t="e">
        <f t="shared" si="13"/>
        <v>#DIV/0!</v>
      </c>
      <c r="L92" s="22" t="e">
        <f t="shared" si="13"/>
        <v>#DIV/0!</v>
      </c>
      <c r="M92" s="22" t="e">
        <f t="shared" si="13"/>
        <v>#DIV/0!</v>
      </c>
      <c r="N92" s="22" t="e">
        <f t="shared" si="13"/>
        <v>#DIV/0!</v>
      </c>
      <c r="O92" s="22" t="e">
        <f t="shared" si="13"/>
        <v>#DIV/0!</v>
      </c>
      <c r="P92" s="22" t="e">
        <f t="shared" si="13"/>
        <v>#DIV/0!</v>
      </c>
      <c r="Q92" s="22" t="e">
        <f t="shared" si="13"/>
        <v>#DIV/0!</v>
      </c>
      <c r="R92" s="22" t="e">
        <f t="shared" si="13"/>
        <v>#DIV/0!</v>
      </c>
      <c r="S92" s="3"/>
      <c r="T92" s="5"/>
    </row>
    <row r="93" spans="1:20" ht="15.75" customHeight="1">
      <c r="A93" s="12" t="s">
        <v>75</v>
      </c>
      <c r="B93" s="48"/>
      <c r="C93" s="48"/>
      <c r="D93" s="28"/>
      <c r="E93" s="22">
        <f>LN(E79/$D79)</f>
        <v>0.40546510810816438</v>
      </c>
      <c r="F93" s="22" t="e">
        <f t="shared" si="13"/>
        <v>#DIV/0!</v>
      </c>
      <c r="G93" s="22" t="e">
        <f t="shared" si="13"/>
        <v>#DIV/0!</v>
      </c>
      <c r="H93" s="22" t="e">
        <f t="shared" si="13"/>
        <v>#DIV/0!</v>
      </c>
      <c r="I93" s="22" t="e">
        <f t="shared" si="13"/>
        <v>#DIV/0!</v>
      </c>
      <c r="J93" s="22" t="e">
        <f t="shared" si="13"/>
        <v>#DIV/0!</v>
      </c>
      <c r="K93" s="22" t="e">
        <f t="shared" si="13"/>
        <v>#DIV/0!</v>
      </c>
      <c r="L93" s="22" t="e">
        <f t="shared" si="13"/>
        <v>#DIV/0!</v>
      </c>
      <c r="M93" s="22" t="e">
        <f t="shared" si="13"/>
        <v>#DIV/0!</v>
      </c>
      <c r="N93" s="22" t="e">
        <f t="shared" si="13"/>
        <v>#DIV/0!</v>
      </c>
      <c r="O93" s="22" t="e">
        <f t="shared" si="13"/>
        <v>#DIV/0!</v>
      </c>
      <c r="P93" s="22" t="e">
        <f t="shared" si="13"/>
        <v>#DIV/0!</v>
      </c>
      <c r="Q93" s="22" t="e">
        <f t="shared" si="13"/>
        <v>#DIV/0!</v>
      </c>
      <c r="R93" s="22" t="e">
        <f t="shared" si="13"/>
        <v>#DIV/0!</v>
      </c>
      <c r="S93" s="3"/>
      <c r="T93" s="5"/>
    </row>
    <row r="94" spans="1:20" ht="15.75" customHeight="1">
      <c r="B94" s="48"/>
      <c r="C94" s="48"/>
      <c r="D94" s="28"/>
      <c r="E94" s="22" t="e">
        <f t="shared" si="13"/>
        <v>#DIV/0!</v>
      </c>
      <c r="F94" s="22" t="e">
        <f t="shared" si="13"/>
        <v>#DIV/0!</v>
      </c>
      <c r="G94" s="22" t="e">
        <f t="shared" si="13"/>
        <v>#DIV/0!</v>
      </c>
      <c r="H94" s="22" t="e">
        <f t="shared" si="13"/>
        <v>#DIV/0!</v>
      </c>
      <c r="I94" s="22" t="e">
        <f t="shared" si="13"/>
        <v>#DIV/0!</v>
      </c>
      <c r="J94" s="22" t="e">
        <f t="shared" si="13"/>
        <v>#DIV/0!</v>
      </c>
      <c r="K94" s="22" t="e">
        <f t="shared" si="13"/>
        <v>#DIV/0!</v>
      </c>
      <c r="L94" s="22" t="e">
        <f t="shared" si="13"/>
        <v>#DIV/0!</v>
      </c>
      <c r="M94" s="22" t="e">
        <f t="shared" si="13"/>
        <v>#DIV/0!</v>
      </c>
      <c r="N94" s="22" t="e">
        <f t="shared" si="13"/>
        <v>#DIV/0!</v>
      </c>
      <c r="O94" s="22" t="e">
        <f t="shared" si="13"/>
        <v>#DIV/0!</v>
      </c>
      <c r="P94" s="22" t="e">
        <f t="shared" si="13"/>
        <v>#DIV/0!</v>
      </c>
      <c r="Q94" s="22" t="e">
        <f t="shared" si="13"/>
        <v>#DIV/0!</v>
      </c>
      <c r="R94" s="22" t="e">
        <f t="shared" si="13"/>
        <v>#DIV/0!</v>
      </c>
      <c r="S94" s="3"/>
      <c r="T94" s="5"/>
    </row>
    <row r="95" spans="1:20">
      <c r="B95" s="48"/>
      <c r="C95" s="48"/>
      <c r="D95" s="28"/>
      <c r="E95" s="22" t="e">
        <f t="shared" si="13"/>
        <v>#REF!</v>
      </c>
      <c r="F95" s="22" t="e">
        <f t="shared" si="13"/>
        <v>#REF!</v>
      </c>
      <c r="G95" s="22" t="e">
        <f t="shared" si="13"/>
        <v>#REF!</v>
      </c>
      <c r="H95" s="22" t="e">
        <f t="shared" si="13"/>
        <v>#REF!</v>
      </c>
      <c r="I95" s="22" t="e">
        <f t="shared" si="13"/>
        <v>#REF!</v>
      </c>
      <c r="J95" s="22" t="e">
        <f t="shared" si="13"/>
        <v>#REF!</v>
      </c>
      <c r="K95" s="22" t="e">
        <f t="shared" si="13"/>
        <v>#REF!</v>
      </c>
      <c r="L95" s="22" t="e">
        <f t="shared" si="13"/>
        <v>#REF!</v>
      </c>
      <c r="M95" s="22" t="e">
        <f t="shared" si="13"/>
        <v>#REF!</v>
      </c>
      <c r="N95" s="22" t="e">
        <f t="shared" si="13"/>
        <v>#REF!</v>
      </c>
      <c r="O95" s="22" t="e">
        <f t="shared" si="13"/>
        <v>#REF!</v>
      </c>
      <c r="P95" s="22" t="e">
        <f t="shared" si="13"/>
        <v>#REF!</v>
      </c>
      <c r="Q95" s="22" t="e">
        <f t="shared" si="13"/>
        <v>#REF!</v>
      </c>
      <c r="R95" s="22" t="e">
        <f t="shared" si="13"/>
        <v>#REF!</v>
      </c>
      <c r="S95" s="3"/>
      <c r="T95" s="5"/>
    </row>
    <row r="96" spans="1:20">
      <c r="B96" s="48"/>
      <c r="C96" s="48"/>
      <c r="D96" s="28"/>
      <c r="E96" s="22" t="e">
        <f t="shared" si="13"/>
        <v>#REF!</v>
      </c>
      <c r="F96" s="22" t="e">
        <f t="shared" si="13"/>
        <v>#REF!</v>
      </c>
      <c r="G96" s="22" t="e">
        <f t="shared" si="13"/>
        <v>#REF!</v>
      </c>
      <c r="H96" s="22" t="e">
        <f t="shared" si="13"/>
        <v>#REF!</v>
      </c>
      <c r="I96" s="22" t="e">
        <f t="shared" si="13"/>
        <v>#REF!</v>
      </c>
      <c r="J96" s="22" t="e">
        <f t="shared" si="13"/>
        <v>#REF!</v>
      </c>
      <c r="K96" s="22" t="e">
        <f t="shared" si="13"/>
        <v>#REF!</v>
      </c>
      <c r="L96" s="22" t="e">
        <f t="shared" si="13"/>
        <v>#REF!</v>
      </c>
      <c r="M96" s="22" t="e">
        <f t="shared" si="13"/>
        <v>#REF!</v>
      </c>
      <c r="N96" s="22" t="e">
        <f t="shared" si="13"/>
        <v>#REF!</v>
      </c>
      <c r="O96" s="22" t="e">
        <f t="shared" si="13"/>
        <v>#REF!</v>
      </c>
      <c r="P96" s="22" t="e">
        <f t="shared" si="13"/>
        <v>#REF!</v>
      </c>
      <c r="Q96" s="22" t="e">
        <f t="shared" si="13"/>
        <v>#REF!</v>
      </c>
      <c r="R96" s="22" t="e">
        <f t="shared" si="13"/>
        <v>#REF!</v>
      </c>
      <c r="S96" s="3"/>
      <c r="T96" s="5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D01E-3839-49BE-9260-EBF6D4E9D218}">
  <sheetPr>
    <tabColor theme="5"/>
  </sheetPr>
  <dimension ref="A1:U187"/>
  <sheetViews>
    <sheetView tabSelected="1" topLeftCell="A97" workbookViewId="0">
      <selection activeCell="C119" sqref="C119"/>
    </sheetView>
  </sheetViews>
  <sheetFormatPr defaultRowHeight="14.6"/>
  <cols>
    <col min="1" max="1" width="36.3828125" customWidth="1"/>
    <col min="2" max="2" width="11.53515625" bestFit="1" customWidth="1"/>
    <col min="3" max="3" width="22.53515625" customWidth="1"/>
    <col min="4" max="16" width="20" bestFit="1" customWidth="1"/>
    <col min="17" max="17" width="17.3828125" customWidth="1"/>
    <col min="18" max="18" width="27.3828125" customWidth="1"/>
    <col min="21" max="21" width="13" bestFit="1" customWidth="1"/>
  </cols>
  <sheetData>
    <row r="1" spans="1:1" ht="18.45">
      <c r="A1" s="7"/>
    </row>
    <row r="27" spans="1:1">
      <c r="A27" t="s">
        <v>59</v>
      </c>
    </row>
    <row r="45" spans="1:21">
      <c r="A45" s="1" t="s">
        <v>53</v>
      </c>
    </row>
    <row r="46" spans="1:21">
      <c r="A46" s="8" t="s">
        <v>48</v>
      </c>
      <c r="B46" s="8" t="s">
        <v>7</v>
      </c>
      <c r="C46" s="9" t="s">
        <v>52</v>
      </c>
      <c r="D46" s="9"/>
      <c r="E46" s="9">
        <v>2005</v>
      </c>
      <c r="F46" s="9">
        <v>2006</v>
      </c>
      <c r="G46" s="9">
        <v>2007</v>
      </c>
      <c r="H46" s="9">
        <v>2008</v>
      </c>
      <c r="I46" s="9">
        <v>2009</v>
      </c>
      <c r="J46" s="9">
        <v>2010</v>
      </c>
      <c r="K46" s="9">
        <v>2011</v>
      </c>
      <c r="L46" s="9">
        <v>2012</v>
      </c>
      <c r="M46" s="9">
        <v>2013</v>
      </c>
      <c r="N46" s="9">
        <v>2014</v>
      </c>
      <c r="O46" s="9">
        <v>2015</v>
      </c>
      <c r="P46" s="9">
        <v>2016</v>
      </c>
      <c r="Q46" s="9">
        <v>2017</v>
      </c>
      <c r="R46" s="9">
        <v>2018</v>
      </c>
      <c r="S46" s="9">
        <v>2019</v>
      </c>
    </row>
    <row r="47" spans="1:21" ht="17.600000000000001">
      <c r="A47" s="10" t="s">
        <v>1</v>
      </c>
      <c r="B47" s="11" t="s">
        <v>8</v>
      </c>
      <c r="C47" s="48" t="str">
        <f>_xlfn.CONCAT($A$1,A47)</f>
        <v>TFEC</v>
      </c>
      <c r="D47" s="48"/>
      <c r="E47" s="2">
        <f>SUM(E48:E58)</f>
        <v>120</v>
      </c>
      <c r="F47" s="2">
        <f t="shared" ref="F47:S47" si="0">SUM(F48:F58)</f>
        <v>196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2">
        <f t="shared" si="0"/>
        <v>0</v>
      </c>
      <c r="K47" s="2">
        <f t="shared" si="0"/>
        <v>0</v>
      </c>
      <c r="L47" s="2">
        <f t="shared" si="0"/>
        <v>0</v>
      </c>
      <c r="M47" s="2">
        <f t="shared" si="0"/>
        <v>0</v>
      </c>
      <c r="N47" s="2">
        <f t="shared" si="0"/>
        <v>0</v>
      </c>
      <c r="O47" s="2">
        <f t="shared" si="0"/>
        <v>0</v>
      </c>
      <c r="P47" s="2">
        <f t="shared" si="0"/>
        <v>0</v>
      </c>
      <c r="Q47" s="2">
        <f t="shared" si="0"/>
        <v>0</v>
      </c>
      <c r="R47" s="2">
        <f t="shared" si="0"/>
        <v>0</v>
      </c>
      <c r="S47" s="2">
        <f t="shared" si="0"/>
        <v>0</v>
      </c>
      <c r="T47" s="4"/>
      <c r="U47" s="5"/>
    </row>
    <row r="48" spans="1:21" ht="17.149999999999999">
      <c r="A48" s="12" t="str">
        <f ca="1">A$48</f>
        <v>a11</v>
      </c>
      <c r="B48" s="11" t="s">
        <v>9</v>
      </c>
      <c r="C48" t="s">
        <v>65</v>
      </c>
      <c r="E48" s="2">
        <f>INDEX(Energy!$A$1:$AAC$999,MATCH(structural_drivers!$C48,Energy!$F:$F,0),MATCH(structural_drivers!E$46,Energy!$1:$1,0))</f>
        <v>20</v>
      </c>
      <c r="F48" s="2">
        <f>INDEX(Energy!$A$1:$AAC$999,MATCH(structural_drivers!$C48,Energy!$F:$F,0),MATCH(structural_drivers!F$46,Energy!$1:$1,0))</f>
        <v>50</v>
      </c>
      <c r="G48" s="2">
        <f>INDEX(Energy!$A$1:$AAC$999,MATCH(structural_drivers!$C48,Energy!$F:$F,0),MATCH(structural_drivers!G$46,Energy!$1:$1,0))</f>
        <v>0</v>
      </c>
      <c r="H48" s="2">
        <f>INDEX(Energy!$A$1:$AAC$999,MATCH(structural_drivers!$C48,Energy!$F:$F,0),MATCH(structural_drivers!H$46,Energy!$1:$1,0))</f>
        <v>0</v>
      </c>
      <c r="I48" s="2">
        <f>INDEX(Energy!$A$1:$AAC$999,MATCH(structural_drivers!$C48,Energy!$F:$F,0),MATCH(structural_drivers!I$46,Energy!$1:$1,0))</f>
        <v>0</v>
      </c>
      <c r="J48" s="2">
        <f>INDEX(Energy!$A$1:$AAC$999,MATCH(structural_drivers!$C48,Energy!$F:$F,0),MATCH(structural_drivers!J$46,Energy!$1:$1,0))</f>
        <v>0</v>
      </c>
      <c r="K48" s="2">
        <f>INDEX(Energy!$A$1:$AAC$999,MATCH(structural_drivers!$C48,Energy!$F:$F,0),MATCH(structural_drivers!K$46,Energy!$1:$1,0))</f>
        <v>0</v>
      </c>
      <c r="L48" s="2">
        <f>INDEX(Energy!$A$1:$AAC$999,MATCH(structural_drivers!$C48,Energy!$F:$F,0),MATCH(structural_drivers!L$46,Energy!$1:$1,0))</f>
        <v>0</v>
      </c>
      <c r="M48" s="2">
        <f>INDEX(Energy!$A$1:$AAC$999,MATCH(structural_drivers!$C48,Energy!$F:$F,0),MATCH(structural_drivers!M$46,Energy!$1:$1,0))</f>
        <v>0</v>
      </c>
      <c r="N48" s="2">
        <f>INDEX(Energy!$A$1:$AAC$999,MATCH(structural_drivers!$C48,Energy!$F:$F,0),MATCH(structural_drivers!N$46,Energy!$1:$1,0))</f>
        <v>0</v>
      </c>
      <c r="O48" s="2">
        <f>INDEX(Energy!$A$1:$AAC$999,MATCH(structural_drivers!$C48,Energy!$F:$F,0),MATCH(structural_drivers!O$46,Energy!$1:$1,0))</f>
        <v>0</v>
      </c>
      <c r="P48" s="2">
        <f>INDEX(Energy!$A$1:$AAC$999,MATCH(structural_drivers!$C48,Energy!$F:$F,0),MATCH(structural_drivers!P$46,Energy!$1:$1,0))</f>
        <v>0</v>
      </c>
      <c r="Q48" s="2">
        <f>INDEX(Energy!$A$1:$AAC$999,MATCH(structural_drivers!$C48,Energy!$F:$F,0),MATCH(structural_drivers!Q$46,Energy!$1:$1,0))</f>
        <v>0</v>
      </c>
      <c r="R48" s="2">
        <f>INDEX(Energy!$A$1:$AAC$999,MATCH(structural_drivers!$C48,Energy!$F:$F,0),MATCH(structural_drivers!R$46,Energy!$1:$1,0))</f>
        <v>0</v>
      </c>
      <c r="S48" s="2">
        <f>INDEX(Energy!$A$1:$AAC$999,MATCH(structural_drivers!$C48,Energy!$F:$F,0),MATCH(structural_drivers!S$46,Energy!$1:$1,0))</f>
        <v>0</v>
      </c>
      <c r="T48" s="3"/>
      <c r="U48" s="5"/>
    </row>
    <row r="49" spans="1:21">
      <c r="A49" s="12" t="str">
        <f ca="1">A$49</f>
        <v>a12</v>
      </c>
      <c r="B49" s="11"/>
      <c r="C49" t="s">
        <v>66</v>
      </c>
      <c r="E49" s="2">
        <f>INDEX(Energy!$A$1:$AAC$999,MATCH(structural_drivers!$C49,Energy!$F:$F,0),MATCH(structural_drivers!E$46,Energy!$1:$1,0))</f>
        <v>10</v>
      </c>
      <c r="F49" s="2">
        <f>INDEX(Energy!$A$1:$AAC$999,MATCH(structural_drivers!$C49,Energy!$F:$F,0),MATCH(structural_drivers!F$46,Energy!$1:$1,0))</f>
        <v>30</v>
      </c>
      <c r="G49" s="2">
        <f>INDEX(Energy!$A$1:$AAC$999,MATCH(structural_drivers!$C49,Energy!$F:$F,0),MATCH(structural_drivers!G$46,Energy!$1:$1,0))</f>
        <v>0</v>
      </c>
      <c r="H49" s="2">
        <f>INDEX(Energy!$A$1:$AAC$999,MATCH(structural_drivers!$C49,Energy!$F:$F,0),MATCH(structural_drivers!H$46,Energy!$1:$1,0))</f>
        <v>0</v>
      </c>
      <c r="I49" s="2">
        <f>INDEX(Energy!$A$1:$AAC$999,MATCH(structural_drivers!$C49,Energy!$F:$F,0),MATCH(structural_drivers!I$46,Energy!$1:$1,0))</f>
        <v>0</v>
      </c>
      <c r="J49" s="2">
        <f>INDEX(Energy!$A$1:$AAC$999,MATCH(structural_drivers!$C49,Energy!$F:$F,0),MATCH(structural_drivers!J$46,Energy!$1:$1,0))</f>
        <v>0</v>
      </c>
      <c r="K49" s="2">
        <f>INDEX(Energy!$A$1:$AAC$999,MATCH(structural_drivers!$C49,Energy!$F:$F,0),MATCH(structural_drivers!K$46,Energy!$1:$1,0))</f>
        <v>0</v>
      </c>
      <c r="L49" s="2">
        <f>INDEX(Energy!$A$1:$AAC$999,MATCH(structural_drivers!$C49,Energy!$F:$F,0),MATCH(structural_drivers!L$46,Energy!$1:$1,0))</f>
        <v>0</v>
      </c>
      <c r="M49" s="2">
        <f>INDEX(Energy!$A$1:$AAC$999,MATCH(structural_drivers!$C49,Energy!$F:$F,0),MATCH(structural_drivers!M$46,Energy!$1:$1,0))</f>
        <v>0</v>
      </c>
      <c r="N49" s="2">
        <f>INDEX(Energy!$A$1:$AAC$999,MATCH(structural_drivers!$C49,Energy!$F:$F,0),MATCH(structural_drivers!N$46,Energy!$1:$1,0))</f>
        <v>0</v>
      </c>
      <c r="O49" s="2">
        <f>INDEX(Energy!$A$1:$AAC$999,MATCH(structural_drivers!$C49,Energy!$F:$F,0),MATCH(structural_drivers!O$46,Energy!$1:$1,0))</f>
        <v>0</v>
      </c>
      <c r="P49" s="2">
        <f>INDEX(Energy!$A$1:$AAC$999,MATCH(structural_drivers!$C49,Energy!$F:$F,0),MATCH(structural_drivers!P$46,Energy!$1:$1,0))</f>
        <v>0</v>
      </c>
      <c r="Q49" s="2">
        <f>INDEX(Energy!$A$1:$AAC$999,MATCH(structural_drivers!$C49,Energy!$F:$F,0),MATCH(structural_drivers!Q$46,Energy!$1:$1,0))</f>
        <v>0</v>
      </c>
      <c r="R49" s="2">
        <f>INDEX(Energy!$A$1:$AAC$999,MATCH(structural_drivers!$C49,Energy!$F:$F,0),MATCH(structural_drivers!R$46,Energy!$1:$1,0))</f>
        <v>0</v>
      </c>
      <c r="S49" s="2">
        <f>INDEX(Energy!$A$1:$AAC$999,MATCH(structural_drivers!$C49,Energy!$F:$F,0),MATCH(structural_drivers!S$46,Energy!$1:$1,0))</f>
        <v>0</v>
      </c>
      <c r="T49" s="3"/>
      <c r="U49" s="5"/>
    </row>
    <row r="50" spans="1:21">
      <c r="A50" s="12" t="str">
        <f ca="1">A$50</f>
        <v>a21</v>
      </c>
      <c r="B50" s="11"/>
      <c r="C50" t="s">
        <v>67</v>
      </c>
      <c r="E50" s="2">
        <f>INDEX(Energy!$A$1:$AAC$999,MATCH(structural_drivers!$C50,Energy!$F:$F,0),MATCH(structural_drivers!E$46,Energy!$1:$1,0))</f>
        <v>10</v>
      </c>
      <c r="F50" s="2">
        <f>INDEX(Energy!$A$1:$AAC$999,MATCH(structural_drivers!$C50,Energy!$F:$F,0),MATCH(structural_drivers!F$46,Energy!$1:$1,0))</f>
        <v>12</v>
      </c>
      <c r="G50" s="2">
        <f>INDEX(Energy!$A$1:$AAC$999,MATCH(structural_drivers!$C50,Energy!$F:$F,0),MATCH(structural_drivers!G$46,Energy!$1:$1,0))</f>
        <v>0</v>
      </c>
      <c r="H50" s="2">
        <f>INDEX(Energy!$A$1:$AAC$999,MATCH(structural_drivers!$C50,Energy!$F:$F,0),MATCH(structural_drivers!H$46,Energy!$1:$1,0))</f>
        <v>0</v>
      </c>
      <c r="I50" s="2">
        <f>INDEX(Energy!$A$1:$AAC$999,MATCH(structural_drivers!$C50,Energy!$F:$F,0),MATCH(structural_drivers!I$46,Energy!$1:$1,0))</f>
        <v>0</v>
      </c>
      <c r="J50" s="2">
        <f>INDEX(Energy!$A$1:$AAC$999,MATCH(structural_drivers!$C50,Energy!$F:$F,0),MATCH(structural_drivers!J$46,Energy!$1:$1,0))</f>
        <v>0</v>
      </c>
      <c r="K50" s="2">
        <f>INDEX(Energy!$A$1:$AAC$999,MATCH(structural_drivers!$C50,Energy!$F:$F,0),MATCH(structural_drivers!K$46,Energy!$1:$1,0))</f>
        <v>0</v>
      </c>
      <c r="L50" s="2">
        <f>INDEX(Energy!$A$1:$AAC$999,MATCH(structural_drivers!$C50,Energy!$F:$F,0),MATCH(structural_drivers!L$46,Energy!$1:$1,0))</f>
        <v>0</v>
      </c>
      <c r="M50" s="2">
        <f>INDEX(Energy!$A$1:$AAC$999,MATCH(structural_drivers!$C50,Energy!$F:$F,0),MATCH(structural_drivers!M$46,Energy!$1:$1,0))</f>
        <v>0</v>
      </c>
      <c r="N50" s="2">
        <f>INDEX(Energy!$A$1:$AAC$999,MATCH(structural_drivers!$C50,Energy!$F:$F,0),MATCH(structural_drivers!N$46,Energy!$1:$1,0))</f>
        <v>0</v>
      </c>
      <c r="O50" s="2">
        <f>INDEX(Energy!$A$1:$AAC$999,MATCH(structural_drivers!$C50,Energy!$F:$F,0),MATCH(structural_drivers!O$46,Energy!$1:$1,0))</f>
        <v>0</v>
      </c>
      <c r="P50" s="2">
        <f>INDEX(Energy!$A$1:$AAC$999,MATCH(structural_drivers!$C50,Energy!$F:$F,0),MATCH(structural_drivers!P$46,Energy!$1:$1,0))</f>
        <v>0</v>
      </c>
      <c r="Q50" s="2">
        <f>INDEX(Energy!$A$1:$AAC$999,MATCH(structural_drivers!$C50,Energy!$F:$F,0),MATCH(structural_drivers!Q$46,Energy!$1:$1,0))</f>
        <v>0</v>
      </c>
      <c r="R50" s="2">
        <f>INDEX(Energy!$A$1:$AAC$999,MATCH(structural_drivers!$C50,Energy!$F:$F,0),MATCH(structural_drivers!R$46,Energy!$1:$1,0))</f>
        <v>0</v>
      </c>
      <c r="S50" s="2">
        <f>INDEX(Energy!$A$1:$AAC$999,MATCH(structural_drivers!$C50,Energy!$F:$F,0),MATCH(structural_drivers!S$46,Energy!$1:$1,0))</f>
        <v>0</v>
      </c>
      <c r="T50" s="3"/>
      <c r="U50" s="5"/>
    </row>
    <row r="51" spans="1:21" ht="17.149999999999999">
      <c r="A51" s="12" t="str">
        <f ca="1">A$51</f>
        <v>a22</v>
      </c>
      <c r="B51" s="11" t="s">
        <v>10</v>
      </c>
      <c r="C51" t="s">
        <v>68</v>
      </c>
      <c r="E51" s="2">
        <f>INDEX(Energy!$A$1:$AAC$999,MATCH(structural_drivers!$C51,Energy!$F:$F,0),MATCH(structural_drivers!E$46,Energy!$1:$1,0))</f>
        <v>10</v>
      </c>
      <c r="F51" s="2">
        <f>INDEX(Energy!$A$1:$AAC$999,MATCH(structural_drivers!$C51,Energy!$F:$F,0),MATCH(structural_drivers!F$46,Energy!$1:$1,0))</f>
        <v>4</v>
      </c>
      <c r="G51" s="2">
        <f>INDEX(Energy!$A$1:$AAC$999,MATCH(structural_drivers!$C51,Energy!$F:$F,0),MATCH(structural_drivers!G$46,Energy!$1:$1,0))</f>
        <v>0</v>
      </c>
      <c r="H51" s="2">
        <f>INDEX(Energy!$A$1:$AAC$999,MATCH(structural_drivers!$C51,Energy!$F:$F,0),MATCH(structural_drivers!H$46,Energy!$1:$1,0))</f>
        <v>0</v>
      </c>
      <c r="I51" s="2">
        <f>INDEX(Energy!$A$1:$AAC$999,MATCH(structural_drivers!$C51,Energy!$F:$F,0),MATCH(structural_drivers!I$46,Energy!$1:$1,0))</f>
        <v>0</v>
      </c>
      <c r="J51" s="2">
        <f>INDEX(Energy!$A$1:$AAC$999,MATCH(structural_drivers!$C51,Energy!$F:$F,0),MATCH(structural_drivers!J$46,Energy!$1:$1,0))</f>
        <v>0</v>
      </c>
      <c r="K51" s="2">
        <f>INDEX(Energy!$A$1:$AAC$999,MATCH(structural_drivers!$C51,Energy!$F:$F,0),MATCH(structural_drivers!K$46,Energy!$1:$1,0))</f>
        <v>0</v>
      </c>
      <c r="L51" s="2">
        <f>INDEX(Energy!$A$1:$AAC$999,MATCH(structural_drivers!$C51,Energy!$F:$F,0),MATCH(structural_drivers!L$46,Energy!$1:$1,0))</f>
        <v>0</v>
      </c>
      <c r="M51" s="2">
        <f>INDEX(Energy!$A$1:$AAC$999,MATCH(structural_drivers!$C51,Energy!$F:$F,0),MATCH(structural_drivers!M$46,Energy!$1:$1,0))</f>
        <v>0</v>
      </c>
      <c r="N51" s="2">
        <f>INDEX(Energy!$A$1:$AAC$999,MATCH(structural_drivers!$C51,Energy!$F:$F,0),MATCH(structural_drivers!N$46,Energy!$1:$1,0))</f>
        <v>0</v>
      </c>
      <c r="O51" s="2">
        <f>INDEX(Energy!$A$1:$AAC$999,MATCH(structural_drivers!$C51,Energy!$F:$F,0),MATCH(structural_drivers!O$46,Energy!$1:$1,0))</f>
        <v>0</v>
      </c>
      <c r="P51" s="2">
        <f>INDEX(Energy!$A$1:$AAC$999,MATCH(structural_drivers!$C51,Energy!$F:$F,0),MATCH(structural_drivers!P$46,Energy!$1:$1,0))</f>
        <v>0</v>
      </c>
      <c r="Q51" s="2">
        <f>INDEX(Energy!$A$1:$AAC$999,MATCH(structural_drivers!$C51,Energy!$F:$F,0),MATCH(structural_drivers!Q$46,Energy!$1:$1,0))</f>
        <v>0</v>
      </c>
      <c r="R51" s="2">
        <f>INDEX(Energy!$A$1:$AAC$999,MATCH(structural_drivers!$C51,Energy!$F:$F,0),MATCH(structural_drivers!R$46,Energy!$1:$1,0))</f>
        <v>0</v>
      </c>
      <c r="S51" s="2">
        <f>INDEX(Energy!$A$1:$AAC$999,MATCH(structural_drivers!$C51,Energy!$F:$F,0),MATCH(structural_drivers!S$46,Energy!$1:$1,0))</f>
        <v>0</v>
      </c>
      <c r="T51" s="3"/>
      <c r="U51" s="5"/>
    </row>
    <row r="52" spans="1:21" ht="17.149999999999999">
      <c r="A52" s="12" t="str">
        <f ca="1">A$52</f>
        <v>b11</v>
      </c>
      <c r="B52" s="11" t="s">
        <v>11</v>
      </c>
      <c r="C52" t="s">
        <v>72</v>
      </c>
      <c r="E52" s="2">
        <f>INDEX(Energy!$A$1:$AAC$999,MATCH(structural_drivers!$C52,Energy!$F:$F,0),MATCH(structural_drivers!E$46,Energy!$1:$1,0))</f>
        <v>20</v>
      </c>
      <c r="F52" s="2">
        <f>INDEX(Energy!$A$1:$AAC$999,MATCH(structural_drivers!$C52,Energy!$F:$F,0),MATCH(structural_drivers!F$46,Energy!$1:$1,0))</f>
        <v>30</v>
      </c>
      <c r="G52" s="2">
        <f>INDEX(Energy!$A$1:$AAC$999,MATCH(structural_drivers!$C52,Energy!$F:$F,0),MATCH(structural_drivers!G$46,Energy!$1:$1,0))</f>
        <v>0</v>
      </c>
      <c r="H52" s="2">
        <f>INDEX(Energy!$A$1:$AAC$999,MATCH(structural_drivers!$C52,Energy!$F:$F,0),MATCH(structural_drivers!H$46,Energy!$1:$1,0))</f>
        <v>0</v>
      </c>
      <c r="I52" s="2">
        <f>INDEX(Energy!$A$1:$AAC$999,MATCH(structural_drivers!$C52,Energy!$F:$F,0),MATCH(structural_drivers!I$46,Energy!$1:$1,0))</f>
        <v>0</v>
      </c>
      <c r="J52" s="2">
        <f>INDEX(Energy!$A$1:$AAC$999,MATCH(structural_drivers!$C52,Energy!$F:$F,0),MATCH(structural_drivers!J$46,Energy!$1:$1,0))</f>
        <v>0</v>
      </c>
      <c r="K52" s="2">
        <f>INDEX(Energy!$A$1:$AAC$999,MATCH(structural_drivers!$C52,Energy!$F:$F,0),MATCH(structural_drivers!K$46,Energy!$1:$1,0))</f>
        <v>0</v>
      </c>
      <c r="L52" s="2">
        <f>INDEX(Energy!$A$1:$AAC$999,MATCH(structural_drivers!$C52,Energy!$F:$F,0),MATCH(structural_drivers!L$46,Energy!$1:$1,0))</f>
        <v>0</v>
      </c>
      <c r="M52" s="2">
        <f>INDEX(Energy!$A$1:$AAC$999,MATCH(structural_drivers!$C52,Energy!$F:$F,0),MATCH(structural_drivers!M$46,Energy!$1:$1,0))</f>
        <v>0</v>
      </c>
      <c r="N52" s="2">
        <f>INDEX(Energy!$A$1:$AAC$999,MATCH(structural_drivers!$C52,Energy!$F:$F,0),MATCH(structural_drivers!N$46,Energy!$1:$1,0))</f>
        <v>0</v>
      </c>
      <c r="O52" s="2">
        <f>INDEX(Energy!$A$1:$AAC$999,MATCH(structural_drivers!$C52,Energy!$F:$F,0),MATCH(structural_drivers!O$46,Energy!$1:$1,0))</f>
        <v>0</v>
      </c>
      <c r="P52" s="2">
        <f>INDEX(Energy!$A$1:$AAC$999,MATCH(structural_drivers!$C52,Energy!$F:$F,0),MATCH(structural_drivers!P$46,Energy!$1:$1,0))</f>
        <v>0</v>
      </c>
      <c r="Q52" s="2">
        <f>INDEX(Energy!$A$1:$AAC$999,MATCH(structural_drivers!$C52,Energy!$F:$F,0),MATCH(structural_drivers!Q$46,Energy!$1:$1,0))</f>
        <v>0</v>
      </c>
      <c r="R52" s="2">
        <f>INDEX(Energy!$A$1:$AAC$999,MATCH(structural_drivers!$C52,Energy!$F:$F,0),MATCH(structural_drivers!R$46,Energy!$1:$1,0))</f>
        <v>0</v>
      </c>
      <c r="S52" s="2">
        <f>INDEX(Energy!$A$1:$AAC$999,MATCH(structural_drivers!$C52,Energy!$F:$F,0),MATCH(structural_drivers!S$46,Energy!$1:$1,0))</f>
        <v>0</v>
      </c>
      <c r="T52" s="3"/>
      <c r="U52" s="5"/>
    </row>
    <row r="53" spans="1:21">
      <c r="A53" s="12" t="str">
        <f ca="1">A$53</f>
        <v>b12</v>
      </c>
      <c r="B53" s="48"/>
      <c r="C53" t="s">
        <v>73</v>
      </c>
      <c r="E53" s="2">
        <f>INDEX(Energy!$A$1:$AAC$999,MATCH(structural_drivers!$C53,Energy!$F:$F,0),MATCH(structural_drivers!E$46,Energy!$1:$1,0))</f>
        <v>20</v>
      </c>
      <c r="F53" s="2">
        <f>INDEX(Energy!$A$1:$AAC$999,MATCH(structural_drivers!$C53,Energy!$F:$F,0),MATCH(structural_drivers!F$46,Energy!$1:$1,0))</f>
        <v>10</v>
      </c>
      <c r="G53" s="2">
        <f>INDEX(Energy!$A$1:$AAC$999,MATCH(structural_drivers!$C53,Energy!$F:$F,0),MATCH(structural_drivers!G$46,Energy!$1:$1,0))</f>
        <v>0</v>
      </c>
      <c r="H53" s="2">
        <f>INDEX(Energy!$A$1:$AAC$999,MATCH(structural_drivers!$C53,Energy!$F:$F,0),MATCH(structural_drivers!H$46,Energy!$1:$1,0))</f>
        <v>0</v>
      </c>
      <c r="I53" s="2">
        <f>INDEX(Energy!$A$1:$AAC$999,MATCH(structural_drivers!$C53,Energy!$F:$F,0),MATCH(structural_drivers!I$46,Energy!$1:$1,0))</f>
        <v>0</v>
      </c>
      <c r="J53" s="2">
        <f>INDEX(Energy!$A$1:$AAC$999,MATCH(structural_drivers!$C53,Energy!$F:$F,0),MATCH(structural_drivers!J$46,Energy!$1:$1,0))</f>
        <v>0</v>
      </c>
      <c r="K53" s="2">
        <f>INDEX(Energy!$A$1:$AAC$999,MATCH(structural_drivers!$C53,Energy!$F:$F,0),MATCH(structural_drivers!K$46,Energy!$1:$1,0))</f>
        <v>0</v>
      </c>
      <c r="L53" s="2">
        <f>INDEX(Energy!$A$1:$AAC$999,MATCH(structural_drivers!$C53,Energy!$F:$F,0),MATCH(structural_drivers!L$46,Energy!$1:$1,0))</f>
        <v>0</v>
      </c>
      <c r="M53" s="2">
        <f>INDEX(Energy!$A$1:$AAC$999,MATCH(structural_drivers!$C53,Energy!$F:$F,0),MATCH(structural_drivers!M$46,Energy!$1:$1,0))</f>
        <v>0</v>
      </c>
      <c r="N53" s="2">
        <f>INDEX(Energy!$A$1:$AAC$999,MATCH(structural_drivers!$C53,Energy!$F:$F,0),MATCH(structural_drivers!N$46,Energy!$1:$1,0))</f>
        <v>0</v>
      </c>
      <c r="O53" s="2">
        <f>INDEX(Energy!$A$1:$AAC$999,MATCH(structural_drivers!$C53,Energy!$F:$F,0),MATCH(structural_drivers!O$46,Energy!$1:$1,0))</f>
        <v>0</v>
      </c>
      <c r="P53" s="2">
        <f>INDEX(Energy!$A$1:$AAC$999,MATCH(structural_drivers!$C53,Energy!$F:$F,0),MATCH(structural_drivers!P$46,Energy!$1:$1,0))</f>
        <v>0</v>
      </c>
      <c r="Q53" s="2">
        <f>INDEX(Energy!$A$1:$AAC$999,MATCH(structural_drivers!$C53,Energy!$F:$F,0),MATCH(structural_drivers!Q$46,Energy!$1:$1,0))</f>
        <v>0</v>
      </c>
      <c r="R53" s="2">
        <f>INDEX(Energy!$A$1:$AAC$999,MATCH(structural_drivers!$C53,Energy!$F:$F,0),MATCH(structural_drivers!R$46,Energy!$1:$1,0))</f>
        <v>0</v>
      </c>
      <c r="S53" s="2">
        <f>INDEX(Energy!$A$1:$AAC$999,MATCH(structural_drivers!$C53,Energy!$F:$F,0),MATCH(structural_drivers!S$46,Energy!$1:$1,0))</f>
        <v>0</v>
      </c>
      <c r="T53" s="3"/>
      <c r="U53" s="5"/>
    </row>
    <row r="54" spans="1:21">
      <c r="A54" s="12" t="str">
        <f ca="1">A$54</f>
        <v>b21</v>
      </c>
      <c r="B54" s="48"/>
      <c r="C54" t="s">
        <v>74</v>
      </c>
      <c r="E54" s="2">
        <f>INDEX(Energy!$A$1:$AAC$999,MATCH(structural_drivers!$C54,Energy!$F:$F,0),MATCH(structural_drivers!E$46,Energy!$1:$1,0))</f>
        <v>20</v>
      </c>
      <c r="F54" s="2">
        <f>INDEX(Energy!$A$1:$AAC$999,MATCH(structural_drivers!$C54,Energy!$F:$F,0),MATCH(structural_drivers!F$46,Energy!$1:$1,0))</f>
        <v>35</v>
      </c>
      <c r="G54" s="2">
        <f>INDEX(Energy!$A$1:$AAC$999,MATCH(structural_drivers!$C54,Energy!$F:$F,0),MATCH(structural_drivers!G$46,Energy!$1:$1,0))</f>
        <v>0</v>
      </c>
      <c r="H54" s="2">
        <f>INDEX(Energy!$A$1:$AAC$999,MATCH(structural_drivers!$C54,Energy!$F:$F,0),MATCH(structural_drivers!H$46,Energy!$1:$1,0))</f>
        <v>0</v>
      </c>
      <c r="I54" s="2">
        <f>INDEX(Energy!$A$1:$AAC$999,MATCH(structural_drivers!$C54,Energy!$F:$F,0),MATCH(structural_drivers!I$46,Energy!$1:$1,0))</f>
        <v>0</v>
      </c>
      <c r="J54" s="2">
        <f>INDEX(Energy!$A$1:$AAC$999,MATCH(structural_drivers!$C54,Energy!$F:$F,0),MATCH(structural_drivers!J$46,Energy!$1:$1,0))</f>
        <v>0</v>
      </c>
      <c r="K54" s="2">
        <f>INDEX(Energy!$A$1:$AAC$999,MATCH(structural_drivers!$C54,Energy!$F:$F,0),MATCH(structural_drivers!K$46,Energy!$1:$1,0))</f>
        <v>0</v>
      </c>
      <c r="L54" s="2">
        <f>INDEX(Energy!$A$1:$AAC$999,MATCH(structural_drivers!$C54,Energy!$F:$F,0),MATCH(structural_drivers!L$46,Energy!$1:$1,0))</f>
        <v>0</v>
      </c>
      <c r="M54" s="2">
        <f>INDEX(Energy!$A$1:$AAC$999,MATCH(structural_drivers!$C54,Energy!$F:$F,0),MATCH(structural_drivers!M$46,Energy!$1:$1,0))</f>
        <v>0</v>
      </c>
      <c r="N54" s="2">
        <f>INDEX(Energy!$A$1:$AAC$999,MATCH(structural_drivers!$C54,Energy!$F:$F,0),MATCH(structural_drivers!N$46,Energy!$1:$1,0))</f>
        <v>0</v>
      </c>
      <c r="O54" s="2">
        <f>INDEX(Energy!$A$1:$AAC$999,MATCH(structural_drivers!$C54,Energy!$F:$F,0),MATCH(structural_drivers!O$46,Energy!$1:$1,0))</f>
        <v>0</v>
      </c>
      <c r="P54" s="2">
        <f>INDEX(Energy!$A$1:$AAC$999,MATCH(structural_drivers!$C54,Energy!$F:$F,0),MATCH(structural_drivers!P$46,Energy!$1:$1,0))</f>
        <v>0</v>
      </c>
      <c r="Q54" s="2">
        <f>INDEX(Energy!$A$1:$AAC$999,MATCH(structural_drivers!$C54,Energy!$F:$F,0),MATCH(structural_drivers!Q$46,Energy!$1:$1,0))</f>
        <v>0</v>
      </c>
      <c r="R54" s="2">
        <f>INDEX(Energy!$A$1:$AAC$999,MATCH(structural_drivers!$C54,Energy!$F:$F,0),MATCH(structural_drivers!R$46,Energy!$1:$1,0))</f>
        <v>0</v>
      </c>
      <c r="S54" s="2">
        <f>INDEX(Energy!$A$1:$AAC$999,MATCH(structural_drivers!$C54,Energy!$F:$F,0),MATCH(structural_drivers!S$46,Energy!$1:$1,0))</f>
        <v>0</v>
      </c>
      <c r="T54" s="3"/>
      <c r="U54" s="5"/>
    </row>
    <row r="55" spans="1:21" ht="15.75" customHeight="1">
      <c r="A55" s="12" t="str">
        <f ca="1">A$55</f>
        <v>b22</v>
      </c>
      <c r="B55" s="48"/>
      <c r="C55" t="s">
        <v>75</v>
      </c>
      <c r="E55" s="2">
        <f>INDEX(Energy!$A$1:$AAC$999,MATCH(structural_drivers!$C55,Energy!$F:$F,0),MATCH(structural_drivers!E$46,Energy!$1:$1,0))</f>
        <v>10</v>
      </c>
      <c r="F55" s="2">
        <f>INDEX(Energy!$A$1:$AAC$999,MATCH(structural_drivers!$C55,Energy!$F:$F,0),MATCH(structural_drivers!F$46,Energy!$1:$1,0))</f>
        <v>25</v>
      </c>
      <c r="G55" s="2">
        <f>INDEX(Energy!$A$1:$AAC$999,MATCH(structural_drivers!$C55,Energy!$F:$F,0),MATCH(structural_drivers!G$46,Energy!$1:$1,0))</f>
        <v>0</v>
      </c>
      <c r="H55" s="2">
        <f>INDEX(Energy!$A$1:$AAC$999,MATCH(structural_drivers!$C55,Energy!$F:$F,0),MATCH(structural_drivers!H$46,Energy!$1:$1,0))</f>
        <v>0</v>
      </c>
      <c r="I55" s="2">
        <f>INDEX(Energy!$A$1:$AAC$999,MATCH(structural_drivers!$C55,Energy!$F:$F,0),MATCH(structural_drivers!I$46,Energy!$1:$1,0))</f>
        <v>0</v>
      </c>
      <c r="J55" s="2">
        <f>INDEX(Energy!$A$1:$AAC$999,MATCH(structural_drivers!$C55,Energy!$F:$F,0),MATCH(structural_drivers!J$46,Energy!$1:$1,0))</f>
        <v>0</v>
      </c>
      <c r="K55" s="2">
        <f>INDEX(Energy!$A$1:$AAC$999,MATCH(structural_drivers!$C55,Energy!$F:$F,0),MATCH(structural_drivers!K$46,Energy!$1:$1,0))</f>
        <v>0</v>
      </c>
      <c r="L55" s="2">
        <f>INDEX(Energy!$A$1:$AAC$999,MATCH(structural_drivers!$C55,Energy!$F:$F,0),MATCH(structural_drivers!L$46,Energy!$1:$1,0))</f>
        <v>0</v>
      </c>
      <c r="M55" s="2">
        <f>INDEX(Energy!$A$1:$AAC$999,MATCH(structural_drivers!$C55,Energy!$F:$F,0),MATCH(structural_drivers!M$46,Energy!$1:$1,0))</f>
        <v>0</v>
      </c>
      <c r="N55" s="2">
        <f>INDEX(Energy!$A$1:$AAC$999,MATCH(structural_drivers!$C55,Energy!$F:$F,0),MATCH(structural_drivers!N$46,Energy!$1:$1,0))</f>
        <v>0</v>
      </c>
      <c r="O55" s="2">
        <f>INDEX(Energy!$A$1:$AAC$999,MATCH(structural_drivers!$C55,Energy!$F:$F,0),MATCH(structural_drivers!O$46,Energy!$1:$1,0))</f>
        <v>0</v>
      </c>
      <c r="P55" s="2">
        <f>INDEX(Energy!$A$1:$AAC$999,MATCH(structural_drivers!$C55,Energy!$F:$F,0),MATCH(structural_drivers!P$46,Energy!$1:$1,0))</f>
        <v>0</v>
      </c>
      <c r="Q55" s="2">
        <f>INDEX(Energy!$A$1:$AAC$999,MATCH(structural_drivers!$C55,Energy!$F:$F,0),MATCH(structural_drivers!Q$46,Energy!$1:$1,0))</f>
        <v>0</v>
      </c>
      <c r="R55" s="2">
        <f>INDEX(Energy!$A$1:$AAC$999,MATCH(structural_drivers!$C55,Energy!$F:$F,0),MATCH(structural_drivers!R$46,Energy!$1:$1,0))</f>
        <v>0</v>
      </c>
      <c r="S55" s="2">
        <f>INDEX(Energy!$A$1:$AAC$999,MATCH(structural_drivers!$C55,Energy!$F:$F,0),MATCH(structural_drivers!S$46,Energy!$1:$1,0))</f>
        <v>0</v>
      </c>
      <c r="T55" s="3"/>
      <c r="U55" s="5"/>
    </row>
    <row r="56" spans="1:21" ht="15.75" customHeight="1">
      <c r="B56" s="48"/>
      <c r="C56" s="48"/>
      <c r="D56" s="4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3"/>
      <c r="U56" s="5"/>
    </row>
    <row r="57" spans="1:21">
      <c r="B57" s="48"/>
      <c r="C57" s="48"/>
      <c r="D57" s="4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3"/>
      <c r="U57" s="5"/>
    </row>
    <row r="58" spans="1:21">
      <c r="B58" s="48"/>
      <c r="C58" s="48"/>
      <c r="D58" s="4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3"/>
      <c r="U58" s="5"/>
    </row>
    <row r="60" spans="1:21">
      <c r="A60" s="8" t="s">
        <v>69</v>
      </c>
      <c r="B60" s="8" t="s">
        <v>7</v>
      </c>
      <c r="C60" s="9"/>
      <c r="D60" s="9"/>
      <c r="E60" s="9">
        <v>2005</v>
      </c>
      <c r="F60" s="9">
        <v>2006</v>
      </c>
      <c r="G60" s="9">
        <v>2007</v>
      </c>
      <c r="H60" s="9">
        <v>2008</v>
      </c>
      <c r="I60" s="9">
        <v>2009</v>
      </c>
      <c r="J60" s="9">
        <v>2010</v>
      </c>
      <c r="K60" s="9">
        <v>2011</v>
      </c>
      <c r="L60" s="9">
        <v>2012</v>
      </c>
      <c r="M60" s="9">
        <v>2013</v>
      </c>
      <c r="N60" s="9">
        <v>2014</v>
      </c>
      <c r="O60" s="9">
        <v>2015</v>
      </c>
      <c r="P60" s="9">
        <v>2016</v>
      </c>
      <c r="Q60" s="9">
        <v>2017</v>
      </c>
      <c r="R60" s="9">
        <v>2018</v>
      </c>
      <c r="S60" s="9">
        <v>2019</v>
      </c>
    </row>
    <row r="61" spans="1:21" ht="17.600000000000001">
      <c r="A61" s="10" t="s">
        <v>1</v>
      </c>
      <c r="B61" s="11" t="s">
        <v>70</v>
      </c>
      <c r="C61" s="48"/>
      <c r="D61" s="48"/>
      <c r="F61" s="13">
        <f>SUM(F62:F72)</f>
        <v>76</v>
      </c>
      <c r="G61" s="13">
        <f>SUM(G62:G72)</f>
        <v>-120</v>
      </c>
      <c r="H61" s="13">
        <f t="shared" ref="H61:S61" si="1">SUM(H62:H72)</f>
        <v>-120</v>
      </c>
      <c r="I61" s="13">
        <f t="shared" si="1"/>
        <v>-120</v>
      </c>
      <c r="J61" s="13">
        <f t="shared" si="1"/>
        <v>-120</v>
      </c>
      <c r="K61" s="13">
        <f t="shared" si="1"/>
        <v>-120</v>
      </c>
      <c r="L61" s="13">
        <f t="shared" si="1"/>
        <v>-120</v>
      </c>
      <c r="M61" s="13">
        <f t="shared" si="1"/>
        <v>-120</v>
      </c>
      <c r="N61" s="13">
        <f t="shared" si="1"/>
        <v>-120</v>
      </c>
      <c r="O61" s="13">
        <f t="shared" si="1"/>
        <v>-120</v>
      </c>
      <c r="P61" s="13">
        <f t="shared" si="1"/>
        <v>-120</v>
      </c>
      <c r="Q61" s="13">
        <f t="shared" si="1"/>
        <v>-120</v>
      </c>
      <c r="R61" s="13">
        <f t="shared" si="1"/>
        <v>-120</v>
      </c>
      <c r="S61" s="13">
        <f t="shared" si="1"/>
        <v>-120</v>
      </c>
    </row>
    <row r="62" spans="1:21" ht="17.600000000000001">
      <c r="A62" s="12" t="str">
        <f ca="1">A$48</f>
        <v>a11</v>
      </c>
      <c r="B62" s="11" t="s">
        <v>12</v>
      </c>
      <c r="C62" s="48"/>
      <c r="D62" s="48"/>
      <c r="F62" s="14">
        <f t="shared" ref="F62:S62" si="2">F48-$E48</f>
        <v>30</v>
      </c>
      <c r="G62" s="14">
        <f t="shared" si="2"/>
        <v>-20</v>
      </c>
      <c r="H62" s="14">
        <f t="shared" si="2"/>
        <v>-20</v>
      </c>
      <c r="I62" s="14">
        <f t="shared" si="2"/>
        <v>-20</v>
      </c>
      <c r="J62" s="14">
        <f t="shared" si="2"/>
        <v>-20</v>
      </c>
      <c r="K62" s="14">
        <f t="shared" si="2"/>
        <v>-20</v>
      </c>
      <c r="L62" s="14">
        <f t="shared" si="2"/>
        <v>-20</v>
      </c>
      <c r="M62" s="14">
        <f t="shared" si="2"/>
        <v>-20</v>
      </c>
      <c r="N62" s="14">
        <f t="shared" si="2"/>
        <v>-20</v>
      </c>
      <c r="O62" s="14">
        <f t="shared" si="2"/>
        <v>-20</v>
      </c>
      <c r="P62" s="14">
        <f t="shared" si="2"/>
        <v>-20</v>
      </c>
      <c r="Q62" s="14">
        <f t="shared" si="2"/>
        <v>-20</v>
      </c>
      <c r="R62" s="14">
        <f t="shared" si="2"/>
        <v>-20</v>
      </c>
      <c r="S62" s="14">
        <f t="shared" si="2"/>
        <v>-20</v>
      </c>
    </row>
    <row r="63" spans="1:21">
      <c r="A63" s="12" t="str">
        <f ca="1">A$49</f>
        <v>a12</v>
      </c>
      <c r="B63" s="11"/>
      <c r="C63" s="48"/>
      <c r="D63" s="48"/>
      <c r="F63" s="14">
        <f t="shared" ref="F63:S63" si="3">F49-$E49</f>
        <v>20</v>
      </c>
      <c r="G63" s="14">
        <f t="shared" si="3"/>
        <v>-10</v>
      </c>
      <c r="H63" s="14">
        <f t="shared" si="3"/>
        <v>-10</v>
      </c>
      <c r="I63" s="14">
        <f t="shared" si="3"/>
        <v>-10</v>
      </c>
      <c r="J63" s="14">
        <f t="shared" si="3"/>
        <v>-10</v>
      </c>
      <c r="K63" s="14">
        <f t="shared" si="3"/>
        <v>-10</v>
      </c>
      <c r="L63" s="14">
        <f t="shared" si="3"/>
        <v>-10</v>
      </c>
      <c r="M63" s="14">
        <f t="shared" si="3"/>
        <v>-10</v>
      </c>
      <c r="N63" s="14">
        <f t="shared" si="3"/>
        <v>-10</v>
      </c>
      <c r="O63" s="14">
        <f t="shared" si="3"/>
        <v>-10</v>
      </c>
      <c r="P63" s="14">
        <f t="shared" si="3"/>
        <v>-10</v>
      </c>
      <c r="Q63" s="14">
        <f t="shared" si="3"/>
        <v>-10</v>
      </c>
      <c r="R63" s="14">
        <f t="shared" si="3"/>
        <v>-10</v>
      </c>
      <c r="S63" s="14">
        <f t="shared" si="3"/>
        <v>-10</v>
      </c>
    </row>
    <row r="64" spans="1:21">
      <c r="A64" s="12" t="str">
        <f ca="1">A$50</f>
        <v>a21</v>
      </c>
      <c r="B64" s="11"/>
      <c r="C64" s="48"/>
      <c r="D64" s="48"/>
      <c r="F64" s="14">
        <f t="shared" ref="F64:S64" si="4">F50-$E50</f>
        <v>2</v>
      </c>
      <c r="G64" s="14">
        <f t="shared" si="4"/>
        <v>-10</v>
      </c>
      <c r="H64" s="14">
        <f t="shared" si="4"/>
        <v>-10</v>
      </c>
      <c r="I64" s="14">
        <f t="shared" si="4"/>
        <v>-10</v>
      </c>
      <c r="J64" s="14">
        <f t="shared" si="4"/>
        <v>-10</v>
      </c>
      <c r="K64" s="14">
        <f t="shared" si="4"/>
        <v>-10</v>
      </c>
      <c r="L64" s="14">
        <f t="shared" si="4"/>
        <v>-10</v>
      </c>
      <c r="M64" s="14">
        <f t="shared" si="4"/>
        <v>-10</v>
      </c>
      <c r="N64" s="14">
        <f t="shared" si="4"/>
        <v>-10</v>
      </c>
      <c r="O64" s="14">
        <f t="shared" si="4"/>
        <v>-10</v>
      </c>
      <c r="P64" s="14">
        <f t="shared" si="4"/>
        <v>-10</v>
      </c>
      <c r="Q64" s="14">
        <f t="shared" si="4"/>
        <v>-10</v>
      </c>
      <c r="R64" s="14">
        <f t="shared" si="4"/>
        <v>-10</v>
      </c>
      <c r="S64" s="14">
        <f t="shared" si="4"/>
        <v>-10</v>
      </c>
    </row>
    <row r="65" spans="1:19" ht="17.600000000000001">
      <c r="A65" s="12" t="str">
        <f ca="1">A$51</f>
        <v>a22</v>
      </c>
      <c r="B65" s="11" t="s">
        <v>13</v>
      </c>
      <c r="C65" s="48"/>
      <c r="D65" s="48"/>
      <c r="F65" s="14">
        <f t="shared" ref="F65:S65" si="5">F51-$E51</f>
        <v>-6</v>
      </c>
      <c r="G65" s="14">
        <f t="shared" si="5"/>
        <v>-10</v>
      </c>
      <c r="H65" s="14">
        <f t="shared" si="5"/>
        <v>-10</v>
      </c>
      <c r="I65" s="14">
        <f t="shared" si="5"/>
        <v>-10</v>
      </c>
      <c r="J65" s="14">
        <f t="shared" si="5"/>
        <v>-10</v>
      </c>
      <c r="K65" s="14">
        <f t="shared" si="5"/>
        <v>-10</v>
      </c>
      <c r="L65" s="14">
        <f t="shared" si="5"/>
        <v>-10</v>
      </c>
      <c r="M65" s="14">
        <f t="shared" si="5"/>
        <v>-10</v>
      </c>
      <c r="N65" s="14">
        <f t="shared" si="5"/>
        <v>-10</v>
      </c>
      <c r="O65" s="14">
        <f t="shared" si="5"/>
        <v>-10</v>
      </c>
      <c r="P65" s="14">
        <f t="shared" si="5"/>
        <v>-10</v>
      </c>
      <c r="Q65" s="14">
        <f t="shared" si="5"/>
        <v>-10</v>
      </c>
      <c r="R65" s="14">
        <f t="shared" si="5"/>
        <v>-10</v>
      </c>
      <c r="S65" s="14">
        <f t="shared" si="5"/>
        <v>-10</v>
      </c>
    </row>
    <row r="66" spans="1:19" ht="17.600000000000001">
      <c r="A66" s="12" t="str">
        <f ca="1">A$52</f>
        <v>b11</v>
      </c>
      <c r="B66" s="11" t="s">
        <v>14</v>
      </c>
      <c r="C66" s="48"/>
      <c r="D66" s="48"/>
      <c r="F66" s="14">
        <f t="shared" ref="F66:S66" si="6">F52-$E52</f>
        <v>10</v>
      </c>
      <c r="G66" s="14">
        <f t="shared" si="6"/>
        <v>-20</v>
      </c>
      <c r="H66" s="14">
        <f t="shared" si="6"/>
        <v>-20</v>
      </c>
      <c r="I66" s="14">
        <f t="shared" si="6"/>
        <v>-20</v>
      </c>
      <c r="J66" s="14">
        <f t="shared" si="6"/>
        <v>-20</v>
      </c>
      <c r="K66" s="14">
        <f t="shared" si="6"/>
        <v>-20</v>
      </c>
      <c r="L66" s="14">
        <f t="shared" si="6"/>
        <v>-20</v>
      </c>
      <c r="M66" s="14">
        <f t="shared" si="6"/>
        <v>-20</v>
      </c>
      <c r="N66" s="14">
        <f t="shared" si="6"/>
        <v>-20</v>
      </c>
      <c r="O66" s="14">
        <f t="shared" si="6"/>
        <v>-20</v>
      </c>
      <c r="P66" s="14">
        <f t="shared" si="6"/>
        <v>-20</v>
      </c>
      <c r="Q66" s="14">
        <f t="shared" si="6"/>
        <v>-20</v>
      </c>
      <c r="R66" s="14">
        <f t="shared" si="6"/>
        <v>-20</v>
      </c>
      <c r="S66" s="14">
        <f t="shared" si="6"/>
        <v>-20</v>
      </c>
    </row>
    <row r="67" spans="1:19">
      <c r="A67" s="12" t="str">
        <f ca="1">A$53</f>
        <v>b12</v>
      </c>
      <c r="B67" s="19"/>
      <c r="C67" s="49"/>
      <c r="D67" s="49"/>
      <c r="F67" s="14">
        <f t="shared" ref="F67:S67" si="7">F53-$E53</f>
        <v>-10</v>
      </c>
      <c r="G67" s="14">
        <f t="shared" si="7"/>
        <v>-20</v>
      </c>
      <c r="H67" s="14">
        <f t="shared" si="7"/>
        <v>-20</v>
      </c>
      <c r="I67" s="14">
        <f t="shared" si="7"/>
        <v>-20</v>
      </c>
      <c r="J67" s="14">
        <f t="shared" si="7"/>
        <v>-20</v>
      </c>
      <c r="K67" s="14">
        <f t="shared" si="7"/>
        <v>-20</v>
      </c>
      <c r="L67" s="14">
        <f t="shared" si="7"/>
        <v>-20</v>
      </c>
      <c r="M67" s="14">
        <f t="shared" si="7"/>
        <v>-20</v>
      </c>
      <c r="N67" s="14">
        <f t="shared" si="7"/>
        <v>-20</v>
      </c>
      <c r="O67" s="14">
        <f t="shared" si="7"/>
        <v>-20</v>
      </c>
      <c r="P67" s="14">
        <f t="shared" si="7"/>
        <v>-20</v>
      </c>
      <c r="Q67" s="14">
        <f t="shared" si="7"/>
        <v>-20</v>
      </c>
      <c r="R67" s="14">
        <f t="shared" si="7"/>
        <v>-20</v>
      </c>
      <c r="S67" s="14">
        <f t="shared" si="7"/>
        <v>-20</v>
      </c>
    </row>
    <row r="68" spans="1:19">
      <c r="A68" s="12" t="str">
        <f ca="1">A$54</f>
        <v>b21</v>
      </c>
      <c r="B68" s="19"/>
      <c r="C68" s="49"/>
      <c r="D68" s="49"/>
      <c r="F68" s="14">
        <f t="shared" ref="F68:S68" si="8">F54-$E54</f>
        <v>15</v>
      </c>
      <c r="G68" s="14">
        <f t="shared" si="8"/>
        <v>-20</v>
      </c>
      <c r="H68" s="14">
        <f t="shared" si="8"/>
        <v>-20</v>
      </c>
      <c r="I68" s="14">
        <f t="shared" si="8"/>
        <v>-20</v>
      </c>
      <c r="J68" s="14">
        <f t="shared" si="8"/>
        <v>-20</v>
      </c>
      <c r="K68" s="14">
        <f t="shared" si="8"/>
        <v>-20</v>
      </c>
      <c r="L68" s="14">
        <f t="shared" si="8"/>
        <v>-20</v>
      </c>
      <c r="M68" s="14">
        <f t="shared" si="8"/>
        <v>-20</v>
      </c>
      <c r="N68" s="14">
        <f t="shared" si="8"/>
        <v>-20</v>
      </c>
      <c r="O68" s="14">
        <f t="shared" si="8"/>
        <v>-20</v>
      </c>
      <c r="P68" s="14">
        <f t="shared" si="8"/>
        <v>-20</v>
      </c>
      <c r="Q68" s="14">
        <f t="shared" si="8"/>
        <v>-20</v>
      </c>
      <c r="R68" s="14">
        <f t="shared" si="8"/>
        <v>-20</v>
      </c>
      <c r="S68" s="14">
        <f t="shared" si="8"/>
        <v>-20</v>
      </c>
    </row>
    <row r="69" spans="1:19">
      <c r="A69" s="12" t="str">
        <f ca="1">A$55</f>
        <v>b22</v>
      </c>
      <c r="B69" s="19"/>
      <c r="C69" s="49"/>
      <c r="D69" s="49"/>
      <c r="F69" s="14">
        <f t="shared" ref="F69:S69" si="9">F55-$E55</f>
        <v>15</v>
      </c>
      <c r="G69" s="14">
        <f t="shared" si="9"/>
        <v>-10</v>
      </c>
      <c r="H69" s="14">
        <f t="shared" si="9"/>
        <v>-10</v>
      </c>
      <c r="I69" s="14">
        <f t="shared" si="9"/>
        <v>-10</v>
      </c>
      <c r="J69" s="14">
        <f t="shared" si="9"/>
        <v>-10</v>
      </c>
      <c r="K69" s="14">
        <f t="shared" si="9"/>
        <v>-10</v>
      </c>
      <c r="L69" s="14">
        <f t="shared" si="9"/>
        <v>-10</v>
      </c>
      <c r="M69" s="14">
        <f t="shared" si="9"/>
        <v>-10</v>
      </c>
      <c r="N69" s="14">
        <f t="shared" si="9"/>
        <v>-10</v>
      </c>
      <c r="O69" s="14">
        <f t="shared" si="9"/>
        <v>-10</v>
      </c>
      <c r="P69" s="14">
        <f t="shared" si="9"/>
        <v>-10</v>
      </c>
      <c r="Q69" s="14">
        <f t="shared" si="9"/>
        <v>-10</v>
      </c>
      <c r="R69" s="14">
        <f t="shared" si="9"/>
        <v>-10</v>
      </c>
      <c r="S69" s="14">
        <f t="shared" si="9"/>
        <v>-10</v>
      </c>
    </row>
    <row r="70" spans="1:19">
      <c r="A70" s="12"/>
      <c r="B70" s="19"/>
      <c r="C70" s="49"/>
      <c r="D70" s="49"/>
      <c r="F70" s="14">
        <f t="shared" ref="F70:S70" si="10">F56-$E56</f>
        <v>0</v>
      </c>
      <c r="G70" s="14">
        <f t="shared" si="10"/>
        <v>0</v>
      </c>
      <c r="H70" s="14">
        <f t="shared" si="10"/>
        <v>0</v>
      </c>
      <c r="I70" s="14">
        <f t="shared" si="10"/>
        <v>0</v>
      </c>
      <c r="J70" s="14">
        <f t="shared" si="10"/>
        <v>0</v>
      </c>
      <c r="K70" s="14">
        <f t="shared" si="10"/>
        <v>0</v>
      </c>
      <c r="L70" s="14">
        <f t="shared" si="10"/>
        <v>0</v>
      </c>
      <c r="M70" s="14">
        <f t="shared" si="10"/>
        <v>0</v>
      </c>
      <c r="N70" s="14">
        <f t="shared" si="10"/>
        <v>0</v>
      </c>
      <c r="O70" s="14">
        <f t="shared" si="10"/>
        <v>0</v>
      </c>
      <c r="P70" s="14">
        <f t="shared" si="10"/>
        <v>0</v>
      </c>
      <c r="Q70" s="14">
        <f t="shared" si="10"/>
        <v>0</v>
      </c>
      <c r="R70" s="14">
        <f t="shared" si="10"/>
        <v>0</v>
      </c>
      <c r="S70" s="14">
        <f t="shared" si="10"/>
        <v>0</v>
      </c>
    </row>
    <row r="71" spans="1:19">
      <c r="A71" s="12"/>
      <c r="B71" s="19"/>
      <c r="C71" s="49"/>
      <c r="D71" s="49"/>
      <c r="F71" s="14">
        <f t="shared" ref="F71:S71" si="11">F57-$E57</f>
        <v>0</v>
      </c>
      <c r="G71" s="14">
        <f t="shared" si="11"/>
        <v>0</v>
      </c>
      <c r="H71" s="14">
        <f t="shared" si="11"/>
        <v>0</v>
      </c>
      <c r="I71" s="14">
        <f t="shared" si="11"/>
        <v>0</v>
      </c>
      <c r="J71" s="14">
        <f t="shared" si="11"/>
        <v>0</v>
      </c>
      <c r="K71" s="14">
        <f t="shared" si="11"/>
        <v>0</v>
      </c>
      <c r="L71" s="14">
        <f t="shared" si="11"/>
        <v>0</v>
      </c>
      <c r="M71" s="14">
        <f t="shared" si="11"/>
        <v>0</v>
      </c>
      <c r="N71" s="14">
        <f t="shared" si="11"/>
        <v>0</v>
      </c>
      <c r="O71" s="14">
        <f t="shared" si="11"/>
        <v>0</v>
      </c>
      <c r="P71" s="14">
        <f t="shared" si="11"/>
        <v>0</v>
      </c>
      <c r="Q71" s="14">
        <f t="shared" si="11"/>
        <v>0</v>
      </c>
      <c r="R71" s="14">
        <f t="shared" si="11"/>
        <v>0</v>
      </c>
      <c r="S71" s="14">
        <f t="shared" si="11"/>
        <v>0</v>
      </c>
    </row>
    <row r="72" spans="1:19">
      <c r="B72" s="16"/>
      <c r="C72" s="48"/>
      <c r="D72" s="48"/>
      <c r="E72" s="2"/>
      <c r="F72" s="14">
        <f t="shared" ref="F72:S72" si="12">F58-$E58</f>
        <v>0</v>
      </c>
      <c r="G72" s="14">
        <f t="shared" si="12"/>
        <v>0</v>
      </c>
      <c r="H72" s="14">
        <f t="shared" si="12"/>
        <v>0</v>
      </c>
      <c r="I72" s="14">
        <f t="shared" si="12"/>
        <v>0</v>
      </c>
      <c r="J72" s="14">
        <f t="shared" si="12"/>
        <v>0</v>
      </c>
      <c r="K72" s="14">
        <f t="shared" si="12"/>
        <v>0</v>
      </c>
      <c r="L72" s="14">
        <f t="shared" si="12"/>
        <v>0</v>
      </c>
      <c r="M72" s="14">
        <f t="shared" si="12"/>
        <v>0</v>
      </c>
      <c r="N72" s="14">
        <f t="shared" si="12"/>
        <v>0</v>
      </c>
      <c r="O72" s="14">
        <f t="shared" si="12"/>
        <v>0</v>
      </c>
      <c r="P72" s="14">
        <f t="shared" si="12"/>
        <v>0</v>
      </c>
      <c r="Q72" s="14">
        <f t="shared" si="12"/>
        <v>0</v>
      </c>
      <c r="R72" s="14">
        <f t="shared" si="12"/>
        <v>0</v>
      </c>
      <c r="S72" s="14">
        <f t="shared" si="12"/>
        <v>0</v>
      </c>
    </row>
    <row r="73" spans="1:19">
      <c r="A73" s="15"/>
      <c r="B73" s="16"/>
      <c r="C73" s="48"/>
      <c r="D73" s="48"/>
    </row>
    <row r="74" spans="1:19">
      <c r="A74" s="17" t="s">
        <v>71</v>
      </c>
      <c r="B74" s="16"/>
      <c r="C74" s="48"/>
      <c r="D74" s="48"/>
      <c r="E74" s="9">
        <v>2005</v>
      </c>
      <c r="F74" s="9">
        <v>2006</v>
      </c>
      <c r="G74" s="9">
        <v>2007</v>
      </c>
      <c r="H74" s="9">
        <v>2008</v>
      </c>
      <c r="I74" s="9">
        <v>2009</v>
      </c>
      <c r="J74" s="9">
        <v>2010</v>
      </c>
      <c r="K74" s="9">
        <v>2011</v>
      </c>
      <c r="L74" s="9">
        <v>2012</v>
      </c>
      <c r="M74" s="9">
        <v>2013</v>
      </c>
      <c r="N74" s="9">
        <v>2014</v>
      </c>
      <c r="O74" s="9">
        <v>2015</v>
      </c>
      <c r="P74" s="9">
        <v>2016</v>
      </c>
      <c r="Q74" s="9">
        <v>2017</v>
      </c>
      <c r="R74" s="9">
        <v>2018</v>
      </c>
      <c r="S74" s="9">
        <v>2019</v>
      </c>
    </row>
    <row r="75" spans="1:19">
      <c r="A75" s="10" t="s">
        <v>1</v>
      </c>
      <c r="B75" s="16"/>
      <c r="C75" s="48"/>
      <c r="D75" s="4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19" ht="17.600000000000001">
      <c r="A76" s="12" t="str">
        <f ca="1">A$48</f>
        <v>a11</v>
      </c>
      <c r="B76" s="19" t="s">
        <v>15</v>
      </c>
      <c r="C76" s="49"/>
      <c r="D76" s="49"/>
      <c r="F76" s="20">
        <f t="shared" ref="F76:S76" si="13">IFERROR(LN(F48)-LN($E48), 0)</f>
        <v>0.91629073187415511</v>
      </c>
      <c r="G76" s="20">
        <f t="shared" si="13"/>
        <v>0</v>
      </c>
      <c r="H76" s="20">
        <f t="shared" si="13"/>
        <v>0</v>
      </c>
      <c r="I76" s="20">
        <f t="shared" si="13"/>
        <v>0</v>
      </c>
      <c r="J76" s="20">
        <f t="shared" si="13"/>
        <v>0</v>
      </c>
      <c r="K76" s="20">
        <f t="shared" si="13"/>
        <v>0</v>
      </c>
      <c r="L76" s="20">
        <f t="shared" si="13"/>
        <v>0</v>
      </c>
      <c r="M76" s="20">
        <f t="shared" si="13"/>
        <v>0</v>
      </c>
      <c r="N76" s="20">
        <f t="shared" si="13"/>
        <v>0</v>
      </c>
      <c r="O76" s="20">
        <f t="shared" si="13"/>
        <v>0</v>
      </c>
      <c r="P76" s="20">
        <f t="shared" si="13"/>
        <v>0</v>
      </c>
      <c r="Q76" s="20">
        <f t="shared" si="13"/>
        <v>0</v>
      </c>
      <c r="R76" s="20">
        <f t="shared" si="13"/>
        <v>0</v>
      </c>
      <c r="S76" s="20">
        <f t="shared" si="13"/>
        <v>0</v>
      </c>
    </row>
    <row r="77" spans="1:19">
      <c r="A77" s="12" t="str">
        <f ca="1">A$49</f>
        <v>a12</v>
      </c>
      <c r="B77" s="19"/>
      <c r="C77" s="49"/>
      <c r="D77" s="49"/>
      <c r="F77" s="20">
        <f t="shared" ref="F77:S77" si="14">IFERROR(LN(F49)-LN($E49), 0)</f>
        <v>1.0986122886681096</v>
      </c>
      <c r="G77" s="20">
        <f t="shared" si="14"/>
        <v>0</v>
      </c>
      <c r="H77" s="20">
        <f t="shared" si="14"/>
        <v>0</v>
      </c>
      <c r="I77" s="20">
        <f t="shared" si="14"/>
        <v>0</v>
      </c>
      <c r="J77" s="20">
        <f t="shared" si="14"/>
        <v>0</v>
      </c>
      <c r="K77" s="20">
        <f t="shared" si="14"/>
        <v>0</v>
      </c>
      <c r="L77" s="20">
        <f t="shared" si="14"/>
        <v>0</v>
      </c>
      <c r="M77" s="20">
        <f t="shared" si="14"/>
        <v>0</v>
      </c>
      <c r="N77" s="20">
        <f t="shared" si="14"/>
        <v>0</v>
      </c>
      <c r="O77" s="20">
        <f t="shared" si="14"/>
        <v>0</v>
      </c>
      <c r="P77" s="20">
        <f t="shared" si="14"/>
        <v>0</v>
      </c>
      <c r="Q77" s="20">
        <f t="shared" si="14"/>
        <v>0</v>
      </c>
      <c r="R77" s="20">
        <f t="shared" si="14"/>
        <v>0</v>
      </c>
      <c r="S77" s="20">
        <f t="shared" si="14"/>
        <v>0</v>
      </c>
    </row>
    <row r="78" spans="1:19">
      <c r="A78" s="12" t="str">
        <f ca="1">A$50</f>
        <v>a21</v>
      </c>
      <c r="B78" s="19"/>
      <c r="C78" s="49"/>
      <c r="D78" s="49"/>
      <c r="F78" s="20">
        <f t="shared" ref="F78:S78" si="15">IFERROR(LN(F50)-LN($E50), 0)</f>
        <v>0.18232155679395445</v>
      </c>
      <c r="G78" s="20">
        <f t="shared" si="15"/>
        <v>0</v>
      </c>
      <c r="H78" s="20">
        <f t="shared" si="15"/>
        <v>0</v>
      </c>
      <c r="I78" s="20">
        <f t="shared" si="15"/>
        <v>0</v>
      </c>
      <c r="J78" s="20">
        <f t="shared" si="15"/>
        <v>0</v>
      </c>
      <c r="K78" s="20">
        <f t="shared" si="15"/>
        <v>0</v>
      </c>
      <c r="L78" s="20">
        <f t="shared" si="15"/>
        <v>0</v>
      </c>
      <c r="M78" s="20">
        <f t="shared" si="15"/>
        <v>0</v>
      </c>
      <c r="N78" s="20">
        <f t="shared" si="15"/>
        <v>0</v>
      </c>
      <c r="O78" s="20">
        <f t="shared" si="15"/>
        <v>0</v>
      </c>
      <c r="P78" s="20">
        <f t="shared" si="15"/>
        <v>0</v>
      </c>
      <c r="Q78" s="20">
        <f t="shared" si="15"/>
        <v>0</v>
      </c>
      <c r="R78" s="20">
        <f t="shared" si="15"/>
        <v>0</v>
      </c>
      <c r="S78" s="20">
        <f t="shared" si="15"/>
        <v>0</v>
      </c>
    </row>
    <row r="79" spans="1:19" ht="17.600000000000001">
      <c r="A79" s="12" t="str">
        <f ca="1">A$51</f>
        <v>a22</v>
      </c>
      <c r="B79" s="19" t="s">
        <v>16</v>
      </c>
      <c r="C79" s="49"/>
      <c r="D79" s="49"/>
      <c r="F79" s="20">
        <f t="shared" ref="F79:S79" si="16">IFERROR(LN(F51)-LN($E51), 0)</f>
        <v>-0.91629073187415533</v>
      </c>
      <c r="G79" s="20">
        <f t="shared" si="16"/>
        <v>0</v>
      </c>
      <c r="H79" s="20">
        <f t="shared" si="16"/>
        <v>0</v>
      </c>
      <c r="I79" s="20">
        <f t="shared" si="16"/>
        <v>0</v>
      </c>
      <c r="J79" s="20">
        <f t="shared" si="16"/>
        <v>0</v>
      </c>
      <c r="K79" s="20">
        <f t="shared" si="16"/>
        <v>0</v>
      </c>
      <c r="L79" s="20">
        <f t="shared" si="16"/>
        <v>0</v>
      </c>
      <c r="M79" s="20">
        <f t="shared" si="16"/>
        <v>0</v>
      </c>
      <c r="N79" s="20">
        <f t="shared" si="16"/>
        <v>0</v>
      </c>
      <c r="O79" s="20">
        <f t="shared" si="16"/>
        <v>0</v>
      </c>
      <c r="P79" s="20">
        <f t="shared" si="16"/>
        <v>0</v>
      </c>
      <c r="Q79" s="20">
        <f t="shared" si="16"/>
        <v>0</v>
      </c>
      <c r="R79" s="20">
        <f t="shared" si="16"/>
        <v>0</v>
      </c>
      <c r="S79" s="20">
        <f t="shared" si="16"/>
        <v>0</v>
      </c>
    </row>
    <row r="80" spans="1:19" ht="17.600000000000001">
      <c r="A80" s="12" t="str">
        <f ca="1">A$52</f>
        <v>b11</v>
      </c>
      <c r="B80" s="19" t="s">
        <v>17</v>
      </c>
      <c r="C80" s="49"/>
      <c r="D80" s="49"/>
      <c r="F80" s="20">
        <f t="shared" ref="F80:S80" si="17">IFERROR(LN(F52)-LN($E52), 0)</f>
        <v>0.40546510810816461</v>
      </c>
      <c r="G80" s="20">
        <f t="shared" si="17"/>
        <v>0</v>
      </c>
      <c r="H80" s="20">
        <f t="shared" si="17"/>
        <v>0</v>
      </c>
      <c r="I80" s="20">
        <f t="shared" si="17"/>
        <v>0</v>
      </c>
      <c r="J80" s="20">
        <f t="shared" si="17"/>
        <v>0</v>
      </c>
      <c r="K80" s="20">
        <f t="shared" si="17"/>
        <v>0</v>
      </c>
      <c r="L80" s="20">
        <f t="shared" si="17"/>
        <v>0</v>
      </c>
      <c r="M80" s="20">
        <f t="shared" si="17"/>
        <v>0</v>
      </c>
      <c r="N80" s="20">
        <f t="shared" si="17"/>
        <v>0</v>
      </c>
      <c r="O80" s="20">
        <f t="shared" si="17"/>
        <v>0</v>
      </c>
      <c r="P80" s="20">
        <f t="shared" si="17"/>
        <v>0</v>
      </c>
      <c r="Q80" s="20">
        <f t="shared" si="17"/>
        <v>0</v>
      </c>
      <c r="R80" s="20">
        <f t="shared" si="17"/>
        <v>0</v>
      </c>
      <c r="S80" s="20">
        <f t="shared" si="17"/>
        <v>0</v>
      </c>
    </row>
    <row r="81" spans="1:21">
      <c r="A81" s="12" t="str">
        <f ca="1">A$53</f>
        <v>b12</v>
      </c>
      <c r="B81" s="19"/>
      <c r="C81" s="49"/>
      <c r="D81" s="49"/>
      <c r="F81" s="20">
        <f t="shared" ref="F81:S81" si="18">IFERROR(LN(F53)-LN($E53), 0)</f>
        <v>-0.69314718055994495</v>
      </c>
      <c r="G81" s="20">
        <f t="shared" si="18"/>
        <v>0</v>
      </c>
      <c r="H81" s="20">
        <f t="shared" si="18"/>
        <v>0</v>
      </c>
      <c r="I81" s="20">
        <f t="shared" si="18"/>
        <v>0</v>
      </c>
      <c r="J81" s="20">
        <f t="shared" si="18"/>
        <v>0</v>
      </c>
      <c r="K81" s="20">
        <f t="shared" si="18"/>
        <v>0</v>
      </c>
      <c r="L81" s="20">
        <f t="shared" si="18"/>
        <v>0</v>
      </c>
      <c r="M81" s="20">
        <f t="shared" si="18"/>
        <v>0</v>
      </c>
      <c r="N81" s="20">
        <f t="shared" si="18"/>
        <v>0</v>
      </c>
      <c r="O81" s="20">
        <f t="shared" si="18"/>
        <v>0</v>
      </c>
      <c r="P81" s="20">
        <f t="shared" si="18"/>
        <v>0</v>
      </c>
      <c r="Q81" s="20">
        <f t="shared" si="18"/>
        <v>0</v>
      </c>
      <c r="R81" s="20">
        <f t="shared" si="18"/>
        <v>0</v>
      </c>
      <c r="S81" s="20">
        <f t="shared" si="18"/>
        <v>0</v>
      </c>
    </row>
    <row r="82" spans="1:21">
      <c r="A82" s="12" t="str">
        <f ca="1">A$54</f>
        <v>b21</v>
      </c>
      <c r="B82" s="19"/>
      <c r="C82" s="49"/>
      <c r="D82" s="49"/>
      <c r="F82" s="20">
        <f t="shared" ref="F82:S82" si="19">IFERROR(LN(F54)-LN($E54), 0)</f>
        <v>0.55961578793542266</v>
      </c>
      <c r="G82" s="20">
        <f t="shared" si="19"/>
        <v>0</v>
      </c>
      <c r="H82" s="20">
        <f t="shared" si="19"/>
        <v>0</v>
      </c>
      <c r="I82" s="20">
        <f t="shared" si="19"/>
        <v>0</v>
      </c>
      <c r="J82" s="20">
        <f t="shared" si="19"/>
        <v>0</v>
      </c>
      <c r="K82" s="20">
        <f t="shared" si="19"/>
        <v>0</v>
      </c>
      <c r="L82" s="20">
        <f t="shared" si="19"/>
        <v>0</v>
      </c>
      <c r="M82" s="20">
        <f t="shared" si="19"/>
        <v>0</v>
      </c>
      <c r="N82" s="20">
        <f t="shared" si="19"/>
        <v>0</v>
      </c>
      <c r="O82" s="20">
        <f t="shared" si="19"/>
        <v>0</v>
      </c>
      <c r="P82" s="20">
        <f t="shared" si="19"/>
        <v>0</v>
      </c>
      <c r="Q82" s="20">
        <f t="shared" si="19"/>
        <v>0</v>
      </c>
      <c r="R82" s="20">
        <f t="shared" si="19"/>
        <v>0</v>
      </c>
      <c r="S82" s="20">
        <f t="shared" si="19"/>
        <v>0</v>
      </c>
    </row>
    <row r="83" spans="1:21">
      <c r="A83" s="12" t="str">
        <f ca="1">A$55</f>
        <v>b22</v>
      </c>
      <c r="B83" s="19"/>
      <c r="C83" s="49"/>
      <c r="D83" s="49"/>
      <c r="F83" s="20">
        <f t="shared" ref="F83:S83" si="20">IFERROR(LN(F55)-LN($E55), 0)</f>
        <v>0.91629073187415466</v>
      </c>
      <c r="G83" s="20">
        <f t="shared" si="20"/>
        <v>0</v>
      </c>
      <c r="H83" s="20">
        <f t="shared" si="20"/>
        <v>0</v>
      </c>
      <c r="I83" s="20">
        <f t="shared" si="20"/>
        <v>0</v>
      </c>
      <c r="J83" s="20">
        <f t="shared" si="20"/>
        <v>0</v>
      </c>
      <c r="K83" s="20">
        <f t="shared" si="20"/>
        <v>0</v>
      </c>
      <c r="L83" s="20">
        <f t="shared" si="20"/>
        <v>0</v>
      </c>
      <c r="M83" s="20">
        <f t="shared" si="20"/>
        <v>0</v>
      </c>
      <c r="N83" s="20">
        <f t="shared" si="20"/>
        <v>0</v>
      </c>
      <c r="O83" s="20">
        <f t="shared" si="20"/>
        <v>0</v>
      </c>
      <c r="P83" s="20">
        <f t="shared" si="20"/>
        <v>0</v>
      </c>
      <c r="Q83" s="20">
        <f t="shared" si="20"/>
        <v>0</v>
      </c>
      <c r="R83" s="20">
        <f t="shared" si="20"/>
        <v>0</v>
      </c>
      <c r="S83" s="20">
        <f t="shared" si="20"/>
        <v>0</v>
      </c>
    </row>
    <row r="84" spans="1:21">
      <c r="B84" s="19"/>
      <c r="C84" s="49"/>
      <c r="D84" s="49"/>
      <c r="F84" s="20">
        <f t="shared" ref="F84:S84" si="21">IFERROR(LN(F56)-LN($E56), 0)</f>
        <v>0</v>
      </c>
      <c r="G84" s="20">
        <f t="shared" si="21"/>
        <v>0</v>
      </c>
      <c r="H84" s="20">
        <f t="shared" si="21"/>
        <v>0</v>
      </c>
      <c r="I84" s="20">
        <f t="shared" si="21"/>
        <v>0</v>
      </c>
      <c r="J84" s="20">
        <f t="shared" si="21"/>
        <v>0</v>
      </c>
      <c r="K84" s="20">
        <f t="shared" si="21"/>
        <v>0</v>
      </c>
      <c r="L84" s="20">
        <f t="shared" si="21"/>
        <v>0</v>
      </c>
      <c r="M84" s="20">
        <f t="shared" si="21"/>
        <v>0</v>
      </c>
      <c r="N84" s="20">
        <f t="shared" si="21"/>
        <v>0</v>
      </c>
      <c r="O84" s="20">
        <f t="shared" si="21"/>
        <v>0</v>
      </c>
      <c r="P84" s="20">
        <f t="shared" si="21"/>
        <v>0</v>
      </c>
      <c r="Q84" s="20">
        <f t="shared" si="21"/>
        <v>0</v>
      </c>
      <c r="R84" s="20">
        <f t="shared" si="21"/>
        <v>0</v>
      </c>
      <c r="S84" s="20">
        <f t="shared" si="21"/>
        <v>0</v>
      </c>
    </row>
    <row r="85" spans="1:21">
      <c r="B85" s="19"/>
      <c r="C85" s="49"/>
      <c r="D85" s="49"/>
      <c r="F85" s="20">
        <f t="shared" ref="F85:S85" si="22">IFERROR(LN(F57)-LN($E57), 0)</f>
        <v>0</v>
      </c>
      <c r="G85" s="20">
        <f t="shared" si="22"/>
        <v>0</v>
      </c>
      <c r="H85" s="20">
        <f t="shared" si="22"/>
        <v>0</v>
      </c>
      <c r="I85" s="20">
        <f t="shared" si="22"/>
        <v>0</v>
      </c>
      <c r="J85" s="20">
        <f t="shared" si="22"/>
        <v>0</v>
      </c>
      <c r="K85" s="20">
        <f t="shared" si="22"/>
        <v>0</v>
      </c>
      <c r="L85" s="20">
        <f t="shared" si="22"/>
        <v>0</v>
      </c>
      <c r="M85" s="20">
        <f t="shared" si="22"/>
        <v>0</v>
      </c>
      <c r="N85" s="20">
        <f t="shared" si="22"/>
        <v>0</v>
      </c>
      <c r="O85" s="20">
        <f t="shared" si="22"/>
        <v>0</v>
      </c>
      <c r="P85" s="20">
        <f t="shared" si="22"/>
        <v>0</v>
      </c>
      <c r="Q85" s="20">
        <f t="shared" si="22"/>
        <v>0</v>
      </c>
      <c r="R85" s="20">
        <f t="shared" si="22"/>
        <v>0</v>
      </c>
      <c r="S85" s="20">
        <f t="shared" si="22"/>
        <v>0</v>
      </c>
    </row>
    <row r="86" spans="1:21">
      <c r="B86" s="16"/>
      <c r="C86" s="48"/>
      <c r="D86" s="48"/>
      <c r="E86" s="2"/>
      <c r="F86" s="20">
        <f t="shared" ref="F86:S86" si="23">IFERROR(LN(F58)-LN($E58), 0)</f>
        <v>0</v>
      </c>
      <c r="G86" s="20">
        <f t="shared" si="23"/>
        <v>0</v>
      </c>
      <c r="H86" s="20">
        <f t="shared" si="23"/>
        <v>0</v>
      </c>
      <c r="I86" s="20">
        <f t="shared" si="23"/>
        <v>0</v>
      </c>
      <c r="J86" s="20">
        <f t="shared" si="23"/>
        <v>0</v>
      </c>
      <c r="K86" s="20">
        <f t="shared" si="23"/>
        <v>0</v>
      </c>
      <c r="L86" s="20">
        <f t="shared" si="23"/>
        <v>0</v>
      </c>
      <c r="M86" s="20">
        <f t="shared" si="23"/>
        <v>0</v>
      </c>
      <c r="N86" s="20">
        <f t="shared" si="23"/>
        <v>0</v>
      </c>
      <c r="O86" s="20">
        <f t="shared" si="23"/>
        <v>0</v>
      </c>
      <c r="P86" s="20">
        <f t="shared" si="23"/>
        <v>0</v>
      </c>
      <c r="Q86" s="20">
        <f t="shared" si="23"/>
        <v>0</v>
      </c>
      <c r="R86" s="20">
        <f t="shared" si="23"/>
        <v>0</v>
      </c>
      <c r="S86" s="20">
        <f t="shared" si="23"/>
        <v>0</v>
      </c>
    </row>
    <row r="87" spans="1:21">
      <c r="B87" s="16"/>
      <c r="C87" s="48"/>
      <c r="D87" s="4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21">
      <c r="A88" s="17" t="s">
        <v>58</v>
      </c>
      <c r="B88" s="17"/>
      <c r="C88" s="9" t="s">
        <v>102</v>
      </c>
      <c r="D88" s="9"/>
      <c r="E88" s="9">
        <v>2005</v>
      </c>
      <c r="F88" s="9">
        <v>2006</v>
      </c>
      <c r="G88" s="9">
        <v>2007</v>
      </c>
      <c r="H88" s="9">
        <v>2008</v>
      </c>
      <c r="I88" s="9">
        <v>2009</v>
      </c>
      <c r="J88" s="9">
        <v>2010</v>
      </c>
      <c r="K88" s="9">
        <v>2011</v>
      </c>
      <c r="L88" s="9">
        <v>2012</v>
      </c>
      <c r="M88" s="9">
        <v>2013</v>
      </c>
      <c r="N88" s="9">
        <v>2014</v>
      </c>
      <c r="O88" s="9">
        <v>2015</v>
      </c>
      <c r="P88" s="9">
        <v>2016</v>
      </c>
      <c r="Q88" s="9">
        <v>2017</v>
      </c>
      <c r="R88" s="9">
        <v>2018</v>
      </c>
      <c r="S88" s="9">
        <v>2019</v>
      </c>
    </row>
    <row r="89" spans="1:21" ht="16.3">
      <c r="A89" s="39"/>
      <c r="B89" s="11" t="s">
        <v>76</v>
      </c>
      <c r="C89" s="48" t="str">
        <f>_xlfn.CONCAT(A89:A89)</f>
        <v/>
      </c>
      <c r="D89" s="48"/>
      <c r="E89" s="2">
        <f>SUM(E90:E97)</f>
        <v>100</v>
      </c>
      <c r="F89" s="2">
        <f t="shared" ref="F89:S89" si="24">SUM(F90:F97)</f>
        <v>180</v>
      </c>
      <c r="G89" s="2">
        <f t="shared" si="24"/>
        <v>0</v>
      </c>
      <c r="H89" s="2">
        <f t="shared" si="24"/>
        <v>0</v>
      </c>
      <c r="I89" s="2">
        <f t="shared" si="24"/>
        <v>0</v>
      </c>
      <c r="J89" s="2">
        <f t="shared" si="24"/>
        <v>0</v>
      </c>
      <c r="K89" s="2">
        <f t="shared" si="24"/>
        <v>0</v>
      </c>
      <c r="L89" s="2">
        <f t="shared" si="24"/>
        <v>0</v>
      </c>
      <c r="M89" s="2">
        <f t="shared" si="24"/>
        <v>0</v>
      </c>
      <c r="N89" s="2">
        <f t="shared" si="24"/>
        <v>0</v>
      </c>
      <c r="O89" s="2">
        <f t="shared" si="24"/>
        <v>0</v>
      </c>
      <c r="P89" s="2">
        <f t="shared" si="24"/>
        <v>0</v>
      </c>
      <c r="Q89" s="2">
        <f t="shared" si="24"/>
        <v>0</v>
      </c>
      <c r="R89" s="2">
        <f t="shared" si="24"/>
        <v>0</v>
      </c>
      <c r="S89" s="2">
        <f t="shared" si="24"/>
        <v>0</v>
      </c>
      <c r="T89" s="4"/>
      <c r="U89" s="5"/>
    </row>
    <row r="90" spans="1:21" ht="17.149999999999999">
      <c r="B90" s="11" t="s">
        <v>18</v>
      </c>
      <c r="C90" s="48" t="s">
        <v>65</v>
      </c>
      <c r="D90" s="48"/>
      <c r="E90" s="2">
        <f>INDEX('GDP ijk'!$A$1:$AAA$990,MATCH(structural_drivers!$C90,'GDP ijk'!$F:$F,0),MATCH(structural_drivers!E$88,'GDP ijk'!$1:$1,0))</f>
        <v>7</v>
      </c>
      <c r="F90" s="2">
        <f>INDEX('GDP ijk'!$A$1:$AAA$990,MATCH(structural_drivers!$C90,'GDP ijk'!$F:$F,0),MATCH(structural_drivers!F$88,'GDP ijk'!$1:$1,0))</f>
        <v>30</v>
      </c>
      <c r="G90" s="2">
        <f>INDEX('GDP ijk'!$A$1:$AAA$990,MATCH(structural_drivers!$C90,'GDP ijk'!$F:$F,0),MATCH(structural_drivers!G$88,'GDP ijk'!$1:$1,0))</f>
        <v>0</v>
      </c>
      <c r="H90" s="2">
        <f>INDEX('GDP ijk'!$A$1:$AAA$990,MATCH(structural_drivers!$C90,'GDP ijk'!$F:$F,0),MATCH(structural_drivers!H$88,'GDP ijk'!$1:$1,0))</f>
        <v>0</v>
      </c>
      <c r="I90" s="2">
        <f>INDEX('GDP ijk'!$A$1:$AAA$990,MATCH(structural_drivers!$C90,'GDP ijk'!$F:$F,0),MATCH(structural_drivers!I$88,'GDP ijk'!$1:$1,0))</f>
        <v>0</v>
      </c>
      <c r="J90" s="2">
        <f>INDEX('GDP ijk'!$A$1:$AAA$990,MATCH(structural_drivers!$C90,'GDP ijk'!$F:$F,0),MATCH(structural_drivers!J$88,'GDP ijk'!$1:$1,0))</f>
        <v>0</v>
      </c>
      <c r="K90" s="2">
        <f>INDEX('GDP ijk'!$A$1:$AAA$990,MATCH(structural_drivers!$C90,'GDP ijk'!$F:$F,0),MATCH(structural_drivers!K$88,'GDP ijk'!$1:$1,0))</f>
        <v>0</v>
      </c>
      <c r="L90" s="2">
        <f>INDEX('GDP ijk'!$A$1:$AAA$990,MATCH(structural_drivers!$C90,'GDP ijk'!$F:$F,0),MATCH(structural_drivers!L$88,'GDP ijk'!$1:$1,0))</f>
        <v>0</v>
      </c>
      <c r="M90" s="2">
        <f>INDEX('GDP ijk'!$A$1:$AAA$990,MATCH(structural_drivers!$C90,'GDP ijk'!$F:$F,0),MATCH(structural_drivers!M$88,'GDP ijk'!$1:$1,0))</f>
        <v>0</v>
      </c>
      <c r="N90" s="2">
        <f>INDEX('GDP ijk'!$A$1:$AAA$990,MATCH(structural_drivers!$C90,'GDP ijk'!$F:$F,0),MATCH(structural_drivers!N$88,'GDP ijk'!$1:$1,0))</f>
        <v>0</v>
      </c>
      <c r="O90" s="2">
        <f>INDEX('GDP ijk'!$A$1:$AAA$990,MATCH(structural_drivers!$C90,'GDP ijk'!$F:$F,0),MATCH(structural_drivers!O$88,'GDP ijk'!$1:$1,0))</f>
        <v>0</v>
      </c>
      <c r="P90" s="2">
        <f>INDEX('GDP ijk'!$A$1:$AAA$990,MATCH(structural_drivers!$C90,'GDP ijk'!$F:$F,0),MATCH(structural_drivers!P$88,'GDP ijk'!$1:$1,0))</f>
        <v>0</v>
      </c>
      <c r="Q90" s="2">
        <f>INDEX('GDP ijk'!$A$1:$AAA$990,MATCH(structural_drivers!$C90,'GDP ijk'!$F:$F,0),MATCH(structural_drivers!Q$88,'GDP ijk'!$1:$1,0))</f>
        <v>0</v>
      </c>
      <c r="R90" s="2">
        <f>INDEX('GDP ijk'!$A$1:$AAA$990,MATCH(structural_drivers!$C90,'GDP ijk'!$F:$F,0),MATCH(structural_drivers!R$88,'GDP ijk'!$1:$1,0))</f>
        <v>0</v>
      </c>
      <c r="S90" s="2">
        <f>INDEX('GDP ijk'!$A$1:$AAA$990,MATCH(structural_drivers!$C90,'GDP ijk'!$F:$F,0),MATCH(structural_drivers!S$88,'GDP ijk'!$1:$1,0))</f>
        <v>0</v>
      </c>
      <c r="T90" s="3"/>
      <c r="U90" s="5"/>
    </row>
    <row r="91" spans="1:21">
      <c r="B91" s="11"/>
      <c r="C91" s="48" t="s">
        <v>66</v>
      </c>
      <c r="D91" s="48"/>
      <c r="E91" s="2">
        <f>INDEX('GDP ijk'!$A$1:$AAA$990,MATCH(structural_drivers!$C91,'GDP ijk'!$F:$F,0),MATCH(structural_drivers!E$88,'GDP ijk'!$1:$1,0))</f>
        <v>3</v>
      </c>
      <c r="F91" s="2">
        <f>INDEX('GDP ijk'!$A$1:$AAA$990,MATCH(structural_drivers!$C91,'GDP ijk'!$F:$F,0),MATCH(structural_drivers!F$88,'GDP ijk'!$1:$1,0))</f>
        <v>10</v>
      </c>
      <c r="G91" s="2">
        <f>INDEX('GDP ijk'!$A$1:$AAA$990,MATCH(structural_drivers!$C91,'GDP ijk'!$F:$F,0),MATCH(structural_drivers!G$88,'GDP ijk'!$1:$1,0))</f>
        <v>0</v>
      </c>
      <c r="H91" s="2">
        <f>INDEX('GDP ijk'!$A$1:$AAA$990,MATCH(structural_drivers!$C91,'GDP ijk'!$F:$F,0),MATCH(structural_drivers!H$88,'GDP ijk'!$1:$1,0))</f>
        <v>0</v>
      </c>
      <c r="I91" s="2">
        <f>INDEX('GDP ijk'!$A$1:$AAA$990,MATCH(structural_drivers!$C91,'GDP ijk'!$F:$F,0),MATCH(structural_drivers!I$88,'GDP ijk'!$1:$1,0))</f>
        <v>0</v>
      </c>
      <c r="J91" s="2">
        <f>INDEX('GDP ijk'!$A$1:$AAA$990,MATCH(structural_drivers!$C91,'GDP ijk'!$F:$F,0),MATCH(structural_drivers!J$88,'GDP ijk'!$1:$1,0))</f>
        <v>0</v>
      </c>
      <c r="K91" s="2">
        <f>INDEX('GDP ijk'!$A$1:$AAA$990,MATCH(structural_drivers!$C91,'GDP ijk'!$F:$F,0),MATCH(structural_drivers!K$88,'GDP ijk'!$1:$1,0))</f>
        <v>0</v>
      </c>
      <c r="L91" s="2">
        <f>INDEX('GDP ijk'!$A$1:$AAA$990,MATCH(structural_drivers!$C91,'GDP ijk'!$F:$F,0),MATCH(structural_drivers!L$88,'GDP ijk'!$1:$1,0))</f>
        <v>0</v>
      </c>
      <c r="M91" s="2">
        <f>INDEX('GDP ijk'!$A$1:$AAA$990,MATCH(structural_drivers!$C91,'GDP ijk'!$F:$F,0),MATCH(structural_drivers!M$88,'GDP ijk'!$1:$1,0))</f>
        <v>0</v>
      </c>
      <c r="N91" s="2">
        <f>INDEX('GDP ijk'!$A$1:$AAA$990,MATCH(structural_drivers!$C91,'GDP ijk'!$F:$F,0),MATCH(structural_drivers!N$88,'GDP ijk'!$1:$1,0))</f>
        <v>0</v>
      </c>
      <c r="O91" s="2">
        <f>INDEX('GDP ijk'!$A$1:$AAA$990,MATCH(structural_drivers!$C91,'GDP ijk'!$F:$F,0),MATCH(structural_drivers!O$88,'GDP ijk'!$1:$1,0))</f>
        <v>0</v>
      </c>
      <c r="P91" s="2">
        <f>INDEX('GDP ijk'!$A$1:$AAA$990,MATCH(structural_drivers!$C91,'GDP ijk'!$F:$F,0),MATCH(structural_drivers!P$88,'GDP ijk'!$1:$1,0))</f>
        <v>0</v>
      </c>
      <c r="Q91" s="2">
        <f>INDEX('GDP ijk'!$A$1:$AAA$990,MATCH(structural_drivers!$C91,'GDP ijk'!$F:$F,0),MATCH(structural_drivers!Q$88,'GDP ijk'!$1:$1,0))</f>
        <v>0</v>
      </c>
      <c r="R91" s="2">
        <f>INDEX('GDP ijk'!$A$1:$AAA$990,MATCH(structural_drivers!$C91,'GDP ijk'!$F:$F,0),MATCH(structural_drivers!R$88,'GDP ijk'!$1:$1,0))</f>
        <v>0</v>
      </c>
      <c r="S91" s="2">
        <f>INDEX('GDP ijk'!$A$1:$AAA$990,MATCH(structural_drivers!$C91,'GDP ijk'!$F:$F,0),MATCH(structural_drivers!S$88,'GDP ijk'!$1:$1,0))</f>
        <v>0</v>
      </c>
      <c r="T91" s="3"/>
      <c r="U91" s="5"/>
    </row>
    <row r="92" spans="1:21">
      <c r="B92" s="11"/>
      <c r="C92" s="48" t="s">
        <v>67</v>
      </c>
      <c r="D92" s="48"/>
      <c r="E92" s="2">
        <f>INDEX('GDP ijk'!$A$1:$AAA$990,MATCH(structural_drivers!$C92,'GDP ijk'!$F:$F,0),MATCH(structural_drivers!E$88,'GDP ijk'!$1:$1,0))</f>
        <v>30</v>
      </c>
      <c r="F92" s="2">
        <f>INDEX('GDP ijk'!$A$1:$AAA$990,MATCH(structural_drivers!$C92,'GDP ijk'!$F:$F,0),MATCH(structural_drivers!F$88,'GDP ijk'!$1:$1,0))</f>
        <v>15</v>
      </c>
      <c r="G92" s="2">
        <f>INDEX('GDP ijk'!$A$1:$AAA$990,MATCH(structural_drivers!$C92,'GDP ijk'!$F:$F,0),MATCH(structural_drivers!G$88,'GDP ijk'!$1:$1,0))</f>
        <v>0</v>
      </c>
      <c r="H92" s="2">
        <f>INDEX('GDP ijk'!$A$1:$AAA$990,MATCH(structural_drivers!$C92,'GDP ijk'!$F:$F,0),MATCH(structural_drivers!H$88,'GDP ijk'!$1:$1,0))</f>
        <v>0</v>
      </c>
      <c r="I92" s="2">
        <f>INDEX('GDP ijk'!$A$1:$AAA$990,MATCH(structural_drivers!$C92,'GDP ijk'!$F:$F,0),MATCH(structural_drivers!I$88,'GDP ijk'!$1:$1,0))</f>
        <v>0</v>
      </c>
      <c r="J92" s="2">
        <f>INDEX('GDP ijk'!$A$1:$AAA$990,MATCH(structural_drivers!$C92,'GDP ijk'!$F:$F,0),MATCH(structural_drivers!J$88,'GDP ijk'!$1:$1,0))</f>
        <v>0</v>
      </c>
      <c r="K92" s="2">
        <f>INDEX('GDP ijk'!$A$1:$AAA$990,MATCH(structural_drivers!$C92,'GDP ijk'!$F:$F,0),MATCH(structural_drivers!K$88,'GDP ijk'!$1:$1,0))</f>
        <v>0</v>
      </c>
      <c r="L92" s="2">
        <f>INDEX('GDP ijk'!$A$1:$AAA$990,MATCH(structural_drivers!$C92,'GDP ijk'!$F:$F,0),MATCH(structural_drivers!L$88,'GDP ijk'!$1:$1,0))</f>
        <v>0</v>
      </c>
      <c r="M92" s="2">
        <f>INDEX('GDP ijk'!$A$1:$AAA$990,MATCH(structural_drivers!$C92,'GDP ijk'!$F:$F,0),MATCH(structural_drivers!M$88,'GDP ijk'!$1:$1,0))</f>
        <v>0</v>
      </c>
      <c r="N92" s="2">
        <f>INDEX('GDP ijk'!$A$1:$AAA$990,MATCH(structural_drivers!$C92,'GDP ijk'!$F:$F,0),MATCH(structural_drivers!N$88,'GDP ijk'!$1:$1,0))</f>
        <v>0</v>
      </c>
      <c r="O92" s="2">
        <f>INDEX('GDP ijk'!$A$1:$AAA$990,MATCH(structural_drivers!$C92,'GDP ijk'!$F:$F,0),MATCH(structural_drivers!O$88,'GDP ijk'!$1:$1,0))</f>
        <v>0</v>
      </c>
      <c r="P92" s="2">
        <f>INDEX('GDP ijk'!$A$1:$AAA$990,MATCH(structural_drivers!$C92,'GDP ijk'!$F:$F,0),MATCH(structural_drivers!P$88,'GDP ijk'!$1:$1,0))</f>
        <v>0</v>
      </c>
      <c r="Q92" s="2">
        <f>INDEX('GDP ijk'!$A$1:$AAA$990,MATCH(structural_drivers!$C92,'GDP ijk'!$F:$F,0),MATCH(structural_drivers!Q$88,'GDP ijk'!$1:$1,0))</f>
        <v>0</v>
      </c>
      <c r="R92" s="2">
        <f>INDEX('GDP ijk'!$A$1:$AAA$990,MATCH(structural_drivers!$C92,'GDP ijk'!$F:$F,0),MATCH(structural_drivers!R$88,'GDP ijk'!$1:$1,0))</f>
        <v>0</v>
      </c>
      <c r="S92" s="2">
        <f>INDEX('GDP ijk'!$A$1:$AAA$990,MATCH(structural_drivers!$C92,'GDP ijk'!$F:$F,0),MATCH(structural_drivers!S$88,'GDP ijk'!$1:$1,0))</f>
        <v>0</v>
      </c>
      <c r="T92" s="3"/>
      <c r="U92" s="5"/>
    </row>
    <row r="93" spans="1:21" ht="17.149999999999999">
      <c r="B93" s="11" t="s">
        <v>19</v>
      </c>
      <c r="C93" s="48" t="s">
        <v>68</v>
      </c>
      <c r="D93" s="48"/>
      <c r="E93" s="2">
        <f>INDEX('GDP ijk'!$A$1:$AAA$990,MATCH(structural_drivers!$C93,'GDP ijk'!$F:$F,0),MATCH(structural_drivers!E$88,'GDP ijk'!$1:$1,0))</f>
        <v>10</v>
      </c>
      <c r="F93" s="2">
        <f>INDEX('GDP ijk'!$A$1:$AAA$990,MATCH(structural_drivers!$C93,'GDP ijk'!$F:$F,0),MATCH(structural_drivers!F$88,'GDP ijk'!$1:$1,0))</f>
        <v>25</v>
      </c>
      <c r="G93" s="2">
        <f>INDEX('GDP ijk'!$A$1:$AAA$990,MATCH(structural_drivers!$C93,'GDP ijk'!$F:$F,0),MATCH(structural_drivers!G$88,'GDP ijk'!$1:$1,0))</f>
        <v>0</v>
      </c>
      <c r="H93" s="2">
        <f>INDEX('GDP ijk'!$A$1:$AAA$990,MATCH(structural_drivers!$C93,'GDP ijk'!$F:$F,0),MATCH(structural_drivers!H$88,'GDP ijk'!$1:$1,0))</f>
        <v>0</v>
      </c>
      <c r="I93" s="2">
        <f>INDEX('GDP ijk'!$A$1:$AAA$990,MATCH(structural_drivers!$C93,'GDP ijk'!$F:$F,0),MATCH(structural_drivers!I$88,'GDP ijk'!$1:$1,0))</f>
        <v>0</v>
      </c>
      <c r="J93" s="2">
        <f>INDEX('GDP ijk'!$A$1:$AAA$990,MATCH(structural_drivers!$C93,'GDP ijk'!$F:$F,0),MATCH(structural_drivers!J$88,'GDP ijk'!$1:$1,0))</f>
        <v>0</v>
      </c>
      <c r="K93" s="2">
        <f>INDEX('GDP ijk'!$A$1:$AAA$990,MATCH(structural_drivers!$C93,'GDP ijk'!$F:$F,0),MATCH(structural_drivers!K$88,'GDP ijk'!$1:$1,0))</f>
        <v>0</v>
      </c>
      <c r="L93" s="2">
        <f>INDEX('GDP ijk'!$A$1:$AAA$990,MATCH(structural_drivers!$C93,'GDP ijk'!$F:$F,0),MATCH(structural_drivers!L$88,'GDP ijk'!$1:$1,0))</f>
        <v>0</v>
      </c>
      <c r="M93" s="2">
        <f>INDEX('GDP ijk'!$A$1:$AAA$990,MATCH(structural_drivers!$C93,'GDP ijk'!$F:$F,0),MATCH(structural_drivers!M$88,'GDP ijk'!$1:$1,0))</f>
        <v>0</v>
      </c>
      <c r="N93" s="2">
        <f>INDEX('GDP ijk'!$A$1:$AAA$990,MATCH(structural_drivers!$C93,'GDP ijk'!$F:$F,0),MATCH(structural_drivers!N$88,'GDP ijk'!$1:$1,0))</f>
        <v>0</v>
      </c>
      <c r="O93" s="2">
        <f>INDEX('GDP ijk'!$A$1:$AAA$990,MATCH(structural_drivers!$C93,'GDP ijk'!$F:$F,0),MATCH(structural_drivers!O$88,'GDP ijk'!$1:$1,0))</f>
        <v>0</v>
      </c>
      <c r="P93" s="2">
        <f>INDEX('GDP ijk'!$A$1:$AAA$990,MATCH(structural_drivers!$C93,'GDP ijk'!$F:$F,0),MATCH(structural_drivers!P$88,'GDP ijk'!$1:$1,0))</f>
        <v>0</v>
      </c>
      <c r="Q93" s="2">
        <f>INDEX('GDP ijk'!$A$1:$AAA$990,MATCH(structural_drivers!$C93,'GDP ijk'!$F:$F,0),MATCH(structural_drivers!Q$88,'GDP ijk'!$1:$1,0))</f>
        <v>0</v>
      </c>
      <c r="R93" s="2">
        <f>INDEX('GDP ijk'!$A$1:$AAA$990,MATCH(structural_drivers!$C93,'GDP ijk'!$F:$F,0),MATCH(structural_drivers!R$88,'GDP ijk'!$1:$1,0))</f>
        <v>0</v>
      </c>
      <c r="S93" s="2">
        <f>INDEX('GDP ijk'!$A$1:$AAA$990,MATCH(structural_drivers!$C93,'GDP ijk'!$F:$F,0),MATCH(structural_drivers!S$88,'GDP ijk'!$1:$1,0))</f>
        <v>0</v>
      </c>
      <c r="T93" s="3"/>
      <c r="U93" s="5"/>
    </row>
    <row r="94" spans="1:21" ht="17.149999999999999">
      <c r="B94" s="11" t="s">
        <v>20</v>
      </c>
      <c r="C94" s="48" t="s">
        <v>72</v>
      </c>
      <c r="D94" s="48"/>
      <c r="E94" s="2">
        <f>INDEX('GDP ijk'!$A$1:$AAA$990,MATCH(structural_drivers!$C94,'GDP ijk'!$F:$F,0),MATCH(structural_drivers!E$88,'GDP ijk'!$1:$1,0))</f>
        <v>15</v>
      </c>
      <c r="F94" s="2">
        <f>INDEX('GDP ijk'!$A$1:$AAA$990,MATCH(structural_drivers!$C94,'GDP ijk'!$F:$F,0),MATCH(structural_drivers!F$88,'GDP ijk'!$1:$1,0))</f>
        <v>15</v>
      </c>
      <c r="G94" s="2">
        <f>INDEX('GDP ijk'!$A$1:$AAA$990,MATCH(structural_drivers!$C94,'GDP ijk'!$F:$F,0),MATCH(structural_drivers!G$88,'GDP ijk'!$1:$1,0))</f>
        <v>0</v>
      </c>
      <c r="H94" s="2">
        <f>INDEX('GDP ijk'!$A$1:$AAA$990,MATCH(structural_drivers!$C94,'GDP ijk'!$F:$F,0),MATCH(structural_drivers!H$88,'GDP ijk'!$1:$1,0))</f>
        <v>0</v>
      </c>
      <c r="I94" s="2">
        <f>INDEX('GDP ijk'!$A$1:$AAA$990,MATCH(structural_drivers!$C94,'GDP ijk'!$F:$F,0),MATCH(structural_drivers!I$88,'GDP ijk'!$1:$1,0))</f>
        <v>0</v>
      </c>
      <c r="J94" s="2">
        <f>INDEX('GDP ijk'!$A$1:$AAA$990,MATCH(structural_drivers!$C94,'GDP ijk'!$F:$F,0),MATCH(structural_drivers!J$88,'GDP ijk'!$1:$1,0))</f>
        <v>0</v>
      </c>
      <c r="K94" s="2">
        <f>INDEX('GDP ijk'!$A$1:$AAA$990,MATCH(structural_drivers!$C94,'GDP ijk'!$F:$F,0),MATCH(structural_drivers!K$88,'GDP ijk'!$1:$1,0))</f>
        <v>0</v>
      </c>
      <c r="L94" s="2">
        <f>INDEX('GDP ijk'!$A$1:$AAA$990,MATCH(structural_drivers!$C94,'GDP ijk'!$F:$F,0),MATCH(structural_drivers!L$88,'GDP ijk'!$1:$1,0))</f>
        <v>0</v>
      </c>
      <c r="M94" s="2">
        <f>INDEX('GDP ijk'!$A$1:$AAA$990,MATCH(structural_drivers!$C94,'GDP ijk'!$F:$F,0),MATCH(structural_drivers!M$88,'GDP ijk'!$1:$1,0))</f>
        <v>0</v>
      </c>
      <c r="N94" s="2">
        <f>INDEX('GDP ijk'!$A$1:$AAA$990,MATCH(structural_drivers!$C94,'GDP ijk'!$F:$F,0),MATCH(structural_drivers!N$88,'GDP ijk'!$1:$1,0))</f>
        <v>0</v>
      </c>
      <c r="O94" s="2">
        <f>INDEX('GDP ijk'!$A$1:$AAA$990,MATCH(structural_drivers!$C94,'GDP ijk'!$F:$F,0),MATCH(structural_drivers!O$88,'GDP ijk'!$1:$1,0))</f>
        <v>0</v>
      </c>
      <c r="P94" s="2">
        <f>INDEX('GDP ijk'!$A$1:$AAA$990,MATCH(structural_drivers!$C94,'GDP ijk'!$F:$F,0),MATCH(structural_drivers!P$88,'GDP ijk'!$1:$1,0))</f>
        <v>0</v>
      </c>
      <c r="Q94" s="2">
        <f>INDEX('GDP ijk'!$A$1:$AAA$990,MATCH(structural_drivers!$C94,'GDP ijk'!$F:$F,0),MATCH(structural_drivers!Q$88,'GDP ijk'!$1:$1,0))</f>
        <v>0</v>
      </c>
      <c r="R94" s="2">
        <f>INDEX('GDP ijk'!$A$1:$AAA$990,MATCH(structural_drivers!$C94,'GDP ijk'!$F:$F,0),MATCH(structural_drivers!R$88,'GDP ijk'!$1:$1,0))</f>
        <v>0</v>
      </c>
      <c r="S94" s="2">
        <f>INDEX('GDP ijk'!$A$1:$AAA$990,MATCH(structural_drivers!$C94,'GDP ijk'!$F:$F,0),MATCH(structural_drivers!S$88,'GDP ijk'!$1:$1,0))</f>
        <v>0</v>
      </c>
      <c r="T94" s="3"/>
      <c r="U94" s="5"/>
    </row>
    <row r="95" spans="1:21">
      <c r="B95" s="48"/>
      <c r="C95" s="48" t="s">
        <v>73</v>
      </c>
      <c r="D95" s="48"/>
      <c r="E95" s="2">
        <f>INDEX('GDP ijk'!$A$1:$AAA$990,MATCH(structural_drivers!$C95,'GDP ijk'!$F:$F,0),MATCH(structural_drivers!E$88,'GDP ijk'!$1:$1,0))</f>
        <v>5</v>
      </c>
      <c r="F95" s="2">
        <f>INDEX('GDP ijk'!$A$1:$AAA$990,MATCH(structural_drivers!$C95,'GDP ijk'!$F:$F,0),MATCH(structural_drivers!F$88,'GDP ijk'!$1:$1,0))</f>
        <v>10</v>
      </c>
      <c r="G95" s="2">
        <f>INDEX('GDP ijk'!$A$1:$AAA$990,MATCH(structural_drivers!$C95,'GDP ijk'!$F:$F,0),MATCH(structural_drivers!G$88,'GDP ijk'!$1:$1,0))</f>
        <v>0</v>
      </c>
      <c r="H95" s="2">
        <f>INDEX('GDP ijk'!$A$1:$AAA$990,MATCH(structural_drivers!$C95,'GDP ijk'!$F:$F,0),MATCH(structural_drivers!H$88,'GDP ijk'!$1:$1,0))</f>
        <v>0</v>
      </c>
      <c r="I95" s="2">
        <f>INDEX('GDP ijk'!$A$1:$AAA$990,MATCH(structural_drivers!$C95,'GDP ijk'!$F:$F,0),MATCH(structural_drivers!I$88,'GDP ijk'!$1:$1,0))</f>
        <v>0</v>
      </c>
      <c r="J95" s="2">
        <f>INDEX('GDP ijk'!$A$1:$AAA$990,MATCH(structural_drivers!$C95,'GDP ijk'!$F:$F,0),MATCH(structural_drivers!J$88,'GDP ijk'!$1:$1,0))</f>
        <v>0</v>
      </c>
      <c r="K95" s="2">
        <f>INDEX('GDP ijk'!$A$1:$AAA$990,MATCH(structural_drivers!$C95,'GDP ijk'!$F:$F,0),MATCH(structural_drivers!K$88,'GDP ijk'!$1:$1,0))</f>
        <v>0</v>
      </c>
      <c r="L95" s="2">
        <f>INDEX('GDP ijk'!$A$1:$AAA$990,MATCH(structural_drivers!$C95,'GDP ijk'!$F:$F,0),MATCH(structural_drivers!L$88,'GDP ijk'!$1:$1,0))</f>
        <v>0</v>
      </c>
      <c r="M95" s="2">
        <f>INDEX('GDP ijk'!$A$1:$AAA$990,MATCH(structural_drivers!$C95,'GDP ijk'!$F:$F,0),MATCH(structural_drivers!M$88,'GDP ijk'!$1:$1,0))</f>
        <v>0</v>
      </c>
      <c r="N95" s="2">
        <f>INDEX('GDP ijk'!$A$1:$AAA$990,MATCH(structural_drivers!$C95,'GDP ijk'!$F:$F,0),MATCH(structural_drivers!N$88,'GDP ijk'!$1:$1,0))</f>
        <v>0</v>
      </c>
      <c r="O95" s="2">
        <f>INDEX('GDP ijk'!$A$1:$AAA$990,MATCH(structural_drivers!$C95,'GDP ijk'!$F:$F,0),MATCH(structural_drivers!O$88,'GDP ijk'!$1:$1,0))</f>
        <v>0</v>
      </c>
      <c r="P95" s="2">
        <f>INDEX('GDP ijk'!$A$1:$AAA$990,MATCH(structural_drivers!$C95,'GDP ijk'!$F:$F,0),MATCH(structural_drivers!P$88,'GDP ijk'!$1:$1,0))</f>
        <v>0</v>
      </c>
      <c r="Q95" s="2">
        <f>INDEX('GDP ijk'!$A$1:$AAA$990,MATCH(structural_drivers!$C95,'GDP ijk'!$F:$F,0),MATCH(structural_drivers!Q$88,'GDP ijk'!$1:$1,0))</f>
        <v>0</v>
      </c>
      <c r="R95" s="2">
        <f>INDEX('GDP ijk'!$A$1:$AAA$990,MATCH(structural_drivers!$C95,'GDP ijk'!$F:$F,0),MATCH(structural_drivers!R$88,'GDP ijk'!$1:$1,0))</f>
        <v>0</v>
      </c>
      <c r="S95" s="2">
        <f>INDEX('GDP ijk'!$A$1:$AAA$990,MATCH(structural_drivers!$C95,'GDP ijk'!$F:$F,0),MATCH(structural_drivers!S$88,'GDP ijk'!$1:$1,0))</f>
        <v>0</v>
      </c>
      <c r="T95" s="3"/>
      <c r="U95" s="5"/>
    </row>
    <row r="96" spans="1:21">
      <c r="B96" s="48"/>
      <c r="C96" s="48" t="s">
        <v>74</v>
      </c>
      <c r="D96" s="48"/>
      <c r="E96" s="2">
        <f>INDEX('GDP ijk'!$A$1:$AAA$990,MATCH(structural_drivers!$C96,'GDP ijk'!$F:$F,0),MATCH(structural_drivers!E$88,'GDP ijk'!$1:$1,0))</f>
        <v>15</v>
      </c>
      <c r="F96" s="2">
        <f>INDEX('GDP ijk'!$A$1:$AAA$990,MATCH(structural_drivers!$C96,'GDP ijk'!$F:$F,0),MATCH(structural_drivers!F$88,'GDP ijk'!$1:$1,0))</f>
        <v>50</v>
      </c>
      <c r="G96" s="2">
        <f>INDEX('GDP ijk'!$A$1:$AAA$990,MATCH(structural_drivers!$C96,'GDP ijk'!$F:$F,0),MATCH(structural_drivers!G$88,'GDP ijk'!$1:$1,0))</f>
        <v>0</v>
      </c>
      <c r="H96" s="2">
        <f>INDEX('GDP ijk'!$A$1:$AAA$990,MATCH(structural_drivers!$C96,'GDP ijk'!$F:$F,0),MATCH(structural_drivers!H$88,'GDP ijk'!$1:$1,0))</f>
        <v>0</v>
      </c>
      <c r="I96" s="2">
        <f>INDEX('GDP ijk'!$A$1:$AAA$990,MATCH(structural_drivers!$C96,'GDP ijk'!$F:$F,0),MATCH(structural_drivers!I$88,'GDP ijk'!$1:$1,0))</f>
        <v>0</v>
      </c>
      <c r="J96" s="2">
        <f>INDEX('GDP ijk'!$A$1:$AAA$990,MATCH(structural_drivers!$C96,'GDP ijk'!$F:$F,0),MATCH(structural_drivers!J$88,'GDP ijk'!$1:$1,0))</f>
        <v>0</v>
      </c>
      <c r="K96" s="2">
        <f>INDEX('GDP ijk'!$A$1:$AAA$990,MATCH(structural_drivers!$C96,'GDP ijk'!$F:$F,0),MATCH(structural_drivers!K$88,'GDP ijk'!$1:$1,0))</f>
        <v>0</v>
      </c>
      <c r="L96" s="2">
        <f>INDEX('GDP ijk'!$A$1:$AAA$990,MATCH(structural_drivers!$C96,'GDP ijk'!$F:$F,0),MATCH(structural_drivers!L$88,'GDP ijk'!$1:$1,0))</f>
        <v>0</v>
      </c>
      <c r="M96" s="2">
        <f>INDEX('GDP ijk'!$A$1:$AAA$990,MATCH(structural_drivers!$C96,'GDP ijk'!$F:$F,0),MATCH(structural_drivers!M$88,'GDP ijk'!$1:$1,0))</f>
        <v>0</v>
      </c>
      <c r="N96" s="2">
        <f>INDEX('GDP ijk'!$A$1:$AAA$990,MATCH(structural_drivers!$C96,'GDP ijk'!$F:$F,0),MATCH(structural_drivers!N$88,'GDP ijk'!$1:$1,0))</f>
        <v>0</v>
      </c>
      <c r="O96" s="2">
        <f>INDEX('GDP ijk'!$A$1:$AAA$990,MATCH(structural_drivers!$C96,'GDP ijk'!$F:$F,0),MATCH(structural_drivers!O$88,'GDP ijk'!$1:$1,0))</f>
        <v>0</v>
      </c>
      <c r="P96" s="2">
        <f>INDEX('GDP ijk'!$A$1:$AAA$990,MATCH(structural_drivers!$C96,'GDP ijk'!$F:$F,0),MATCH(structural_drivers!P$88,'GDP ijk'!$1:$1,0))</f>
        <v>0</v>
      </c>
      <c r="Q96" s="2">
        <f>INDEX('GDP ijk'!$A$1:$AAA$990,MATCH(structural_drivers!$C96,'GDP ijk'!$F:$F,0),MATCH(structural_drivers!Q$88,'GDP ijk'!$1:$1,0))</f>
        <v>0</v>
      </c>
      <c r="R96" s="2">
        <f>INDEX('GDP ijk'!$A$1:$AAA$990,MATCH(structural_drivers!$C96,'GDP ijk'!$F:$F,0),MATCH(structural_drivers!R$88,'GDP ijk'!$1:$1,0))</f>
        <v>0</v>
      </c>
      <c r="S96" s="2">
        <f>INDEX('GDP ijk'!$A$1:$AAA$990,MATCH(structural_drivers!$C96,'GDP ijk'!$F:$F,0),MATCH(structural_drivers!S$88,'GDP ijk'!$1:$1,0))</f>
        <v>0</v>
      </c>
      <c r="T96" s="3"/>
      <c r="U96" s="5"/>
    </row>
    <row r="97" spans="1:21" ht="15.75" customHeight="1">
      <c r="B97" s="48"/>
      <c r="C97" s="48" t="s">
        <v>75</v>
      </c>
      <c r="D97" s="48"/>
      <c r="E97" s="2">
        <f>INDEX('GDP ijk'!$A$1:$AAA$990,MATCH(structural_drivers!$C97,'GDP ijk'!$F:$F,0),MATCH(structural_drivers!E$88,'GDP ijk'!$1:$1,0))</f>
        <v>15</v>
      </c>
      <c r="F97" s="2">
        <f>INDEX('GDP ijk'!$A$1:$AAA$990,MATCH(structural_drivers!$C97,'GDP ijk'!$F:$F,0),MATCH(structural_drivers!F$88,'GDP ijk'!$1:$1,0))</f>
        <v>25</v>
      </c>
      <c r="G97" s="2">
        <f>INDEX('GDP ijk'!$A$1:$AAA$990,MATCH(structural_drivers!$C97,'GDP ijk'!$F:$F,0),MATCH(structural_drivers!G$88,'GDP ijk'!$1:$1,0))</f>
        <v>0</v>
      </c>
      <c r="H97" s="2">
        <f>INDEX('GDP ijk'!$A$1:$AAA$990,MATCH(structural_drivers!$C97,'GDP ijk'!$F:$F,0),MATCH(structural_drivers!H$88,'GDP ijk'!$1:$1,0))</f>
        <v>0</v>
      </c>
      <c r="I97" s="2">
        <f>INDEX('GDP ijk'!$A$1:$AAA$990,MATCH(structural_drivers!$C97,'GDP ijk'!$F:$F,0),MATCH(structural_drivers!I$88,'GDP ijk'!$1:$1,0))</f>
        <v>0</v>
      </c>
      <c r="J97" s="2">
        <f>INDEX('GDP ijk'!$A$1:$AAA$990,MATCH(structural_drivers!$C97,'GDP ijk'!$F:$F,0),MATCH(structural_drivers!J$88,'GDP ijk'!$1:$1,0))</f>
        <v>0</v>
      </c>
      <c r="K97" s="2">
        <f>INDEX('GDP ijk'!$A$1:$AAA$990,MATCH(structural_drivers!$C97,'GDP ijk'!$F:$F,0),MATCH(structural_drivers!K$88,'GDP ijk'!$1:$1,0))</f>
        <v>0</v>
      </c>
      <c r="L97" s="2">
        <f>INDEX('GDP ijk'!$A$1:$AAA$990,MATCH(structural_drivers!$C97,'GDP ijk'!$F:$F,0),MATCH(structural_drivers!L$88,'GDP ijk'!$1:$1,0))</f>
        <v>0</v>
      </c>
      <c r="M97" s="2">
        <f>INDEX('GDP ijk'!$A$1:$AAA$990,MATCH(structural_drivers!$C97,'GDP ijk'!$F:$F,0),MATCH(structural_drivers!M$88,'GDP ijk'!$1:$1,0))</f>
        <v>0</v>
      </c>
      <c r="N97" s="2">
        <f>INDEX('GDP ijk'!$A$1:$AAA$990,MATCH(structural_drivers!$C97,'GDP ijk'!$F:$F,0),MATCH(structural_drivers!N$88,'GDP ijk'!$1:$1,0))</f>
        <v>0</v>
      </c>
      <c r="O97" s="2">
        <f>INDEX('GDP ijk'!$A$1:$AAA$990,MATCH(structural_drivers!$C97,'GDP ijk'!$F:$F,0),MATCH(structural_drivers!O$88,'GDP ijk'!$1:$1,0))</f>
        <v>0</v>
      </c>
      <c r="P97" s="2">
        <f>INDEX('GDP ijk'!$A$1:$AAA$990,MATCH(structural_drivers!$C97,'GDP ijk'!$F:$F,0),MATCH(structural_drivers!P$88,'GDP ijk'!$1:$1,0))</f>
        <v>0</v>
      </c>
      <c r="Q97" s="2">
        <f>INDEX('GDP ijk'!$A$1:$AAA$990,MATCH(structural_drivers!$C97,'GDP ijk'!$F:$F,0),MATCH(structural_drivers!Q$88,'GDP ijk'!$1:$1,0))</f>
        <v>0</v>
      </c>
      <c r="R97" s="2">
        <f>INDEX('GDP ijk'!$A$1:$AAA$990,MATCH(structural_drivers!$C97,'GDP ijk'!$F:$F,0),MATCH(structural_drivers!R$88,'GDP ijk'!$1:$1,0))</f>
        <v>0</v>
      </c>
      <c r="S97" s="2">
        <f>INDEX('GDP ijk'!$A$1:$AAA$990,MATCH(structural_drivers!$C97,'GDP ijk'!$F:$F,0),MATCH(structural_drivers!S$88,'GDP ijk'!$1:$1,0))</f>
        <v>0</v>
      </c>
      <c r="T97" s="3"/>
      <c r="U97" s="5"/>
    </row>
    <row r="98" spans="1:21" ht="15.75" customHeight="1">
      <c r="B98" s="48"/>
      <c r="C98" s="48" t="str">
        <f>_xlfn.CONCAT($A$1,A98)</f>
        <v/>
      </c>
      <c r="D98" s="4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3"/>
      <c r="U98" s="5"/>
    </row>
    <row r="99" spans="1:21">
      <c r="A99" s="17" t="s">
        <v>58</v>
      </c>
      <c r="B99" s="17"/>
      <c r="C99" s="9" t="s">
        <v>86</v>
      </c>
      <c r="D99" s="9"/>
      <c r="E99" s="9">
        <v>2005</v>
      </c>
      <c r="F99" s="9">
        <v>2006</v>
      </c>
      <c r="G99" s="9">
        <v>2007</v>
      </c>
      <c r="H99" s="9">
        <v>2008</v>
      </c>
      <c r="I99" s="9">
        <v>2009</v>
      </c>
      <c r="J99" s="9">
        <v>2010</v>
      </c>
      <c r="K99" s="9">
        <v>2011</v>
      </c>
      <c r="L99" s="9">
        <v>2012</v>
      </c>
      <c r="M99" s="9">
        <v>2013</v>
      </c>
      <c r="N99" s="9">
        <v>2014</v>
      </c>
      <c r="O99" s="9">
        <v>2015</v>
      </c>
      <c r="P99" s="9">
        <v>2016</v>
      </c>
      <c r="Q99" s="9">
        <v>2017</v>
      </c>
      <c r="R99" s="9">
        <v>2018</v>
      </c>
      <c r="S99" s="9">
        <v>2019</v>
      </c>
    </row>
    <row r="100" spans="1:21" ht="16.3">
      <c r="A100" s="39"/>
      <c r="B100" s="11" t="s">
        <v>77</v>
      </c>
      <c r="C100" s="48"/>
      <c r="D100" s="48"/>
      <c r="E100" s="2">
        <f t="shared" ref="E100:S100" si="25">SUM(E101:E108)</f>
        <v>100</v>
      </c>
      <c r="F100" s="2">
        <f t="shared" si="25"/>
        <v>180</v>
      </c>
      <c r="G100" s="2">
        <f t="shared" si="25"/>
        <v>0</v>
      </c>
      <c r="H100" s="2">
        <f t="shared" si="25"/>
        <v>0</v>
      </c>
      <c r="I100" s="2">
        <f t="shared" si="25"/>
        <v>0</v>
      </c>
      <c r="J100" s="2">
        <f t="shared" si="25"/>
        <v>0</v>
      </c>
      <c r="K100" s="2">
        <f t="shared" si="25"/>
        <v>0</v>
      </c>
      <c r="L100" s="2">
        <f t="shared" si="25"/>
        <v>0</v>
      </c>
      <c r="M100" s="2">
        <f t="shared" si="25"/>
        <v>0</v>
      </c>
      <c r="N100" s="2">
        <f t="shared" si="25"/>
        <v>0</v>
      </c>
      <c r="O100" s="2">
        <f t="shared" si="25"/>
        <v>0</v>
      </c>
      <c r="P100" s="2">
        <f t="shared" si="25"/>
        <v>0</v>
      </c>
      <c r="Q100" s="2">
        <f t="shared" si="25"/>
        <v>0</v>
      </c>
      <c r="R100" s="2">
        <f t="shared" si="25"/>
        <v>0</v>
      </c>
      <c r="S100" s="2">
        <f t="shared" si="25"/>
        <v>0</v>
      </c>
      <c r="T100" s="4"/>
      <c r="U100" s="5"/>
    </row>
    <row r="101" spans="1:21" ht="17.149999999999999">
      <c r="A101" s="12"/>
      <c r="B101" s="11" t="s">
        <v>18</v>
      </c>
      <c r="C101" s="48" t="s">
        <v>80</v>
      </c>
      <c r="D101" s="48"/>
      <c r="E101" s="2">
        <f>INDEX('GDP ij'!$A$1:$AAA$990,MATCH(structural_drivers!$C101,'GDP ij'!$E:$E,0),MATCH(structural_drivers!E$88,'GDP ij'!$1:$1,0))</f>
        <v>10</v>
      </c>
      <c r="F101" s="2">
        <f>INDEX('GDP ij'!$A$1:$AAA$990,MATCH(structural_drivers!$C101,'GDP ij'!$E:$E,0),MATCH(structural_drivers!F$88,'GDP ij'!$1:$1,0))</f>
        <v>40</v>
      </c>
      <c r="G101" s="2">
        <f>INDEX('GDP ij'!$A$1:$AAA$990,MATCH(structural_drivers!$C101,'GDP ij'!$E:$E,0),MATCH(structural_drivers!G$88,'GDP ij'!$1:$1,0))</f>
        <v>0</v>
      </c>
      <c r="H101" s="2">
        <f>INDEX('GDP ij'!$A$1:$AAA$990,MATCH(structural_drivers!$C101,'GDP ij'!$E:$E,0),MATCH(structural_drivers!H$88,'GDP ij'!$1:$1,0))</f>
        <v>0</v>
      </c>
      <c r="I101" s="2">
        <f>INDEX('GDP ij'!$A$1:$AAA$990,MATCH(structural_drivers!$C101,'GDP ij'!$E:$E,0),MATCH(structural_drivers!I$88,'GDP ij'!$1:$1,0))</f>
        <v>0</v>
      </c>
      <c r="J101" s="2">
        <f>INDEX('GDP ij'!$A$1:$AAA$990,MATCH(structural_drivers!$C101,'GDP ij'!$E:$E,0),MATCH(structural_drivers!J$88,'GDP ij'!$1:$1,0))</f>
        <v>0</v>
      </c>
      <c r="K101" s="2">
        <f>INDEX('GDP ij'!$A$1:$AAA$990,MATCH(structural_drivers!$C101,'GDP ij'!$E:$E,0),MATCH(structural_drivers!K$88,'GDP ij'!$1:$1,0))</f>
        <v>0</v>
      </c>
      <c r="L101" s="2">
        <f>INDEX('GDP ij'!$A$1:$AAA$990,MATCH(structural_drivers!$C101,'GDP ij'!$E:$E,0),MATCH(structural_drivers!L$88,'GDP ij'!$1:$1,0))</f>
        <v>0</v>
      </c>
      <c r="M101" s="2">
        <f>INDEX('GDP ij'!$A$1:$AAA$990,MATCH(structural_drivers!$C101,'GDP ij'!$E:$E,0),MATCH(structural_drivers!M$88,'GDP ij'!$1:$1,0))</f>
        <v>0</v>
      </c>
      <c r="N101" s="2">
        <f>INDEX('GDP ij'!$A$1:$AAA$990,MATCH(structural_drivers!$C101,'GDP ij'!$E:$E,0),MATCH(structural_drivers!N$88,'GDP ij'!$1:$1,0))</f>
        <v>0</v>
      </c>
      <c r="O101" s="2">
        <f>INDEX('GDP ij'!$A$1:$AAA$990,MATCH(structural_drivers!$C101,'GDP ij'!$E:$E,0),MATCH(structural_drivers!O$88,'GDP ij'!$1:$1,0))</f>
        <v>0</v>
      </c>
      <c r="P101" s="2">
        <f>INDEX('GDP ij'!$A$1:$AAA$990,MATCH(structural_drivers!$C101,'GDP ij'!$E:$E,0),MATCH(structural_drivers!P$88,'GDP ij'!$1:$1,0))</f>
        <v>0</v>
      </c>
      <c r="Q101" s="2">
        <f>INDEX('GDP ij'!$A$1:$AAA$990,MATCH(structural_drivers!$C101,'GDP ij'!$E:$E,0),MATCH(structural_drivers!Q$88,'GDP ij'!$1:$1,0))</f>
        <v>0</v>
      </c>
      <c r="R101" s="2">
        <f>INDEX('GDP ij'!$A$1:$AAA$990,MATCH(structural_drivers!$C101,'GDP ij'!$E:$E,0),MATCH(structural_drivers!R$88,'GDP ij'!$1:$1,0))</f>
        <v>0</v>
      </c>
      <c r="S101" s="2">
        <f>INDEX('GDP ij'!$A$1:$AAA$990,MATCH(structural_drivers!$C101,'GDP ij'!$E:$E,0),MATCH(structural_drivers!S$88,'GDP ij'!$1:$1,0))</f>
        <v>0</v>
      </c>
      <c r="T101" s="3"/>
      <c r="U101" s="5"/>
    </row>
    <row r="102" spans="1:21">
      <c r="A102" s="12"/>
      <c r="B102" s="11"/>
      <c r="C102" s="48" t="s">
        <v>82</v>
      </c>
      <c r="D102" s="48"/>
      <c r="E102" s="2">
        <f>INDEX('GDP ij'!$A$1:$AAA$990,MATCH(structural_drivers!$C102,'GDP ij'!$E:$E,0),MATCH(structural_drivers!E$88,'GDP ij'!$1:$1,0))</f>
        <v>20</v>
      </c>
      <c r="F102" s="2">
        <f>INDEX('GDP ij'!$A$1:$AAA$990,MATCH(structural_drivers!$C102,'GDP ij'!$E:$E,0),MATCH(structural_drivers!F$88,'GDP ij'!$1:$1,0))</f>
        <v>25</v>
      </c>
      <c r="G102" s="2">
        <f>INDEX('GDP ij'!$A$1:$AAA$990,MATCH(structural_drivers!$C102,'GDP ij'!$E:$E,0),MATCH(structural_drivers!G$88,'GDP ij'!$1:$1,0))</f>
        <v>0</v>
      </c>
      <c r="H102" s="2">
        <f>INDEX('GDP ij'!$A$1:$AAA$990,MATCH(structural_drivers!$C102,'GDP ij'!$E:$E,0),MATCH(structural_drivers!H$88,'GDP ij'!$1:$1,0))</f>
        <v>0</v>
      </c>
      <c r="I102" s="2">
        <f>INDEX('GDP ij'!$A$1:$AAA$990,MATCH(structural_drivers!$C102,'GDP ij'!$E:$E,0),MATCH(structural_drivers!I$88,'GDP ij'!$1:$1,0))</f>
        <v>0</v>
      </c>
      <c r="J102" s="2">
        <f>INDEX('GDP ij'!$A$1:$AAA$990,MATCH(structural_drivers!$C102,'GDP ij'!$E:$E,0),MATCH(structural_drivers!J$88,'GDP ij'!$1:$1,0))</f>
        <v>0</v>
      </c>
      <c r="K102" s="2">
        <f>INDEX('GDP ij'!$A$1:$AAA$990,MATCH(structural_drivers!$C102,'GDP ij'!$E:$E,0),MATCH(structural_drivers!K$88,'GDP ij'!$1:$1,0))</f>
        <v>0</v>
      </c>
      <c r="L102" s="2">
        <f>INDEX('GDP ij'!$A$1:$AAA$990,MATCH(structural_drivers!$C102,'GDP ij'!$E:$E,0),MATCH(structural_drivers!L$88,'GDP ij'!$1:$1,0))</f>
        <v>0</v>
      </c>
      <c r="M102" s="2">
        <f>INDEX('GDP ij'!$A$1:$AAA$990,MATCH(structural_drivers!$C102,'GDP ij'!$E:$E,0),MATCH(structural_drivers!M$88,'GDP ij'!$1:$1,0))</f>
        <v>0</v>
      </c>
      <c r="N102" s="2">
        <f>INDEX('GDP ij'!$A$1:$AAA$990,MATCH(structural_drivers!$C102,'GDP ij'!$E:$E,0),MATCH(structural_drivers!N$88,'GDP ij'!$1:$1,0))</f>
        <v>0</v>
      </c>
      <c r="O102" s="2">
        <f>INDEX('GDP ij'!$A$1:$AAA$990,MATCH(structural_drivers!$C102,'GDP ij'!$E:$E,0),MATCH(structural_drivers!O$88,'GDP ij'!$1:$1,0))</f>
        <v>0</v>
      </c>
      <c r="P102" s="2">
        <f>INDEX('GDP ij'!$A$1:$AAA$990,MATCH(structural_drivers!$C102,'GDP ij'!$E:$E,0),MATCH(structural_drivers!P$88,'GDP ij'!$1:$1,0))</f>
        <v>0</v>
      </c>
      <c r="Q102" s="2">
        <f>INDEX('GDP ij'!$A$1:$AAA$990,MATCH(structural_drivers!$C102,'GDP ij'!$E:$E,0),MATCH(structural_drivers!Q$88,'GDP ij'!$1:$1,0))</f>
        <v>0</v>
      </c>
      <c r="R102" s="2">
        <f>INDEX('GDP ij'!$A$1:$AAA$990,MATCH(structural_drivers!$C102,'GDP ij'!$E:$E,0),MATCH(structural_drivers!R$88,'GDP ij'!$1:$1,0))</f>
        <v>0</v>
      </c>
      <c r="S102" s="2">
        <f>INDEX('GDP ij'!$A$1:$AAA$990,MATCH(structural_drivers!$C102,'GDP ij'!$E:$E,0),MATCH(structural_drivers!S$88,'GDP ij'!$1:$1,0))</f>
        <v>0</v>
      </c>
      <c r="T102" s="3"/>
      <c r="U102" s="5"/>
    </row>
    <row r="103" spans="1:21">
      <c r="A103" s="12"/>
      <c r="B103" s="11"/>
      <c r="C103" s="48" t="s">
        <v>81</v>
      </c>
      <c r="D103" s="48"/>
      <c r="E103" s="2">
        <f>INDEX('GDP ij'!$A$1:$AAA$990,MATCH(structural_drivers!$C103,'GDP ij'!$E:$E,0),MATCH(structural_drivers!E$88,'GDP ij'!$1:$1,0))</f>
        <v>40</v>
      </c>
      <c r="F103" s="2">
        <f>INDEX('GDP ij'!$A$1:$AAA$990,MATCH(structural_drivers!$C103,'GDP ij'!$E:$E,0),MATCH(structural_drivers!F$88,'GDP ij'!$1:$1,0))</f>
        <v>40</v>
      </c>
      <c r="G103" s="2">
        <f>INDEX('GDP ij'!$A$1:$AAA$990,MATCH(structural_drivers!$C103,'GDP ij'!$E:$E,0),MATCH(structural_drivers!G$88,'GDP ij'!$1:$1,0))</f>
        <v>0</v>
      </c>
      <c r="H103" s="2">
        <f>INDEX('GDP ij'!$A$1:$AAA$990,MATCH(structural_drivers!$C103,'GDP ij'!$E:$E,0),MATCH(structural_drivers!H$88,'GDP ij'!$1:$1,0))</f>
        <v>0</v>
      </c>
      <c r="I103" s="2">
        <f>INDEX('GDP ij'!$A$1:$AAA$990,MATCH(structural_drivers!$C103,'GDP ij'!$E:$E,0),MATCH(structural_drivers!I$88,'GDP ij'!$1:$1,0))</f>
        <v>0</v>
      </c>
      <c r="J103" s="2">
        <f>INDEX('GDP ij'!$A$1:$AAA$990,MATCH(structural_drivers!$C103,'GDP ij'!$E:$E,0),MATCH(structural_drivers!J$88,'GDP ij'!$1:$1,0))</f>
        <v>0</v>
      </c>
      <c r="K103" s="2">
        <f>INDEX('GDP ij'!$A$1:$AAA$990,MATCH(structural_drivers!$C103,'GDP ij'!$E:$E,0),MATCH(structural_drivers!K$88,'GDP ij'!$1:$1,0))</f>
        <v>0</v>
      </c>
      <c r="L103" s="2">
        <f>INDEX('GDP ij'!$A$1:$AAA$990,MATCH(structural_drivers!$C103,'GDP ij'!$E:$E,0),MATCH(structural_drivers!L$88,'GDP ij'!$1:$1,0))</f>
        <v>0</v>
      </c>
      <c r="M103" s="2">
        <f>INDEX('GDP ij'!$A$1:$AAA$990,MATCH(structural_drivers!$C103,'GDP ij'!$E:$E,0),MATCH(structural_drivers!M$88,'GDP ij'!$1:$1,0))</f>
        <v>0</v>
      </c>
      <c r="N103" s="2">
        <f>INDEX('GDP ij'!$A$1:$AAA$990,MATCH(structural_drivers!$C103,'GDP ij'!$E:$E,0),MATCH(structural_drivers!N$88,'GDP ij'!$1:$1,0))</f>
        <v>0</v>
      </c>
      <c r="O103" s="2">
        <f>INDEX('GDP ij'!$A$1:$AAA$990,MATCH(structural_drivers!$C103,'GDP ij'!$E:$E,0),MATCH(structural_drivers!O$88,'GDP ij'!$1:$1,0))</f>
        <v>0</v>
      </c>
      <c r="P103" s="2">
        <f>INDEX('GDP ij'!$A$1:$AAA$990,MATCH(structural_drivers!$C103,'GDP ij'!$E:$E,0),MATCH(structural_drivers!P$88,'GDP ij'!$1:$1,0))</f>
        <v>0</v>
      </c>
      <c r="Q103" s="2">
        <f>INDEX('GDP ij'!$A$1:$AAA$990,MATCH(structural_drivers!$C103,'GDP ij'!$E:$E,0),MATCH(structural_drivers!Q$88,'GDP ij'!$1:$1,0))</f>
        <v>0</v>
      </c>
      <c r="R103" s="2">
        <f>INDEX('GDP ij'!$A$1:$AAA$990,MATCH(structural_drivers!$C103,'GDP ij'!$E:$E,0),MATCH(structural_drivers!R$88,'GDP ij'!$1:$1,0))</f>
        <v>0</v>
      </c>
      <c r="S103" s="2">
        <f>INDEX('GDP ij'!$A$1:$AAA$990,MATCH(structural_drivers!$C103,'GDP ij'!$E:$E,0),MATCH(structural_drivers!S$88,'GDP ij'!$1:$1,0))</f>
        <v>0</v>
      </c>
      <c r="T103" s="3"/>
      <c r="U103" s="5"/>
    </row>
    <row r="104" spans="1:21" ht="17.149999999999999">
      <c r="A104" s="12"/>
      <c r="B104" s="11" t="s">
        <v>19</v>
      </c>
      <c r="C104" s="48" t="s">
        <v>83</v>
      </c>
      <c r="D104" s="48"/>
      <c r="E104" s="2">
        <f>INDEX('GDP ij'!$A$1:$AAA$990,MATCH(structural_drivers!$C104,'GDP ij'!$E:$E,0),MATCH(structural_drivers!E$88,'GDP ij'!$1:$1,0))</f>
        <v>30</v>
      </c>
      <c r="F104" s="2">
        <f>INDEX('GDP ij'!$A$1:$AAA$990,MATCH(structural_drivers!$C104,'GDP ij'!$E:$E,0),MATCH(structural_drivers!F$88,'GDP ij'!$1:$1,0))</f>
        <v>75</v>
      </c>
      <c r="G104" s="2">
        <f>INDEX('GDP ij'!$A$1:$AAA$990,MATCH(structural_drivers!$C104,'GDP ij'!$E:$E,0),MATCH(structural_drivers!G$88,'GDP ij'!$1:$1,0))</f>
        <v>0</v>
      </c>
      <c r="H104" s="2">
        <f>INDEX('GDP ij'!$A$1:$AAA$990,MATCH(structural_drivers!$C104,'GDP ij'!$E:$E,0),MATCH(structural_drivers!H$88,'GDP ij'!$1:$1,0))</f>
        <v>0</v>
      </c>
      <c r="I104" s="2">
        <f>INDEX('GDP ij'!$A$1:$AAA$990,MATCH(structural_drivers!$C104,'GDP ij'!$E:$E,0),MATCH(structural_drivers!I$88,'GDP ij'!$1:$1,0))</f>
        <v>0</v>
      </c>
      <c r="J104" s="2">
        <f>INDEX('GDP ij'!$A$1:$AAA$990,MATCH(structural_drivers!$C104,'GDP ij'!$E:$E,0),MATCH(structural_drivers!J$88,'GDP ij'!$1:$1,0))</f>
        <v>0</v>
      </c>
      <c r="K104" s="2">
        <f>INDEX('GDP ij'!$A$1:$AAA$990,MATCH(structural_drivers!$C104,'GDP ij'!$E:$E,0),MATCH(structural_drivers!K$88,'GDP ij'!$1:$1,0))</f>
        <v>0</v>
      </c>
      <c r="L104" s="2">
        <f>INDEX('GDP ij'!$A$1:$AAA$990,MATCH(structural_drivers!$C104,'GDP ij'!$E:$E,0),MATCH(structural_drivers!L$88,'GDP ij'!$1:$1,0))</f>
        <v>0</v>
      </c>
      <c r="M104" s="2">
        <f>INDEX('GDP ij'!$A$1:$AAA$990,MATCH(structural_drivers!$C104,'GDP ij'!$E:$E,0),MATCH(structural_drivers!M$88,'GDP ij'!$1:$1,0))</f>
        <v>0</v>
      </c>
      <c r="N104" s="2">
        <f>INDEX('GDP ij'!$A$1:$AAA$990,MATCH(structural_drivers!$C104,'GDP ij'!$E:$E,0),MATCH(structural_drivers!N$88,'GDP ij'!$1:$1,0))</f>
        <v>0</v>
      </c>
      <c r="O104" s="2">
        <f>INDEX('GDP ij'!$A$1:$AAA$990,MATCH(structural_drivers!$C104,'GDP ij'!$E:$E,0),MATCH(structural_drivers!O$88,'GDP ij'!$1:$1,0))</f>
        <v>0</v>
      </c>
      <c r="P104" s="2">
        <f>INDEX('GDP ij'!$A$1:$AAA$990,MATCH(structural_drivers!$C104,'GDP ij'!$E:$E,0),MATCH(structural_drivers!P$88,'GDP ij'!$1:$1,0))</f>
        <v>0</v>
      </c>
      <c r="Q104" s="2">
        <f>INDEX('GDP ij'!$A$1:$AAA$990,MATCH(structural_drivers!$C104,'GDP ij'!$E:$E,0),MATCH(structural_drivers!Q$88,'GDP ij'!$1:$1,0))</f>
        <v>0</v>
      </c>
      <c r="R104" s="2">
        <f>INDEX('GDP ij'!$A$1:$AAA$990,MATCH(structural_drivers!$C104,'GDP ij'!$E:$E,0),MATCH(structural_drivers!R$88,'GDP ij'!$1:$1,0))</f>
        <v>0</v>
      </c>
      <c r="S104" s="2">
        <f>INDEX('GDP ij'!$A$1:$AAA$990,MATCH(structural_drivers!$C104,'GDP ij'!$E:$E,0),MATCH(structural_drivers!S$88,'GDP ij'!$1:$1,0))</f>
        <v>0</v>
      </c>
      <c r="T104" s="3"/>
      <c r="U104" s="5"/>
    </row>
    <row r="105" spans="1:21">
      <c r="A105" s="12"/>
      <c r="B105" s="11"/>
      <c r="C105" s="48"/>
      <c r="D105" s="4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3"/>
      <c r="U105" s="5"/>
    </row>
    <row r="106" spans="1:21">
      <c r="A106" s="12"/>
      <c r="B106" s="48"/>
      <c r="C106" s="48"/>
      <c r="D106" s="4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3"/>
      <c r="U106" s="5"/>
    </row>
    <row r="107" spans="1:21">
      <c r="A107" s="12"/>
      <c r="B107" s="48"/>
      <c r="C107" s="48"/>
      <c r="D107" s="4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3"/>
      <c r="U107" s="5"/>
    </row>
    <row r="108" spans="1:21" ht="15.75" customHeight="1">
      <c r="A108" s="12"/>
      <c r="B108" s="48"/>
      <c r="C108" s="48"/>
      <c r="D108" s="4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3"/>
      <c r="U108" s="5"/>
    </row>
    <row r="109" spans="1:21">
      <c r="B109" s="48"/>
      <c r="C109" s="48" t="str">
        <f>_xlfn.CONCAT($A$1,A109)</f>
        <v/>
      </c>
      <c r="D109" s="4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3"/>
      <c r="U109" s="5"/>
    </row>
    <row r="110" spans="1:21">
      <c r="A110" s="17" t="s">
        <v>58</v>
      </c>
      <c r="B110" s="17"/>
      <c r="C110" s="9" t="s">
        <v>85</v>
      </c>
      <c r="D110" s="9"/>
      <c r="E110" s="9">
        <v>2005</v>
      </c>
      <c r="F110" s="9">
        <v>2006</v>
      </c>
      <c r="G110" s="9">
        <v>2007</v>
      </c>
      <c r="H110" s="9">
        <v>2008</v>
      </c>
      <c r="I110" s="9">
        <v>2009</v>
      </c>
      <c r="J110" s="9">
        <v>2010</v>
      </c>
      <c r="K110" s="9">
        <v>2011</v>
      </c>
      <c r="L110" s="9">
        <v>2012</v>
      </c>
      <c r="M110" s="9">
        <v>2013</v>
      </c>
      <c r="N110" s="9">
        <v>2014</v>
      </c>
      <c r="O110" s="9">
        <v>2015</v>
      </c>
      <c r="P110" s="9">
        <v>2016</v>
      </c>
      <c r="Q110" s="9">
        <v>2017</v>
      </c>
      <c r="R110" s="9">
        <v>2018</v>
      </c>
      <c r="S110" s="9">
        <v>2019</v>
      </c>
    </row>
    <row r="111" spans="1:21" ht="16.3">
      <c r="A111" s="10"/>
      <c r="B111" s="11" t="s">
        <v>78</v>
      </c>
      <c r="C111" s="48" t="str">
        <f>_xlfn.CONCAT($A$1,A111)</f>
        <v/>
      </c>
      <c r="D111" s="48"/>
      <c r="E111" s="2">
        <f>SUM(E112:E119)</f>
        <v>100</v>
      </c>
      <c r="F111" s="2">
        <f t="shared" ref="F111:S111" si="26">SUM(F112:F119)</f>
        <v>180</v>
      </c>
      <c r="G111" s="2">
        <f t="shared" si="26"/>
        <v>0</v>
      </c>
      <c r="H111" s="2">
        <f t="shared" si="26"/>
        <v>0</v>
      </c>
      <c r="I111" s="2">
        <f t="shared" si="26"/>
        <v>0</v>
      </c>
      <c r="J111" s="2">
        <f t="shared" si="26"/>
        <v>0</v>
      </c>
      <c r="K111" s="2">
        <f t="shared" si="26"/>
        <v>0</v>
      </c>
      <c r="L111" s="2">
        <f t="shared" si="26"/>
        <v>0</v>
      </c>
      <c r="M111" s="2">
        <f t="shared" si="26"/>
        <v>0</v>
      </c>
      <c r="N111" s="2">
        <f t="shared" si="26"/>
        <v>0</v>
      </c>
      <c r="O111" s="2">
        <f t="shared" si="26"/>
        <v>0</v>
      </c>
      <c r="P111" s="2">
        <f t="shared" si="26"/>
        <v>0</v>
      </c>
      <c r="Q111" s="2">
        <f t="shared" si="26"/>
        <v>0</v>
      </c>
      <c r="R111" s="2">
        <f t="shared" si="26"/>
        <v>0</v>
      </c>
      <c r="S111" s="2">
        <f t="shared" si="26"/>
        <v>0</v>
      </c>
      <c r="T111" s="4"/>
      <c r="U111" s="5"/>
    </row>
    <row r="112" spans="1:21" ht="17.149999999999999">
      <c r="A112" s="12"/>
      <c r="B112" s="11" t="s">
        <v>18</v>
      </c>
      <c r="C112" t="s">
        <v>63</v>
      </c>
      <c r="E112" s="2">
        <f>INDEX('GDP i'!$A$1:$AAA$990,MATCH(structural_drivers!$C112,'GDP i'!$D:$D,0),MATCH(structural_drivers!E$88,'GDP i'!$1:$1,0))</f>
        <v>50</v>
      </c>
      <c r="F112" s="2">
        <f>INDEX('GDP i'!$A$1:$AAA$990,MATCH(structural_drivers!$C112,'GDP i'!$D:$D,0),MATCH(structural_drivers!F$88,'GDP i'!$1:$1,0))</f>
        <v>80</v>
      </c>
      <c r="G112" s="2">
        <f>INDEX('GDP i'!$A$1:$AAA$990,MATCH(structural_drivers!$C112,'GDP i'!$D:$D,0),MATCH(structural_drivers!G$88,'GDP i'!$1:$1,0))</f>
        <v>0</v>
      </c>
      <c r="H112" s="2">
        <f>INDEX('GDP i'!$A$1:$AAA$990,MATCH(structural_drivers!$C112,'GDP i'!$D:$D,0),MATCH(structural_drivers!H$88,'GDP i'!$1:$1,0))</f>
        <v>0</v>
      </c>
      <c r="I112" s="2">
        <f>INDEX('GDP i'!$A$1:$AAA$990,MATCH(structural_drivers!$C112,'GDP i'!$D:$D,0),MATCH(structural_drivers!I$88,'GDP i'!$1:$1,0))</f>
        <v>0</v>
      </c>
      <c r="J112" s="2">
        <f>INDEX('GDP i'!$A$1:$AAA$990,MATCH(structural_drivers!$C112,'GDP i'!$D:$D,0),MATCH(structural_drivers!J$88,'GDP i'!$1:$1,0))</f>
        <v>0</v>
      </c>
      <c r="K112" s="2">
        <f>INDEX('GDP i'!$A$1:$AAA$990,MATCH(structural_drivers!$C112,'GDP i'!$D:$D,0),MATCH(structural_drivers!K$88,'GDP i'!$1:$1,0))</f>
        <v>0</v>
      </c>
      <c r="L112" s="2">
        <f>INDEX('GDP i'!$A$1:$AAA$990,MATCH(structural_drivers!$C112,'GDP i'!$D:$D,0),MATCH(structural_drivers!L$88,'GDP i'!$1:$1,0))</f>
        <v>0</v>
      </c>
      <c r="M112" s="2">
        <f>INDEX('GDP i'!$A$1:$AAA$990,MATCH(structural_drivers!$C112,'GDP i'!$D:$D,0),MATCH(structural_drivers!M$88,'GDP i'!$1:$1,0))</f>
        <v>0</v>
      </c>
      <c r="N112" s="2">
        <f>INDEX('GDP i'!$A$1:$AAA$990,MATCH(structural_drivers!$C112,'GDP i'!$D:$D,0),MATCH(structural_drivers!N$88,'GDP i'!$1:$1,0))</f>
        <v>0</v>
      </c>
      <c r="O112" s="2">
        <f>INDEX('GDP i'!$A$1:$AAA$990,MATCH(structural_drivers!$C112,'GDP i'!$D:$D,0),MATCH(structural_drivers!O$88,'GDP i'!$1:$1,0))</f>
        <v>0</v>
      </c>
      <c r="P112" s="2">
        <f>INDEX('GDP i'!$A$1:$AAA$990,MATCH(structural_drivers!$C112,'GDP i'!$D:$D,0),MATCH(structural_drivers!P$88,'GDP i'!$1:$1,0))</f>
        <v>0</v>
      </c>
      <c r="Q112" s="2">
        <f>INDEX('GDP i'!$A$1:$AAA$990,MATCH(structural_drivers!$C112,'GDP i'!$D:$D,0),MATCH(structural_drivers!Q$88,'GDP i'!$1:$1,0))</f>
        <v>0</v>
      </c>
      <c r="R112" s="2">
        <f>INDEX('GDP i'!$A$1:$AAA$990,MATCH(structural_drivers!$C112,'GDP i'!$D:$D,0),MATCH(structural_drivers!R$88,'GDP i'!$1:$1,0))</f>
        <v>0</v>
      </c>
      <c r="S112" s="2">
        <f>INDEX('GDP i'!$A$1:$AAA$990,MATCH(structural_drivers!$C112,'GDP i'!$D:$D,0),MATCH(structural_drivers!S$88,'GDP i'!$1:$1,0))</f>
        <v>0</v>
      </c>
      <c r="T112" s="3"/>
      <c r="U112" s="5"/>
    </row>
    <row r="113" spans="1:21">
      <c r="A113" s="12"/>
      <c r="B113" s="11"/>
      <c r="C113" t="s">
        <v>64</v>
      </c>
      <c r="E113" s="2">
        <f>INDEX('GDP i'!$A$1:$AAA$990,MATCH(structural_drivers!$C113,'GDP i'!$D:$D,0),MATCH(structural_drivers!E$88,'GDP i'!$1:$1,0))</f>
        <v>50</v>
      </c>
      <c r="F113" s="2">
        <f>INDEX('GDP i'!$A$1:$AAA$990,MATCH(structural_drivers!$C113,'GDP i'!$D:$D,0),MATCH(structural_drivers!F$88,'GDP i'!$1:$1,0))</f>
        <v>100</v>
      </c>
      <c r="G113" s="2">
        <f>INDEX('GDP i'!$A$1:$AAA$990,MATCH(structural_drivers!$C113,'GDP i'!$D:$D,0),MATCH(structural_drivers!G$88,'GDP i'!$1:$1,0))</f>
        <v>0</v>
      </c>
      <c r="H113" s="2">
        <f>INDEX('GDP i'!$A$1:$AAA$990,MATCH(structural_drivers!$C113,'GDP i'!$D:$D,0),MATCH(structural_drivers!H$88,'GDP i'!$1:$1,0))</f>
        <v>0</v>
      </c>
      <c r="I113" s="2">
        <f>INDEX('GDP i'!$A$1:$AAA$990,MATCH(structural_drivers!$C113,'GDP i'!$D:$D,0),MATCH(structural_drivers!I$88,'GDP i'!$1:$1,0))</f>
        <v>0</v>
      </c>
      <c r="J113" s="2">
        <f>INDEX('GDP i'!$A$1:$AAA$990,MATCH(structural_drivers!$C113,'GDP i'!$D:$D,0),MATCH(structural_drivers!J$88,'GDP i'!$1:$1,0))</f>
        <v>0</v>
      </c>
      <c r="K113" s="2">
        <f>INDEX('GDP i'!$A$1:$AAA$990,MATCH(structural_drivers!$C113,'GDP i'!$D:$D,0),MATCH(structural_drivers!K$88,'GDP i'!$1:$1,0))</f>
        <v>0</v>
      </c>
      <c r="L113" s="2">
        <f>INDEX('GDP i'!$A$1:$AAA$990,MATCH(structural_drivers!$C113,'GDP i'!$D:$D,0),MATCH(structural_drivers!L$88,'GDP i'!$1:$1,0))</f>
        <v>0</v>
      </c>
      <c r="M113" s="2">
        <f>INDEX('GDP i'!$A$1:$AAA$990,MATCH(structural_drivers!$C113,'GDP i'!$D:$D,0),MATCH(structural_drivers!M$88,'GDP i'!$1:$1,0))</f>
        <v>0</v>
      </c>
      <c r="N113" s="2">
        <f>INDEX('GDP i'!$A$1:$AAA$990,MATCH(structural_drivers!$C113,'GDP i'!$D:$D,0),MATCH(structural_drivers!N$88,'GDP i'!$1:$1,0))</f>
        <v>0</v>
      </c>
      <c r="O113" s="2">
        <f>INDEX('GDP i'!$A$1:$AAA$990,MATCH(structural_drivers!$C113,'GDP i'!$D:$D,0),MATCH(structural_drivers!O$88,'GDP i'!$1:$1,0))</f>
        <v>0</v>
      </c>
      <c r="P113" s="2">
        <f>INDEX('GDP i'!$A$1:$AAA$990,MATCH(structural_drivers!$C113,'GDP i'!$D:$D,0),MATCH(structural_drivers!P$88,'GDP i'!$1:$1,0))</f>
        <v>0</v>
      </c>
      <c r="Q113" s="2">
        <f>INDEX('GDP i'!$A$1:$AAA$990,MATCH(structural_drivers!$C113,'GDP i'!$D:$D,0),MATCH(structural_drivers!Q$88,'GDP i'!$1:$1,0))</f>
        <v>0</v>
      </c>
      <c r="R113" s="2">
        <f>INDEX('GDP i'!$A$1:$AAA$990,MATCH(structural_drivers!$C113,'GDP i'!$D:$D,0),MATCH(structural_drivers!R$88,'GDP i'!$1:$1,0))</f>
        <v>0</v>
      </c>
      <c r="S113" s="2">
        <f>INDEX('GDP i'!$A$1:$AAA$990,MATCH(structural_drivers!$C113,'GDP i'!$D:$D,0),MATCH(structural_drivers!S$88,'GDP i'!$1:$1,0))</f>
        <v>0</v>
      </c>
      <c r="T113" s="3"/>
      <c r="U113" s="5"/>
    </row>
    <row r="114" spans="1:21">
      <c r="A114" s="12"/>
      <c r="B114" s="11"/>
      <c r="C114" s="48"/>
      <c r="D114" s="4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3"/>
      <c r="U114" s="5"/>
    </row>
    <row r="115" spans="1:21" ht="17.149999999999999">
      <c r="A115" s="12"/>
      <c r="B115" s="11" t="s">
        <v>19</v>
      </c>
      <c r="C115" s="48"/>
      <c r="D115" s="4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3"/>
      <c r="U115" s="5"/>
    </row>
    <row r="116" spans="1:21" ht="17.149999999999999">
      <c r="A116" s="12"/>
      <c r="B116" s="11" t="s">
        <v>20</v>
      </c>
      <c r="C116" s="48"/>
      <c r="D116" s="4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3"/>
      <c r="U116" s="5"/>
    </row>
    <row r="117" spans="1:21">
      <c r="A117" s="12"/>
      <c r="B117" s="48"/>
      <c r="C117" s="48"/>
      <c r="D117" s="4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3"/>
      <c r="U117" s="5"/>
    </row>
    <row r="118" spans="1:21">
      <c r="A118" s="12"/>
      <c r="B118" s="48"/>
      <c r="C118" s="48"/>
      <c r="D118" s="48"/>
      <c r="E118" s="1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3"/>
      <c r="U118" s="5"/>
    </row>
    <row r="119" spans="1:21" ht="15.75" customHeight="1">
      <c r="A119" s="12"/>
      <c r="B119" s="48"/>
      <c r="C119" s="48"/>
      <c r="D119" s="4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5"/>
    </row>
    <row r="120" spans="1:21">
      <c r="B120" s="48"/>
      <c r="C120" s="48" t="str">
        <f>_xlfn.CONCAT($A$1,A120)</f>
        <v/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T120" s="5"/>
    </row>
    <row r="122" spans="1:21">
      <c r="A122" s="38" t="s">
        <v>89</v>
      </c>
      <c r="B122" s="17"/>
      <c r="C122" s="50" t="s">
        <v>103</v>
      </c>
      <c r="D122" s="50" t="s">
        <v>104</v>
      </c>
      <c r="E122" s="9">
        <v>2005</v>
      </c>
      <c r="F122" s="9">
        <v>2006</v>
      </c>
      <c r="G122" s="9">
        <v>2007</v>
      </c>
      <c r="H122" s="9">
        <v>2008</v>
      </c>
      <c r="I122" s="9">
        <v>2009</v>
      </c>
      <c r="J122" s="9">
        <v>2010</v>
      </c>
      <c r="K122" s="9">
        <v>2011</v>
      </c>
      <c r="L122" s="9">
        <v>2012</v>
      </c>
      <c r="M122" s="9">
        <v>2013</v>
      </c>
      <c r="N122" s="9">
        <v>2014</v>
      </c>
      <c r="O122" s="9">
        <v>2015</v>
      </c>
      <c r="P122" s="9">
        <v>2016</v>
      </c>
      <c r="Q122" s="9">
        <v>2017</v>
      </c>
      <c r="R122" s="9">
        <v>2018</v>
      </c>
      <c r="S122" s="9">
        <v>2019</v>
      </c>
      <c r="U122" s="38"/>
    </row>
    <row r="123" spans="1:21">
      <c r="A123" s="10"/>
      <c r="B123" s="19"/>
      <c r="C123" s="49"/>
      <c r="D123" s="49"/>
      <c r="E123" s="23">
        <f>SUM(E124:E131)</f>
        <v>4</v>
      </c>
      <c r="F123" s="23">
        <f t="shared" ref="F123" si="27">SUM(F124:F131)</f>
        <v>4</v>
      </c>
      <c r="G123" s="23" t="e">
        <f t="shared" ref="G123" si="28">SUM(G124:G131)</f>
        <v>#DIV/0!</v>
      </c>
      <c r="H123" s="23" t="e">
        <f t="shared" ref="H123" si="29">SUM(H124:H131)</f>
        <v>#DIV/0!</v>
      </c>
      <c r="I123" s="23" t="e">
        <f t="shared" ref="I123" si="30">SUM(I124:I131)</f>
        <v>#DIV/0!</v>
      </c>
      <c r="J123" s="23" t="e">
        <f t="shared" ref="J123" si="31">SUM(J124:J131)</f>
        <v>#DIV/0!</v>
      </c>
      <c r="K123" s="23" t="e">
        <f t="shared" ref="K123" si="32">SUM(K124:K131)</f>
        <v>#DIV/0!</v>
      </c>
      <c r="L123" s="23" t="e">
        <f t="shared" ref="L123" si="33">SUM(L124:L131)</f>
        <v>#DIV/0!</v>
      </c>
      <c r="M123" s="23" t="e">
        <f t="shared" ref="M123" si="34">SUM(M124:M131)</f>
        <v>#DIV/0!</v>
      </c>
      <c r="N123" s="23" t="e">
        <f t="shared" ref="N123" si="35">SUM(N124:N131)</f>
        <v>#DIV/0!</v>
      </c>
      <c r="O123" s="23" t="e">
        <f t="shared" ref="O123" si="36">SUM(O124:O131)</f>
        <v>#DIV/0!</v>
      </c>
      <c r="P123" s="23" t="e">
        <f t="shared" ref="P123" si="37">SUM(P124:P131)</f>
        <v>#DIV/0!</v>
      </c>
      <c r="Q123" s="23" t="e">
        <f t="shared" ref="Q123" si="38">SUM(Q124:Q131)</f>
        <v>#DIV/0!</v>
      </c>
      <c r="R123" s="23" t="e">
        <f t="shared" ref="R123" si="39">SUM(R124:R131)</f>
        <v>#DIV/0!</v>
      </c>
      <c r="S123" s="23" t="e">
        <f t="shared" ref="S123" si="40">SUM(S124:S131)</f>
        <v>#DIV/0!</v>
      </c>
    </row>
    <row r="124" spans="1:21">
      <c r="A124" s="12" t="str">
        <f ca="1">A$48</f>
        <v>a11</v>
      </c>
      <c r="B124" s="19"/>
      <c r="C124" s="12" t="str">
        <f>C$48</f>
        <v>a11</v>
      </c>
      <c r="D124" s="48" t="s">
        <v>80</v>
      </c>
      <c r="E124" s="23">
        <f>E90/INDEX($A$99:$S$107,MATCH($D124,$C$99:$C$107,0),MATCH(E$122,$A$99:$S$99,0))</f>
        <v>0.7</v>
      </c>
      <c r="F124" s="23">
        <f>F90/INDEX($A$99:$S$107,MATCH($D124,$C$99:$C$107,0),MATCH(F$122,$A$99:$S$99,0))</f>
        <v>0.75</v>
      </c>
      <c r="G124" s="23" t="e">
        <f t="shared" ref="G124:S124" si="41">G90/INDEX($A$99:$S$107,MATCH($D124,$C$99:$C$107,0),MATCH(G$122,$A$99:$S$99,0))</f>
        <v>#DIV/0!</v>
      </c>
      <c r="H124" s="23" t="e">
        <f t="shared" si="41"/>
        <v>#DIV/0!</v>
      </c>
      <c r="I124" s="23" t="e">
        <f t="shared" si="41"/>
        <v>#DIV/0!</v>
      </c>
      <c r="J124" s="23" t="e">
        <f t="shared" si="41"/>
        <v>#DIV/0!</v>
      </c>
      <c r="K124" s="23" t="e">
        <f t="shared" si="41"/>
        <v>#DIV/0!</v>
      </c>
      <c r="L124" s="23" t="e">
        <f t="shared" si="41"/>
        <v>#DIV/0!</v>
      </c>
      <c r="M124" s="23" t="e">
        <f t="shared" si="41"/>
        <v>#DIV/0!</v>
      </c>
      <c r="N124" s="23" t="e">
        <f t="shared" si="41"/>
        <v>#DIV/0!</v>
      </c>
      <c r="O124" s="23" t="e">
        <f t="shared" si="41"/>
        <v>#DIV/0!</v>
      </c>
      <c r="P124" s="23" t="e">
        <f t="shared" si="41"/>
        <v>#DIV/0!</v>
      </c>
      <c r="Q124" s="23" t="e">
        <f t="shared" si="41"/>
        <v>#DIV/0!</v>
      </c>
      <c r="R124" s="23" t="e">
        <f t="shared" si="41"/>
        <v>#DIV/0!</v>
      </c>
      <c r="S124" s="23" t="e">
        <f t="shared" si="41"/>
        <v>#DIV/0!</v>
      </c>
      <c r="U124" s="23"/>
    </row>
    <row r="125" spans="1:21">
      <c r="A125" s="12" t="str">
        <f ca="1">A$49</f>
        <v>a12</v>
      </c>
      <c r="B125" s="19"/>
      <c r="C125" s="12" t="str">
        <f>C$49</f>
        <v>a12</v>
      </c>
      <c r="D125" s="48" t="s">
        <v>80</v>
      </c>
      <c r="E125" s="23">
        <f t="shared" ref="E125:F131" si="42">E91/INDEX($A$99:$S$107,MATCH($D125,$C$99:$C$107,0),MATCH(E$122,$A$99:$S$99,0))</f>
        <v>0.3</v>
      </c>
      <c r="F125" s="23">
        <f t="shared" si="42"/>
        <v>0.25</v>
      </c>
      <c r="G125" s="23" t="e">
        <f t="shared" ref="G125:S125" si="43">G91/INDEX($A$99:$S$107,MATCH($D125,$C$99:$C$107,0),MATCH(G$122,$A$99:$S$99,0))</f>
        <v>#DIV/0!</v>
      </c>
      <c r="H125" s="23" t="e">
        <f t="shared" si="43"/>
        <v>#DIV/0!</v>
      </c>
      <c r="I125" s="23" t="e">
        <f t="shared" si="43"/>
        <v>#DIV/0!</v>
      </c>
      <c r="J125" s="23" t="e">
        <f t="shared" si="43"/>
        <v>#DIV/0!</v>
      </c>
      <c r="K125" s="23" t="e">
        <f t="shared" si="43"/>
        <v>#DIV/0!</v>
      </c>
      <c r="L125" s="23" t="e">
        <f t="shared" si="43"/>
        <v>#DIV/0!</v>
      </c>
      <c r="M125" s="23" t="e">
        <f t="shared" si="43"/>
        <v>#DIV/0!</v>
      </c>
      <c r="N125" s="23" t="e">
        <f t="shared" si="43"/>
        <v>#DIV/0!</v>
      </c>
      <c r="O125" s="23" t="e">
        <f t="shared" si="43"/>
        <v>#DIV/0!</v>
      </c>
      <c r="P125" s="23" t="e">
        <f t="shared" si="43"/>
        <v>#DIV/0!</v>
      </c>
      <c r="Q125" s="23" t="e">
        <f t="shared" si="43"/>
        <v>#DIV/0!</v>
      </c>
      <c r="R125" s="23" t="e">
        <f t="shared" si="43"/>
        <v>#DIV/0!</v>
      </c>
      <c r="S125" s="23" t="e">
        <f t="shared" si="43"/>
        <v>#DIV/0!</v>
      </c>
    </row>
    <row r="126" spans="1:21">
      <c r="A126" s="12" t="str">
        <f ca="1">A$50</f>
        <v>a21</v>
      </c>
      <c r="B126" s="19"/>
      <c r="C126" s="12" t="str">
        <f>C$50</f>
        <v>a21</v>
      </c>
      <c r="D126" s="48" t="s">
        <v>81</v>
      </c>
      <c r="E126" s="23">
        <f t="shared" si="42"/>
        <v>0.75</v>
      </c>
      <c r="F126" s="23">
        <f t="shared" si="42"/>
        <v>0.375</v>
      </c>
      <c r="G126" s="23" t="e">
        <f t="shared" ref="G126:S126" si="44">G92/INDEX($A$99:$S$107,MATCH($D126,$C$99:$C$107,0),MATCH(G$122,$A$99:$S$99,0))</f>
        <v>#DIV/0!</v>
      </c>
      <c r="H126" s="23" t="e">
        <f t="shared" si="44"/>
        <v>#DIV/0!</v>
      </c>
      <c r="I126" s="23" t="e">
        <f t="shared" si="44"/>
        <v>#DIV/0!</v>
      </c>
      <c r="J126" s="23" t="e">
        <f t="shared" si="44"/>
        <v>#DIV/0!</v>
      </c>
      <c r="K126" s="23" t="e">
        <f t="shared" si="44"/>
        <v>#DIV/0!</v>
      </c>
      <c r="L126" s="23" t="e">
        <f t="shared" si="44"/>
        <v>#DIV/0!</v>
      </c>
      <c r="M126" s="23" t="e">
        <f t="shared" si="44"/>
        <v>#DIV/0!</v>
      </c>
      <c r="N126" s="23" t="e">
        <f t="shared" si="44"/>
        <v>#DIV/0!</v>
      </c>
      <c r="O126" s="23" t="e">
        <f t="shared" si="44"/>
        <v>#DIV/0!</v>
      </c>
      <c r="P126" s="23" t="e">
        <f t="shared" si="44"/>
        <v>#DIV/0!</v>
      </c>
      <c r="Q126" s="23" t="e">
        <f t="shared" si="44"/>
        <v>#DIV/0!</v>
      </c>
      <c r="R126" s="23" t="e">
        <f t="shared" si="44"/>
        <v>#DIV/0!</v>
      </c>
      <c r="S126" s="23" t="e">
        <f t="shared" si="44"/>
        <v>#DIV/0!</v>
      </c>
    </row>
    <row r="127" spans="1:21">
      <c r="A127" s="12" t="str">
        <f ca="1">A$51</f>
        <v>a22</v>
      </c>
      <c r="B127" s="19"/>
      <c r="C127" s="12" t="str">
        <f>C$51</f>
        <v>a22</v>
      </c>
      <c r="D127" s="48" t="s">
        <v>81</v>
      </c>
      <c r="E127" s="23">
        <f t="shared" si="42"/>
        <v>0.25</v>
      </c>
      <c r="F127" s="23">
        <f t="shared" si="42"/>
        <v>0.625</v>
      </c>
      <c r="G127" s="23" t="e">
        <f t="shared" ref="G127:S127" si="45">G93/INDEX($A$99:$S$107,MATCH($D127,$C$99:$C$107,0),MATCH(G$122,$A$99:$S$99,0))</f>
        <v>#DIV/0!</v>
      </c>
      <c r="H127" s="23" t="e">
        <f t="shared" si="45"/>
        <v>#DIV/0!</v>
      </c>
      <c r="I127" s="23" t="e">
        <f t="shared" si="45"/>
        <v>#DIV/0!</v>
      </c>
      <c r="J127" s="23" t="e">
        <f t="shared" si="45"/>
        <v>#DIV/0!</v>
      </c>
      <c r="K127" s="23" t="e">
        <f t="shared" si="45"/>
        <v>#DIV/0!</v>
      </c>
      <c r="L127" s="23" t="e">
        <f t="shared" si="45"/>
        <v>#DIV/0!</v>
      </c>
      <c r="M127" s="23" t="e">
        <f t="shared" si="45"/>
        <v>#DIV/0!</v>
      </c>
      <c r="N127" s="23" t="e">
        <f t="shared" si="45"/>
        <v>#DIV/0!</v>
      </c>
      <c r="O127" s="23" t="e">
        <f t="shared" si="45"/>
        <v>#DIV/0!</v>
      </c>
      <c r="P127" s="23" t="e">
        <f t="shared" si="45"/>
        <v>#DIV/0!</v>
      </c>
      <c r="Q127" s="23" t="e">
        <f t="shared" si="45"/>
        <v>#DIV/0!</v>
      </c>
      <c r="R127" s="23" t="e">
        <f t="shared" si="45"/>
        <v>#DIV/0!</v>
      </c>
      <c r="S127" s="23" t="e">
        <f t="shared" si="45"/>
        <v>#DIV/0!</v>
      </c>
      <c r="U127" s="23"/>
    </row>
    <row r="128" spans="1:21">
      <c r="A128" s="12" t="str">
        <f ca="1">A$52</f>
        <v>b11</v>
      </c>
      <c r="B128" s="19"/>
      <c r="C128" s="12" t="str">
        <f>C$52</f>
        <v>b11</v>
      </c>
      <c r="D128" s="48" t="s">
        <v>82</v>
      </c>
      <c r="E128" s="23">
        <f t="shared" si="42"/>
        <v>0.75</v>
      </c>
      <c r="F128" s="23">
        <f t="shared" si="42"/>
        <v>0.6</v>
      </c>
      <c r="G128" s="23" t="e">
        <f t="shared" ref="G128:S128" si="46">G94/INDEX($A$99:$S$107,MATCH($D128,$C$99:$C$107,0),MATCH(G$122,$A$99:$S$99,0))</f>
        <v>#DIV/0!</v>
      </c>
      <c r="H128" s="23" t="e">
        <f t="shared" si="46"/>
        <v>#DIV/0!</v>
      </c>
      <c r="I128" s="23" t="e">
        <f t="shared" si="46"/>
        <v>#DIV/0!</v>
      </c>
      <c r="J128" s="23" t="e">
        <f t="shared" si="46"/>
        <v>#DIV/0!</v>
      </c>
      <c r="K128" s="23" t="e">
        <f t="shared" si="46"/>
        <v>#DIV/0!</v>
      </c>
      <c r="L128" s="23" t="e">
        <f t="shared" si="46"/>
        <v>#DIV/0!</v>
      </c>
      <c r="M128" s="23" t="e">
        <f t="shared" si="46"/>
        <v>#DIV/0!</v>
      </c>
      <c r="N128" s="23" t="e">
        <f t="shared" si="46"/>
        <v>#DIV/0!</v>
      </c>
      <c r="O128" s="23" t="e">
        <f t="shared" si="46"/>
        <v>#DIV/0!</v>
      </c>
      <c r="P128" s="23" t="e">
        <f t="shared" si="46"/>
        <v>#DIV/0!</v>
      </c>
      <c r="Q128" s="23" t="e">
        <f t="shared" si="46"/>
        <v>#DIV/0!</v>
      </c>
      <c r="R128" s="23" t="e">
        <f t="shared" si="46"/>
        <v>#DIV/0!</v>
      </c>
      <c r="S128" s="23" t="e">
        <f t="shared" si="46"/>
        <v>#DIV/0!</v>
      </c>
    </row>
    <row r="129" spans="1:21">
      <c r="A129" s="12" t="str">
        <f ca="1">A$53</f>
        <v>b12</v>
      </c>
      <c r="B129" s="48"/>
      <c r="C129" s="12" t="str">
        <f>C$53</f>
        <v>b12</v>
      </c>
      <c r="D129" s="48" t="s">
        <v>82</v>
      </c>
      <c r="E129" s="23">
        <f t="shared" si="42"/>
        <v>0.25</v>
      </c>
      <c r="F129" s="23">
        <f t="shared" si="42"/>
        <v>0.4</v>
      </c>
      <c r="G129" s="23" t="e">
        <f t="shared" ref="G129:S129" si="47">G95/INDEX($A$99:$S$107,MATCH($D129,$C$99:$C$107,0),MATCH(G$122,$A$99:$S$99,0))</f>
        <v>#DIV/0!</v>
      </c>
      <c r="H129" s="23" t="e">
        <f t="shared" si="47"/>
        <v>#DIV/0!</v>
      </c>
      <c r="I129" s="23" t="e">
        <f t="shared" si="47"/>
        <v>#DIV/0!</v>
      </c>
      <c r="J129" s="23" t="e">
        <f t="shared" si="47"/>
        <v>#DIV/0!</v>
      </c>
      <c r="K129" s="23" t="e">
        <f t="shared" si="47"/>
        <v>#DIV/0!</v>
      </c>
      <c r="L129" s="23" t="e">
        <f t="shared" si="47"/>
        <v>#DIV/0!</v>
      </c>
      <c r="M129" s="23" t="e">
        <f t="shared" si="47"/>
        <v>#DIV/0!</v>
      </c>
      <c r="N129" s="23" t="e">
        <f t="shared" si="47"/>
        <v>#DIV/0!</v>
      </c>
      <c r="O129" s="23" t="e">
        <f t="shared" si="47"/>
        <v>#DIV/0!</v>
      </c>
      <c r="P129" s="23" t="e">
        <f t="shared" si="47"/>
        <v>#DIV/0!</v>
      </c>
      <c r="Q129" s="23" t="e">
        <f t="shared" si="47"/>
        <v>#DIV/0!</v>
      </c>
      <c r="R129" s="23" t="e">
        <f t="shared" si="47"/>
        <v>#DIV/0!</v>
      </c>
      <c r="S129" s="23" t="e">
        <f t="shared" si="47"/>
        <v>#DIV/0!</v>
      </c>
      <c r="T129" s="3"/>
      <c r="U129" s="5"/>
    </row>
    <row r="130" spans="1:21">
      <c r="A130" s="12" t="str">
        <f ca="1">A$54</f>
        <v>b21</v>
      </c>
      <c r="B130" s="48"/>
      <c r="C130" s="12" t="str">
        <f>C$54</f>
        <v>b21</v>
      </c>
      <c r="D130" s="48" t="s">
        <v>83</v>
      </c>
      <c r="E130" s="23">
        <f t="shared" si="42"/>
        <v>0.5</v>
      </c>
      <c r="F130" s="23">
        <f t="shared" si="42"/>
        <v>0.66666666666666663</v>
      </c>
      <c r="G130" s="23" t="e">
        <f t="shared" ref="G130:S130" si="48">G96/INDEX($A$99:$S$107,MATCH($D130,$C$99:$C$107,0),MATCH(G$122,$A$99:$S$99,0))</f>
        <v>#DIV/0!</v>
      </c>
      <c r="H130" s="23" t="e">
        <f t="shared" si="48"/>
        <v>#DIV/0!</v>
      </c>
      <c r="I130" s="23" t="e">
        <f t="shared" si="48"/>
        <v>#DIV/0!</v>
      </c>
      <c r="J130" s="23" t="e">
        <f t="shared" si="48"/>
        <v>#DIV/0!</v>
      </c>
      <c r="K130" s="23" t="e">
        <f t="shared" si="48"/>
        <v>#DIV/0!</v>
      </c>
      <c r="L130" s="23" t="e">
        <f t="shared" si="48"/>
        <v>#DIV/0!</v>
      </c>
      <c r="M130" s="23" t="e">
        <f t="shared" si="48"/>
        <v>#DIV/0!</v>
      </c>
      <c r="N130" s="23" t="e">
        <f t="shared" si="48"/>
        <v>#DIV/0!</v>
      </c>
      <c r="O130" s="23" t="e">
        <f t="shared" si="48"/>
        <v>#DIV/0!</v>
      </c>
      <c r="P130" s="23" t="e">
        <f t="shared" si="48"/>
        <v>#DIV/0!</v>
      </c>
      <c r="Q130" s="23" t="e">
        <f t="shared" si="48"/>
        <v>#DIV/0!</v>
      </c>
      <c r="R130" s="23" t="e">
        <f t="shared" si="48"/>
        <v>#DIV/0!</v>
      </c>
      <c r="S130" s="23" t="e">
        <f t="shared" si="48"/>
        <v>#DIV/0!</v>
      </c>
      <c r="T130" s="3"/>
      <c r="U130" s="5"/>
    </row>
    <row r="131" spans="1:21" ht="15.75" customHeight="1">
      <c r="A131" s="12" t="str">
        <f ca="1">A$55</f>
        <v>b22</v>
      </c>
      <c r="B131" s="48"/>
      <c r="C131" s="12" t="str">
        <f>C$55</f>
        <v>b22</v>
      </c>
      <c r="D131" s="48" t="s">
        <v>83</v>
      </c>
      <c r="E131" s="23">
        <f t="shared" si="42"/>
        <v>0.5</v>
      </c>
      <c r="F131" s="23">
        <f t="shared" si="42"/>
        <v>0.33333333333333331</v>
      </c>
      <c r="G131" s="23" t="e">
        <f t="shared" ref="G131:S131" si="49">G97/INDEX($A$99:$S$107,MATCH($D131,$C$99:$C$107,0),MATCH(G$122,$A$99:$S$99,0))</f>
        <v>#DIV/0!</v>
      </c>
      <c r="H131" s="23" t="e">
        <f t="shared" si="49"/>
        <v>#DIV/0!</v>
      </c>
      <c r="I131" s="23" t="e">
        <f t="shared" si="49"/>
        <v>#DIV/0!</v>
      </c>
      <c r="J131" s="23" t="e">
        <f t="shared" si="49"/>
        <v>#DIV/0!</v>
      </c>
      <c r="K131" s="23" t="e">
        <f t="shared" si="49"/>
        <v>#DIV/0!</v>
      </c>
      <c r="L131" s="23" t="e">
        <f t="shared" si="49"/>
        <v>#DIV/0!</v>
      </c>
      <c r="M131" s="23" t="e">
        <f t="shared" si="49"/>
        <v>#DIV/0!</v>
      </c>
      <c r="N131" s="23" t="e">
        <f t="shared" si="49"/>
        <v>#DIV/0!</v>
      </c>
      <c r="O131" s="23" t="e">
        <f t="shared" si="49"/>
        <v>#DIV/0!</v>
      </c>
      <c r="P131" s="23" t="e">
        <f t="shared" si="49"/>
        <v>#DIV/0!</v>
      </c>
      <c r="Q131" s="23" t="e">
        <f t="shared" si="49"/>
        <v>#DIV/0!</v>
      </c>
      <c r="R131" s="23" t="e">
        <f t="shared" si="49"/>
        <v>#DIV/0!</v>
      </c>
      <c r="S131" s="23" t="e">
        <f t="shared" si="49"/>
        <v>#DIV/0!</v>
      </c>
      <c r="T131" s="3"/>
      <c r="U131" s="5"/>
    </row>
    <row r="132" spans="1:21" ht="15.75" customHeight="1">
      <c r="B132" s="48"/>
      <c r="C132" s="48"/>
      <c r="D132" s="2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3"/>
      <c r="T132" s="5"/>
    </row>
    <row r="133" spans="1:21">
      <c r="A133" s="38" t="s">
        <v>88</v>
      </c>
      <c r="B133" s="17"/>
      <c r="C133" s="50" t="s">
        <v>106</v>
      </c>
      <c r="D133" s="50" t="s">
        <v>105</v>
      </c>
      <c r="E133" s="9">
        <v>2005</v>
      </c>
      <c r="F133" s="9">
        <v>2006</v>
      </c>
      <c r="G133" s="9">
        <v>2007</v>
      </c>
      <c r="H133" s="9">
        <v>2008</v>
      </c>
      <c r="I133" s="9">
        <v>2009</v>
      </c>
      <c r="J133" s="9">
        <v>2010</v>
      </c>
      <c r="K133" s="9">
        <v>2011</v>
      </c>
      <c r="L133" s="9">
        <v>2012</v>
      </c>
      <c r="M133" s="9">
        <v>2013</v>
      </c>
      <c r="N133" s="9">
        <v>2014</v>
      </c>
      <c r="O133" s="9">
        <v>2015</v>
      </c>
      <c r="P133" s="9">
        <v>2016</v>
      </c>
      <c r="Q133" s="9">
        <v>2017</v>
      </c>
      <c r="R133" s="9">
        <v>2018</v>
      </c>
      <c r="S133" s="9">
        <v>2019</v>
      </c>
      <c r="U133" s="38"/>
    </row>
    <row r="134" spans="1:21">
      <c r="A134" s="10"/>
      <c r="B134" s="19"/>
      <c r="C134" s="49"/>
      <c r="D134" s="49"/>
      <c r="E134" s="23" t="e">
        <f>SUM(E135:E142)</f>
        <v>#N/A</v>
      </c>
      <c r="F134" s="23" t="e">
        <f t="shared" ref="F134" si="50">SUM(F135:F142)</f>
        <v>#N/A</v>
      </c>
      <c r="G134" s="23" t="e">
        <f t="shared" ref="G134" si="51">SUM(G135:G142)</f>
        <v>#DIV/0!</v>
      </c>
      <c r="H134" s="23" t="e">
        <f t="shared" ref="H134" si="52">SUM(H135:H142)</f>
        <v>#DIV/0!</v>
      </c>
      <c r="I134" s="23" t="e">
        <f t="shared" ref="I134" si="53">SUM(I135:I142)</f>
        <v>#DIV/0!</v>
      </c>
      <c r="J134" s="23" t="e">
        <f t="shared" ref="J134" si="54">SUM(J135:J142)</f>
        <v>#DIV/0!</v>
      </c>
      <c r="K134" s="23" t="e">
        <f t="shared" ref="K134" si="55">SUM(K135:K142)</f>
        <v>#DIV/0!</v>
      </c>
      <c r="L134" s="23" t="e">
        <f t="shared" ref="L134" si="56">SUM(L135:L142)</f>
        <v>#DIV/0!</v>
      </c>
      <c r="M134" s="23" t="e">
        <f t="shared" ref="M134" si="57">SUM(M135:M142)</f>
        <v>#DIV/0!</v>
      </c>
      <c r="N134" s="23" t="e">
        <f t="shared" ref="N134" si="58">SUM(N135:N142)</f>
        <v>#DIV/0!</v>
      </c>
      <c r="O134" s="23" t="e">
        <f t="shared" ref="O134" si="59">SUM(O135:O142)</f>
        <v>#DIV/0!</v>
      </c>
      <c r="P134" s="23" t="e">
        <f t="shared" ref="P134" si="60">SUM(P135:P142)</f>
        <v>#DIV/0!</v>
      </c>
      <c r="Q134" s="23" t="e">
        <f t="shared" ref="Q134" si="61">SUM(Q135:Q142)</f>
        <v>#DIV/0!</v>
      </c>
      <c r="R134" s="23" t="e">
        <f t="shared" ref="R134" si="62">SUM(R135:R142)</f>
        <v>#DIV/0!</v>
      </c>
      <c r="S134" s="23" t="e">
        <f t="shared" ref="S134" si="63">SUM(S135:S142)</f>
        <v>#DIV/0!</v>
      </c>
      <c r="U134" s="23"/>
    </row>
    <row r="135" spans="1:21">
      <c r="A135" s="48" t="s">
        <v>80</v>
      </c>
      <c r="B135" s="19"/>
      <c r="C135" s="48" t="s">
        <v>80</v>
      </c>
      <c r="D135" s="49" t="s">
        <v>63</v>
      </c>
      <c r="E135" s="23">
        <f>E101/INDEX($A$110:$S$118,MATCH($D135,$C$110:$C$118,0),MATCH(E$122,$A$110:$S$110,0))</f>
        <v>0.2</v>
      </c>
      <c r="F135" s="23">
        <f>F101/INDEX($A$110:$S$118,MATCH($D135,$C$110:$C$118,0),MATCH(F$122,$A$110:$S$110,0))</f>
        <v>0.5</v>
      </c>
      <c r="G135" s="23" t="e">
        <f t="shared" ref="G135:S135" si="64">G101/G$100</f>
        <v>#DIV/0!</v>
      </c>
      <c r="H135" s="23" t="e">
        <f t="shared" si="64"/>
        <v>#DIV/0!</v>
      </c>
      <c r="I135" s="23" t="e">
        <f t="shared" si="64"/>
        <v>#DIV/0!</v>
      </c>
      <c r="J135" s="23" t="e">
        <f t="shared" si="64"/>
        <v>#DIV/0!</v>
      </c>
      <c r="K135" s="23" t="e">
        <f t="shared" si="64"/>
        <v>#DIV/0!</v>
      </c>
      <c r="L135" s="23" t="e">
        <f t="shared" si="64"/>
        <v>#DIV/0!</v>
      </c>
      <c r="M135" s="23" t="e">
        <f t="shared" si="64"/>
        <v>#DIV/0!</v>
      </c>
      <c r="N135" s="23" t="e">
        <f t="shared" si="64"/>
        <v>#DIV/0!</v>
      </c>
      <c r="O135" s="23" t="e">
        <f t="shared" si="64"/>
        <v>#DIV/0!</v>
      </c>
      <c r="P135" s="23" t="e">
        <f t="shared" si="64"/>
        <v>#DIV/0!</v>
      </c>
      <c r="Q135" s="23" t="e">
        <f t="shared" si="64"/>
        <v>#DIV/0!</v>
      </c>
      <c r="R135" s="23" t="e">
        <f t="shared" si="64"/>
        <v>#DIV/0!</v>
      </c>
      <c r="S135" s="23" t="e">
        <f t="shared" si="64"/>
        <v>#DIV/0!</v>
      </c>
    </row>
    <row r="136" spans="1:21">
      <c r="A136" s="48" t="s">
        <v>82</v>
      </c>
      <c r="B136" s="19"/>
      <c r="C136" s="48" t="s">
        <v>82</v>
      </c>
      <c r="D136" s="49" t="s">
        <v>64</v>
      </c>
      <c r="E136" s="23">
        <f t="shared" ref="E136:F138" si="65">E102/INDEX($A$110:$S$118,MATCH($D136,$C$110:$C$118,0),MATCH(E$122,$A$110:$S$110,0))</f>
        <v>0.4</v>
      </c>
      <c r="F136" s="23">
        <f t="shared" si="65"/>
        <v>0.25</v>
      </c>
      <c r="G136" s="23" t="e">
        <f t="shared" ref="G136:S136" si="66">G102/G$100</f>
        <v>#DIV/0!</v>
      </c>
      <c r="H136" s="23" t="e">
        <f t="shared" si="66"/>
        <v>#DIV/0!</v>
      </c>
      <c r="I136" s="23" t="e">
        <f t="shared" si="66"/>
        <v>#DIV/0!</v>
      </c>
      <c r="J136" s="23" t="e">
        <f t="shared" si="66"/>
        <v>#DIV/0!</v>
      </c>
      <c r="K136" s="23" t="e">
        <f t="shared" si="66"/>
        <v>#DIV/0!</v>
      </c>
      <c r="L136" s="23" t="e">
        <f t="shared" si="66"/>
        <v>#DIV/0!</v>
      </c>
      <c r="M136" s="23" t="e">
        <f t="shared" si="66"/>
        <v>#DIV/0!</v>
      </c>
      <c r="N136" s="23" t="e">
        <f t="shared" si="66"/>
        <v>#DIV/0!</v>
      </c>
      <c r="O136" s="23" t="e">
        <f t="shared" si="66"/>
        <v>#DIV/0!</v>
      </c>
      <c r="P136" s="23" t="e">
        <f t="shared" si="66"/>
        <v>#DIV/0!</v>
      </c>
      <c r="Q136" s="23" t="e">
        <f t="shared" si="66"/>
        <v>#DIV/0!</v>
      </c>
      <c r="R136" s="23" t="e">
        <f t="shared" si="66"/>
        <v>#DIV/0!</v>
      </c>
      <c r="S136" s="23" t="e">
        <f t="shared" si="66"/>
        <v>#DIV/0!</v>
      </c>
    </row>
    <row r="137" spans="1:21">
      <c r="A137" s="48" t="s">
        <v>81</v>
      </c>
      <c r="B137" s="19"/>
      <c r="C137" s="48" t="s">
        <v>81</v>
      </c>
      <c r="D137" s="49" t="s">
        <v>63</v>
      </c>
      <c r="E137" s="23">
        <f t="shared" si="65"/>
        <v>0.8</v>
      </c>
      <c r="F137" s="23">
        <f t="shared" si="65"/>
        <v>0.5</v>
      </c>
      <c r="G137" s="23" t="e">
        <f t="shared" ref="G137:S137" si="67">G103/G$100</f>
        <v>#DIV/0!</v>
      </c>
      <c r="H137" s="23" t="e">
        <f t="shared" si="67"/>
        <v>#DIV/0!</v>
      </c>
      <c r="I137" s="23" t="e">
        <f t="shared" si="67"/>
        <v>#DIV/0!</v>
      </c>
      <c r="J137" s="23" t="e">
        <f t="shared" si="67"/>
        <v>#DIV/0!</v>
      </c>
      <c r="K137" s="23" t="e">
        <f t="shared" si="67"/>
        <v>#DIV/0!</v>
      </c>
      <c r="L137" s="23" t="e">
        <f t="shared" si="67"/>
        <v>#DIV/0!</v>
      </c>
      <c r="M137" s="23" t="e">
        <f t="shared" si="67"/>
        <v>#DIV/0!</v>
      </c>
      <c r="N137" s="23" t="e">
        <f t="shared" si="67"/>
        <v>#DIV/0!</v>
      </c>
      <c r="O137" s="23" t="e">
        <f t="shared" si="67"/>
        <v>#DIV/0!</v>
      </c>
      <c r="P137" s="23" t="e">
        <f t="shared" si="67"/>
        <v>#DIV/0!</v>
      </c>
      <c r="Q137" s="23" t="e">
        <f t="shared" si="67"/>
        <v>#DIV/0!</v>
      </c>
      <c r="R137" s="23" t="e">
        <f t="shared" si="67"/>
        <v>#DIV/0!</v>
      </c>
      <c r="S137" s="23" t="e">
        <f t="shared" si="67"/>
        <v>#DIV/0!</v>
      </c>
    </row>
    <row r="138" spans="1:21">
      <c r="A138" s="48" t="s">
        <v>83</v>
      </c>
      <c r="B138" s="19"/>
      <c r="C138" s="48" t="s">
        <v>83</v>
      </c>
      <c r="D138" s="49" t="s">
        <v>64</v>
      </c>
      <c r="E138" s="23">
        <f t="shared" si="65"/>
        <v>0.6</v>
      </c>
      <c r="F138" s="23">
        <f t="shared" si="65"/>
        <v>0.75</v>
      </c>
      <c r="G138" s="23" t="e">
        <f t="shared" ref="G138:S138" si="68">G104/G$100</f>
        <v>#DIV/0!</v>
      </c>
      <c r="H138" s="23" t="e">
        <f t="shared" si="68"/>
        <v>#DIV/0!</v>
      </c>
      <c r="I138" s="23" t="e">
        <f t="shared" si="68"/>
        <v>#DIV/0!</v>
      </c>
      <c r="J138" s="23" t="e">
        <f t="shared" si="68"/>
        <v>#DIV/0!</v>
      </c>
      <c r="K138" s="23" t="e">
        <f t="shared" si="68"/>
        <v>#DIV/0!</v>
      </c>
      <c r="L138" s="23" t="e">
        <f t="shared" si="68"/>
        <v>#DIV/0!</v>
      </c>
      <c r="M138" s="23" t="e">
        <f t="shared" si="68"/>
        <v>#DIV/0!</v>
      </c>
      <c r="N138" s="23" t="e">
        <f t="shared" si="68"/>
        <v>#DIV/0!</v>
      </c>
      <c r="O138" s="23" t="e">
        <f t="shared" si="68"/>
        <v>#DIV/0!</v>
      </c>
      <c r="P138" s="23" t="e">
        <f t="shared" si="68"/>
        <v>#DIV/0!</v>
      </c>
      <c r="Q138" s="23" t="e">
        <f t="shared" si="68"/>
        <v>#DIV/0!</v>
      </c>
      <c r="R138" s="23" t="e">
        <f t="shared" si="68"/>
        <v>#DIV/0!</v>
      </c>
      <c r="S138" s="23" t="e">
        <f t="shared" si="68"/>
        <v>#DIV/0!</v>
      </c>
    </row>
    <row r="139" spans="1:21">
      <c r="A139" s="12"/>
      <c r="B139" s="19"/>
      <c r="C139" s="49"/>
      <c r="D139" s="49"/>
      <c r="E139" s="23" t="e">
        <f t="shared" ref="E139:F139" si="69">E105/INDEX($A$99:$S$107,MATCH($D139,$C$99:$C$107,0),MATCH(E$122,$A$99:$S$99,0))</f>
        <v>#N/A</v>
      </c>
      <c r="F139" s="23" t="e">
        <f t="shared" si="69"/>
        <v>#N/A</v>
      </c>
      <c r="G139" s="23" t="e">
        <f t="shared" ref="G139:S139" si="70">G105/G$100</f>
        <v>#DIV/0!</v>
      </c>
      <c r="H139" s="23" t="e">
        <f t="shared" si="70"/>
        <v>#DIV/0!</v>
      </c>
      <c r="I139" s="23" t="e">
        <f t="shared" si="70"/>
        <v>#DIV/0!</v>
      </c>
      <c r="J139" s="23" t="e">
        <f t="shared" si="70"/>
        <v>#DIV/0!</v>
      </c>
      <c r="K139" s="23" t="e">
        <f t="shared" si="70"/>
        <v>#DIV/0!</v>
      </c>
      <c r="L139" s="23" t="e">
        <f t="shared" si="70"/>
        <v>#DIV/0!</v>
      </c>
      <c r="M139" s="23" t="e">
        <f t="shared" si="70"/>
        <v>#DIV/0!</v>
      </c>
      <c r="N139" s="23" t="e">
        <f t="shared" si="70"/>
        <v>#DIV/0!</v>
      </c>
      <c r="O139" s="23" t="e">
        <f t="shared" si="70"/>
        <v>#DIV/0!</v>
      </c>
      <c r="P139" s="23" t="e">
        <f t="shared" si="70"/>
        <v>#DIV/0!</v>
      </c>
      <c r="Q139" s="23" t="e">
        <f t="shared" si="70"/>
        <v>#DIV/0!</v>
      </c>
      <c r="R139" s="23" t="e">
        <f t="shared" si="70"/>
        <v>#DIV/0!</v>
      </c>
      <c r="S139" s="23" t="e">
        <f t="shared" si="70"/>
        <v>#DIV/0!</v>
      </c>
    </row>
    <row r="140" spans="1:21">
      <c r="A140" s="12"/>
      <c r="B140" s="48"/>
      <c r="C140" s="48"/>
      <c r="D140" s="48"/>
      <c r="E140" s="23" t="e">
        <f t="shared" ref="E140:F140" si="71">E106/INDEX($A$99:$S$107,MATCH($D140,$C$99:$C$107,0),MATCH(E$122,$A$99:$S$99,0))</f>
        <v>#N/A</v>
      </c>
      <c r="F140" s="23" t="e">
        <f t="shared" si="71"/>
        <v>#N/A</v>
      </c>
      <c r="G140" s="23" t="e">
        <f t="shared" ref="G140:S140" si="72">G106/G$100</f>
        <v>#DIV/0!</v>
      </c>
      <c r="H140" s="23" t="e">
        <f t="shared" si="72"/>
        <v>#DIV/0!</v>
      </c>
      <c r="I140" s="23" t="e">
        <f t="shared" si="72"/>
        <v>#DIV/0!</v>
      </c>
      <c r="J140" s="23" t="e">
        <f t="shared" si="72"/>
        <v>#DIV/0!</v>
      </c>
      <c r="K140" s="23" t="e">
        <f t="shared" si="72"/>
        <v>#DIV/0!</v>
      </c>
      <c r="L140" s="23" t="e">
        <f t="shared" si="72"/>
        <v>#DIV/0!</v>
      </c>
      <c r="M140" s="23" t="e">
        <f t="shared" si="72"/>
        <v>#DIV/0!</v>
      </c>
      <c r="N140" s="23" t="e">
        <f t="shared" si="72"/>
        <v>#DIV/0!</v>
      </c>
      <c r="O140" s="23" t="e">
        <f t="shared" si="72"/>
        <v>#DIV/0!</v>
      </c>
      <c r="P140" s="23" t="e">
        <f t="shared" si="72"/>
        <v>#DIV/0!</v>
      </c>
      <c r="Q140" s="23" t="e">
        <f t="shared" si="72"/>
        <v>#DIV/0!</v>
      </c>
      <c r="R140" s="23" t="e">
        <f t="shared" si="72"/>
        <v>#DIV/0!</v>
      </c>
      <c r="S140" s="23" t="e">
        <f t="shared" si="72"/>
        <v>#DIV/0!</v>
      </c>
      <c r="T140" s="3"/>
      <c r="U140" s="5"/>
    </row>
    <row r="141" spans="1:21">
      <c r="A141" s="12"/>
      <c r="B141" s="48"/>
      <c r="C141" s="48"/>
      <c r="D141" s="48"/>
      <c r="E141" s="23" t="e">
        <f t="shared" ref="E141:F141" si="73">E107/INDEX($A$99:$S$107,MATCH($D141,$C$99:$C$107,0),MATCH(E$122,$A$99:$S$99,0))</f>
        <v>#N/A</v>
      </c>
      <c r="F141" s="23" t="e">
        <f t="shared" si="73"/>
        <v>#N/A</v>
      </c>
      <c r="G141" s="23" t="e">
        <f t="shared" ref="G141:S141" si="74">G107/G$100</f>
        <v>#DIV/0!</v>
      </c>
      <c r="H141" s="23" t="e">
        <f t="shared" si="74"/>
        <v>#DIV/0!</v>
      </c>
      <c r="I141" s="23" t="e">
        <f t="shared" si="74"/>
        <v>#DIV/0!</v>
      </c>
      <c r="J141" s="23" t="e">
        <f t="shared" si="74"/>
        <v>#DIV/0!</v>
      </c>
      <c r="K141" s="23" t="e">
        <f t="shared" si="74"/>
        <v>#DIV/0!</v>
      </c>
      <c r="L141" s="23" t="e">
        <f t="shared" si="74"/>
        <v>#DIV/0!</v>
      </c>
      <c r="M141" s="23" t="e">
        <f t="shared" si="74"/>
        <v>#DIV/0!</v>
      </c>
      <c r="N141" s="23" t="e">
        <f t="shared" si="74"/>
        <v>#DIV/0!</v>
      </c>
      <c r="O141" s="23" t="e">
        <f t="shared" si="74"/>
        <v>#DIV/0!</v>
      </c>
      <c r="P141" s="23" t="e">
        <f t="shared" si="74"/>
        <v>#DIV/0!</v>
      </c>
      <c r="Q141" s="23" t="e">
        <f t="shared" si="74"/>
        <v>#DIV/0!</v>
      </c>
      <c r="R141" s="23" t="e">
        <f t="shared" si="74"/>
        <v>#DIV/0!</v>
      </c>
      <c r="S141" s="23" t="e">
        <f t="shared" si="74"/>
        <v>#DIV/0!</v>
      </c>
      <c r="T141" s="3"/>
      <c r="U141" s="5"/>
    </row>
    <row r="142" spans="1:21" ht="15.75" customHeight="1">
      <c r="A142" s="12"/>
      <c r="B142" s="48"/>
      <c r="C142" s="48"/>
      <c r="D142" s="48"/>
      <c r="E142" s="23" t="e">
        <f t="shared" ref="E142:F142" si="75">E108/INDEX($A$99:$S$107,MATCH($D142,$C$99:$C$107,0),MATCH(E$122,$A$99:$S$99,0))</f>
        <v>#N/A</v>
      </c>
      <c r="F142" s="23" t="e">
        <f t="shared" si="75"/>
        <v>#N/A</v>
      </c>
      <c r="G142" s="23" t="e">
        <f t="shared" ref="G142:S142" si="76">G108/G$100</f>
        <v>#DIV/0!</v>
      </c>
      <c r="H142" s="23" t="e">
        <f t="shared" si="76"/>
        <v>#DIV/0!</v>
      </c>
      <c r="I142" s="23" t="e">
        <f t="shared" si="76"/>
        <v>#DIV/0!</v>
      </c>
      <c r="J142" s="23" t="e">
        <f t="shared" si="76"/>
        <v>#DIV/0!</v>
      </c>
      <c r="K142" s="23" t="e">
        <f t="shared" si="76"/>
        <v>#DIV/0!</v>
      </c>
      <c r="L142" s="23" t="e">
        <f t="shared" si="76"/>
        <v>#DIV/0!</v>
      </c>
      <c r="M142" s="23" t="e">
        <f t="shared" si="76"/>
        <v>#DIV/0!</v>
      </c>
      <c r="N142" s="23" t="e">
        <f t="shared" si="76"/>
        <v>#DIV/0!</v>
      </c>
      <c r="O142" s="23" t="e">
        <f t="shared" si="76"/>
        <v>#DIV/0!</v>
      </c>
      <c r="P142" s="23" t="e">
        <f t="shared" si="76"/>
        <v>#DIV/0!</v>
      </c>
      <c r="Q142" s="23" t="e">
        <f t="shared" si="76"/>
        <v>#DIV/0!</v>
      </c>
      <c r="R142" s="23" t="e">
        <f t="shared" si="76"/>
        <v>#DIV/0!</v>
      </c>
      <c r="S142" s="23" t="e">
        <f t="shared" si="76"/>
        <v>#DIV/0!</v>
      </c>
      <c r="T142" s="3"/>
      <c r="U142" s="5"/>
    </row>
    <row r="143" spans="1:21">
      <c r="B143" s="48"/>
      <c r="C143" s="48"/>
      <c r="D143" s="2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3"/>
      <c r="T143" s="5"/>
    </row>
    <row r="144" spans="1:21">
      <c r="A144" s="38" t="s">
        <v>87</v>
      </c>
      <c r="B144" s="17"/>
      <c r="C144" s="50" t="s">
        <v>105</v>
      </c>
      <c r="D144" s="50"/>
      <c r="E144" s="9">
        <v>2005</v>
      </c>
      <c r="F144" s="9">
        <v>2006</v>
      </c>
      <c r="G144" s="9">
        <v>2007</v>
      </c>
      <c r="H144" s="9">
        <v>2008</v>
      </c>
      <c r="I144" s="9">
        <v>2009</v>
      </c>
      <c r="J144" s="9">
        <v>2010</v>
      </c>
      <c r="K144" s="9">
        <v>2011</v>
      </c>
      <c r="L144" s="9">
        <v>2012</v>
      </c>
      <c r="M144" s="9">
        <v>2013</v>
      </c>
      <c r="N144" s="9">
        <v>2014</v>
      </c>
      <c r="O144" s="9">
        <v>2015</v>
      </c>
      <c r="P144" s="9">
        <v>2016</v>
      </c>
      <c r="Q144" s="9">
        <v>2017</v>
      </c>
      <c r="R144" s="9">
        <v>2018</v>
      </c>
      <c r="S144" s="9">
        <v>2019</v>
      </c>
      <c r="U144" s="38"/>
    </row>
    <row r="145" spans="1:21">
      <c r="A145" s="10"/>
      <c r="B145" s="19"/>
      <c r="C145" s="49"/>
      <c r="D145" s="49"/>
      <c r="E145" s="23">
        <f>SUM(E146:E153)</f>
        <v>1</v>
      </c>
      <c r="F145" s="23">
        <f t="shared" ref="F145:G145" si="77">SUM(F146:F153)</f>
        <v>1</v>
      </c>
      <c r="G145" s="23" t="e">
        <f t="shared" si="77"/>
        <v>#DIV/0!</v>
      </c>
      <c r="H145" s="23" t="e">
        <f t="shared" ref="H145:I145" si="78">SUM(H146:H153)</f>
        <v>#DIV/0!</v>
      </c>
      <c r="I145" s="23" t="e">
        <f t="shared" si="78"/>
        <v>#DIV/0!</v>
      </c>
      <c r="J145" s="23" t="e">
        <f t="shared" ref="J145:K145" si="79">SUM(J146:J153)</f>
        <v>#DIV/0!</v>
      </c>
      <c r="K145" s="23" t="e">
        <f t="shared" si="79"/>
        <v>#DIV/0!</v>
      </c>
      <c r="L145" s="23" t="e">
        <f t="shared" ref="L145:M145" si="80">SUM(L146:L153)</f>
        <v>#DIV/0!</v>
      </c>
      <c r="M145" s="23" t="e">
        <f t="shared" si="80"/>
        <v>#DIV/0!</v>
      </c>
      <c r="N145" s="23" t="e">
        <f t="shared" ref="N145:O145" si="81">SUM(N146:N153)</f>
        <v>#DIV/0!</v>
      </c>
      <c r="O145" s="23" t="e">
        <f t="shared" si="81"/>
        <v>#DIV/0!</v>
      </c>
      <c r="P145" s="23" t="e">
        <f t="shared" ref="P145:Q145" si="82">SUM(P146:P153)</f>
        <v>#DIV/0!</v>
      </c>
      <c r="Q145" s="23" t="e">
        <f t="shared" si="82"/>
        <v>#DIV/0!</v>
      </c>
      <c r="R145" s="23" t="e">
        <f t="shared" ref="R145:S145" si="83">SUM(R146:R153)</f>
        <v>#DIV/0!</v>
      </c>
      <c r="S145" s="23" t="e">
        <f t="shared" si="83"/>
        <v>#DIV/0!</v>
      </c>
    </row>
    <row r="146" spans="1:21">
      <c r="A146" t="str">
        <f>C112</f>
        <v>a</v>
      </c>
      <c r="B146" s="19"/>
      <c r="C146" s="49" t="s">
        <v>63</v>
      </c>
      <c r="D146" s="49"/>
      <c r="E146" s="23">
        <f>E112/E$111</f>
        <v>0.5</v>
      </c>
      <c r="F146" s="23">
        <f>F112/F$111</f>
        <v>0.44444444444444442</v>
      </c>
      <c r="G146" s="23" t="e">
        <f t="shared" ref="G146:S146" si="84">G112/G$111</f>
        <v>#DIV/0!</v>
      </c>
      <c r="H146" s="23" t="e">
        <f t="shared" si="84"/>
        <v>#DIV/0!</v>
      </c>
      <c r="I146" s="23" t="e">
        <f t="shared" si="84"/>
        <v>#DIV/0!</v>
      </c>
      <c r="J146" s="23" t="e">
        <f t="shared" si="84"/>
        <v>#DIV/0!</v>
      </c>
      <c r="K146" s="23" t="e">
        <f t="shared" si="84"/>
        <v>#DIV/0!</v>
      </c>
      <c r="L146" s="23" t="e">
        <f t="shared" si="84"/>
        <v>#DIV/0!</v>
      </c>
      <c r="M146" s="23" t="e">
        <f t="shared" si="84"/>
        <v>#DIV/0!</v>
      </c>
      <c r="N146" s="23" t="e">
        <f t="shared" si="84"/>
        <v>#DIV/0!</v>
      </c>
      <c r="O146" s="23" t="e">
        <f t="shared" si="84"/>
        <v>#DIV/0!</v>
      </c>
      <c r="P146" s="23" t="e">
        <f t="shared" si="84"/>
        <v>#DIV/0!</v>
      </c>
      <c r="Q146" s="23" t="e">
        <f t="shared" si="84"/>
        <v>#DIV/0!</v>
      </c>
      <c r="R146" s="23" t="e">
        <f t="shared" si="84"/>
        <v>#DIV/0!</v>
      </c>
      <c r="S146" s="23" t="e">
        <f t="shared" si="84"/>
        <v>#DIV/0!</v>
      </c>
    </row>
    <row r="147" spans="1:21">
      <c r="A147" t="s">
        <v>64</v>
      </c>
      <c r="B147" s="19"/>
      <c r="C147" s="49" t="s">
        <v>64</v>
      </c>
      <c r="D147" s="49"/>
      <c r="E147" s="23">
        <f>E113/E$111</f>
        <v>0.5</v>
      </c>
      <c r="F147" s="23">
        <f>F113/F$111</f>
        <v>0.55555555555555558</v>
      </c>
      <c r="G147" s="23" t="e">
        <f t="shared" ref="G147:S147" si="85">G113/G$111</f>
        <v>#DIV/0!</v>
      </c>
      <c r="H147" s="23" t="e">
        <f t="shared" si="85"/>
        <v>#DIV/0!</v>
      </c>
      <c r="I147" s="23" t="e">
        <f t="shared" si="85"/>
        <v>#DIV/0!</v>
      </c>
      <c r="J147" s="23" t="e">
        <f t="shared" si="85"/>
        <v>#DIV/0!</v>
      </c>
      <c r="K147" s="23" t="e">
        <f t="shared" si="85"/>
        <v>#DIV/0!</v>
      </c>
      <c r="L147" s="23" t="e">
        <f t="shared" si="85"/>
        <v>#DIV/0!</v>
      </c>
      <c r="M147" s="23" t="e">
        <f t="shared" si="85"/>
        <v>#DIV/0!</v>
      </c>
      <c r="N147" s="23" t="e">
        <f t="shared" si="85"/>
        <v>#DIV/0!</v>
      </c>
      <c r="O147" s="23" t="e">
        <f t="shared" si="85"/>
        <v>#DIV/0!</v>
      </c>
      <c r="P147" s="23" t="e">
        <f t="shared" si="85"/>
        <v>#DIV/0!</v>
      </c>
      <c r="Q147" s="23" t="e">
        <f t="shared" si="85"/>
        <v>#DIV/0!</v>
      </c>
      <c r="R147" s="23" t="e">
        <f t="shared" si="85"/>
        <v>#DIV/0!</v>
      </c>
      <c r="S147" s="23" t="e">
        <f t="shared" si="85"/>
        <v>#DIV/0!</v>
      </c>
    </row>
    <row r="148" spans="1:21">
      <c r="A148" s="12"/>
      <c r="B148" s="19"/>
      <c r="C148" s="49"/>
      <c r="D148" s="49"/>
      <c r="E148" s="23">
        <f t="shared" ref="E148:S148" si="86">E114/E$111</f>
        <v>0</v>
      </c>
      <c r="F148" s="23">
        <f t="shared" si="86"/>
        <v>0</v>
      </c>
      <c r="G148" s="23" t="e">
        <f t="shared" si="86"/>
        <v>#DIV/0!</v>
      </c>
      <c r="H148" s="23" t="e">
        <f t="shared" si="86"/>
        <v>#DIV/0!</v>
      </c>
      <c r="I148" s="23" t="e">
        <f t="shared" si="86"/>
        <v>#DIV/0!</v>
      </c>
      <c r="J148" s="23" t="e">
        <f t="shared" si="86"/>
        <v>#DIV/0!</v>
      </c>
      <c r="K148" s="23" t="e">
        <f t="shared" si="86"/>
        <v>#DIV/0!</v>
      </c>
      <c r="L148" s="23" t="e">
        <f t="shared" si="86"/>
        <v>#DIV/0!</v>
      </c>
      <c r="M148" s="23" t="e">
        <f t="shared" si="86"/>
        <v>#DIV/0!</v>
      </c>
      <c r="N148" s="23" t="e">
        <f t="shared" si="86"/>
        <v>#DIV/0!</v>
      </c>
      <c r="O148" s="23" t="e">
        <f t="shared" si="86"/>
        <v>#DIV/0!</v>
      </c>
      <c r="P148" s="23" t="e">
        <f t="shared" si="86"/>
        <v>#DIV/0!</v>
      </c>
      <c r="Q148" s="23" t="e">
        <f t="shared" si="86"/>
        <v>#DIV/0!</v>
      </c>
      <c r="R148" s="23" t="e">
        <f t="shared" si="86"/>
        <v>#DIV/0!</v>
      </c>
      <c r="S148" s="23" t="e">
        <f t="shared" si="86"/>
        <v>#DIV/0!</v>
      </c>
    </row>
    <row r="149" spans="1:21">
      <c r="A149" s="12"/>
      <c r="B149" s="19"/>
      <c r="C149" s="49"/>
      <c r="D149" s="49"/>
      <c r="E149" s="23">
        <f t="shared" ref="E149:S149" si="87">E115/E$111</f>
        <v>0</v>
      </c>
      <c r="F149" s="23">
        <f t="shared" si="87"/>
        <v>0</v>
      </c>
      <c r="G149" s="23" t="e">
        <f t="shared" si="87"/>
        <v>#DIV/0!</v>
      </c>
      <c r="H149" s="23" t="e">
        <f t="shared" si="87"/>
        <v>#DIV/0!</v>
      </c>
      <c r="I149" s="23" t="e">
        <f t="shared" si="87"/>
        <v>#DIV/0!</v>
      </c>
      <c r="J149" s="23" t="e">
        <f t="shared" si="87"/>
        <v>#DIV/0!</v>
      </c>
      <c r="K149" s="23" t="e">
        <f t="shared" si="87"/>
        <v>#DIV/0!</v>
      </c>
      <c r="L149" s="23" t="e">
        <f t="shared" si="87"/>
        <v>#DIV/0!</v>
      </c>
      <c r="M149" s="23" t="e">
        <f t="shared" si="87"/>
        <v>#DIV/0!</v>
      </c>
      <c r="N149" s="23" t="e">
        <f t="shared" si="87"/>
        <v>#DIV/0!</v>
      </c>
      <c r="O149" s="23" t="e">
        <f t="shared" si="87"/>
        <v>#DIV/0!</v>
      </c>
      <c r="P149" s="23" t="e">
        <f t="shared" si="87"/>
        <v>#DIV/0!</v>
      </c>
      <c r="Q149" s="23" t="e">
        <f t="shared" si="87"/>
        <v>#DIV/0!</v>
      </c>
      <c r="R149" s="23" t="e">
        <f t="shared" si="87"/>
        <v>#DIV/0!</v>
      </c>
      <c r="S149" s="23" t="e">
        <f t="shared" si="87"/>
        <v>#DIV/0!</v>
      </c>
    </row>
    <row r="150" spans="1:21">
      <c r="A150" s="12"/>
      <c r="B150" s="19"/>
      <c r="C150" s="49"/>
      <c r="D150" s="49"/>
      <c r="E150" s="23">
        <f t="shared" ref="E150:S150" si="88">E116/E$111</f>
        <v>0</v>
      </c>
      <c r="F150" s="23">
        <f t="shared" si="88"/>
        <v>0</v>
      </c>
      <c r="G150" s="23" t="e">
        <f t="shared" si="88"/>
        <v>#DIV/0!</v>
      </c>
      <c r="H150" s="23" t="e">
        <f t="shared" si="88"/>
        <v>#DIV/0!</v>
      </c>
      <c r="I150" s="23" t="e">
        <f t="shared" si="88"/>
        <v>#DIV/0!</v>
      </c>
      <c r="J150" s="23" t="e">
        <f t="shared" si="88"/>
        <v>#DIV/0!</v>
      </c>
      <c r="K150" s="23" t="e">
        <f t="shared" si="88"/>
        <v>#DIV/0!</v>
      </c>
      <c r="L150" s="23" t="e">
        <f t="shared" si="88"/>
        <v>#DIV/0!</v>
      </c>
      <c r="M150" s="23" t="e">
        <f t="shared" si="88"/>
        <v>#DIV/0!</v>
      </c>
      <c r="N150" s="23" t="e">
        <f t="shared" si="88"/>
        <v>#DIV/0!</v>
      </c>
      <c r="O150" s="23" t="e">
        <f t="shared" si="88"/>
        <v>#DIV/0!</v>
      </c>
      <c r="P150" s="23" t="e">
        <f t="shared" si="88"/>
        <v>#DIV/0!</v>
      </c>
      <c r="Q150" s="23" t="e">
        <f t="shared" si="88"/>
        <v>#DIV/0!</v>
      </c>
      <c r="R150" s="23" t="e">
        <f t="shared" si="88"/>
        <v>#DIV/0!</v>
      </c>
      <c r="S150" s="23" t="e">
        <f t="shared" si="88"/>
        <v>#DIV/0!</v>
      </c>
    </row>
    <row r="151" spans="1:21">
      <c r="A151" s="12"/>
      <c r="B151" s="48"/>
      <c r="C151" s="48"/>
      <c r="D151" s="48"/>
      <c r="E151" s="23">
        <f t="shared" ref="E151:S151" si="89">E117/E$111</f>
        <v>0</v>
      </c>
      <c r="F151" s="23">
        <f t="shared" si="89"/>
        <v>0</v>
      </c>
      <c r="G151" s="23" t="e">
        <f t="shared" si="89"/>
        <v>#DIV/0!</v>
      </c>
      <c r="H151" s="23" t="e">
        <f t="shared" si="89"/>
        <v>#DIV/0!</v>
      </c>
      <c r="I151" s="23" t="e">
        <f t="shared" si="89"/>
        <v>#DIV/0!</v>
      </c>
      <c r="J151" s="23" t="e">
        <f t="shared" si="89"/>
        <v>#DIV/0!</v>
      </c>
      <c r="K151" s="23" t="e">
        <f t="shared" si="89"/>
        <v>#DIV/0!</v>
      </c>
      <c r="L151" s="23" t="e">
        <f t="shared" si="89"/>
        <v>#DIV/0!</v>
      </c>
      <c r="M151" s="23" t="e">
        <f t="shared" si="89"/>
        <v>#DIV/0!</v>
      </c>
      <c r="N151" s="23" t="e">
        <f t="shared" si="89"/>
        <v>#DIV/0!</v>
      </c>
      <c r="O151" s="23" t="e">
        <f t="shared" si="89"/>
        <v>#DIV/0!</v>
      </c>
      <c r="P151" s="23" t="e">
        <f t="shared" si="89"/>
        <v>#DIV/0!</v>
      </c>
      <c r="Q151" s="23" t="e">
        <f t="shared" si="89"/>
        <v>#DIV/0!</v>
      </c>
      <c r="R151" s="23" t="e">
        <f t="shared" si="89"/>
        <v>#DIV/0!</v>
      </c>
      <c r="S151" s="23" t="e">
        <f t="shared" si="89"/>
        <v>#DIV/0!</v>
      </c>
      <c r="T151" s="3"/>
      <c r="U151" s="5"/>
    </row>
    <row r="152" spans="1:21">
      <c r="A152" s="12"/>
      <c r="B152" s="48"/>
      <c r="C152" s="48"/>
      <c r="D152" s="48"/>
      <c r="E152" s="23">
        <f t="shared" ref="E152:S152" si="90">E118/E$111</f>
        <v>0</v>
      </c>
      <c r="F152" s="23">
        <f t="shared" si="90"/>
        <v>0</v>
      </c>
      <c r="G152" s="23" t="e">
        <f t="shared" si="90"/>
        <v>#DIV/0!</v>
      </c>
      <c r="H152" s="23" t="e">
        <f t="shared" si="90"/>
        <v>#DIV/0!</v>
      </c>
      <c r="I152" s="23" t="e">
        <f t="shared" si="90"/>
        <v>#DIV/0!</v>
      </c>
      <c r="J152" s="23" t="e">
        <f t="shared" si="90"/>
        <v>#DIV/0!</v>
      </c>
      <c r="K152" s="23" t="e">
        <f t="shared" si="90"/>
        <v>#DIV/0!</v>
      </c>
      <c r="L152" s="23" t="e">
        <f t="shared" si="90"/>
        <v>#DIV/0!</v>
      </c>
      <c r="M152" s="23" t="e">
        <f t="shared" si="90"/>
        <v>#DIV/0!</v>
      </c>
      <c r="N152" s="23" t="e">
        <f t="shared" si="90"/>
        <v>#DIV/0!</v>
      </c>
      <c r="O152" s="23" t="e">
        <f t="shared" si="90"/>
        <v>#DIV/0!</v>
      </c>
      <c r="P152" s="23" t="e">
        <f t="shared" si="90"/>
        <v>#DIV/0!</v>
      </c>
      <c r="Q152" s="23" t="e">
        <f t="shared" si="90"/>
        <v>#DIV/0!</v>
      </c>
      <c r="R152" s="23" t="e">
        <f t="shared" si="90"/>
        <v>#DIV/0!</v>
      </c>
      <c r="S152" s="23" t="e">
        <f t="shared" si="90"/>
        <v>#DIV/0!</v>
      </c>
      <c r="T152" s="3"/>
      <c r="U152" s="5"/>
    </row>
    <row r="153" spans="1:21" ht="15.75" customHeight="1">
      <c r="A153" s="12"/>
      <c r="B153" s="48"/>
      <c r="C153" s="48"/>
      <c r="D153" s="48"/>
      <c r="E153" s="23">
        <f t="shared" ref="E153:S153" si="91">E119/E$111</f>
        <v>0</v>
      </c>
      <c r="F153" s="23">
        <f t="shared" si="91"/>
        <v>0</v>
      </c>
      <c r="G153" s="23" t="e">
        <f t="shared" si="91"/>
        <v>#DIV/0!</v>
      </c>
      <c r="H153" s="23" t="e">
        <f t="shared" si="91"/>
        <v>#DIV/0!</v>
      </c>
      <c r="I153" s="23" t="e">
        <f t="shared" si="91"/>
        <v>#DIV/0!</v>
      </c>
      <c r="J153" s="23" t="e">
        <f t="shared" si="91"/>
        <v>#DIV/0!</v>
      </c>
      <c r="K153" s="23" t="e">
        <f t="shared" si="91"/>
        <v>#DIV/0!</v>
      </c>
      <c r="L153" s="23" t="e">
        <f t="shared" si="91"/>
        <v>#DIV/0!</v>
      </c>
      <c r="M153" s="23" t="e">
        <f t="shared" si="91"/>
        <v>#DIV/0!</v>
      </c>
      <c r="N153" s="23" t="e">
        <f t="shared" si="91"/>
        <v>#DIV/0!</v>
      </c>
      <c r="O153" s="23" t="e">
        <f t="shared" si="91"/>
        <v>#DIV/0!</v>
      </c>
      <c r="P153" s="23" t="e">
        <f t="shared" si="91"/>
        <v>#DIV/0!</v>
      </c>
      <c r="Q153" s="23" t="e">
        <f t="shared" si="91"/>
        <v>#DIV/0!</v>
      </c>
      <c r="R153" s="23" t="e">
        <f t="shared" si="91"/>
        <v>#DIV/0!</v>
      </c>
      <c r="S153" s="23" t="e">
        <f t="shared" si="91"/>
        <v>#DIV/0!</v>
      </c>
      <c r="T153" s="3"/>
      <c r="U153" s="5"/>
    </row>
    <row r="154" spans="1:21">
      <c r="B154" s="48"/>
      <c r="C154" s="48"/>
      <c r="D154" s="48"/>
      <c r="E154" s="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3"/>
      <c r="U154" s="5"/>
    </row>
    <row r="155" spans="1:21">
      <c r="A155" s="24" t="s">
        <v>90</v>
      </c>
      <c r="B155" s="25"/>
      <c r="C155" s="51"/>
      <c r="D155" s="51"/>
      <c r="E155" s="9">
        <v>2005</v>
      </c>
      <c r="F155" s="9">
        <v>2006</v>
      </c>
      <c r="G155" s="9">
        <v>2007</v>
      </c>
      <c r="H155" s="9">
        <v>2008</v>
      </c>
      <c r="I155" s="9">
        <v>2009</v>
      </c>
      <c r="J155" s="9">
        <v>2010</v>
      </c>
      <c r="K155" s="9">
        <v>2011</v>
      </c>
      <c r="L155" s="9">
        <v>2012</v>
      </c>
      <c r="M155" s="9">
        <v>2013</v>
      </c>
      <c r="N155" s="9">
        <v>2014</v>
      </c>
      <c r="O155" s="9">
        <v>2015</v>
      </c>
      <c r="P155" s="9">
        <v>2016</v>
      </c>
      <c r="Q155" s="9">
        <v>2017</v>
      </c>
      <c r="R155" s="9">
        <v>2018</v>
      </c>
      <c r="S155" s="9">
        <v>2019</v>
      </c>
      <c r="U155" s="24" t="s">
        <v>25</v>
      </c>
    </row>
    <row r="156" spans="1:21" ht="17.600000000000001">
      <c r="A156" s="10" t="s">
        <v>5</v>
      </c>
      <c r="B156" s="10" t="s">
        <v>26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21" ht="17.600000000000001">
      <c r="A157" s="12" t="s">
        <v>65</v>
      </c>
      <c r="B157" s="10" t="s">
        <v>27</v>
      </c>
      <c r="E157" s="22">
        <f t="shared" ref="E157:S157" si="92">LN(E124/$E124)</f>
        <v>0</v>
      </c>
      <c r="F157" s="22">
        <f t="shared" si="92"/>
        <v>6.8992871486951421E-2</v>
      </c>
      <c r="G157" s="22" t="e">
        <f t="shared" si="92"/>
        <v>#DIV/0!</v>
      </c>
      <c r="H157" s="22" t="e">
        <f t="shared" si="92"/>
        <v>#DIV/0!</v>
      </c>
      <c r="I157" s="22" t="e">
        <f t="shared" si="92"/>
        <v>#DIV/0!</v>
      </c>
      <c r="J157" s="22" t="e">
        <f t="shared" si="92"/>
        <v>#DIV/0!</v>
      </c>
      <c r="K157" s="22" t="e">
        <f t="shared" si="92"/>
        <v>#DIV/0!</v>
      </c>
      <c r="L157" s="22" t="e">
        <f t="shared" si="92"/>
        <v>#DIV/0!</v>
      </c>
      <c r="M157" s="22" t="e">
        <f t="shared" si="92"/>
        <v>#DIV/0!</v>
      </c>
      <c r="N157" s="22" t="e">
        <f t="shared" si="92"/>
        <v>#DIV/0!</v>
      </c>
      <c r="O157" s="22" t="e">
        <f t="shared" si="92"/>
        <v>#DIV/0!</v>
      </c>
      <c r="P157" s="22" t="e">
        <f t="shared" si="92"/>
        <v>#DIV/0!</v>
      </c>
      <c r="Q157" s="22" t="e">
        <f t="shared" si="92"/>
        <v>#DIV/0!</v>
      </c>
      <c r="R157" s="22" t="e">
        <f t="shared" si="92"/>
        <v>#DIV/0!</v>
      </c>
      <c r="S157" s="22" t="e">
        <f t="shared" si="92"/>
        <v>#DIV/0!</v>
      </c>
    </row>
    <row r="158" spans="1:21">
      <c r="A158" s="12" t="s">
        <v>66</v>
      </c>
      <c r="B158" s="10"/>
      <c r="E158" s="22">
        <f t="shared" ref="E158:S158" si="93">LN(E125/$E125)</f>
        <v>0</v>
      </c>
      <c r="F158" s="22">
        <f t="shared" si="93"/>
        <v>-0.18232155679395459</v>
      </c>
      <c r="G158" s="22" t="e">
        <f t="shared" si="93"/>
        <v>#DIV/0!</v>
      </c>
      <c r="H158" s="22" t="e">
        <f t="shared" si="93"/>
        <v>#DIV/0!</v>
      </c>
      <c r="I158" s="22" t="e">
        <f t="shared" si="93"/>
        <v>#DIV/0!</v>
      </c>
      <c r="J158" s="22" t="e">
        <f t="shared" si="93"/>
        <v>#DIV/0!</v>
      </c>
      <c r="K158" s="22" t="e">
        <f t="shared" si="93"/>
        <v>#DIV/0!</v>
      </c>
      <c r="L158" s="22" t="e">
        <f t="shared" si="93"/>
        <v>#DIV/0!</v>
      </c>
      <c r="M158" s="22" t="e">
        <f t="shared" si="93"/>
        <v>#DIV/0!</v>
      </c>
      <c r="N158" s="22" t="e">
        <f t="shared" si="93"/>
        <v>#DIV/0!</v>
      </c>
      <c r="O158" s="22" t="e">
        <f t="shared" si="93"/>
        <v>#DIV/0!</v>
      </c>
      <c r="P158" s="22" t="e">
        <f t="shared" si="93"/>
        <v>#DIV/0!</v>
      </c>
      <c r="Q158" s="22" t="e">
        <f t="shared" si="93"/>
        <v>#DIV/0!</v>
      </c>
      <c r="R158" s="22" t="e">
        <f t="shared" si="93"/>
        <v>#DIV/0!</v>
      </c>
      <c r="S158" s="22" t="e">
        <f t="shared" si="93"/>
        <v>#DIV/0!</v>
      </c>
    </row>
    <row r="159" spans="1:21">
      <c r="A159" s="12" t="s">
        <v>67</v>
      </c>
      <c r="B159" s="10"/>
      <c r="E159" s="22">
        <f t="shared" ref="E159:S159" si="94">LN(E126/$E126)</f>
        <v>0</v>
      </c>
      <c r="F159" s="22">
        <f t="shared" si="94"/>
        <v>-0.69314718055994529</v>
      </c>
      <c r="G159" s="22" t="e">
        <f t="shared" si="94"/>
        <v>#DIV/0!</v>
      </c>
      <c r="H159" s="22" t="e">
        <f t="shared" si="94"/>
        <v>#DIV/0!</v>
      </c>
      <c r="I159" s="22" t="e">
        <f t="shared" si="94"/>
        <v>#DIV/0!</v>
      </c>
      <c r="J159" s="22" t="e">
        <f t="shared" si="94"/>
        <v>#DIV/0!</v>
      </c>
      <c r="K159" s="22" t="e">
        <f t="shared" si="94"/>
        <v>#DIV/0!</v>
      </c>
      <c r="L159" s="22" t="e">
        <f t="shared" si="94"/>
        <v>#DIV/0!</v>
      </c>
      <c r="M159" s="22" t="e">
        <f t="shared" si="94"/>
        <v>#DIV/0!</v>
      </c>
      <c r="N159" s="22" t="e">
        <f t="shared" si="94"/>
        <v>#DIV/0!</v>
      </c>
      <c r="O159" s="22" t="e">
        <f t="shared" si="94"/>
        <v>#DIV/0!</v>
      </c>
      <c r="P159" s="22" t="e">
        <f t="shared" si="94"/>
        <v>#DIV/0!</v>
      </c>
      <c r="Q159" s="22" t="e">
        <f t="shared" si="94"/>
        <v>#DIV/0!</v>
      </c>
      <c r="R159" s="22" t="e">
        <f t="shared" si="94"/>
        <v>#DIV/0!</v>
      </c>
      <c r="S159" s="22" t="e">
        <f t="shared" si="94"/>
        <v>#DIV/0!</v>
      </c>
    </row>
    <row r="160" spans="1:21" ht="17.600000000000001">
      <c r="A160" s="12" t="s">
        <v>68</v>
      </c>
      <c r="B160" s="10" t="s">
        <v>28</v>
      </c>
      <c r="E160" s="22">
        <f t="shared" ref="E160:S160" si="95">LN(E127/$E127)</f>
        <v>0</v>
      </c>
      <c r="F160" s="22">
        <f t="shared" si="95"/>
        <v>0.91629073187415511</v>
      </c>
      <c r="G160" s="22" t="e">
        <f t="shared" si="95"/>
        <v>#DIV/0!</v>
      </c>
      <c r="H160" s="22" t="e">
        <f t="shared" si="95"/>
        <v>#DIV/0!</v>
      </c>
      <c r="I160" s="22" t="e">
        <f t="shared" si="95"/>
        <v>#DIV/0!</v>
      </c>
      <c r="J160" s="22" t="e">
        <f t="shared" si="95"/>
        <v>#DIV/0!</v>
      </c>
      <c r="K160" s="22" t="e">
        <f t="shared" si="95"/>
        <v>#DIV/0!</v>
      </c>
      <c r="L160" s="22" t="e">
        <f t="shared" si="95"/>
        <v>#DIV/0!</v>
      </c>
      <c r="M160" s="22" t="e">
        <f t="shared" si="95"/>
        <v>#DIV/0!</v>
      </c>
      <c r="N160" s="22" t="e">
        <f t="shared" si="95"/>
        <v>#DIV/0!</v>
      </c>
      <c r="O160" s="22" t="e">
        <f t="shared" si="95"/>
        <v>#DIV/0!</v>
      </c>
      <c r="P160" s="22" t="e">
        <f t="shared" si="95"/>
        <v>#DIV/0!</v>
      </c>
      <c r="Q160" s="22" t="e">
        <f t="shared" si="95"/>
        <v>#DIV/0!</v>
      </c>
      <c r="R160" s="22" t="e">
        <f t="shared" si="95"/>
        <v>#DIV/0!</v>
      </c>
      <c r="S160" s="22" t="e">
        <f t="shared" si="95"/>
        <v>#DIV/0!</v>
      </c>
    </row>
    <row r="161" spans="1:21" ht="17.600000000000001">
      <c r="A161" s="12" t="s">
        <v>72</v>
      </c>
      <c r="B161" s="10" t="s">
        <v>28</v>
      </c>
      <c r="E161" s="22">
        <f t="shared" ref="E161:S161" si="96">LN(E128/$E128)</f>
        <v>0</v>
      </c>
      <c r="F161" s="22">
        <f t="shared" si="96"/>
        <v>-0.22314355131420985</v>
      </c>
      <c r="G161" s="22" t="e">
        <f t="shared" si="96"/>
        <v>#DIV/0!</v>
      </c>
      <c r="H161" s="22" t="e">
        <f t="shared" si="96"/>
        <v>#DIV/0!</v>
      </c>
      <c r="I161" s="22" t="e">
        <f t="shared" si="96"/>
        <v>#DIV/0!</v>
      </c>
      <c r="J161" s="22" t="e">
        <f t="shared" si="96"/>
        <v>#DIV/0!</v>
      </c>
      <c r="K161" s="22" t="e">
        <f t="shared" si="96"/>
        <v>#DIV/0!</v>
      </c>
      <c r="L161" s="22" t="e">
        <f t="shared" si="96"/>
        <v>#DIV/0!</v>
      </c>
      <c r="M161" s="22" t="e">
        <f t="shared" si="96"/>
        <v>#DIV/0!</v>
      </c>
      <c r="N161" s="22" t="e">
        <f t="shared" si="96"/>
        <v>#DIV/0!</v>
      </c>
      <c r="O161" s="22" t="e">
        <f t="shared" si="96"/>
        <v>#DIV/0!</v>
      </c>
      <c r="P161" s="22" t="e">
        <f t="shared" si="96"/>
        <v>#DIV/0!</v>
      </c>
      <c r="Q161" s="22" t="e">
        <f t="shared" si="96"/>
        <v>#DIV/0!</v>
      </c>
      <c r="R161" s="22" t="e">
        <f t="shared" si="96"/>
        <v>#DIV/0!</v>
      </c>
      <c r="S161" s="22" t="e">
        <f t="shared" si="96"/>
        <v>#DIV/0!</v>
      </c>
    </row>
    <row r="162" spans="1:21">
      <c r="A162" s="12" t="s">
        <v>73</v>
      </c>
      <c r="B162" s="48"/>
      <c r="C162" s="48"/>
      <c r="D162" s="48"/>
      <c r="E162" s="22">
        <f t="shared" ref="E162:S162" si="97">LN(E129/$E129)</f>
        <v>0</v>
      </c>
      <c r="F162" s="22">
        <f t="shared" si="97"/>
        <v>0.47000362924573563</v>
      </c>
      <c r="G162" s="22" t="e">
        <f t="shared" si="97"/>
        <v>#DIV/0!</v>
      </c>
      <c r="H162" s="22" t="e">
        <f t="shared" si="97"/>
        <v>#DIV/0!</v>
      </c>
      <c r="I162" s="22" t="e">
        <f t="shared" si="97"/>
        <v>#DIV/0!</v>
      </c>
      <c r="J162" s="22" t="e">
        <f t="shared" si="97"/>
        <v>#DIV/0!</v>
      </c>
      <c r="K162" s="22" t="e">
        <f t="shared" si="97"/>
        <v>#DIV/0!</v>
      </c>
      <c r="L162" s="22" t="e">
        <f t="shared" si="97"/>
        <v>#DIV/0!</v>
      </c>
      <c r="M162" s="22" t="e">
        <f t="shared" si="97"/>
        <v>#DIV/0!</v>
      </c>
      <c r="N162" s="22" t="e">
        <f t="shared" si="97"/>
        <v>#DIV/0!</v>
      </c>
      <c r="O162" s="22" t="e">
        <f t="shared" si="97"/>
        <v>#DIV/0!</v>
      </c>
      <c r="P162" s="22" t="e">
        <f t="shared" si="97"/>
        <v>#DIV/0!</v>
      </c>
      <c r="Q162" s="22" t="e">
        <f t="shared" si="97"/>
        <v>#DIV/0!</v>
      </c>
      <c r="R162" s="22" t="e">
        <f t="shared" si="97"/>
        <v>#DIV/0!</v>
      </c>
      <c r="S162" s="22" t="e">
        <f t="shared" si="97"/>
        <v>#DIV/0!</v>
      </c>
      <c r="T162" s="3"/>
      <c r="U162" s="5"/>
    </row>
    <row r="163" spans="1:21">
      <c r="A163" s="12" t="s">
        <v>74</v>
      </c>
      <c r="B163" s="48"/>
      <c r="C163" s="48"/>
      <c r="D163" s="48"/>
      <c r="E163" s="22">
        <f t="shared" ref="E163:S163" si="98">LN(E130/$E130)</f>
        <v>0</v>
      </c>
      <c r="F163" s="22">
        <f t="shared" si="98"/>
        <v>0.28768207245178085</v>
      </c>
      <c r="G163" s="22" t="e">
        <f t="shared" si="98"/>
        <v>#DIV/0!</v>
      </c>
      <c r="H163" s="22" t="e">
        <f t="shared" si="98"/>
        <v>#DIV/0!</v>
      </c>
      <c r="I163" s="22" t="e">
        <f t="shared" si="98"/>
        <v>#DIV/0!</v>
      </c>
      <c r="J163" s="22" t="e">
        <f t="shared" si="98"/>
        <v>#DIV/0!</v>
      </c>
      <c r="K163" s="22" t="e">
        <f t="shared" si="98"/>
        <v>#DIV/0!</v>
      </c>
      <c r="L163" s="22" t="e">
        <f t="shared" si="98"/>
        <v>#DIV/0!</v>
      </c>
      <c r="M163" s="22" t="e">
        <f t="shared" si="98"/>
        <v>#DIV/0!</v>
      </c>
      <c r="N163" s="22" t="e">
        <f t="shared" si="98"/>
        <v>#DIV/0!</v>
      </c>
      <c r="O163" s="22" t="e">
        <f t="shared" si="98"/>
        <v>#DIV/0!</v>
      </c>
      <c r="P163" s="22" t="e">
        <f t="shared" si="98"/>
        <v>#DIV/0!</v>
      </c>
      <c r="Q163" s="22" t="e">
        <f t="shared" si="98"/>
        <v>#DIV/0!</v>
      </c>
      <c r="R163" s="22" t="e">
        <f t="shared" si="98"/>
        <v>#DIV/0!</v>
      </c>
      <c r="S163" s="22" t="e">
        <f t="shared" si="98"/>
        <v>#DIV/0!</v>
      </c>
      <c r="T163" s="3"/>
      <c r="U163" s="5"/>
    </row>
    <row r="164" spans="1:21" ht="15.75" customHeight="1">
      <c r="A164" s="12" t="s">
        <v>75</v>
      </c>
      <c r="B164" s="48"/>
      <c r="C164" s="48"/>
      <c r="D164" s="48"/>
      <c r="E164" s="22">
        <f t="shared" ref="E164:S164" si="99">LN(E131/$E131)</f>
        <v>0</v>
      </c>
      <c r="F164" s="22">
        <f t="shared" si="99"/>
        <v>-0.40546510810816444</v>
      </c>
      <c r="G164" s="22" t="e">
        <f t="shared" si="99"/>
        <v>#DIV/0!</v>
      </c>
      <c r="H164" s="22" t="e">
        <f t="shared" si="99"/>
        <v>#DIV/0!</v>
      </c>
      <c r="I164" s="22" t="e">
        <f t="shared" si="99"/>
        <v>#DIV/0!</v>
      </c>
      <c r="J164" s="22" t="e">
        <f t="shared" si="99"/>
        <v>#DIV/0!</v>
      </c>
      <c r="K164" s="22" t="e">
        <f t="shared" si="99"/>
        <v>#DIV/0!</v>
      </c>
      <c r="L164" s="22" t="e">
        <f t="shared" si="99"/>
        <v>#DIV/0!</v>
      </c>
      <c r="M164" s="22" t="e">
        <f t="shared" si="99"/>
        <v>#DIV/0!</v>
      </c>
      <c r="N164" s="22" t="e">
        <f t="shared" si="99"/>
        <v>#DIV/0!</v>
      </c>
      <c r="O164" s="22" t="e">
        <f t="shared" si="99"/>
        <v>#DIV/0!</v>
      </c>
      <c r="P164" s="22" t="e">
        <f t="shared" si="99"/>
        <v>#DIV/0!</v>
      </c>
      <c r="Q164" s="22" t="e">
        <f t="shared" si="99"/>
        <v>#DIV/0!</v>
      </c>
      <c r="R164" s="22" t="e">
        <f t="shared" si="99"/>
        <v>#DIV/0!</v>
      </c>
      <c r="S164" s="22" t="e">
        <f t="shared" si="99"/>
        <v>#DIV/0!</v>
      </c>
      <c r="T164" s="3"/>
      <c r="U164" s="5"/>
    </row>
    <row r="165" spans="1:21" ht="15.75" customHeight="1">
      <c r="A165" s="12"/>
      <c r="B165" s="48"/>
      <c r="C165" s="48"/>
      <c r="D165" s="48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3"/>
      <c r="U165" s="5"/>
    </row>
    <row r="166" spans="1:21">
      <c r="A166" s="12"/>
      <c r="B166" s="48"/>
      <c r="C166" s="48"/>
      <c r="D166" s="48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3"/>
      <c r="U166" s="5"/>
    </row>
    <row r="167" spans="1:21">
      <c r="A167" s="24" t="s">
        <v>91</v>
      </c>
      <c r="B167" s="25"/>
      <c r="C167" s="51"/>
      <c r="D167" s="51"/>
      <c r="E167" s="9">
        <v>2005</v>
      </c>
      <c r="F167" s="9">
        <v>2006</v>
      </c>
      <c r="G167" s="9">
        <v>2007</v>
      </c>
      <c r="H167" s="9">
        <v>2008</v>
      </c>
      <c r="I167" s="9">
        <v>2009</v>
      </c>
      <c r="J167" s="9">
        <v>2010</v>
      </c>
      <c r="K167" s="9">
        <v>2011</v>
      </c>
      <c r="L167" s="9">
        <v>2012</v>
      </c>
      <c r="M167" s="9">
        <v>2013</v>
      </c>
      <c r="N167" s="9">
        <v>2014</v>
      </c>
      <c r="O167" s="9">
        <v>2015</v>
      </c>
      <c r="P167" s="9">
        <v>2016</v>
      </c>
      <c r="Q167" s="9">
        <v>2017</v>
      </c>
      <c r="R167" s="9">
        <v>2018</v>
      </c>
      <c r="S167" s="9">
        <v>2019</v>
      </c>
      <c r="U167" s="24" t="s">
        <v>25</v>
      </c>
    </row>
    <row r="168" spans="1:21" ht="17.600000000000001">
      <c r="A168" s="10" t="s">
        <v>5</v>
      </c>
      <c r="B168" s="10" t="s">
        <v>26</v>
      </c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21" ht="17.600000000000001">
      <c r="A169" s="48" t="s">
        <v>80</v>
      </c>
      <c r="B169" s="10" t="s">
        <v>27</v>
      </c>
      <c r="E169" s="22">
        <f t="shared" ref="E169:F176" si="100">LN(E135/$E135)</f>
        <v>0</v>
      </c>
      <c r="F169" s="22">
        <f t="shared" si="100"/>
        <v>0.91629073187415511</v>
      </c>
      <c r="G169" s="22" t="e">
        <f t="shared" ref="G169:S169" si="101">LN(G136/$E136)</f>
        <v>#DIV/0!</v>
      </c>
      <c r="H169" s="22" t="e">
        <f t="shared" si="101"/>
        <v>#DIV/0!</v>
      </c>
      <c r="I169" s="22" t="e">
        <f t="shared" si="101"/>
        <v>#DIV/0!</v>
      </c>
      <c r="J169" s="22" t="e">
        <f t="shared" si="101"/>
        <v>#DIV/0!</v>
      </c>
      <c r="K169" s="22" t="e">
        <f t="shared" si="101"/>
        <v>#DIV/0!</v>
      </c>
      <c r="L169" s="22" t="e">
        <f t="shared" si="101"/>
        <v>#DIV/0!</v>
      </c>
      <c r="M169" s="22" t="e">
        <f t="shared" si="101"/>
        <v>#DIV/0!</v>
      </c>
      <c r="N169" s="22" t="e">
        <f t="shared" si="101"/>
        <v>#DIV/0!</v>
      </c>
      <c r="O169" s="22" t="e">
        <f t="shared" si="101"/>
        <v>#DIV/0!</v>
      </c>
      <c r="P169" s="22" t="e">
        <f t="shared" si="101"/>
        <v>#DIV/0!</v>
      </c>
      <c r="Q169" s="22" t="e">
        <f t="shared" si="101"/>
        <v>#DIV/0!</v>
      </c>
      <c r="R169" s="22" t="e">
        <f t="shared" si="101"/>
        <v>#DIV/0!</v>
      </c>
      <c r="S169" s="22" t="e">
        <f t="shared" si="101"/>
        <v>#DIV/0!</v>
      </c>
    </row>
    <row r="170" spans="1:21">
      <c r="A170" s="48" t="s">
        <v>82</v>
      </c>
      <c r="B170" s="10"/>
      <c r="E170" s="22">
        <f t="shared" si="100"/>
        <v>0</v>
      </c>
      <c r="F170" s="22">
        <f t="shared" si="100"/>
        <v>-0.47000362924573558</v>
      </c>
      <c r="G170" s="22" t="e">
        <f t="shared" ref="G170:S170" si="102">LN(G137/$E137)</f>
        <v>#DIV/0!</v>
      </c>
      <c r="H170" s="22" t="e">
        <f t="shared" si="102"/>
        <v>#DIV/0!</v>
      </c>
      <c r="I170" s="22" t="e">
        <f t="shared" si="102"/>
        <v>#DIV/0!</v>
      </c>
      <c r="J170" s="22" t="e">
        <f t="shared" si="102"/>
        <v>#DIV/0!</v>
      </c>
      <c r="K170" s="22" t="e">
        <f t="shared" si="102"/>
        <v>#DIV/0!</v>
      </c>
      <c r="L170" s="22" t="e">
        <f t="shared" si="102"/>
        <v>#DIV/0!</v>
      </c>
      <c r="M170" s="22" t="e">
        <f t="shared" si="102"/>
        <v>#DIV/0!</v>
      </c>
      <c r="N170" s="22" t="e">
        <f t="shared" si="102"/>
        <v>#DIV/0!</v>
      </c>
      <c r="O170" s="22" t="e">
        <f t="shared" si="102"/>
        <v>#DIV/0!</v>
      </c>
      <c r="P170" s="22" t="e">
        <f t="shared" si="102"/>
        <v>#DIV/0!</v>
      </c>
      <c r="Q170" s="22" t="e">
        <f t="shared" si="102"/>
        <v>#DIV/0!</v>
      </c>
      <c r="R170" s="22" t="e">
        <f t="shared" si="102"/>
        <v>#DIV/0!</v>
      </c>
      <c r="S170" s="22" t="e">
        <f t="shared" si="102"/>
        <v>#DIV/0!</v>
      </c>
    </row>
    <row r="171" spans="1:21">
      <c r="A171" s="48" t="s">
        <v>81</v>
      </c>
      <c r="B171" s="10"/>
      <c r="E171" s="22">
        <f t="shared" si="100"/>
        <v>0</v>
      </c>
      <c r="F171" s="22">
        <f t="shared" si="100"/>
        <v>-0.47000362924573558</v>
      </c>
      <c r="G171" s="22" t="e">
        <f t="shared" ref="G171:S171" si="103">LN(G138/$E138)</f>
        <v>#DIV/0!</v>
      </c>
      <c r="H171" s="22" t="e">
        <f t="shared" si="103"/>
        <v>#DIV/0!</v>
      </c>
      <c r="I171" s="22" t="e">
        <f t="shared" si="103"/>
        <v>#DIV/0!</v>
      </c>
      <c r="J171" s="22" t="e">
        <f t="shared" si="103"/>
        <v>#DIV/0!</v>
      </c>
      <c r="K171" s="22" t="e">
        <f t="shared" si="103"/>
        <v>#DIV/0!</v>
      </c>
      <c r="L171" s="22" t="e">
        <f t="shared" si="103"/>
        <v>#DIV/0!</v>
      </c>
      <c r="M171" s="22" t="e">
        <f t="shared" si="103"/>
        <v>#DIV/0!</v>
      </c>
      <c r="N171" s="22" t="e">
        <f t="shared" si="103"/>
        <v>#DIV/0!</v>
      </c>
      <c r="O171" s="22" t="e">
        <f t="shared" si="103"/>
        <v>#DIV/0!</v>
      </c>
      <c r="P171" s="22" t="e">
        <f t="shared" si="103"/>
        <v>#DIV/0!</v>
      </c>
      <c r="Q171" s="22" t="e">
        <f t="shared" si="103"/>
        <v>#DIV/0!</v>
      </c>
      <c r="R171" s="22" t="e">
        <f t="shared" si="103"/>
        <v>#DIV/0!</v>
      </c>
      <c r="S171" s="22" t="e">
        <f t="shared" si="103"/>
        <v>#DIV/0!</v>
      </c>
    </row>
    <row r="172" spans="1:21" ht="17.600000000000001">
      <c r="A172" s="48" t="s">
        <v>83</v>
      </c>
      <c r="B172" s="10" t="s">
        <v>28</v>
      </c>
      <c r="E172" s="22">
        <f t="shared" si="100"/>
        <v>0</v>
      </c>
      <c r="F172" s="22">
        <f t="shared" si="100"/>
        <v>0.22314355131420976</v>
      </c>
      <c r="G172" s="22" t="e">
        <f t="shared" ref="G172:S172" si="104">LN(G139/$E139)</f>
        <v>#DIV/0!</v>
      </c>
      <c r="H172" s="22" t="e">
        <f t="shared" si="104"/>
        <v>#DIV/0!</v>
      </c>
      <c r="I172" s="22" t="e">
        <f t="shared" si="104"/>
        <v>#DIV/0!</v>
      </c>
      <c r="J172" s="22" t="e">
        <f t="shared" si="104"/>
        <v>#DIV/0!</v>
      </c>
      <c r="K172" s="22" t="e">
        <f t="shared" si="104"/>
        <v>#DIV/0!</v>
      </c>
      <c r="L172" s="22" t="e">
        <f t="shared" si="104"/>
        <v>#DIV/0!</v>
      </c>
      <c r="M172" s="22" t="e">
        <f t="shared" si="104"/>
        <v>#DIV/0!</v>
      </c>
      <c r="N172" s="22" t="e">
        <f t="shared" si="104"/>
        <v>#DIV/0!</v>
      </c>
      <c r="O172" s="22" t="e">
        <f t="shared" si="104"/>
        <v>#DIV/0!</v>
      </c>
      <c r="P172" s="22" t="e">
        <f t="shared" si="104"/>
        <v>#DIV/0!</v>
      </c>
      <c r="Q172" s="22" t="e">
        <f t="shared" si="104"/>
        <v>#DIV/0!</v>
      </c>
      <c r="R172" s="22" t="e">
        <f t="shared" si="104"/>
        <v>#DIV/0!</v>
      </c>
      <c r="S172" s="22" t="e">
        <f t="shared" si="104"/>
        <v>#DIV/0!</v>
      </c>
    </row>
    <row r="173" spans="1:21" ht="17.600000000000001">
      <c r="A173" s="12"/>
      <c r="B173" s="10" t="s">
        <v>28</v>
      </c>
      <c r="E173" s="22" t="e">
        <f t="shared" si="100"/>
        <v>#N/A</v>
      </c>
      <c r="F173" s="22" t="e">
        <f t="shared" si="100"/>
        <v>#N/A</v>
      </c>
      <c r="G173" s="22" t="e">
        <f t="shared" ref="G173:S173" si="105">LN(G140/$E140)</f>
        <v>#DIV/0!</v>
      </c>
      <c r="H173" s="22" t="e">
        <f t="shared" si="105"/>
        <v>#DIV/0!</v>
      </c>
      <c r="I173" s="22" t="e">
        <f t="shared" si="105"/>
        <v>#DIV/0!</v>
      </c>
      <c r="J173" s="22" t="e">
        <f t="shared" si="105"/>
        <v>#DIV/0!</v>
      </c>
      <c r="K173" s="22" t="e">
        <f t="shared" si="105"/>
        <v>#DIV/0!</v>
      </c>
      <c r="L173" s="22" t="e">
        <f t="shared" si="105"/>
        <v>#DIV/0!</v>
      </c>
      <c r="M173" s="22" t="e">
        <f t="shared" si="105"/>
        <v>#DIV/0!</v>
      </c>
      <c r="N173" s="22" t="e">
        <f t="shared" si="105"/>
        <v>#DIV/0!</v>
      </c>
      <c r="O173" s="22" t="e">
        <f t="shared" si="105"/>
        <v>#DIV/0!</v>
      </c>
      <c r="P173" s="22" t="e">
        <f t="shared" si="105"/>
        <v>#DIV/0!</v>
      </c>
      <c r="Q173" s="22" t="e">
        <f t="shared" si="105"/>
        <v>#DIV/0!</v>
      </c>
      <c r="R173" s="22" t="e">
        <f t="shared" si="105"/>
        <v>#DIV/0!</v>
      </c>
      <c r="S173" s="22" t="e">
        <f t="shared" si="105"/>
        <v>#DIV/0!</v>
      </c>
    </row>
    <row r="174" spans="1:21">
      <c r="A174" s="12"/>
      <c r="B174" s="48"/>
      <c r="C174" s="48"/>
      <c r="D174" s="48"/>
      <c r="E174" s="22" t="e">
        <f t="shared" si="100"/>
        <v>#N/A</v>
      </c>
      <c r="F174" s="22" t="e">
        <f t="shared" si="100"/>
        <v>#N/A</v>
      </c>
      <c r="G174" s="22" t="e">
        <f t="shared" ref="G174:S174" si="106">LN(G141/$E141)</f>
        <v>#DIV/0!</v>
      </c>
      <c r="H174" s="22" t="e">
        <f t="shared" si="106"/>
        <v>#DIV/0!</v>
      </c>
      <c r="I174" s="22" t="e">
        <f t="shared" si="106"/>
        <v>#DIV/0!</v>
      </c>
      <c r="J174" s="22" t="e">
        <f t="shared" si="106"/>
        <v>#DIV/0!</v>
      </c>
      <c r="K174" s="22" t="e">
        <f t="shared" si="106"/>
        <v>#DIV/0!</v>
      </c>
      <c r="L174" s="22" t="e">
        <f t="shared" si="106"/>
        <v>#DIV/0!</v>
      </c>
      <c r="M174" s="22" t="e">
        <f t="shared" si="106"/>
        <v>#DIV/0!</v>
      </c>
      <c r="N174" s="22" t="e">
        <f t="shared" si="106"/>
        <v>#DIV/0!</v>
      </c>
      <c r="O174" s="22" t="e">
        <f t="shared" si="106"/>
        <v>#DIV/0!</v>
      </c>
      <c r="P174" s="22" t="e">
        <f t="shared" si="106"/>
        <v>#DIV/0!</v>
      </c>
      <c r="Q174" s="22" t="e">
        <f t="shared" si="106"/>
        <v>#DIV/0!</v>
      </c>
      <c r="R174" s="22" t="e">
        <f t="shared" si="106"/>
        <v>#DIV/0!</v>
      </c>
      <c r="S174" s="22" t="e">
        <f t="shared" si="106"/>
        <v>#DIV/0!</v>
      </c>
      <c r="T174" s="3"/>
      <c r="U174" s="5"/>
    </row>
    <row r="175" spans="1:21">
      <c r="A175" s="12"/>
      <c r="B175" s="48"/>
      <c r="C175" s="48"/>
      <c r="D175" s="48"/>
      <c r="E175" s="22" t="e">
        <f t="shared" si="100"/>
        <v>#N/A</v>
      </c>
      <c r="F175" s="22" t="e">
        <f t="shared" si="100"/>
        <v>#N/A</v>
      </c>
      <c r="G175" s="22" t="e">
        <f t="shared" ref="G175:S175" si="107">LN(G142/$E142)</f>
        <v>#DIV/0!</v>
      </c>
      <c r="H175" s="22" t="e">
        <f t="shared" si="107"/>
        <v>#DIV/0!</v>
      </c>
      <c r="I175" s="22" t="e">
        <f t="shared" si="107"/>
        <v>#DIV/0!</v>
      </c>
      <c r="J175" s="22" t="e">
        <f t="shared" si="107"/>
        <v>#DIV/0!</v>
      </c>
      <c r="K175" s="22" t="e">
        <f t="shared" si="107"/>
        <v>#DIV/0!</v>
      </c>
      <c r="L175" s="22" t="e">
        <f t="shared" si="107"/>
        <v>#DIV/0!</v>
      </c>
      <c r="M175" s="22" t="e">
        <f t="shared" si="107"/>
        <v>#DIV/0!</v>
      </c>
      <c r="N175" s="22" t="e">
        <f t="shared" si="107"/>
        <v>#DIV/0!</v>
      </c>
      <c r="O175" s="22" t="e">
        <f t="shared" si="107"/>
        <v>#DIV/0!</v>
      </c>
      <c r="P175" s="22" t="e">
        <f t="shared" si="107"/>
        <v>#DIV/0!</v>
      </c>
      <c r="Q175" s="22" t="e">
        <f t="shared" si="107"/>
        <v>#DIV/0!</v>
      </c>
      <c r="R175" s="22" t="e">
        <f t="shared" si="107"/>
        <v>#DIV/0!</v>
      </c>
      <c r="S175" s="22" t="e">
        <f t="shared" si="107"/>
        <v>#DIV/0!</v>
      </c>
      <c r="T175" s="3"/>
      <c r="U175" s="5"/>
    </row>
    <row r="176" spans="1:21" ht="15.75" customHeight="1">
      <c r="A176" s="12"/>
      <c r="B176" s="48"/>
      <c r="C176" s="48"/>
      <c r="D176" s="48"/>
      <c r="E176" s="22" t="e">
        <f t="shared" si="100"/>
        <v>#N/A</v>
      </c>
      <c r="F176" s="22" t="e">
        <f t="shared" si="100"/>
        <v>#N/A</v>
      </c>
      <c r="G176" s="22" t="e">
        <f t="shared" ref="G176:S176" si="108">LN(F143/$D143)</f>
        <v>#DIV/0!</v>
      </c>
      <c r="H176" s="22" t="e">
        <f t="shared" si="108"/>
        <v>#DIV/0!</v>
      </c>
      <c r="I176" s="22" t="e">
        <f t="shared" si="108"/>
        <v>#DIV/0!</v>
      </c>
      <c r="J176" s="22" t="e">
        <f t="shared" si="108"/>
        <v>#DIV/0!</v>
      </c>
      <c r="K176" s="22" t="e">
        <f t="shared" si="108"/>
        <v>#DIV/0!</v>
      </c>
      <c r="L176" s="22" t="e">
        <f t="shared" si="108"/>
        <v>#DIV/0!</v>
      </c>
      <c r="M176" s="22" t="e">
        <f t="shared" si="108"/>
        <v>#DIV/0!</v>
      </c>
      <c r="N176" s="22" t="e">
        <f t="shared" si="108"/>
        <v>#DIV/0!</v>
      </c>
      <c r="O176" s="22" t="e">
        <f t="shared" si="108"/>
        <v>#DIV/0!</v>
      </c>
      <c r="P176" s="22" t="e">
        <f t="shared" si="108"/>
        <v>#DIV/0!</v>
      </c>
      <c r="Q176" s="22" t="e">
        <f t="shared" si="108"/>
        <v>#DIV/0!</v>
      </c>
      <c r="R176" s="22" t="e">
        <f t="shared" si="108"/>
        <v>#DIV/0!</v>
      </c>
      <c r="S176" s="22" t="e">
        <f t="shared" si="108"/>
        <v>#DIV/0!</v>
      </c>
      <c r="T176" s="3"/>
      <c r="U176" s="5"/>
    </row>
    <row r="177" spans="1:21">
      <c r="A177" s="12"/>
      <c r="B177" s="48"/>
      <c r="C177" s="48"/>
      <c r="D177" s="48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3"/>
      <c r="U177" s="5"/>
    </row>
    <row r="178" spans="1:21">
      <c r="A178" s="24" t="s">
        <v>25</v>
      </c>
      <c r="B178" s="25"/>
      <c r="C178" s="51"/>
      <c r="D178" s="51"/>
      <c r="E178" s="9">
        <v>2005</v>
      </c>
      <c r="F178" s="9">
        <v>2006</v>
      </c>
      <c r="G178" s="9">
        <v>2007</v>
      </c>
      <c r="H178" s="9">
        <v>2008</v>
      </c>
      <c r="I178" s="9">
        <v>2009</v>
      </c>
      <c r="J178" s="9">
        <v>2010</v>
      </c>
      <c r="K178" s="9">
        <v>2011</v>
      </c>
      <c r="L178" s="9">
        <v>2012</v>
      </c>
      <c r="M178" s="9">
        <v>2013</v>
      </c>
      <c r="N178" s="9">
        <v>2014</v>
      </c>
      <c r="O178" s="9">
        <v>2015</v>
      </c>
      <c r="P178" s="9">
        <v>2016</v>
      </c>
      <c r="Q178" s="9">
        <v>2017</v>
      </c>
      <c r="R178" s="9">
        <v>2018</v>
      </c>
      <c r="S178" s="9">
        <v>2019</v>
      </c>
      <c r="U178" s="24" t="s">
        <v>25</v>
      </c>
    </row>
    <row r="179" spans="1:21" ht="17.600000000000001">
      <c r="A179" s="10" t="s">
        <v>5</v>
      </c>
      <c r="B179" s="10" t="s">
        <v>26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spans="1:21" ht="17.600000000000001">
      <c r="A180" t="s">
        <v>63</v>
      </c>
      <c r="B180" s="10" t="s">
        <v>27</v>
      </c>
      <c r="E180" s="22">
        <f>LN(E146/$E146)</f>
        <v>0</v>
      </c>
      <c r="F180" s="22">
        <f>LN(F146/$E146)</f>
        <v>-0.11778303565638351</v>
      </c>
      <c r="G180" s="22" t="e">
        <f t="shared" ref="G180:S180" si="109">LN(G147/$E147)</f>
        <v>#DIV/0!</v>
      </c>
      <c r="H180" s="22" t="e">
        <f t="shared" si="109"/>
        <v>#DIV/0!</v>
      </c>
      <c r="I180" s="22" t="e">
        <f t="shared" si="109"/>
        <v>#DIV/0!</v>
      </c>
      <c r="J180" s="22" t="e">
        <f t="shared" si="109"/>
        <v>#DIV/0!</v>
      </c>
      <c r="K180" s="22" t="e">
        <f t="shared" si="109"/>
        <v>#DIV/0!</v>
      </c>
      <c r="L180" s="22" t="e">
        <f t="shared" si="109"/>
        <v>#DIV/0!</v>
      </c>
      <c r="M180" s="22" t="e">
        <f t="shared" si="109"/>
        <v>#DIV/0!</v>
      </c>
      <c r="N180" s="22" t="e">
        <f t="shared" si="109"/>
        <v>#DIV/0!</v>
      </c>
      <c r="O180" s="22" t="e">
        <f t="shared" si="109"/>
        <v>#DIV/0!</v>
      </c>
      <c r="P180" s="22" t="e">
        <f t="shared" si="109"/>
        <v>#DIV/0!</v>
      </c>
      <c r="Q180" s="22" t="e">
        <f t="shared" si="109"/>
        <v>#DIV/0!</v>
      </c>
      <c r="R180" s="22" t="e">
        <f t="shared" si="109"/>
        <v>#DIV/0!</v>
      </c>
      <c r="S180" s="22" t="e">
        <f t="shared" si="109"/>
        <v>#DIV/0!</v>
      </c>
    </row>
    <row r="181" spans="1:21">
      <c r="A181" t="s">
        <v>64</v>
      </c>
      <c r="B181" s="10"/>
      <c r="E181" s="22">
        <f>LN(E147/$E147)</f>
        <v>0</v>
      </c>
      <c r="F181" s="22">
        <f>LN(F147/$E147)</f>
        <v>0.10536051565782635</v>
      </c>
      <c r="G181" s="22" t="e">
        <f t="shared" ref="G181:S181" si="110">LN(G148/$E148)</f>
        <v>#DIV/0!</v>
      </c>
      <c r="H181" s="22" t="e">
        <f t="shared" si="110"/>
        <v>#DIV/0!</v>
      </c>
      <c r="I181" s="22" t="e">
        <f t="shared" si="110"/>
        <v>#DIV/0!</v>
      </c>
      <c r="J181" s="22" t="e">
        <f t="shared" si="110"/>
        <v>#DIV/0!</v>
      </c>
      <c r="K181" s="22" t="e">
        <f t="shared" si="110"/>
        <v>#DIV/0!</v>
      </c>
      <c r="L181" s="22" t="e">
        <f t="shared" si="110"/>
        <v>#DIV/0!</v>
      </c>
      <c r="M181" s="22" t="e">
        <f t="shared" si="110"/>
        <v>#DIV/0!</v>
      </c>
      <c r="N181" s="22" t="e">
        <f t="shared" si="110"/>
        <v>#DIV/0!</v>
      </c>
      <c r="O181" s="22" t="e">
        <f t="shared" si="110"/>
        <v>#DIV/0!</v>
      </c>
      <c r="P181" s="22" t="e">
        <f t="shared" si="110"/>
        <v>#DIV/0!</v>
      </c>
      <c r="Q181" s="22" t="e">
        <f t="shared" si="110"/>
        <v>#DIV/0!</v>
      </c>
      <c r="R181" s="22" t="e">
        <f t="shared" si="110"/>
        <v>#DIV/0!</v>
      </c>
      <c r="S181" s="22" t="e">
        <f t="shared" si="110"/>
        <v>#DIV/0!</v>
      </c>
    </row>
    <row r="182" spans="1:21">
      <c r="A182" s="12"/>
      <c r="B182" s="10"/>
      <c r="E182" s="22" t="e">
        <f t="shared" ref="E182:F186" si="111">LN(E149/$E149)</f>
        <v>#DIV/0!</v>
      </c>
      <c r="F182" s="22" t="e">
        <f t="shared" si="111"/>
        <v>#DIV/0!</v>
      </c>
      <c r="G182" s="22" t="e">
        <f t="shared" ref="G182:S182" si="112">LN(G149/$E149)</f>
        <v>#DIV/0!</v>
      </c>
      <c r="H182" s="22" t="e">
        <f t="shared" si="112"/>
        <v>#DIV/0!</v>
      </c>
      <c r="I182" s="22" t="e">
        <f t="shared" si="112"/>
        <v>#DIV/0!</v>
      </c>
      <c r="J182" s="22" t="e">
        <f t="shared" si="112"/>
        <v>#DIV/0!</v>
      </c>
      <c r="K182" s="22" t="e">
        <f t="shared" si="112"/>
        <v>#DIV/0!</v>
      </c>
      <c r="L182" s="22" t="e">
        <f t="shared" si="112"/>
        <v>#DIV/0!</v>
      </c>
      <c r="M182" s="22" t="e">
        <f t="shared" si="112"/>
        <v>#DIV/0!</v>
      </c>
      <c r="N182" s="22" t="e">
        <f t="shared" si="112"/>
        <v>#DIV/0!</v>
      </c>
      <c r="O182" s="22" t="e">
        <f t="shared" si="112"/>
        <v>#DIV/0!</v>
      </c>
      <c r="P182" s="22" t="e">
        <f t="shared" si="112"/>
        <v>#DIV/0!</v>
      </c>
      <c r="Q182" s="22" t="e">
        <f t="shared" si="112"/>
        <v>#DIV/0!</v>
      </c>
      <c r="R182" s="22" t="e">
        <f t="shared" si="112"/>
        <v>#DIV/0!</v>
      </c>
      <c r="S182" s="22" t="e">
        <f t="shared" si="112"/>
        <v>#DIV/0!</v>
      </c>
    </row>
    <row r="183" spans="1:21" ht="17.600000000000001">
      <c r="A183" s="12"/>
      <c r="B183" s="10" t="s">
        <v>28</v>
      </c>
      <c r="E183" s="22" t="e">
        <f t="shared" si="111"/>
        <v>#DIV/0!</v>
      </c>
      <c r="F183" s="22" t="e">
        <f t="shared" si="111"/>
        <v>#DIV/0!</v>
      </c>
      <c r="G183" s="22" t="e">
        <f t="shared" ref="G183:S183" si="113">LN(G150/$E150)</f>
        <v>#DIV/0!</v>
      </c>
      <c r="H183" s="22" t="e">
        <f t="shared" si="113"/>
        <v>#DIV/0!</v>
      </c>
      <c r="I183" s="22" t="e">
        <f t="shared" si="113"/>
        <v>#DIV/0!</v>
      </c>
      <c r="J183" s="22" t="e">
        <f t="shared" si="113"/>
        <v>#DIV/0!</v>
      </c>
      <c r="K183" s="22" t="e">
        <f t="shared" si="113"/>
        <v>#DIV/0!</v>
      </c>
      <c r="L183" s="22" t="e">
        <f t="shared" si="113"/>
        <v>#DIV/0!</v>
      </c>
      <c r="M183" s="22" t="e">
        <f t="shared" si="113"/>
        <v>#DIV/0!</v>
      </c>
      <c r="N183" s="22" t="e">
        <f t="shared" si="113"/>
        <v>#DIV/0!</v>
      </c>
      <c r="O183" s="22" t="e">
        <f t="shared" si="113"/>
        <v>#DIV/0!</v>
      </c>
      <c r="P183" s="22" t="e">
        <f t="shared" si="113"/>
        <v>#DIV/0!</v>
      </c>
      <c r="Q183" s="22" t="e">
        <f t="shared" si="113"/>
        <v>#DIV/0!</v>
      </c>
      <c r="R183" s="22" t="e">
        <f t="shared" si="113"/>
        <v>#DIV/0!</v>
      </c>
      <c r="S183" s="22" t="e">
        <f t="shared" si="113"/>
        <v>#DIV/0!</v>
      </c>
    </row>
    <row r="184" spans="1:21" ht="17.600000000000001">
      <c r="A184" s="12"/>
      <c r="B184" s="10" t="s">
        <v>28</v>
      </c>
      <c r="E184" s="22" t="e">
        <f t="shared" si="111"/>
        <v>#DIV/0!</v>
      </c>
      <c r="F184" s="22" t="e">
        <f t="shared" si="111"/>
        <v>#DIV/0!</v>
      </c>
      <c r="G184" s="22" t="e">
        <f t="shared" ref="G184:S184" si="114">LN(G151/$E151)</f>
        <v>#DIV/0!</v>
      </c>
      <c r="H184" s="22" t="e">
        <f t="shared" si="114"/>
        <v>#DIV/0!</v>
      </c>
      <c r="I184" s="22" t="e">
        <f t="shared" si="114"/>
        <v>#DIV/0!</v>
      </c>
      <c r="J184" s="22" t="e">
        <f t="shared" si="114"/>
        <v>#DIV/0!</v>
      </c>
      <c r="K184" s="22" t="e">
        <f t="shared" si="114"/>
        <v>#DIV/0!</v>
      </c>
      <c r="L184" s="22" t="e">
        <f t="shared" si="114"/>
        <v>#DIV/0!</v>
      </c>
      <c r="M184" s="22" t="e">
        <f t="shared" si="114"/>
        <v>#DIV/0!</v>
      </c>
      <c r="N184" s="22" t="e">
        <f t="shared" si="114"/>
        <v>#DIV/0!</v>
      </c>
      <c r="O184" s="22" t="e">
        <f t="shared" si="114"/>
        <v>#DIV/0!</v>
      </c>
      <c r="P184" s="22" t="e">
        <f t="shared" si="114"/>
        <v>#DIV/0!</v>
      </c>
      <c r="Q184" s="22" t="e">
        <f t="shared" si="114"/>
        <v>#DIV/0!</v>
      </c>
      <c r="R184" s="22" t="e">
        <f t="shared" si="114"/>
        <v>#DIV/0!</v>
      </c>
      <c r="S184" s="22" t="e">
        <f t="shared" si="114"/>
        <v>#DIV/0!</v>
      </c>
    </row>
    <row r="185" spans="1:21">
      <c r="A185" s="12"/>
      <c r="B185" s="48"/>
      <c r="C185" s="48"/>
      <c r="D185" s="48"/>
      <c r="E185" s="22" t="e">
        <f t="shared" si="111"/>
        <v>#DIV/0!</v>
      </c>
      <c r="F185" s="22" t="e">
        <f t="shared" si="111"/>
        <v>#DIV/0!</v>
      </c>
      <c r="G185" s="22" t="e">
        <f t="shared" ref="G185:S185" si="115">LN(G152/$E152)</f>
        <v>#DIV/0!</v>
      </c>
      <c r="H185" s="22" t="e">
        <f t="shared" si="115"/>
        <v>#DIV/0!</v>
      </c>
      <c r="I185" s="22" t="e">
        <f t="shared" si="115"/>
        <v>#DIV/0!</v>
      </c>
      <c r="J185" s="22" t="e">
        <f t="shared" si="115"/>
        <v>#DIV/0!</v>
      </c>
      <c r="K185" s="22" t="e">
        <f t="shared" si="115"/>
        <v>#DIV/0!</v>
      </c>
      <c r="L185" s="22" t="e">
        <f t="shared" si="115"/>
        <v>#DIV/0!</v>
      </c>
      <c r="M185" s="22" t="e">
        <f t="shared" si="115"/>
        <v>#DIV/0!</v>
      </c>
      <c r="N185" s="22" t="e">
        <f t="shared" si="115"/>
        <v>#DIV/0!</v>
      </c>
      <c r="O185" s="22" t="e">
        <f t="shared" si="115"/>
        <v>#DIV/0!</v>
      </c>
      <c r="P185" s="22" t="e">
        <f t="shared" si="115"/>
        <v>#DIV/0!</v>
      </c>
      <c r="Q185" s="22" t="e">
        <f t="shared" si="115"/>
        <v>#DIV/0!</v>
      </c>
      <c r="R185" s="22" t="e">
        <f t="shared" si="115"/>
        <v>#DIV/0!</v>
      </c>
      <c r="S185" s="22" t="e">
        <f t="shared" si="115"/>
        <v>#DIV/0!</v>
      </c>
      <c r="T185" s="3"/>
      <c r="U185" s="5"/>
    </row>
    <row r="186" spans="1:21">
      <c r="A186" s="12"/>
      <c r="B186" s="48"/>
      <c r="C186" s="48"/>
      <c r="D186" s="48"/>
      <c r="E186" s="22" t="e">
        <f t="shared" si="111"/>
        <v>#DIV/0!</v>
      </c>
      <c r="F186" s="22" t="e">
        <f t="shared" si="111"/>
        <v>#DIV/0!</v>
      </c>
      <c r="G186" s="22" t="e">
        <f t="shared" ref="G186:S186" si="116">LN(G153/$E153)</f>
        <v>#DIV/0!</v>
      </c>
      <c r="H186" s="22" t="e">
        <f t="shared" si="116"/>
        <v>#DIV/0!</v>
      </c>
      <c r="I186" s="22" t="e">
        <f t="shared" si="116"/>
        <v>#DIV/0!</v>
      </c>
      <c r="J186" s="22" t="e">
        <f t="shared" si="116"/>
        <v>#DIV/0!</v>
      </c>
      <c r="K186" s="22" t="e">
        <f t="shared" si="116"/>
        <v>#DIV/0!</v>
      </c>
      <c r="L186" s="22" t="e">
        <f t="shared" si="116"/>
        <v>#DIV/0!</v>
      </c>
      <c r="M186" s="22" t="e">
        <f t="shared" si="116"/>
        <v>#DIV/0!</v>
      </c>
      <c r="N186" s="22" t="e">
        <f t="shared" si="116"/>
        <v>#DIV/0!</v>
      </c>
      <c r="O186" s="22" t="e">
        <f t="shared" si="116"/>
        <v>#DIV/0!</v>
      </c>
      <c r="P186" s="22" t="e">
        <f t="shared" si="116"/>
        <v>#DIV/0!</v>
      </c>
      <c r="Q186" s="22" t="e">
        <f t="shared" si="116"/>
        <v>#DIV/0!</v>
      </c>
      <c r="R186" s="22" t="e">
        <f t="shared" si="116"/>
        <v>#DIV/0!</v>
      </c>
      <c r="S186" s="22" t="e">
        <f t="shared" si="116"/>
        <v>#DIV/0!</v>
      </c>
      <c r="T186" s="3"/>
      <c r="U186" s="5"/>
    </row>
    <row r="187" spans="1:21" ht="15.75" customHeight="1">
      <c r="A187" s="12"/>
      <c r="B187" s="48"/>
      <c r="C187" s="48"/>
      <c r="D187" s="48"/>
      <c r="E187" s="22" t="e">
        <f t="shared" ref="E187:S187" si="117">LN(E154/$E154)</f>
        <v>#DIV/0!</v>
      </c>
      <c r="F187" s="22" t="e">
        <f t="shared" si="117"/>
        <v>#DIV/0!</v>
      </c>
      <c r="G187" s="22" t="e">
        <f t="shared" si="117"/>
        <v>#DIV/0!</v>
      </c>
      <c r="H187" s="22" t="e">
        <f t="shared" si="117"/>
        <v>#DIV/0!</v>
      </c>
      <c r="I187" s="22" t="e">
        <f t="shared" si="117"/>
        <v>#DIV/0!</v>
      </c>
      <c r="J187" s="22" t="e">
        <f t="shared" si="117"/>
        <v>#DIV/0!</v>
      </c>
      <c r="K187" s="22" t="e">
        <f t="shared" si="117"/>
        <v>#DIV/0!</v>
      </c>
      <c r="L187" s="22" t="e">
        <f t="shared" si="117"/>
        <v>#DIV/0!</v>
      </c>
      <c r="M187" s="22" t="e">
        <f t="shared" si="117"/>
        <v>#DIV/0!</v>
      </c>
      <c r="N187" s="22" t="e">
        <f t="shared" si="117"/>
        <v>#DIV/0!</v>
      </c>
      <c r="O187" s="22" t="e">
        <f t="shared" si="117"/>
        <v>#DIV/0!</v>
      </c>
      <c r="P187" s="22" t="e">
        <f t="shared" si="117"/>
        <v>#DIV/0!</v>
      </c>
      <c r="Q187" s="22" t="e">
        <f t="shared" si="117"/>
        <v>#DIV/0!</v>
      </c>
      <c r="R187" s="22" t="e">
        <f t="shared" si="117"/>
        <v>#DIV/0!</v>
      </c>
      <c r="S187" s="22" t="e">
        <f t="shared" si="117"/>
        <v>#DIV/0!</v>
      </c>
      <c r="T187" s="3"/>
      <c r="U187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20B1-4F6B-4260-8D90-C6894E07E5C6}">
  <sheetPr>
    <tabColor rgb="FFFF0000"/>
  </sheetPr>
  <dimension ref="A1:Y203"/>
  <sheetViews>
    <sheetView workbookViewId="0">
      <selection activeCell="K2" sqref="K2:L5"/>
    </sheetView>
  </sheetViews>
  <sheetFormatPr defaultColWidth="9.3046875" defaultRowHeight="14.6"/>
  <cols>
    <col min="5" max="5" width="31.3828125" customWidth="1"/>
  </cols>
  <sheetData>
    <row r="1" spans="1:25">
      <c r="A1" s="39" t="s">
        <v>50</v>
      </c>
      <c r="B1" s="39" t="s">
        <v>51</v>
      </c>
      <c r="C1" s="39" t="s">
        <v>60</v>
      </c>
      <c r="D1" s="39" t="s">
        <v>61</v>
      </c>
      <c r="E1" s="39" t="s">
        <v>52</v>
      </c>
      <c r="F1" s="40">
        <v>2000</v>
      </c>
      <c r="G1" s="40">
        <v>2001</v>
      </c>
      <c r="H1" s="40">
        <v>2002</v>
      </c>
      <c r="I1" s="40">
        <v>2003</v>
      </c>
      <c r="J1" s="40">
        <v>2004</v>
      </c>
      <c r="K1" s="40">
        <v>2005</v>
      </c>
      <c r="L1" s="40">
        <v>2006</v>
      </c>
      <c r="M1" s="40">
        <v>2007</v>
      </c>
      <c r="N1" s="40">
        <v>2008</v>
      </c>
      <c r="O1" s="40">
        <v>2009</v>
      </c>
      <c r="P1" s="40">
        <v>2010</v>
      </c>
      <c r="Q1" s="40">
        <v>2011</v>
      </c>
      <c r="R1" s="40">
        <v>2012</v>
      </c>
      <c r="S1" s="40">
        <v>2013</v>
      </c>
      <c r="T1" s="40">
        <v>2014</v>
      </c>
      <c r="U1" s="40">
        <v>2015</v>
      </c>
      <c r="V1" s="40">
        <v>2016</v>
      </c>
      <c r="W1" s="40">
        <v>2017</v>
      </c>
      <c r="X1" s="40">
        <v>2018</v>
      </c>
      <c r="Y1" s="40">
        <v>2019</v>
      </c>
    </row>
    <row r="2" spans="1:25">
      <c r="A2" s="1"/>
      <c r="B2" s="1"/>
      <c r="C2" s="1" t="s">
        <v>63</v>
      </c>
      <c r="D2">
        <v>1</v>
      </c>
      <c r="E2" t="str">
        <f>_xlfn.CONCAT(B2,C2,D2)</f>
        <v>a1</v>
      </c>
      <c r="K2" s="26">
        <f>SUMIFS('GDP ijk'!L:L, 'GDP ijk'!$C:$C,'GDP ij'!$C2,'GDP ijk'!$D:$D,'GDP ij'!$D2)</f>
        <v>10</v>
      </c>
      <c r="L2" s="26">
        <f>SUMIFS('GDP ijk'!M:M, 'GDP ijk'!$C:$C,'GDP ij'!$C2,'GDP ijk'!$D:$D,'GDP ij'!$D2)</f>
        <v>40</v>
      </c>
    </row>
    <row r="3" spans="1:25">
      <c r="A3" s="1"/>
      <c r="B3" s="1"/>
      <c r="C3" s="1" t="s">
        <v>64</v>
      </c>
      <c r="D3">
        <v>1</v>
      </c>
      <c r="E3" t="str">
        <f t="shared" ref="E3:E9" si="0">_xlfn.CONCAT(B3,C3,D3)</f>
        <v>b1</v>
      </c>
      <c r="K3" s="26">
        <f>SUMIFS('GDP ijk'!L:L, 'GDP ijk'!$C:$C,'GDP ij'!$C3,'GDP ijk'!$D:$D,'GDP ij'!$D3)</f>
        <v>20</v>
      </c>
      <c r="L3" s="26">
        <f>SUMIFS('GDP ijk'!M:M, 'GDP ijk'!$C:$C,'GDP ij'!$C3,'GDP ijk'!$D:$D,'GDP ij'!$D3)</f>
        <v>25</v>
      </c>
    </row>
    <row r="4" spans="1:25">
      <c r="A4" s="1"/>
      <c r="B4" s="1"/>
      <c r="C4" s="1" t="s">
        <v>63</v>
      </c>
      <c r="D4">
        <v>2</v>
      </c>
      <c r="E4" t="str">
        <f t="shared" si="0"/>
        <v>a2</v>
      </c>
      <c r="K4" s="26">
        <f>SUMIFS('GDP ijk'!L:L, 'GDP ijk'!$C:$C,'GDP ij'!$C4,'GDP ijk'!$D:$D,'GDP ij'!$D4)</f>
        <v>40</v>
      </c>
      <c r="L4" s="26">
        <f>SUMIFS('GDP ijk'!M:M, 'GDP ijk'!$C:$C,'GDP ij'!$C4,'GDP ijk'!$D:$D,'GDP ij'!$D4)</f>
        <v>40</v>
      </c>
    </row>
    <row r="5" spans="1:25">
      <c r="A5" s="1"/>
      <c r="B5" s="1"/>
      <c r="C5" s="1" t="s">
        <v>64</v>
      </c>
      <c r="D5">
        <v>2</v>
      </c>
      <c r="E5" t="str">
        <f t="shared" si="0"/>
        <v>b2</v>
      </c>
      <c r="K5" s="26">
        <f>SUMIFS('GDP ijk'!L:L, 'GDP ijk'!$C:$C,'GDP ij'!$C5,'GDP ijk'!$D:$D,'GDP ij'!$D5)</f>
        <v>30</v>
      </c>
      <c r="L5" s="26">
        <f>SUMIFS('GDP ijk'!M:M, 'GDP ijk'!$C:$C,'GDP ij'!$C5,'GDP ijk'!$D:$D,'GDP ij'!$D5)</f>
        <v>75</v>
      </c>
    </row>
    <row r="6" spans="1:25">
      <c r="A6" s="1"/>
      <c r="B6" s="1"/>
      <c r="C6" s="1"/>
      <c r="E6" t="str">
        <f t="shared" si="0"/>
        <v/>
      </c>
      <c r="K6" s="26"/>
      <c r="L6" s="26"/>
    </row>
    <row r="7" spans="1:25">
      <c r="A7" s="1"/>
      <c r="B7" s="1"/>
      <c r="C7" s="1"/>
      <c r="E7" t="str">
        <f t="shared" si="0"/>
        <v/>
      </c>
      <c r="K7" s="26"/>
      <c r="L7" s="26"/>
    </row>
    <row r="8" spans="1:25">
      <c r="A8" s="1"/>
      <c r="B8" s="1"/>
      <c r="C8" s="1"/>
      <c r="E8" t="str">
        <f t="shared" si="0"/>
        <v/>
      </c>
      <c r="K8" s="26"/>
      <c r="L8" s="26"/>
    </row>
    <row r="9" spans="1:25">
      <c r="A9" s="1"/>
      <c r="B9" s="1"/>
      <c r="C9" s="1"/>
      <c r="E9" t="str">
        <f t="shared" si="0"/>
        <v/>
      </c>
      <c r="K9" s="26"/>
      <c r="L9" s="26"/>
    </row>
    <row r="10" spans="1:25">
      <c r="A10" s="1"/>
      <c r="B10" s="1"/>
      <c r="C10" s="1"/>
      <c r="F10" s="26"/>
    </row>
    <row r="11" spans="1:25">
      <c r="A11" s="1"/>
      <c r="B11" s="1"/>
      <c r="C11" s="1"/>
      <c r="D11" s="1"/>
      <c r="M11" s="26"/>
      <c r="N11" s="26"/>
    </row>
    <row r="12" spans="1:25">
      <c r="A12" s="1"/>
      <c r="B12" s="1"/>
      <c r="C12" s="1"/>
      <c r="D12" s="1"/>
      <c r="M12" s="26"/>
      <c r="N12" s="26"/>
    </row>
    <row r="13" spans="1:25">
      <c r="A13" s="1"/>
      <c r="B13" s="1"/>
      <c r="C13" s="1"/>
      <c r="D13" s="1"/>
      <c r="M13" s="26"/>
      <c r="N13" s="26"/>
    </row>
    <row r="14" spans="1:25">
      <c r="A14" s="1"/>
      <c r="B14" s="1"/>
      <c r="C14" s="1"/>
      <c r="D14" s="1"/>
      <c r="M14" s="26"/>
      <c r="N14" s="26"/>
    </row>
    <row r="15" spans="1:25">
      <c r="A15" s="1"/>
      <c r="B15" s="1"/>
      <c r="C15" s="1"/>
      <c r="D15" s="1"/>
      <c r="M15" s="26"/>
      <c r="N15" s="26"/>
    </row>
    <row r="16" spans="1:25">
      <c r="A16" s="1"/>
      <c r="B16" s="1"/>
      <c r="C16" s="1"/>
      <c r="D16" s="1"/>
      <c r="M16" s="26"/>
      <c r="N16" s="26"/>
    </row>
    <row r="17" spans="1:14">
      <c r="A17" s="1"/>
      <c r="B17" s="1"/>
      <c r="C17" s="1"/>
      <c r="D17" s="1"/>
      <c r="M17" s="26"/>
      <c r="N17" s="26"/>
    </row>
    <row r="18" spans="1:14">
      <c r="A18" s="1"/>
      <c r="B18" s="1"/>
      <c r="C18" s="1"/>
      <c r="D18" s="1"/>
      <c r="M18" s="26"/>
      <c r="N18" s="26"/>
    </row>
    <row r="19" spans="1:14">
      <c r="A19" s="1"/>
      <c r="B19" s="1"/>
      <c r="C19" s="1"/>
    </row>
    <row r="20" spans="1:14">
      <c r="A20" s="1"/>
      <c r="B20" s="1"/>
      <c r="C20" s="1"/>
    </row>
    <row r="21" spans="1:14">
      <c r="A21" s="1"/>
      <c r="B21" s="1"/>
      <c r="C21" s="1"/>
    </row>
    <row r="22" spans="1:14">
      <c r="A22" s="1"/>
      <c r="B22" s="1"/>
      <c r="C22" s="1"/>
    </row>
    <row r="23" spans="1:14">
      <c r="A23" s="1"/>
      <c r="B23" s="1"/>
      <c r="C23" s="1"/>
    </row>
    <row r="24" spans="1:14">
      <c r="A24" s="1"/>
      <c r="B24" s="1"/>
      <c r="C24" s="1"/>
    </row>
    <row r="25" spans="1:14">
      <c r="A25" s="1"/>
      <c r="B25" s="1"/>
      <c r="C25" s="1"/>
    </row>
    <row r="26" spans="1:14">
      <c r="A26" s="1"/>
      <c r="B26" s="1"/>
      <c r="C26" s="1"/>
    </row>
    <row r="27" spans="1:14">
      <c r="A27" s="1"/>
      <c r="B27" s="1"/>
      <c r="C27" s="1"/>
    </row>
    <row r="28" spans="1:14">
      <c r="A28" s="1"/>
      <c r="B28" s="1"/>
      <c r="C28" s="1"/>
    </row>
    <row r="29" spans="1:14">
      <c r="A29" s="1"/>
      <c r="B29" s="1"/>
      <c r="C29" s="1"/>
    </row>
    <row r="30" spans="1:14">
      <c r="A30" s="42"/>
      <c r="B30" s="1"/>
      <c r="C30" s="1"/>
      <c r="D30" s="43"/>
    </row>
    <row r="31" spans="1:14">
      <c r="A31" s="42"/>
      <c r="B31" s="1"/>
      <c r="C31" s="1"/>
      <c r="D31" s="43"/>
    </row>
    <row r="32" spans="1:14">
      <c r="A32" s="42"/>
      <c r="B32" s="1"/>
      <c r="C32" s="1"/>
      <c r="D32" s="43"/>
    </row>
    <row r="33" spans="1:25">
      <c r="A33" s="42"/>
      <c r="B33" s="1"/>
      <c r="C33" s="1"/>
      <c r="D33" s="43"/>
      <c r="Q33" s="26"/>
    </row>
    <row r="34" spans="1:25">
      <c r="A34" s="42"/>
      <c r="B34" s="1"/>
      <c r="C34" s="1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spans="1:25">
      <c r="A35" s="42"/>
      <c r="B35" s="1"/>
      <c r="C35" s="1"/>
      <c r="D35" s="4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U35" s="44"/>
      <c r="V35" s="44"/>
      <c r="W35" s="44"/>
      <c r="X35" s="44"/>
      <c r="Y35" s="44"/>
    </row>
    <row r="36" spans="1:25">
      <c r="A36" s="42"/>
      <c r="B36" s="1"/>
      <c r="C36" s="1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1:25">
      <c r="A37" s="42"/>
      <c r="B37" s="1"/>
      <c r="C37" s="1"/>
      <c r="D37" s="4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25">
      <c r="A38" s="42"/>
      <c r="B38" s="1"/>
      <c r="C38" s="1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>
      <c r="A39" s="42"/>
      <c r="B39" s="1"/>
      <c r="C39" s="1"/>
      <c r="D39" s="4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25">
      <c r="A40" s="42"/>
      <c r="B40" s="1"/>
      <c r="C40" s="1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spans="1:25">
      <c r="A41" s="42"/>
      <c r="B41" s="1"/>
      <c r="C41" s="1"/>
      <c r="D41" s="4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25">
      <c r="A42" s="42"/>
      <c r="B42" s="1"/>
      <c r="C42" s="1"/>
      <c r="D42" s="4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spans="1:25">
      <c r="A43" s="42"/>
      <c r="B43" s="1"/>
      <c r="C43" s="1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 spans="1:25">
      <c r="A44" s="42"/>
      <c r="B44" s="1"/>
      <c r="C44" s="1"/>
      <c r="D44" s="4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 spans="1:25">
      <c r="A45" s="42"/>
      <c r="B45" s="1"/>
      <c r="C45" s="1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 spans="1:25">
      <c r="A46" s="42"/>
      <c r="B46" s="1"/>
      <c r="C46" s="1"/>
      <c r="D46" s="4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spans="1:25">
      <c r="A47" s="42"/>
      <c r="B47" s="1"/>
      <c r="C47" s="1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spans="1:25">
      <c r="A48" s="42"/>
      <c r="B48" s="1"/>
      <c r="C48" s="1"/>
      <c r="D48" s="43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spans="1:25">
      <c r="A49" s="42"/>
      <c r="B49" s="1"/>
      <c r="C49" s="1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 spans="1:25">
      <c r="A50" s="42"/>
      <c r="B50" s="1"/>
      <c r="C50" s="1"/>
      <c r="D50" s="43"/>
      <c r="F50" s="44"/>
      <c r="G50" s="44"/>
      <c r="H50" s="44"/>
      <c r="I50" s="44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</row>
    <row r="51" spans="1:25">
      <c r="A51" s="42"/>
      <c r="B51" s="1"/>
      <c r="C51" s="1"/>
      <c r="D51" s="43"/>
      <c r="F51" s="44"/>
      <c r="G51" s="44"/>
      <c r="H51" s="44"/>
      <c r="I51" s="44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</row>
    <row r="52" spans="1:25">
      <c r="A52" s="42"/>
      <c r="B52" s="1"/>
      <c r="C52" s="1"/>
      <c r="D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</row>
    <row r="53" spans="1:25">
      <c r="A53" s="42"/>
      <c r="B53" s="1"/>
      <c r="C53" s="1"/>
      <c r="D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 spans="1:25">
      <c r="A54" s="42"/>
      <c r="B54" s="1"/>
      <c r="C54" s="1"/>
      <c r="D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 spans="1:25">
      <c r="A55" s="42"/>
      <c r="B55" s="1"/>
      <c r="C55" s="1"/>
      <c r="D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 spans="1:25">
      <c r="A56" s="42"/>
      <c r="B56" s="1"/>
      <c r="C56" s="1"/>
      <c r="D56" s="43"/>
      <c r="F56" s="43"/>
      <c r="G56" s="43"/>
      <c r="H56" s="43"/>
      <c r="I56" s="43"/>
    </row>
    <row r="57" spans="1:25">
      <c r="A57" s="42"/>
      <c r="B57" s="1"/>
      <c r="C57" s="1"/>
      <c r="D57" s="43"/>
      <c r="F57" s="43"/>
      <c r="G57" s="43"/>
      <c r="H57" s="43"/>
      <c r="I57" s="43"/>
    </row>
    <row r="58" spans="1:25">
      <c r="A58" s="41"/>
      <c r="B58" s="1"/>
      <c r="C58" s="1"/>
    </row>
    <row r="59" spans="1:25">
      <c r="A59" s="41"/>
      <c r="B59" s="1"/>
      <c r="C59" s="1"/>
    </row>
    <row r="60" spans="1:25">
      <c r="A60" s="41"/>
      <c r="B60" s="1"/>
      <c r="C60" s="1"/>
    </row>
    <row r="61" spans="1:25">
      <c r="A61" s="41"/>
      <c r="B61" s="1"/>
      <c r="C61" s="1"/>
    </row>
    <row r="62" spans="1:25">
      <c r="A62" s="41"/>
      <c r="B62" s="1"/>
      <c r="C62" s="1"/>
    </row>
    <row r="63" spans="1:25">
      <c r="A63" s="41"/>
      <c r="B63" s="1"/>
      <c r="C63" s="1"/>
    </row>
    <row r="64" spans="1:25">
      <c r="A64" s="41"/>
      <c r="B64" s="1"/>
      <c r="C64" s="1"/>
    </row>
    <row r="65" spans="1:3">
      <c r="A65" s="41"/>
      <c r="B65" s="1"/>
      <c r="C65" s="1"/>
    </row>
    <row r="66" spans="1:3">
      <c r="A66" s="41"/>
      <c r="B66" s="1"/>
      <c r="C66" s="1"/>
    </row>
    <row r="67" spans="1:3">
      <c r="A67" s="41"/>
      <c r="B67" s="1"/>
      <c r="C67" s="1"/>
    </row>
    <row r="68" spans="1:3">
      <c r="A68" s="41"/>
      <c r="B68" s="1"/>
      <c r="C68" s="1"/>
    </row>
    <row r="69" spans="1:3">
      <c r="A69" s="41"/>
      <c r="B69" s="1"/>
      <c r="C69" s="1"/>
    </row>
    <row r="70" spans="1:3">
      <c r="A70" s="41"/>
      <c r="B70" s="1"/>
      <c r="C70" s="1"/>
    </row>
    <row r="71" spans="1:3">
      <c r="A71" s="41"/>
      <c r="B71" s="1"/>
      <c r="C71" s="1"/>
    </row>
    <row r="72" spans="1:3">
      <c r="A72" s="41"/>
      <c r="B72" s="1"/>
      <c r="C72" s="1"/>
    </row>
    <row r="73" spans="1:3">
      <c r="A73" s="41"/>
      <c r="B73" s="1"/>
      <c r="C73" s="1"/>
    </row>
    <row r="74" spans="1:3">
      <c r="A74" s="41"/>
      <c r="B74" s="1"/>
      <c r="C74" s="1"/>
    </row>
    <row r="75" spans="1:3">
      <c r="A75" s="41"/>
      <c r="B75" s="1"/>
      <c r="C75" s="1"/>
    </row>
    <row r="76" spans="1:3">
      <c r="A76" s="41"/>
      <c r="B76" s="1"/>
      <c r="C76" s="1"/>
    </row>
    <row r="77" spans="1:3">
      <c r="A77" s="41"/>
      <c r="B77" s="1"/>
      <c r="C77" s="1"/>
    </row>
    <row r="78" spans="1:3">
      <c r="A78" s="41"/>
      <c r="B78" s="1"/>
      <c r="C78" s="1"/>
    </row>
    <row r="79" spans="1:3">
      <c r="A79" s="41"/>
      <c r="B79" s="1"/>
      <c r="C79" s="1"/>
    </row>
    <row r="80" spans="1:3">
      <c r="A80" s="41"/>
      <c r="B80" s="1"/>
      <c r="C80" s="1"/>
    </row>
    <row r="81" spans="1:3">
      <c r="A81" s="41"/>
      <c r="B81" s="1"/>
      <c r="C81" s="1"/>
    </row>
    <row r="82" spans="1:3">
      <c r="A82" s="41"/>
      <c r="B82" s="1"/>
      <c r="C82" s="1"/>
    </row>
    <row r="83" spans="1:3">
      <c r="A83" s="41"/>
      <c r="B83" s="1"/>
      <c r="C83" s="1"/>
    </row>
    <row r="84" spans="1:3">
      <c r="A84" s="41"/>
      <c r="B84" s="1"/>
      <c r="C84" s="1"/>
    </row>
    <row r="85" spans="1:3">
      <c r="A85" s="41"/>
      <c r="B85" s="1"/>
      <c r="C85" s="1"/>
    </row>
    <row r="86" spans="1:3">
      <c r="A86" s="41"/>
      <c r="B86" s="1"/>
      <c r="C86" s="1"/>
    </row>
    <row r="87" spans="1:3">
      <c r="A87" s="41"/>
      <c r="B87" s="1"/>
      <c r="C87" s="1"/>
    </row>
    <row r="88" spans="1:3">
      <c r="A88" s="41"/>
      <c r="B88" s="1"/>
      <c r="C88" s="1"/>
    </row>
    <row r="89" spans="1:3">
      <c r="A89" s="41"/>
      <c r="B89" s="1"/>
      <c r="C89" s="1"/>
    </row>
    <row r="90" spans="1:3">
      <c r="A90" s="41"/>
      <c r="B90" s="1"/>
      <c r="C90" s="1"/>
    </row>
    <row r="91" spans="1:3">
      <c r="A91" s="41"/>
      <c r="B91" s="1"/>
      <c r="C91" s="1"/>
    </row>
    <row r="92" spans="1:3">
      <c r="A92" s="41"/>
      <c r="B92" s="1"/>
      <c r="C92" s="1"/>
    </row>
    <row r="93" spans="1:3">
      <c r="A93" s="41"/>
      <c r="B93" s="1"/>
      <c r="C93" s="1"/>
    </row>
    <row r="94" spans="1:3">
      <c r="A94" s="41"/>
      <c r="B94" s="1"/>
      <c r="C94" s="1"/>
    </row>
    <row r="95" spans="1:3">
      <c r="A95" s="41"/>
      <c r="B95" s="1"/>
      <c r="C95" s="1"/>
    </row>
    <row r="96" spans="1:3">
      <c r="A96" s="41"/>
      <c r="B96" s="1"/>
      <c r="C96" s="1"/>
    </row>
    <row r="97" spans="1:3">
      <c r="A97" s="41"/>
      <c r="B97" s="1"/>
      <c r="C97" s="1"/>
    </row>
    <row r="98" spans="1:3">
      <c r="A98" s="41"/>
      <c r="B98" s="1"/>
      <c r="C98" s="1"/>
    </row>
    <row r="99" spans="1:3">
      <c r="A99" s="41"/>
      <c r="B99" s="1"/>
      <c r="C99" s="1"/>
    </row>
    <row r="100" spans="1:3">
      <c r="A100" s="41"/>
      <c r="B100" s="1"/>
      <c r="C100" s="1"/>
    </row>
    <row r="101" spans="1:3">
      <c r="A101" s="41"/>
      <c r="B101" s="1"/>
      <c r="C101" s="1"/>
    </row>
    <row r="102" spans="1:3">
      <c r="A102" s="41"/>
      <c r="B102" s="1"/>
      <c r="C102" s="1"/>
    </row>
    <row r="103" spans="1:3">
      <c r="A103" s="41"/>
      <c r="B103" s="1"/>
      <c r="C103" s="1"/>
    </row>
    <row r="104" spans="1:3">
      <c r="A104" s="41"/>
      <c r="B104" s="1"/>
      <c r="C104" s="1"/>
    </row>
    <row r="105" spans="1:3">
      <c r="A105" s="41"/>
      <c r="B105" s="1"/>
      <c r="C105" s="1"/>
    </row>
    <row r="106" spans="1:3">
      <c r="A106" s="41"/>
      <c r="B106" s="1"/>
      <c r="C106" s="1"/>
    </row>
    <row r="107" spans="1:3">
      <c r="A107" s="41"/>
      <c r="B107" s="1"/>
      <c r="C107" s="1"/>
    </row>
    <row r="108" spans="1:3">
      <c r="A108" s="41"/>
      <c r="B108" s="1"/>
      <c r="C108" s="1"/>
    </row>
    <row r="109" spans="1:3">
      <c r="A109" s="41"/>
      <c r="B109" s="1"/>
      <c r="C109" s="1"/>
    </row>
    <row r="110" spans="1:3">
      <c r="A110" s="41"/>
      <c r="B110" s="1"/>
      <c r="C110" s="1"/>
    </row>
    <row r="111" spans="1:3">
      <c r="A111" s="41"/>
      <c r="B111" s="1"/>
      <c r="C111" s="1"/>
    </row>
    <row r="112" spans="1:3">
      <c r="A112" s="41"/>
      <c r="B112" s="1"/>
      <c r="C112" s="1"/>
    </row>
    <row r="113" spans="1:3">
      <c r="A113" s="41"/>
      <c r="B113" s="1"/>
      <c r="C113" s="1"/>
    </row>
    <row r="114" spans="1:3">
      <c r="A114" s="41"/>
      <c r="B114" s="1"/>
      <c r="C114" s="1"/>
    </row>
    <row r="115" spans="1:3">
      <c r="A115" s="41"/>
      <c r="B115" s="1"/>
      <c r="C115" s="1"/>
    </row>
    <row r="116" spans="1:3">
      <c r="A116" s="41"/>
      <c r="B116" s="1"/>
      <c r="C116" s="1"/>
    </row>
    <row r="117" spans="1:3">
      <c r="A117" s="41"/>
      <c r="B117" s="1"/>
      <c r="C117" s="1"/>
    </row>
    <row r="118" spans="1:3">
      <c r="A118" s="41"/>
      <c r="B118" s="1"/>
      <c r="C118" s="1"/>
    </row>
    <row r="119" spans="1:3">
      <c r="A119" s="41"/>
      <c r="B119" s="1"/>
      <c r="C119" s="1"/>
    </row>
    <row r="120" spans="1:3">
      <c r="A120" s="41"/>
      <c r="B120" s="1"/>
      <c r="C120" s="1"/>
    </row>
    <row r="121" spans="1:3">
      <c r="A121" s="41"/>
      <c r="B121" s="1"/>
      <c r="C121" s="1"/>
    </row>
    <row r="122" spans="1:3">
      <c r="A122" s="41"/>
      <c r="B122" s="1"/>
      <c r="C122" s="1"/>
    </row>
    <row r="123" spans="1:3">
      <c r="A123" s="41"/>
      <c r="B123" s="1"/>
      <c r="C123" s="1"/>
    </row>
    <row r="124" spans="1:3">
      <c r="A124" s="41"/>
      <c r="B124" s="1"/>
      <c r="C124" s="1"/>
    </row>
    <row r="125" spans="1:3">
      <c r="A125" s="41"/>
      <c r="B125" s="1"/>
      <c r="C125" s="1"/>
    </row>
    <row r="126" spans="1:3">
      <c r="A126" s="41"/>
      <c r="B126" s="1"/>
      <c r="C126" s="1"/>
    </row>
    <row r="127" spans="1:3">
      <c r="A127" s="41"/>
      <c r="B127" s="1"/>
      <c r="C127" s="1"/>
    </row>
    <row r="128" spans="1:3">
      <c r="A128" s="41"/>
      <c r="B128" s="1"/>
      <c r="C128" s="1"/>
    </row>
    <row r="129" spans="1:3">
      <c r="A129" s="41"/>
      <c r="B129" s="1"/>
      <c r="C129" s="1"/>
    </row>
    <row r="130" spans="1:3">
      <c r="A130" s="41"/>
      <c r="B130" s="1"/>
      <c r="C130" s="1"/>
    </row>
    <row r="131" spans="1:3">
      <c r="A131" s="41"/>
      <c r="B131" s="1"/>
      <c r="C131" s="1"/>
    </row>
    <row r="132" spans="1:3">
      <c r="A132" s="41"/>
      <c r="B132" s="1"/>
      <c r="C132" s="1"/>
    </row>
    <row r="133" spans="1:3">
      <c r="A133" s="41"/>
      <c r="B133" s="1"/>
      <c r="C133" s="1"/>
    </row>
    <row r="134" spans="1:3">
      <c r="A134" s="41"/>
      <c r="B134" s="1"/>
      <c r="C134" s="1"/>
    </row>
    <row r="135" spans="1:3">
      <c r="A135" s="41"/>
      <c r="B135" s="1"/>
      <c r="C135" s="1"/>
    </row>
    <row r="136" spans="1:3">
      <c r="A136" s="41"/>
      <c r="B136" s="1"/>
      <c r="C136" s="1"/>
    </row>
    <row r="137" spans="1:3">
      <c r="A137" s="41"/>
      <c r="B137" s="1"/>
      <c r="C137" s="1"/>
    </row>
    <row r="138" spans="1:3">
      <c r="A138" s="41"/>
      <c r="B138" s="1"/>
      <c r="C138" s="1"/>
    </row>
    <row r="139" spans="1:3">
      <c r="A139" s="41"/>
      <c r="B139" s="1"/>
      <c r="C139" s="1"/>
    </row>
    <row r="140" spans="1:3">
      <c r="A140" s="41"/>
      <c r="B140" s="1"/>
      <c r="C140" s="1"/>
    </row>
    <row r="141" spans="1:3">
      <c r="A141" s="41"/>
      <c r="B141" s="1"/>
      <c r="C141" s="1"/>
    </row>
    <row r="142" spans="1:3">
      <c r="A142" s="41"/>
      <c r="B142" s="1"/>
      <c r="C142" s="1"/>
    </row>
    <row r="143" spans="1:3">
      <c r="A143" s="41"/>
      <c r="B143" s="1"/>
      <c r="C143" s="1"/>
    </row>
    <row r="144" spans="1:3">
      <c r="A144" s="41"/>
      <c r="B144" s="1"/>
      <c r="C144" s="1"/>
    </row>
    <row r="145" spans="1:3">
      <c r="A145" s="41"/>
      <c r="B145" s="1"/>
      <c r="C145" s="1"/>
    </row>
    <row r="146" spans="1:3">
      <c r="A146" s="41"/>
      <c r="B146" s="1"/>
      <c r="C146" s="1"/>
    </row>
    <row r="147" spans="1:3">
      <c r="A147" s="41"/>
      <c r="B147" s="1"/>
      <c r="C147" s="1"/>
    </row>
    <row r="148" spans="1:3">
      <c r="A148" s="41"/>
      <c r="B148" s="1"/>
      <c r="C148" s="1"/>
    </row>
    <row r="149" spans="1:3">
      <c r="A149" s="41"/>
      <c r="B149" s="1"/>
      <c r="C149" s="1"/>
    </row>
    <row r="150" spans="1:3">
      <c r="A150" s="41"/>
      <c r="B150" s="1"/>
      <c r="C150" s="1"/>
    </row>
    <row r="151" spans="1:3">
      <c r="A151" s="41"/>
      <c r="B151" s="1"/>
      <c r="C151" s="1"/>
    </row>
    <row r="152" spans="1:3">
      <c r="A152" s="41"/>
      <c r="B152" s="1"/>
      <c r="C152" s="1"/>
    </row>
    <row r="153" spans="1:3">
      <c r="A153" s="41"/>
      <c r="B153" s="1"/>
      <c r="C153" s="1"/>
    </row>
    <row r="154" spans="1:3">
      <c r="A154" s="41"/>
      <c r="B154" s="1"/>
      <c r="C154" s="1"/>
    </row>
    <row r="155" spans="1:3">
      <c r="A155" s="41"/>
      <c r="B155" s="1"/>
      <c r="C155" s="1"/>
    </row>
    <row r="156" spans="1:3">
      <c r="A156" s="41"/>
      <c r="B156" s="1"/>
      <c r="C156" s="1"/>
    </row>
    <row r="157" spans="1:3">
      <c r="A157" s="41"/>
      <c r="B157" s="1"/>
      <c r="C157" s="1"/>
    </row>
    <row r="158" spans="1:3">
      <c r="A158" s="41"/>
      <c r="B158" s="1"/>
      <c r="C158" s="1"/>
    </row>
    <row r="159" spans="1:3">
      <c r="A159" s="41"/>
      <c r="B159" s="1"/>
      <c r="C159" s="1"/>
    </row>
    <row r="160" spans="1:3">
      <c r="A160" s="41"/>
      <c r="B160" s="1"/>
      <c r="C160" s="1"/>
    </row>
    <row r="161" spans="1:3">
      <c r="A161" s="41"/>
      <c r="B161" s="1"/>
      <c r="C161" s="1"/>
    </row>
    <row r="162" spans="1:3">
      <c r="A162" s="41"/>
      <c r="B162" s="1"/>
      <c r="C162" s="1"/>
    </row>
    <row r="163" spans="1:3">
      <c r="A163" s="41"/>
      <c r="B163" s="1"/>
      <c r="C163" s="1"/>
    </row>
    <row r="164" spans="1:3">
      <c r="A164" s="41"/>
      <c r="B164" s="1"/>
      <c r="C164" s="1"/>
    </row>
    <row r="165" spans="1:3">
      <c r="A165" s="41"/>
      <c r="B165" s="1"/>
      <c r="C165" s="1"/>
    </row>
    <row r="166" spans="1:3">
      <c r="A166" s="41"/>
      <c r="B166" s="1"/>
      <c r="C166" s="1"/>
    </row>
    <row r="167" spans="1:3">
      <c r="A167" s="41"/>
      <c r="B167" s="1"/>
      <c r="C167" s="1"/>
    </row>
    <row r="168" spans="1:3">
      <c r="A168" s="41"/>
      <c r="B168" s="1"/>
      <c r="C168" s="1"/>
    </row>
    <row r="169" spans="1:3">
      <c r="A169" s="41"/>
      <c r="B169" s="1"/>
      <c r="C169" s="1"/>
    </row>
    <row r="170" spans="1:3">
      <c r="A170" s="41"/>
      <c r="B170" s="1"/>
      <c r="C170" s="1"/>
    </row>
    <row r="171" spans="1:3">
      <c r="A171" s="41"/>
      <c r="B171" s="1"/>
      <c r="C171" s="1"/>
    </row>
    <row r="172" spans="1:3">
      <c r="A172" s="41"/>
      <c r="B172" s="1"/>
      <c r="C172" s="1"/>
    </row>
    <row r="173" spans="1:3">
      <c r="A173" s="41"/>
      <c r="B173" s="1"/>
      <c r="C173" s="1"/>
    </row>
    <row r="174" spans="1:3">
      <c r="A174" s="41"/>
      <c r="B174" s="1"/>
      <c r="C174" s="1"/>
    </row>
    <row r="175" spans="1:3">
      <c r="A175" s="41"/>
      <c r="B175" s="1"/>
      <c r="C175" s="1"/>
    </row>
    <row r="176" spans="1:3">
      <c r="A176" s="41"/>
      <c r="B176" s="1"/>
      <c r="C176" s="1"/>
    </row>
    <row r="177" spans="1:3">
      <c r="A177" s="41"/>
      <c r="B177" s="1"/>
      <c r="C177" s="1"/>
    </row>
    <row r="178" spans="1:3">
      <c r="A178" s="41"/>
      <c r="B178" s="1"/>
      <c r="C178" s="1"/>
    </row>
    <row r="179" spans="1:3">
      <c r="A179" s="41"/>
      <c r="B179" s="1"/>
      <c r="C179" s="1"/>
    </row>
    <row r="180" spans="1:3">
      <c r="A180" s="41"/>
      <c r="B180" s="1"/>
      <c r="C180" s="1"/>
    </row>
    <row r="181" spans="1:3">
      <c r="A181" s="41"/>
      <c r="B181" s="1"/>
      <c r="C181" s="1"/>
    </row>
    <row r="182" spans="1:3">
      <c r="A182" s="41"/>
      <c r="B182" s="1"/>
      <c r="C182" s="1"/>
    </row>
    <row r="183" spans="1:3">
      <c r="A183" s="41"/>
      <c r="B183" s="1"/>
      <c r="C183" s="1"/>
    </row>
    <row r="184" spans="1:3">
      <c r="A184" s="41"/>
      <c r="B184" s="1"/>
      <c r="C184" s="1"/>
    </row>
    <row r="185" spans="1:3">
      <c r="A185" s="41"/>
      <c r="B185" s="1"/>
      <c r="C185" s="1"/>
    </row>
    <row r="186" spans="1:3">
      <c r="A186" s="41"/>
      <c r="B186" s="1"/>
      <c r="C186" s="1"/>
    </row>
    <row r="187" spans="1:3">
      <c r="A187" s="41"/>
      <c r="B187" s="1"/>
      <c r="C187" s="1"/>
    </row>
    <row r="188" spans="1:3">
      <c r="A188" s="41"/>
      <c r="B188" s="1"/>
      <c r="C188" s="1"/>
    </row>
    <row r="189" spans="1:3">
      <c r="A189" s="41"/>
      <c r="B189" s="1"/>
      <c r="C189" s="1"/>
    </row>
    <row r="190" spans="1:3">
      <c r="A190" s="41"/>
      <c r="B190" s="1"/>
      <c r="C190" s="1"/>
    </row>
    <row r="191" spans="1:3">
      <c r="A191" s="41"/>
      <c r="B191" s="1"/>
      <c r="C191" s="1"/>
    </row>
    <row r="192" spans="1:3">
      <c r="A192" s="41"/>
      <c r="B192" s="1"/>
      <c r="C192" s="1"/>
    </row>
    <row r="193" spans="1:3">
      <c r="A193" s="41"/>
      <c r="B193" s="1"/>
      <c r="C193" s="1"/>
    </row>
    <row r="194" spans="1:3">
      <c r="A194" s="41"/>
      <c r="B194" s="1"/>
      <c r="C194" s="1"/>
    </row>
    <row r="195" spans="1:3">
      <c r="A195" s="41"/>
      <c r="B195" s="1"/>
      <c r="C195" s="1"/>
    </row>
    <row r="196" spans="1:3">
      <c r="A196" s="41"/>
      <c r="B196" s="1"/>
      <c r="C196" s="1"/>
    </row>
    <row r="197" spans="1:3">
      <c r="A197" s="41"/>
      <c r="B197" s="1"/>
      <c r="C197" s="1"/>
    </row>
    <row r="198" spans="1:3">
      <c r="A198" s="41"/>
      <c r="B198" s="1"/>
      <c r="C198" s="1"/>
    </row>
    <row r="199" spans="1:3">
      <c r="A199" s="41"/>
      <c r="B199" s="1"/>
      <c r="C199" s="1"/>
    </row>
    <row r="200" spans="1:3">
      <c r="A200" s="41"/>
      <c r="B200" s="1"/>
      <c r="C200" s="1"/>
    </row>
    <row r="201" spans="1:3">
      <c r="A201" s="41"/>
      <c r="B201" s="1"/>
      <c r="C201" s="1"/>
    </row>
    <row r="202" spans="1:3">
      <c r="A202" s="41"/>
      <c r="B202" s="1"/>
      <c r="C202" s="1"/>
    </row>
    <row r="203" spans="1:3">
      <c r="A203" s="41"/>
      <c r="B203" s="1"/>
      <c r="C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F304-DADE-4D36-BE5E-59CF27CCED19}">
  <sheetPr>
    <tabColor rgb="FFFF0000"/>
  </sheetPr>
  <dimension ref="A1:AA154"/>
  <sheetViews>
    <sheetView workbookViewId="0"/>
  </sheetViews>
  <sheetFormatPr defaultColWidth="8.53515625" defaultRowHeight="14.6"/>
  <cols>
    <col min="2" max="2" width="13.3828125" bestFit="1" customWidth="1"/>
    <col min="3" max="3" width="30.53515625" bestFit="1" customWidth="1"/>
    <col min="4" max="4" width="30.53515625" customWidth="1"/>
    <col min="5" max="6" width="12" bestFit="1" customWidth="1"/>
  </cols>
  <sheetData>
    <row r="1" spans="1:27">
      <c r="A1" s="45" t="s">
        <v>50</v>
      </c>
      <c r="B1" s="45" t="s">
        <v>51</v>
      </c>
      <c r="C1" s="39" t="s">
        <v>60</v>
      </c>
      <c r="D1" s="39" t="s">
        <v>61</v>
      </c>
      <c r="E1" s="39" t="s">
        <v>62</v>
      </c>
      <c r="F1" s="39" t="s">
        <v>52</v>
      </c>
      <c r="G1" s="40">
        <v>2000</v>
      </c>
      <c r="H1" s="40">
        <v>2001</v>
      </c>
      <c r="I1" s="46">
        <v>2002</v>
      </c>
      <c r="J1" s="46">
        <v>2003</v>
      </c>
      <c r="K1" s="46">
        <v>2004</v>
      </c>
      <c r="L1" s="46">
        <v>2005</v>
      </c>
      <c r="M1" s="46">
        <v>2006</v>
      </c>
      <c r="N1" s="46">
        <v>2007</v>
      </c>
      <c r="O1" s="46">
        <v>2008</v>
      </c>
      <c r="P1" s="46">
        <v>2009</v>
      </c>
      <c r="Q1" s="46">
        <v>2010</v>
      </c>
      <c r="R1" s="46">
        <v>2011</v>
      </c>
      <c r="S1" s="46">
        <v>2012</v>
      </c>
      <c r="T1" s="46">
        <v>2013</v>
      </c>
      <c r="U1" s="46">
        <v>2014</v>
      </c>
      <c r="V1" s="46">
        <v>2015</v>
      </c>
      <c r="W1" s="46">
        <v>2016</v>
      </c>
      <c r="X1" s="46">
        <v>2017</v>
      </c>
      <c r="Y1" s="46">
        <v>2018</v>
      </c>
      <c r="Z1" s="46">
        <v>2019</v>
      </c>
      <c r="AA1" s="46">
        <v>2020</v>
      </c>
    </row>
    <row r="2" spans="1:27">
      <c r="C2" s="1" t="s">
        <v>63</v>
      </c>
      <c r="D2">
        <v>1</v>
      </c>
      <c r="E2">
        <v>1</v>
      </c>
      <c r="F2" t="str">
        <f>_xlfn.CONCAT(C2,D2,E2)</f>
        <v>a11</v>
      </c>
      <c r="L2" s="26">
        <v>7</v>
      </c>
      <c r="M2" s="26">
        <v>30</v>
      </c>
    </row>
    <row r="3" spans="1:27">
      <c r="A3" s="47"/>
      <c r="B3" s="47"/>
      <c r="C3" s="1" t="s">
        <v>63</v>
      </c>
      <c r="D3">
        <v>1</v>
      </c>
      <c r="E3">
        <v>2</v>
      </c>
      <c r="F3" t="str">
        <f t="shared" ref="F3:F9" si="0">_xlfn.CONCAT(C3,D3,E3)</f>
        <v>a12</v>
      </c>
      <c r="L3" s="26">
        <v>3</v>
      </c>
      <c r="M3" s="26">
        <v>10</v>
      </c>
    </row>
    <row r="4" spans="1:27">
      <c r="A4" s="47"/>
      <c r="B4" s="47"/>
      <c r="C4" s="1" t="s">
        <v>63</v>
      </c>
      <c r="D4">
        <v>2</v>
      </c>
      <c r="E4">
        <v>1</v>
      </c>
      <c r="F4" t="str">
        <f t="shared" si="0"/>
        <v>a21</v>
      </c>
      <c r="L4" s="26">
        <v>30</v>
      </c>
      <c r="M4" s="26">
        <v>15</v>
      </c>
    </row>
    <row r="5" spans="1:27">
      <c r="A5" s="47"/>
      <c r="B5" s="47"/>
      <c r="C5" s="1" t="s">
        <v>63</v>
      </c>
      <c r="D5">
        <v>2</v>
      </c>
      <c r="E5">
        <v>2</v>
      </c>
      <c r="F5" t="str">
        <f t="shared" si="0"/>
        <v>a22</v>
      </c>
      <c r="L5" s="26">
        <v>10</v>
      </c>
      <c r="M5" s="26">
        <v>25</v>
      </c>
    </row>
    <row r="6" spans="1:27">
      <c r="A6" s="47"/>
      <c r="B6" s="47"/>
      <c r="C6" s="1" t="s">
        <v>64</v>
      </c>
      <c r="D6">
        <v>1</v>
      </c>
      <c r="E6">
        <v>1</v>
      </c>
      <c r="F6" t="str">
        <f t="shared" si="0"/>
        <v>b11</v>
      </c>
      <c r="L6" s="26">
        <v>15</v>
      </c>
      <c r="M6" s="26">
        <v>15</v>
      </c>
    </row>
    <row r="7" spans="1:27">
      <c r="A7" s="47"/>
      <c r="B7" s="47"/>
      <c r="C7" s="1" t="s">
        <v>64</v>
      </c>
      <c r="D7">
        <v>1</v>
      </c>
      <c r="E7">
        <v>2</v>
      </c>
      <c r="F7" t="str">
        <f t="shared" si="0"/>
        <v>b12</v>
      </c>
      <c r="L7" s="26">
        <v>5</v>
      </c>
      <c r="M7" s="26">
        <v>10</v>
      </c>
    </row>
    <row r="8" spans="1:27">
      <c r="A8" s="47"/>
      <c r="B8" s="47"/>
      <c r="C8" s="1" t="s">
        <v>64</v>
      </c>
      <c r="D8">
        <v>2</v>
      </c>
      <c r="E8">
        <v>1</v>
      </c>
      <c r="F8" t="str">
        <f t="shared" si="0"/>
        <v>b21</v>
      </c>
      <c r="L8" s="26">
        <v>15</v>
      </c>
      <c r="M8" s="26">
        <v>50</v>
      </c>
    </row>
    <row r="9" spans="1:27">
      <c r="A9" s="47"/>
      <c r="B9" s="47"/>
      <c r="C9" s="1" t="s">
        <v>64</v>
      </c>
      <c r="D9">
        <v>2</v>
      </c>
      <c r="E9">
        <v>2</v>
      </c>
      <c r="F9" t="str">
        <f t="shared" si="0"/>
        <v>b22</v>
      </c>
      <c r="L9" s="26">
        <v>15</v>
      </c>
      <c r="M9" s="26">
        <v>25</v>
      </c>
    </row>
    <row r="10" spans="1:27">
      <c r="A10" s="47"/>
      <c r="B10" s="47"/>
    </row>
    <row r="11" spans="1:27">
      <c r="A11" s="27"/>
      <c r="B11" s="47"/>
    </row>
    <row r="12" spans="1:27">
      <c r="A12" s="47"/>
      <c r="B12" s="47"/>
    </row>
    <row r="13" spans="1:27">
      <c r="A13" s="47"/>
      <c r="B13" s="47"/>
    </row>
    <row r="14" spans="1:27">
      <c r="A14" s="47"/>
      <c r="B14" s="47"/>
    </row>
    <row r="15" spans="1:27">
      <c r="A15" s="47"/>
      <c r="B15" s="47"/>
    </row>
    <row r="16" spans="1:27">
      <c r="A16" s="47"/>
      <c r="B16" s="47"/>
    </row>
    <row r="17" spans="1:7">
      <c r="A17" s="47"/>
      <c r="B17" s="47"/>
    </row>
    <row r="18" spans="1:7">
      <c r="A18" s="47"/>
      <c r="B18" s="47"/>
    </row>
    <row r="19" spans="1:7">
      <c r="A19" s="47"/>
      <c r="B19" s="47"/>
    </row>
    <row r="20" spans="1:7">
      <c r="A20" s="47"/>
      <c r="B20" s="47"/>
    </row>
    <row r="21" spans="1:7">
      <c r="A21" s="47"/>
      <c r="B21" s="47"/>
    </row>
    <row r="22" spans="1:7">
      <c r="A22" s="47"/>
      <c r="B22" s="47"/>
    </row>
    <row r="23" spans="1:7">
      <c r="A23" s="47"/>
      <c r="B23" s="47"/>
    </row>
    <row r="24" spans="1:7">
      <c r="A24" s="47"/>
      <c r="B24" s="47"/>
      <c r="F24" s="60"/>
      <c r="G24" s="59"/>
    </row>
    <row r="25" spans="1:7">
      <c r="A25" s="47"/>
      <c r="B25" s="47"/>
      <c r="F25" s="60"/>
      <c r="G25" s="59"/>
    </row>
    <row r="26" spans="1:7">
      <c r="A26" s="47"/>
      <c r="B26" s="47"/>
      <c r="F26" s="60"/>
      <c r="G26" s="59"/>
    </row>
    <row r="27" spans="1:7">
      <c r="A27" s="47"/>
      <c r="B27" s="47"/>
      <c r="F27" s="60"/>
      <c r="G27" s="59"/>
    </row>
    <row r="28" spans="1:7">
      <c r="A28" s="47"/>
      <c r="B28" s="47"/>
      <c r="F28" s="60"/>
      <c r="G28" s="59"/>
    </row>
    <row r="29" spans="1:7">
      <c r="A29" s="47"/>
      <c r="B29" s="47"/>
    </row>
    <row r="30" spans="1:7">
      <c r="A30" s="47"/>
      <c r="B30" s="47"/>
      <c r="F30" s="60"/>
      <c r="G30" s="59"/>
    </row>
    <row r="31" spans="1:7">
      <c r="A31" s="27"/>
      <c r="B31" s="47"/>
      <c r="F31" s="60"/>
      <c r="G31" s="59"/>
    </row>
    <row r="32" spans="1:7">
      <c r="A32" s="47"/>
      <c r="B32" s="47"/>
      <c r="F32" s="60"/>
      <c r="G32" s="59"/>
    </row>
    <row r="33" spans="1:7">
      <c r="A33" s="47"/>
      <c r="B33" s="47"/>
      <c r="D33" s="26"/>
      <c r="E33" s="26"/>
      <c r="F33" s="60"/>
      <c r="G33" s="59"/>
    </row>
    <row r="34" spans="1:7">
      <c r="A34" s="47"/>
      <c r="B34" s="47"/>
    </row>
    <row r="35" spans="1:7">
      <c r="A35" s="47"/>
      <c r="B35" s="47"/>
    </row>
    <row r="36" spans="1:7">
      <c r="A36" s="47"/>
      <c r="B36" s="47"/>
    </row>
    <row r="37" spans="1:7">
      <c r="A37" s="47"/>
      <c r="B37" s="47"/>
    </row>
    <row r="38" spans="1:7">
      <c r="A38" s="47"/>
      <c r="B38" s="47"/>
    </row>
    <row r="39" spans="1:7">
      <c r="A39" s="47"/>
      <c r="B39" s="47"/>
    </row>
    <row r="40" spans="1:7">
      <c r="A40" s="47"/>
      <c r="B40" s="47"/>
    </row>
    <row r="41" spans="1:7">
      <c r="A41" s="47"/>
      <c r="B41" s="47"/>
    </row>
    <row r="42" spans="1:7">
      <c r="A42" s="47"/>
      <c r="B42" s="47"/>
    </row>
    <row r="43" spans="1:7">
      <c r="A43" s="47"/>
      <c r="B43" s="47"/>
    </row>
    <row r="44" spans="1:7">
      <c r="A44" s="47"/>
      <c r="B44" s="47"/>
    </row>
    <row r="45" spans="1:7">
      <c r="A45" s="47"/>
      <c r="B45" s="47"/>
    </row>
    <row r="46" spans="1:7">
      <c r="A46" s="47"/>
      <c r="B46" s="47"/>
    </row>
    <row r="47" spans="1:7">
      <c r="A47" s="47"/>
      <c r="B47" s="47"/>
    </row>
    <row r="48" spans="1:7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2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  <row r="63" spans="1:2">
      <c r="A63" s="47"/>
      <c r="B63" s="47"/>
    </row>
    <row r="64" spans="1:2">
      <c r="A64" s="47"/>
      <c r="B64" s="47"/>
    </row>
    <row r="65" spans="1:2">
      <c r="A65" s="47"/>
      <c r="B65" s="47"/>
    </row>
    <row r="66" spans="1:2">
      <c r="A66" s="47"/>
      <c r="B66" s="47"/>
    </row>
    <row r="67" spans="1:2">
      <c r="A67" s="47"/>
      <c r="B67" s="47"/>
    </row>
    <row r="68" spans="1:2">
      <c r="A68" s="47"/>
      <c r="B68" s="47"/>
    </row>
    <row r="69" spans="1:2">
      <c r="A69" s="47"/>
      <c r="B69" s="47"/>
    </row>
    <row r="70" spans="1:2">
      <c r="A70" s="47"/>
      <c r="B70" s="47"/>
    </row>
    <row r="71" spans="1:2">
      <c r="A71" s="27"/>
      <c r="B71" s="47"/>
    </row>
    <row r="72" spans="1:2">
      <c r="A72" s="47"/>
      <c r="B72" s="47"/>
    </row>
    <row r="73" spans="1:2">
      <c r="A73" s="47"/>
      <c r="B73" s="47"/>
    </row>
    <row r="74" spans="1:2">
      <c r="A74" s="47"/>
      <c r="B74" s="47"/>
    </row>
    <row r="75" spans="1:2">
      <c r="A75" s="47"/>
      <c r="B75" s="47"/>
    </row>
    <row r="76" spans="1:2">
      <c r="A76" s="47"/>
      <c r="B76" s="47"/>
    </row>
    <row r="77" spans="1:2">
      <c r="A77" s="47"/>
      <c r="B77" s="47"/>
    </row>
    <row r="78" spans="1:2">
      <c r="A78" s="47"/>
      <c r="B78" s="47"/>
    </row>
    <row r="79" spans="1:2">
      <c r="A79" s="47"/>
      <c r="B79" s="47"/>
    </row>
    <row r="80" spans="1:2">
      <c r="A80" s="47"/>
      <c r="B80" s="47"/>
    </row>
    <row r="81" spans="1:2">
      <c r="A81" s="47"/>
      <c r="B81" s="47"/>
    </row>
    <row r="82" spans="1:2">
      <c r="A82" s="47"/>
      <c r="B82" s="47"/>
    </row>
    <row r="83" spans="1:2">
      <c r="A83" s="47"/>
      <c r="B83" s="47"/>
    </row>
    <row r="84" spans="1:2">
      <c r="A84" s="47"/>
      <c r="B84" s="47"/>
    </row>
    <row r="85" spans="1:2">
      <c r="A85" s="47"/>
      <c r="B85" s="47"/>
    </row>
    <row r="86" spans="1:2">
      <c r="A86" s="47"/>
      <c r="B86" s="47"/>
    </row>
    <row r="87" spans="1:2">
      <c r="A87" s="47"/>
      <c r="B87" s="47"/>
    </row>
    <row r="88" spans="1:2">
      <c r="A88" s="47"/>
      <c r="B88" s="47"/>
    </row>
    <row r="89" spans="1:2">
      <c r="A89" s="47"/>
      <c r="B89" s="47"/>
    </row>
    <row r="90" spans="1:2">
      <c r="A90" s="47"/>
      <c r="B90" s="47"/>
    </row>
    <row r="91" spans="1:2">
      <c r="A91" s="27"/>
      <c r="B91" s="47"/>
    </row>
    <row r="92" spans="1:2">
      <c r="A92" s="47"/>
      <c r="B92" s="47"/>
    </row>
    <row r="93" spans="1:2">
      <c r="A93" s="47"/>
      <c r="B93" s="47"/>
    </row>
    <row r="94" spans="1:2">
      <c r="A94" s="47"/>
      <c r="B94" s="47"/>
    </row>
    <row r="95" spans="1:2">
      <c r="A95" s="47"/>
      <c r="B95" s="47"/>
    </row>
    <row r="96" spans="1:2">
      <c r="A96" s="47"/>
      <c r="B96" s="47"/>
    </row>
    <row r="97" spans="1:2">
      <c r="A97" s="47"/>
      <c r="B97" s="47"/>
    </row>
    <row r="98" spans="1:2">
      <c r="A98" s="47"/>
      <c r="B98" s="47"/>
    </row>
    <row r="99" spans="1:2">
      <c r="A99" s="47"/>
      <c r="B99" s="47"/>
    </row>
    <row r="100" spans="1:2">
      <c r="A100" s="47"/>
      <c r="B100" s="47"/>
    </row>
    <row r="101" spans="1:2">
      <c r="A101" s="47"/>
      <c r="B101" s="47"/>
    </row>
    <row r="102" spans="1:2">
      <c r="A102" s="47"/>
      <c r="B102" s="47"/>
    </row>
    <row r="103" spans="1:2">
      <c r="A103" s="47"/>
      <c r="B103" s="47"/>
    </row>
    <row r="104" spans="1:2">
      <c r="A104" s="47"/>
      <c r="B104" s="47"/>
    </row>
    <row r="105" spans="1:2">
      <c r="A105" s="47"/>
      <c r="B105" s="47"/>
    </row>
    <row r="106" spans="1:2">
      <c r="A106" s="47"/>
      <c r="B106" s="47"/>
    </row>
    <row r="107" spans="1:2">
      <c r="A107" s="47"/>
      <c r="B107" s="47"/>
    </row>
    <row r="108" spans="1:2">
      <c r="A108" s="47"/>
      <c r="B108" s="47"/>
    </row>
    <row r="109" spans="1:2">
      <c r="A109" s="47"/>
      <c r="B109" s="47"/>
    </row>
    <row r="110" spans="1:2">
      <c r="A110" s="47"/>
      <c r="B110" s="47"/>
    </row>
    <row r="111" spans="1:2">
      <c r="A111" s="47"/>
      <c r="B111" s="47"/>
    </row>
    <row r="112" spans="1:2">
      <c r="A112" s="47"/>
      <c r="B112" s="47"/>
    </row>
    <row r="113" spans="1:2">
      <c r="A113" s="47"/>
      <c r="B113" s="47"/>
    </row>
    <row r="114" spans="1:2">
      <c r="A114" s="47"/>
      <c r="B114" s="47"/>
    </row>
    <row r="115" spans="1:2">
      <c r="A115" s="47"/>
      <c r="B115" s="47"/>
    </row>
    <row r="116" spans="1:2">
      <c r="A116" s="47"/>
      <c r="B116" s="47"/>
    </row>
    <row r="117" spans="1:2">
      <c r="A117" s="47"/>
      <c r="B117" s="47"/>
    </row>
    <row r="118" spans="1:2">
      <c r="A118" s="47"/>
      <c r="B118" s="47"/>
    </row>
    <row r="119" spans="1:2">
      <c r="A119" s="47"/>
      <c r="B119" s="47"/>
    </row>
    <row r="120" spans="1:2">
      <c r="A120" s="47"/>
      <c r="B120" s="47"/>
    </row>
    <row r="121" spans="1:2">
      <c r="A121" s="47"/>
      <c r="B121" s="47"/>
    </row>
    <row r="122" spans="1:2">
      <c r="A122" s="47"/>
      <c r="B122" s="47"/>
    </row>
    <row r="123" spans="1:2">
      <c r="A123" s="47"/>
      <c r="B123" s="47"/>
    </row>
    <row r="124" spans="1:2">
      <c r="A124" s="47"/>
      <c r="B124" s="47"/>
    </row>
    <row r="125" spans="1:2">
      <c r="A125" s="47"/>
      <c r="B125" s="47"/>
    </row>
    <row r="126" spans="1:2">
      <c r="A126" s="47"/>
      <c r="B126" s="47"/>
    </row>
    <row r="127" spans="1:2">
      <c r="A127" s="47"/>
      <c r="B127" s="47"/>
    </row>
    <row r="128" spans="1:2">
      <c r="A128" s="47"/>
      <c r="B128" s="47"/>
    </row>
    <row r="129" spans="1:2">
      <c r="A129" s="47"/>
      <c r="B129" s="47"/>
    </row>
    <row r="130" spans="1:2">
      <c r="A130" s="47"/>
      <c r="B130" s="47"/>
    </row>
    <row r="131" spans="1:2">
      <c r="A131" s="47"/>
      <c r="B131" s="47"/>
    </row>
    <row r="132" spans="1:2">
      <c r="A132" s="47"/>
      <c r="B132" s="47"/>
    </row>
    <row r="133" spans="1:2">
      <c r="A133" s="47"/>
      <c r="B133" s="47"/>
    </row>
    <row r="134" spans="1:2">
      <c r="A134" s="27"/>
      <c r="B134" s="47"/>
    </row>
    <row r="135" spans="1:2">
      <c r="A135" s="47"/>
      <c r="B135" s="47"/>
    </row>
    <row r="136" spans="1:2">
      <c r="A136" s="47"/>
      <c r="B136" s="47"/>
    </row>
    <row r="137" spans="1:2">
      <c r="A137" s="47"/>
      <c r="B137" s="47"/>
    </row>
    <row r="138" spans="1:2">
      <c r="A138" s="47"/>
      <c r="B138" s="47"/>
    </row>
    <row r="139" spans="1:2">
      <c r="A139" s="47"/>
      <c r="B139" s="47"/>
    </row>
    <row r="140" spans="1:2">
      <c r="A140" s="47"/>
      <c r="B140" s="47"/>
    </row>
    <row r="141" spans="1:2">
      <c r="A141" s="47"/>
      <c r="B141" s="47"/>
    </row>
    <row r="142" spans="1:2">
      <c r="A142" s="47"/>
      <c r="B142" s="47"/>
    </row>
    <row r="143" spans="1:2">
      <c r="A143" s="47"/>
      <c r="B143" s="47"/>
    </row>
    <row r="144" spans="1:2">
      <c r="A144" s="47"/>
      <c r="B144" s="47"/>
    </row>
    <row r="145" spans="1:2">
      <c r="A145" s="47"/>
      <c r="B145" s="47"/>
    </row>
    <row r="146" spans="1:2">
      <c r="A146" s="47"/>
      <c r="B146" s="47"/>
    </row>
    <row r="147" spans="1:2">
      <c r="A147" s="47"/>
      <c r="B147" s="47"/>
    </row>
    <row r="148" spans="1:2">
      <c r="A148" s="47"/>
      <c r="B148" s="47"/>
    </row>
    <row r="149" spans="1:2">
      <c r="A149" s="47"/>
      <c r="B149" s="47"/>
    </row>
    <row r="150" spans="1:2">
      <c r="A150" s="47"/>
      <c r="B150" s="47"/>
    </row>
    <row r="151" spans="1:2">
      <c r="A151" s="47"/>
      <c r="B151" s="47"/>
    </row>
    <row r="152" spans="1:2">
      <c r="A152" s="47"/>
      <c r="B152" s="47"/>
    </row>
    <row r="153" spans="1:2">
      <c r="A153" s="47"/>
      <c r="B153" s="47"/>
    </row>
    <row r="154" spans="1:2">
      <c r="A154" s="47"/>
      <c r="B154" s="47"/>
    </row>
  </sheetData>
  <mergeCells count="9">
    <mergeCell ref="F24:G24"/>
    <mergeCell ref="F25:G25"/>
    <mergeCell ref="F26:G26"/>
    <mergeCell ref="F33:G33"/>
    <mergeCell ref="F27:G27"/>
    <mergeCell ref="F28:G28"/>
    <mergeCell ref="F30:G30"/>
    <mergeCell ref="F31:G31"/>
    <mergeCell ref="F32:G32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9C17-348C-407A-B8DA-149D65AD02D0}">
  <sheetPr>
    <tabColor rgb="FFFF0000"/>
  </sheetPr>
  <dimension ref="A1:Z203"/>
  <sheetViews>
    <sheetView workbookViewId="0"/>
  </sheetViews>
  <sheetFormatPr defaultRowHeight="14.6"/>
  <cols>
    <col min="6" max="6" width="31.3828125" customWidth="1"/>
  </cols>
  <sheetData>
    <row r="1" spans="1:26">
      <c r="A1" s="39" t="s">
        <v>50</v>
      </c>
      <c r="B1" s="39" t="s">
        <v>51</v>
      </c>
      <c r="C1" s="39" t="s">
        <v>60</v>
      </c>
      <c r="D1" s="39" t="s">
        <v>61</v>
      </c>
      <c r="E1" s="39" t="s">
        <v>62</v>
      </c>
      <c r="F1" s="39" t="s">
        <v>52</v>
      </c>
      <c r="G1" s="40">
        <v>2000</v>
      </c>
      <c r="H1" s="40">
        <v>2001</v>
      </c>
      <c r="I1" s="40">
        <v>2002</v>
      </c>
      <c r="J1" s="40">
        <v>2003</v>
      </c>
      <c r="K1" s="40">
        <v>2004</v>
      </c>
      <c r="L1" s="40">
        <v>2005</v>
      </c>
      <c r="M1" s="40">
        <v>2006</v>
      </c>
      <c r="N1" s="40">
        <v>2007</v>
      </c>
      <c r="O1" s="40">
        <v>2008</v>
      </c>
      <c r="P1" s="40">
        <v>2009</v>
      </c>
      <c r="Q1" s="40">
        <v>2010</v>
      </c>
      <c r="R1" s="40">
        <v>2011</v>
      </c>
      <c r="S1" s="40">
        <v>2012</v>
      </c>
      <c r="T1" s="40">
        <v>2013</v>
      </c>
      <c r="U1" s="40">
        <v>2014</v>
      </c>
      <c r="V1" s="40">
        <v>2015</v>
      </c>
      <c r="W1" s="40">
        <v>2016</v>
      </c>
      <c r="X1" s="40">
        <v>2017</v>
      </c>
      <c r="Y1" s="40">
        <v>2018</v>
      </c>
      <c r="Z1" s="40">
        <v>2019</v>
      </c>
    </row>
    <row r="2" spans="1:26">
      <c r="A2" s="1"/>
      <c r="B2" s="1"/>
      <c r="C2" s="1" t="s">
        <v>63</v>
      </c>
      <c r="D2">
        <v>1</v>
      </c>
      <c r="E2">
        <v>1</v>
      </c>
      <c r="F2" t="str">
        <f>_xlfn.CONCAT(C2,D2,E2)</f>
        <v>a11</v>
      </c>
      <c r="L2" s="26">
        <v>20</v>
      </c>
      <c r="M2" s="26">
        <v>50</v>
      </c>
    </row>
    <row r="3" spans="1:26">
      <c r="A3" s="1"/>
      <c r="B3" s="1"/>
      <c r="C3" s="1" t="s">
        <v>63</v>
      </c>
      <c r="D3">
        <v>1</v>
      </c>
      <c r="E3">
        <v>2</v>
      </c>
      <c r="F3" t="str">
        <f t="shared" ref="F3:F9" si="0">_xlfn.CONCAT(C3,D3,E3)</f>
        <v>a12</v>
      </c>
      <c r="L3" s="26">
        <v>10</v>
      </c>
      <c r="M3" s="26">
        <v>30</v>
      </c>
    </row>
    <row r="4" spans="1:26">
      <c r="A4" s="1"/>
      <c r="B4" s="1"/>
      <c r="C4" s="1" t="s">
        <v>63</v>
      </c>
      <c r="D4">
        <v>2</v>
      </c>
      <c r="E4">
        <v>1</v>
      </c>
      <c r="F4" t="str">
        <f t="shared" si="0"/>
        <v>a21</v>
      </c>
      <c r="L4" s="26">
        <v>10</v>
      </c>
      <c r="M4" s="26">
        <v>12</v>
      </c>
    </row>
    <row r="5" spans="1:26">
      <c r="A5" s="1"/>
      <c r="B5" s="1"/>
      <c r="C5" s="1" t="s">
        <v>63</v>
      </c>
      <c r="D5">
        <v>2</v>
      </c>
      <c r="E5">
        <v>2</v>
      </c>
      <c r="F5" t="str">
        <f t="shared" si="0"/>
        <v>a22</v>
      </c>
      <c r="L5" s="26">
        <v>10</v>
      </c>
      <c r="M5" s="26">
        <v>4</v>
      </c>
    </row>
    <row r="6" spans="1:26">
      <c r="A6" s="1"/>
      <c r="B6" s="1"/>
      <c r="C6" s="1" t="s">
        <v>64</v>
      </c>
      <c r="D6">
        <v>1</v>
      </c>
      <c r="E6">
        <v>1</v>
      </c>
      <c r="F6" t="str">
        <f t="shared" si="0"/>
        <v>b11</v>
      </c>
      <c r="L6" s="26">
        <v>20</v>
      </c>
      <c r="M6" s="26">
        <v>30</v>
      </c>
    </row>
    <row r="7" spans="1:26">
      <c r="A7" s="1"/>
      <c r="B7" s="1"/>
      <c r="C7" s="1" t="s">
        <v>64</v>
      </c>
      <c r="D7">
        <v>1</v>
      </c>
      <c r="E7">
        <v>2</v>
      </c>
      <c r="F7" t="str">
        <f t="shared" si="0"/>
        <v>b12</v>
      </c>
      <c r="L7" s="26">
        <v>20</v>
      </c>
      <c r="M7" s="26">
        <v>10</v>
      </c>
    </row>
    <row r="8" spans="1:26">
      <c r="A8" s="1"/>
      <c r="B8" s="1"/>
      <c r="C8" s="1" t="s">
        <v>64</v>
      </c>
      <c r="D8">
        <v>2</v>
      </c>
      <c r="E8">
        <v>1</v>
      </c>
      <c r="F8" t="str">
        <f t="shared" si="0"/>
        <v>b21</v>
      </c>
      <c r="L8" s="26">
        <v>20</v>
      </c>
      <c r="M8" s="26">
        <v>35</v>
      </c>
    </row>
    <row r="9" spans="1:26">
      <c r="A9" s="1"/>
      <c r="B9" s="1"/>
      <c r="C9" s="1" t="s">
        <v>64</v>
      </c>
      <c r="D9">
        <v>2</v>
      </c>
      <c r="E9">
        <v>2</v>
      </c>
      <c r="F9" t="str">
        <f t="shared" si="0"/>
        <v>b22</v>
      </c>
      <c r="L9" s="26">
        <v>10</v>
      </c>
      <c r="M9" s="26">
        <v>25</v>
      </c>
    </row>
    <row r="10" spans="1:26">
      <c r="A10" s="1"/>
      <c r="B10" s="1"/>
      <c r="C10" s="1"/>
      <c r="G10" s="26"/>
    </row>
    <row r="11" spans="1:26">
      <c r="A11" s="1"/>
      <c r="B11" s="1"/>
      <c r="C11" s="1"/>
    </row>
    <row r="12" spans="1:26">
      <c r="A12" s="1"/>
      <c r="B12" s="1"/>
      <c r="C12" s="1"/>
    </row>
    <row r="13" spans="1:26">
      <c r="A13" s="1"/>
      <c r="B13" s="1"/>
      <c r="C13" s="1"/>
    </row>
    <row r="14" spans="1:26">
      <c r="A14" s="1"/>
      <c r="B14" s="1"/>
      <c r="C14" s="1"/>
    </row>
    <row r="15" spans="1:26">
      <c r="A15" s="1"/>
      <c r="B15" s="1"/>
      <c r="C15" s="1"/>
    </row>
    <row r="16" spans="1:26">
      <c r="A16" s="1"/>
      <c r="B16" s="1"/>
      <c r="C16" s="1"/>
    </row>
    <row r="17" spans="1:5">
      <c r="A17" s="1"/>
      <c r="B17" s="1"/>
      <c r="C17" s="1"/>
    </row>
    <row r="18" spans="1:5">
      <c r="A18" s="1"/>
      <c r="B18" s="1"/>
      <c r="C18" s="1"/>
    </row>
    <row r="19" spans="1:5">
      <c r="A19" s="1"/>
      <c r="B19" s="1"/>
      <c r="C19" s="1"/>
    </row>
    <row r="20" spans="1:5">
      <c r="A20" s="1"/>
      <c r="B20" s="1"/>
      <c r="C20" s="1"/>
    </row>
    <row r="21" spans="1:5">
      <c r="A21" s="1"/>
      <c r="B21" s="1"/>
      <c r="C21" s="1"/>
    </row>
    <row r="22" spans="1:5">
      <c r="A22" s="1"/>
      <c r="B22" s="1"/>
      <c r="C22" s="1"/>
    </row>
    <row r="23" spans="1:5">
      <c r="A23" s="1"/>
      <c r="B23" s="1"/>
      <c r="C23" s="1"/>
    </row>
    <row r="24" spans="1:5">
      <c r="A24" s="1"/>
      <c r="B24" s="1"/>
      <c r="C24" s="1"/>
    </row>
    <row r="25" spans="1:5">
      <c r="A25" s="1"/>
      <c r="B25" s="1"/>
      <c r="C25" s="1"/>
    </row>
    <row r="26" spans="1:5">
      <c r="A26" s="1"/>
      <c r="B26" s="1"/>
      <c r="C26" s="1"/>
    </row>
    <row r="27" spans="1:5">
      <c r="A27" s="1"/>
      <c r="B27" s="1"/>
      <c r="C27" s="1"/>
    </row>
    <row r="28" spans="1:5">
      <c r="A28" s="1"/>
      <c r="B28" s="1"/>
      <c r="C28" s="1"/>
    </row>
    <row r="29" spans="1:5">
      <c r="A29" s="1"/>
      <c r="B29" s="1"/>
      <c r="C29" s="1"/>
    </row>
    <row r="30" spans="1:5">
      <c r="A30" s="42"/>
      <c r="B30" s="1"/>
      <c r="C30" s="1"/>
      <c r="D30" s="43"/>
      <c r="E30" s="43"/>
    </row>
    <row r="31" spans="1:5">
      <c r="A31" s="42"/>
      <c r="B31" s="1"/>
      <c r="C31" s="1"/>
      <c r="D31" s="43"/>
      <c r="E31" s="43"/>
    </row>
    <row r="32" spans="1:5">
      <c r="A32" s="42"/>
      <c r="B32" s="1"/>
      <c r="C32" s="1"/>
      <c r="D32" s="43"/>
      <c r="E32" s="43"/>
    </row>
    <row r="33" spans="1:26">
      <c r="A33" s="42"/>
      <c r="B33" s="1"/>
      <c r="C33" s="1"/>
      <c r="D33" s="43"/>
      <c r="E33" s="43"/>
      <c r="R33" s="26"/>
    </row>
    <row r="34" spans="1:26">
      <c r="A34" s="42"/>
      <c r="B34" s="1"/>
      <c r="C34" s="1"/>
      <c r="D34" s="43"/>
      <c r="E34" s="4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>
      <c r="A35" s="42"/>
      <c r="B35" s="1"/>
      <c r="C35" s="1"/>
      <c r="D35" s="43"/>
      <c r="E35" s="43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V35" s="44"/>
      <c r="W35" s="44"/>
      <c r="X35" s="44"/>
      <c r="Y35" s="44"/>
      <c r="Z35" s="44"/>
    </row>
    <row r="36" spans="1:26">
      <c r="A36" s="42"/>
      <c r="B36" s="1"/>
      <c r="C36" s="1"/>
      <c r="D36" s="43"/>
      <c r="E36" s="4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>
      <c r="A37" s="42"/>
      <c r="B37" s="1"/>
      <c r="C37" s="1"/>
      <c r="D37" s="43"/>
      <c r="E37" s="43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>
      <c r="A38" s="42"/>
      <c r="B38" s="1"/>
      <c r="C38" s="1"/>
      <c r="D38" s="43"/>
      <c r="E38" s="43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>
      <c r="A39" s="42"/>
      <c r="B39" s="1"/>
      <c r="C39" s="1"/>
      <c r="D39" s="43"/>
      <c r="E39" s="43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>
      <c r="A40" s="42"/>
      <c r="B40" s="1"/>
      <c r="C40" s="1"/>
      <c r="D40" s="43"/>
      <c r="E40" s="43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>
      <c r="A41" s="42"/>
      <c r="B41" s="1"/>
      <c r="C41" s="1"/>
      <c r="D41" s="43"/>
      <c r="E41" s="43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>
      <c r="A42" s="42"/>
      <c r="B42" s="1"/>
      <c r="C42" s="1"/>
      <c r="D42" s="43"/>
      <c r="E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42"/>
      <c r="B43" s="1"/>
      <c r="C43" s="1"/>
      <c r="D43" s="43"/>
      <c r="E43" s="43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>
      <c r="A44" s="42"/>
      <c r="B44" s="1"/>
      <c r="C44" s="1"/>
      <c r="D44" s="43"/>
      <c r="E44" s="43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42"/>
      <c r="B45" s="1"/>
      <c r="C45" s="1"/>
      <c r="D45" s="43"/>
      <c r="E45" s="43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42"/>
      <c r="B46" s="1"/>
      <c r="C46" s="1"/>
      <c r="D46" s="43"/>
      <c r="E46" s="43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42"/>
      <c r="B47" s="1"/>
      <c r="C47" s="1"/>
      <c r="D47" s="43"/>
      <c r="E47" s="43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42"/>
      <c r="B48" s="1"/>
      <c r="C48" s="1"/>
      <c r="D48" s="43"/>
      <c r="E48" s="43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42"/>
      <c r="B49" s="1"/>
      <c r="C49" s="1"/>
      <c r="D49" s="43"/>
      <c r="E49" s="43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42"/>
      <c r="B50" s="1"/>
      <c r="C50" s="1"/>
      <c r="D50" s="43"/>
      <c r="E50" s="43"/>
      <c r="G50" s="44"/>
      <c r="H50" s="44"/>
      <c r="I50" s="44"/>
      <c r="J50" s="44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>
      <c r="A51" s="42"/>
      <c r="B51" s="1"/>
      <c r="C51" s="1"/>
      <c r="D51" s="43"/>
      <c r="E51" s="43"/>
      <c r="G51" s="44"/>
      <c r="H51" s="44"/>
      <c r="I51" s="44"/>
      <c r="J51" s="44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>
      <c r="A52" s="42"/>
      <c r="B52" s="1"/>
      <c r="C52" s="1"/>
      <c r="D52" s="43"/>
      <c r="E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>
      <c r="A53" s="42"/>
      <c r="B53" s="1"/>
      <c r="C53" s="1"/>
      <c r="D53" s="43"/>
      <c r="E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>
      <c r="A54" s="42"/>
      <c r="B54" s="1"/>
      <c r="C54" s="1"/>
      <c r="D54" s="43"/>
      <c r="E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>
      <c r="A55" s="42"/>
      <c r="B55" s="1"/>
      <c r="C55" s="1"/>
      <c r="D55" s="43"/>
      <c r="E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>
      <c r="A56" s="42"/>
      <c r="B56" s="1"/>
      <c r="C56" s="1"/>
      <c r="D56" s="43"/>
      <c r="E56" s="43"/>
      <c r="G56" s="43"/>
      <c r="H56" s="43"/>
      <c r="I56" s="43"/>
      <c r="J56" s="43"/>
    </row>
    <row r="57" spans="1:26">
      <c r="A57" s="42"/>
      <c r="B57" s="1"/>
      <c r="C57" s="1"/>
      <c r="D57" s="43"/>
      <c r="E57" s="43"/>
      <c r="G57" s="43"/>
      <c r="H57" s="43"/>
      <c r="I57" s="43"/>
      <c r="J57" s="43"/>
    </row>
    <row r="58" spans="1:26">
      <c r="A58" s="41"/>
      <c r="B58" s="1"/>
      <c r="C58" s="1"/>
    </row>
    <row r="59" spans="1:26">
      <c r="A59" s="41"/>
      <c r="B59" s="1"/>
      <c r="C59" s="1"/>
    </row>
    <row r="60" spans="1:26">
      <c r="A60" s="41"/>
      <c r="B60" s="1"/>
      <c r="C60" s="1"/>
    </row>
    <row r="61" spans="1:26">
      <c r="A61" s="41"/>
      <c r="B61" s="1"/>
      <c r="C61" s="1"/>
    </row>
    <row r="62" spans="1:26">
      <c r="A62" s="41"/>
      <c r="B62" s="1"/>
      <c r="C62" s="1"/>
    </row>
    <row r="63" spans="1:26">
      <c r="A63" s="41"/>
      <c r="B63" s="1"/>
      <c r="C63" s="1"/>
    </row>
    <row r="64" spans="1:26">
      <c r="A64" s="41"/>
      <c r="B64" s="1"/>
      <c r="C64" s="1"/>
    </row>
    <row r="65" spans="1:3">
      <c r="A65" s="41"/>
      <c r="B65" s="1"/>
      <c r="C65" s="1"/>
    </row>
    <row r="66" spans="1:3">
      <c r="A66" s="41"/>
      <c r="B66" s="1"/>
      <c r="C66" s="1"/>
    </row>
    <row r="67" spans="1:3">
      <c r="A67" s="41"/>
      <c r="B67" s="1"/>
      <c r="C67" s="1"/>
    </row>
    <row r="68" spans="1:3">
      <c r="A68" s="41"/>
      <c r="B68" s="1"/>
      <c r="C68" s="1"/>
    </row>
    <row r="69" spans="1:3">
      <c r="A69" s="41"/>
      <c r="B69" s="1"/>
      <c r="C69" s="1"/>
    </row>
    <row r="70" spans="1:3">
      <c r="A70" s="41"/>
      <c r="B70" s="1"/>
      <c r="C70" s="1"/>
    </row>
    <row r="71" spans="1:3">
      <c r="A71" s="41"/>
      <c r="B71" s="1"/>
      <c r="C71" s="1"/>
    </row>
    <row r="72" spans="1:3">
      <c r="A72" s="41"/>
      <c r="B72" s="1"/>
      <c r="C72" s="1"/>
    </row>
    <row r="73" spans="1:3">
      <c r="A73" s="41"/>
      <c r="B73" s="1"/>
      <c r="C73" s="1"/>
    </row>
    <row r="74" spans="1:3">
      <c r="A74" s="41"/>
      <c r="B74" s="1"/>
      <c r="C74" s="1"/>
    </row>
    <row r="75" spans="1:3">
      <c r="A75" s="41"/>
      <c r="B75" s="1"/>
      <c r="C75" s="1"/>
    </row>
    <row r="76" spans="1:3">
      <c r="A76" s="41"/>
      <c r="B76" s="1"/>
      <c r="C76" s="1"/>
    </row>
    <row r="77" spans="1:3">
      <c r="A77" s="41"/>
      <c r="B77" s="1"/>
      <c r="C77" s="1"/>
    </row>
    <row r="78" spans="1:3">
      <c r="A78" s="41"/>
      <c r="B78" s="1"/>
      <c r="C78" s="1"/>
    </row>
    <row r="79" spans="1:3">
      <c r="A79" s="41"/>
      <c r="B79" s="1"/>
      <c r="C79" s="1"/>
    </row>
    <row r="80" spans="1:3">
      <c r="A80" s="41"/>
      <c r="B80" s="1"/>
      <c r="C80" s="1"/>
    </row>
    <row r="81" spans="1:3">
      <c r="A81" s="41"/>
      <c r="B81" s="1"/>
      <c r="C81" s="1"/>
    </row>
    <row r="82" spans="1:3">
      <c r="A82" s="41"/>
      <c r="B82" s="1"/>
      <c r="C82" s="1"/>
    </row>
    <row r="83" spans="1:3">
      <c r="A83" s="41"/>
      <c r="B83" s="1"/>
      <c r="C83" s="1"/>
    </row>
    <row r="84" spans="1:3">
      <c r="A84" s="41"/>
      <c r="B84" s="1"/>
      <c r="C84" s="1"/>
    </row>
    <row r="85" spans="1:3">
      <c r="A85" s="41"/>
      <c r="B85" s="1"/>
      <c r="C85" s="1"/>
    </row>
    <row r="86" spans="1:3">
      <c r="A86" s="41"/>
      <c r="B86" s="1"/>
      <c r="C86" s="1"/>
    </row>
    <row r="87" spans="1:3">
      <c r="A87" s="41"/>
      <c r="B87" s="1"/>
      <c r="C87" s="1"/>
    </row>
    <row r="88" spans="1:3">
      <c r="A88" s="41"/>
      <c r="B88" s="1"/>
      <c r="C88" s="1"/>
    </row>
    <row r="89" spans="1:3">
      <c r="A89" s="41"/>
      <c r="B89" s="1"/>
      <c r="C89" s="1"/>
    </row>
    <row r="90" spans="1:3">
      <c r="A90" s="41"/>
      <c r="B90" s="1"/>
      <c r="C90" s="1"/>
    </row>
    <row r="91" spans="1:3">
      <c r="A91" s="41"/>
      <c r="B91" s="1"/>
      <c r="C91" s="1"/>
    </row>
    <row r="92" spans="1:3">
      <c r="A92" s="41"/>
      <c r="B92" s="1"/>
      <c r="C92" s="1"/>
    </row>
    <row r="93" spans="1:3">
      <c r="A93" s="41"/>
      <c r="B93" s="1"/>
      <c r="C93" s="1"/>
    </row>
    <row r="94" spans="1:3">
      <c r="A94" s="41"/>
      <c r="B94" s="1"/>
      <c r="C94" s="1"/>
    </row>
    <row r="95" spans="1:3">
      <c r="A95" s="41"/>
      <c r="B95" s="1"/>
      <c r="C95" s="1"/>
    </row>
    <row r="96" spans="1:3">
      <c r="A96" s="41"/>
      <c r="B96" s="1"/>
      <c r="C96" s="1"/>
    </row>
    <row r="97" spans="1:3">
      <c r="A97" s="41"/>
      <c r="B97" s="1"/>
      <c r="C97" s="1"/>
    </row>
    <row r="98" spans="1:3">
      <c r="A98" s="41"/>
      <c r="B98" s="1"/>
      <c r="C98" s="1"/>
    </row>
    <row r="99" spans="1:3">
      <c r="A99" s="41"/>
      <c r="B99" s="1"/>
      <c r="C99" s="1"/>
    </row>
    <row r="100" spans="1:3">
      <c r="A100" s="41"/>
      <c r="B100" s="1"/>
      <c r="C100" s="1"/>
    </row>
    <row r="101" spans="1:3">
      <c r="A101" s="41"/>
      <c r="B101" s="1"/>
      <c r="C101" s="1"/>
    </row>
    <row r="102" spans="1:3">
      <c r="A102" s="41"/>
      <c r="B102" s="1"/>
      <c r="C102" s="1"/>
    </row>
    <row r="103" spans="1:3">
      <c r="A103" s="41"/>
      <c r="B103" s="1"/>
      <c r="C103" s="1"/>
    </row>
    <row r="104" spans="1:3">
      <c r="A104" s="41"/>
      <c r="B104" s="1"/>
      <c r="C104" s="1"/>
    </row>
    <row r="105" spans="1:3">
      <c r="A105" s="41"/>
      <c r="B105" s="1"/>
      <c r="C105" s="1"/>
    </row>
    <row r="106" spans="1:3">
      <c r="A106" s="41"/>
      <c r="B106" s="1"/>
      <c r="C106" s="1"/>
    </row>
    <row r="107" spans="1:3">
      <c r="A107" s="41"/>
      <c r="B107" s="1"/>
      <c r="C107" s="1"/>
    </row>
    <row r="108" spans="1:3">
      <c r="A108" s="41"/>
      <c r="B108" s="1"/>
      <c r="C108" s="1"/>
    </row>
    <row r="109" spans="1:3">
      <c r="A109" s="41"/>
      <c r="B109" s="1"/>
      <c r="C109" s="1"/>
    </row>
    <row r="110" spans="1:3">
      <c r="A110" s="41"/>
      <c r="B110" s="1"/>
      <c r="C110" s="1"/>
    </row>
    <row r="111" spans="1:3">
      <c r="A111" s="41"/>
      <c r="B111" s="1"/>
      <c r="C111" s="1"/>
    </row>
    <row r="112" spans="1:3">
      <c r="A112" s="41"/>
      <c r="B112" s="1"/>
      <c r="C112" s="1"/>
    </row>
    <row r="113" spans="1:3">
      <c r="A113" s="41"/>
      <c r="B113" s="1"/>
      <c r="C113" s="1"/>
    </row>
    <row r="114" spans="1:3">
      <c r="A114" s="41"/>
      <c r="B114" s="1"/>
      <c r="C114" s="1"/>
    </row>
    <row r="115" spans="1:3">
      <c r="A115" s="41"/>
      <c r="B115" s="1"/>
      <c r="C115" s="1"/>
    </row>
    <row r="116" spans="1:3">
      <c r="A116" s="41"/>
      <c r="B116" s="1"/>
      <c r="C116" s="1"/>
    </row>
    <row r="117" spans="1:3">
      <c r="A117" s="41"/>
      <c r="B117" s="1"/>
      <c r="C117" s="1"/>
    </row>
    <row r="118" spans="1:3">
      <c r="A118" s="41"/>
      <c r="B118" s="1"/>
      <c r="C118" s="1"/>
    </row>
    <row r="119" spans="1:3">
      <c r="A119" s="41"/>
      <c r="B119" s="1"/>
      <c r="C119" s="1"/>
    </row>
    <row r="120" spans="1:3">
      <c r="A120" s="41"/>
      <c r="B120" s="1"/>
      <c r="C120" s="1"/>
    </row>
    <row r="121" spans="1:3">
      <c r="A121" s="41"/>
      <c r="B121" s="1"/>
      <c r="C121" s="1"/>
    </row>
    <row r="122" spans="1:3">
      <c r="A122" s="41"/>
      <c r="B122" s="1"/>
      <c r="C122" s="1"/>
    </row>
    <row r="123" spans="1:3">
      <c r="A123" s="41"/>
      <c r="B123" s="1"/>
      <c r="C123" s="1"/>
    </row>
    <row r="124" spans="1:3">
      <c r="A124" s="41"/>
      <c r="B124" s="1"/>
      <c r="C124" s="1"/>
    </row>
    <row r="125" spans="1:3">
      <c r="A125" s="41"/>
      <c r="B125" s="1"/>
      <c r="C125" s="1"/>
    </row>
    <row r="126" spans="1:3">
      <c r="A126" s="41"/>
      <c r="B126" s="1"/>
      <c r="C126" s="1"/>
    </row>
    <row r="127" spans="1:3">
      <c r="A127" s="41"/>
      <c r="B127" s="1"/>
      <c r="C127" s="1"/>
    </row>
    <row r="128" spans="1:3">
      <c r="A128" s="41"/>
      <c r="B128" s="1"/>
      <c r="C128" s="1"/>
    </row>
    <row r="129" spans="1:3">
      <c r="A129" s="41"/>
      <c r="B129" s="1"/>
      <c r="C129" s="1"/>
    </row>
    <row r="130" spans="1:3">
      <c r="A130" s="41"/>
      <c r="B130" s="1"/>
      <c r="C130" s="1"/>
    </row>
    <row r="131" spans="1:3">
      <c r="A131" s="41"/>
      <c r="B131" s="1"/>
      <c r="C131" s="1"/>
    </row>
    <row r="132" spans="1:3">
      <c r="A132" s="41"/>
      <c r="B132" s="1"/>
      <c r="C132" s="1"/>
    </row>
    <row r="133" spans="1:3">
      <c r="A133" s="41"/>
      <c r="B133" s="1"/>
      <c r="C133" s="1"/>
    </row>
    <row r="134" spans="1:3">
      <c r="A134" s="41"/>
      <c r="B134" s="1"/>
      <c r="C134" s="1"/>
    </row>
    <row r="135" spans="1:3">
      <c r="A135" s="41"/>
      <c r="B135" s="1"/>
      <c r="C135" s="1"/>
    </row>
    <row r="136" spans="1:3">
      <c r="A136" s="41"/>
      <c r="B136" s="1"/>
      <c r="C136" s="1"/>
    </row>
    <row r="137" spans="1:3">
      <c r="A137" s="41"/>
      <c r="B137" s="1"/>
      <c r="C137" s="1"/>
    </row>
    <row r="138" spans="1:3">
      <c r="A138" s="41"/>
      <c r="B138" s="1"/>
      <c r="C138" s="1"/>
    </row>
    <row r="139" spans="1:3">
      <c r="A139" s="41"/>
      <c r="B139" s="1"/>
      <c r="C139" s="1"/>
    </row>
    <row r="140" spans="1:3">
      <c r="A140" s="41"/>
      <c r="B140" s="1"/>
      <c r="C140" s="1"/>
    </row>
    <row r="141" spans="1:3">
      <c r="A141" s="41"/>
      <c r="B141" s="1"/>
      <c r="C141" s="1"/>
    </row>
    <row r="142" spans="1:3">
      <c r="A142" s="41"/>
      <c r="B142" s="1"/>
      <c r="C142" s="1"/>
    </row>
    <row r="143" spans="1:3">
      <c r="A143" s="41"/>
      <c r="B143" s="1"/>
      <c r="C143" s="1"/>
    </row>
    <row r="144" spans="1:3">
      <c r="A144" s="41"/>
      <c r="B144" s="1"/>
      <c r="C144" s="1"/>
    </row>
    <row r="145" spans="1:3">
      <c r="A145" s="41"/>
      <c r="B145" s="1"/>
      <c r="C145" s="1"/>
    </row>
    <row r="146" spans="1:3">
      <c r="A146" s="41"/>
      <c r="B146" s="1"/>
      <c r="C146" s="1"/>
    </row>
    <row r="147" spans="1:3">
      <c r="A147" s="41"/>
      <c r="B147" s="1"/>
      <c r="C147" s="1"/>
    </row>
    <row r="148" spans="1:3">
      <c r="A148" s="41"/>
      <c r="B148" s="1"/>
      <c r="C148" s="1"/>
    </row>
    <row r="149" spans="1:3">
      <c r="A149" s="41"/>
      <c r="B149" s="1"/>
      <c r="C149" s="1"/>
    </row>
    <row r="150" spans="1:3">
      <c r="A150" s="41"/>
      <c r="B150" s="1"/>
      <c r="C150" s="1"/>
    </row>
    <row r="151" spans="1:3">
      <c r="A151" s="41"/>
      <c r="B151" s="1"/>
      <c r="C151" s="1"/>
    </row>
    <row r="152" spans="1:3">
      <c r="A152" s="41"/>
      <c r="B152" s="1"/>
      <c r="C152" s="1"/>
    </row>
    <row r="153" spans="1:3">
      <c r="A153" s="41"/>
      <c r="B153" s="1"/>
      <c r="C153" s="1"/>
    </row>
    <row r="154" spans="1:3">
      <c r="A154" s="41"/>
      <c r="B154" s="1"/>
      <c r="C154" s="1"/>
    </row>
    <row r="155" spans="1:3">
      <c r="A155" s="41"/>
      <c r="B155" s="1"/>
      <c r="C155" s="1"/>
    </row>
    <row r="156" spans="1:3">
      <c r="A156" s="41"/>
      <c r="B156" s="1"/>
      <c r="C156" s="1"/>
    </row>
    <row r="157" spans="1:3">
      <c r="A157" s="41"/>
      <c r="B157" s="1"/>
      <c r="C157" s="1"/>
    </row>
    <row r="158" spans="1:3">
      <c r="A158" s="41"/>
      <c r="B158" s="1"/>
      <c r="C158" s="1"/>
    </row>
    <row r="159" spans="1:3">
      <c r="A159" s="41"/>
      <c r="B159" s="1"/>
      <c r="C159" s="1"/>
    </row>
    <row r="160" spans="1:3">
      <c r="A160" s="41"/>
      <c r="B160" s="1"/>
      <c r="C160" s="1"/>
    </row>
    <row r="161" spans="1:3">
      <c r="A161" s="41"/>
      <c r="B161" s="1"/>
      <c r="C161" s="1"/>
    </row>
    <row r="162" spans="1:3">
      <c r="A162" s="41"/>
      <c r="B162" s="1"/>
      <c r="C162" s="1"/>
    </row>
    <row r="163" spans="1:3">
      <c r="A163" s="41"/>
      <c r="B163" s="1"/>
      <c r="C163" s="1"/>
    </row>
    <row r="164" spans="1:3">
      <c r="A164" s="41"/>
      <c r="B164" s="1"/>
      <c r="C164" s="1"/>
    </row>
    <row r="165" spans="1:3">
      <c r="A165" s="41"/>
      <c r="B165" s="1"/>
      <c r="C165" s="1"/>
    </row>
    <row r="166" spans="1:3">
      <c r="A166" s="41"/>
      <c r="B166" s="1"/>
      <c r="C166" s="1"/>
    </row>
    <row r="167" spans="1:3">
      <c r="A167" s="41"/>
      <c r="B167" s="1"/>
      <c r="C167" s="1"/>
    </row>
    <row r="168" spans="1:3">
      <c r="A168" s="41"/>
      <c r="B168" s="1"/>
      <c r="C168" s="1"/>
    </row>
    <row r="169" spans="1:3">
      <c r="A169" s="41"/>
      <c r="B169" s="1"/>
      <c r="C169" s="1"/>
    </row>
    <row r="170" spans="1:3">
      <c r="A170" s="41"/>
      <c r="B170" s="1"/>
      <c r="C170" s="1"/>
    </row>
    <row r="171" spans="1:3">
      <c r="A171" s="41"/>
      <c r="B171" s="1"/>
      <c r="C171" s="1"/>
    </row>
    <row r="172" spans="1:3">
      <c r="A172" s="41"/>
      <c r="B172" s="1"/>
      <c r="C172" s="1"/>
    </row>
    <row r="173" spans="1:3">
      <c r="A173" s="41"/>
      <c r="B173" s="1"/>
      <c r="C173" s="1"/>
    </row>
    <row r="174" spans="1:3">
      <c r="A174" s="41"/>
      <c r="B174" s="1"/>
      <c r="C174" s="1"/>
    </row>
    <row r="175" spans="1:3">
      <c r="A175" s="41"/>
      <c r="B175" s="1"/>
      <c r="C175" s="1"/>
    </row>
    <row r="176" spans="1:3">
      <c r="A176" s="41"/>
      <c r="B176" s="1"/>
      <c r="C176" s="1"/>
    </row>
    <row r="177" spans="1:3">
      <c r="A177" s="41"/>
      <c r="B177" s="1"/>
      <c r="C177" s="1"/>
    </row>
    <row r="178" spans="1:3">
      <c r="A178" s="41"/>
      <c r="B178" s="1"/>
      <c r="C178" s="1"/>
    </row>
    <row r="179" spans="1:3">
      <c r="A179" s="41"/>
      <c r="B179" s="1"/>
      <c r="C179" s="1"/>
    </row>
    <row r="180" spans="1:3">
      <c r="A180" s="41"/>
      <c r="B180" s="1"/>
      <c r="C180" s="1"/>
    </row>
    <row r="181" spans="1:3">
      <c r="A181" s="41"/>
      <c r="B181" s="1"/>
      <c r="C181" s="1"/>
    </row>
    <row r="182" spans="1:3">
      <c r="A182" s="41"/>
      <c r="B182" s="1"/>
      <c r="C182" s="1"/>
    </row>
    <row r="183" spans="1:3">
      <c r="A183" s="41"/>
      <c r="B183" s="1"/>
      <c r="C183" s="1"/>
    </row>
    <row r="184" spans="1:3">
      <c r="A184" s="41"/>
      <c r="B184" s="1"/>
      <c r="C184" s="1"/>
    </row>
    <row r="185" spans="1:3">
      <c r="A185" s="41"/>
      <c r="B185" s="1"/>
      <c r="C185" s="1"/>
    </row>
    <row r="186" spans="1:3">
      <c r="A186" s="41"/>
      <c r="B186" s="1"/>
      <c r="C186" s="1"/>
    </row>
    <row r="187" spans="1:3">
      <c r="A187" s="41"/>
      <c r="B187" s="1"/>
      <c r="C187" s="1"/>
    </row>
    <row r="188" spans="1:3">
      <c r="A188" s="41"/>
      <c r="B188" s="1"/>
      <c r="C188" s="1"/>
    </row>
    <row r="189" spans="1:3">
      <c r="A189" s="41"/>
      <c r="B189" s="1"/>
      <c r="C189" s="1"/>
    </row>
    <row r="190" spans="1:3">
      <c r="A190" s="41"/>
      <c r="B190" s="1"/>
      <c r="C190" s="1"/>
    </row>
    <row r="191" spans="1:3">
      <c r="A191" s="41"/>
      <c r="B191" s="1"/>
      <c r="C191" s="1"/>
    </row>
    <row r="192" spans="1:3">
      <c r="A192" s="41"/>
      <c r="B192" s="1"/>
      <c r="C192" s="1"/>
    </row>
    <row r="193" spans="1:3">
      <c r="A193" s="41"/>
      <c r="B193" s="1"/>
      <c r="C193" s="1"/>
    </row>
    <row r="194" spans="1:3">
      <c r="A194" s="41"/>
      <c r="B194" s="1"/>
      <c r="C194" s="1"/>
    </row>
    <row r="195" spans="1:3">
      <c r="A195" s="41"/>
      <c r="B195" s="1"/>
      <c r="C195" s="1"/>
    </row>
    <row r="196" spans="1:3">
      <c r="A196" s="41"/>
      <c r="B196" s="1"/>
      <c r="C196" s="1"/>
    </row>
    <row r="197" spans="1:3">
      <c r="A197" s="41"/>
      <c r="B197" s="1"/>
      <c r="C197" s="1"/>
    </row>
    <row r="198" spans="1:3">
      <c r="A198" s="41"/>
      <c r="B198" s="1"/>
      <c r="C198" s="1"/>
    </row>
    <row r="199" spans="1:3">
      <c r="A199" s="41"/>
      <c r="B199" s="1"/>
      <c r="C199" s="1"/>
    </row>
    <row r="200" spans="1:3">
      <c r="A200" s="41"/>
      <c r="B200" s="1"/>
      <c r="C200" s="1"/>
    </row>
    <row r="201" spans="1:3">
      <c r="A201" s="41"/>
      <c r="B201" s="1"/>
      <c r="C201" s="1"/>
    </row>
    <row r="202" spans="1:3">
      <c r="A202" s="41"/>
      <c r="B202" s="1"/>
      <c r="C202" s="1"/>
    </row>
    <row r="203" spans="1:3">
      <c r="A203" s="41"/>
      <c r="B203" s="1"/>
      <c r="C20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983A-F6E1-460B-B247-EC0378DC8979}">
  <sheetPr>
    <tabColor theme="5"/>
  </sheetPr>
  <dimension ref="A1:Z9"/>
  <sheetViews>
    <sheetView workbookViewId="0"/>
  </sheetViews>
  <sheetFormatPr defaultRowHeight="14.6"/>
  <sheetData>
    <row r="1" spans="1:26">
      <c r="A1" t="s">
        <v>50</v>
      </c>
      <c r="B1" t="s">
        <v>51</v>
      </c>
      <c r="C1" t="s">
        <v>60</v>
      </c>
      <c r="D1" t="s">
        <v>61</v>
      </c>
      <c r="E1" t="s">
        <v>62</v>
      </c>
      <c r="F1" t="s">
        <v>52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</row>
    <row r="2" spans="1:26">
      <c r="C2" t="s">
        <v>63</v>
      </c>
      <c r="D2">
        <v>1</v>
      </c>
      <c r="E2">
        <v>1</v>
      </c>
      <c r="F2" t="s">
        <v>65</v>
      </c>
      <c r="L2">
        <v>20</v>
      </c>
      <c r="M2">
        <v>50</v>
      </c>
    </row>
    <row r="3" spans="1:26">
      <c r="C3" t="s">
        <v>63</v>
      </c>
      <c r="D3">
        <v>1</v>
      </c>
      <c r="E3">
        <v>2</v>
      </c>
      <c r="F3" t="s">
        <v>66</v>
      </c>
      <c r="L3">
        <v>10</v>
      </c>
      <c r="M3">
        <v>30</v>
      </c>
    </row>
    <row r="4" spans="1:26">
      <c r="C4" t="s">
        <v>63</v>
      </c>
      <c r="D4">
        <v>2</v>
      </c>
      <c r="E4">
        <v>1</v>
      </c>
      <c r="F4" t="s">
        <v>67</v>
      </c>
      <c r="L4">
        <v>10</v>
      </c>
      <c r="M4">
        <v>12</v>
      </c>
    </row>
    <row r="5" spans="1:26">
      <c r="C5" t="s">
        <v>63</v>
      </c>
      <c r="D5">
        <v>2</v>
      </c>
      <c r="E5">
        <v>2</v>
      </c>
      <c r="F5" t="s">
        <v>68</v>
      </c>
      <c r="L5">
        <v>10</v>
      </c>
      <c r="M5">
        <v>4</v>
      </c>
    </row>
    <row r="6" spans="1:26">
      <c r="C6" t="s">
        <v>64</v>
      </c>
      <c r="D6">
        <v>1</v>
      </c>
      <c r="E6">
        <v>1</v>
      </c>
      <c r="F6" t="s">
        <v>72</v>
      </c>
      <c r="L6">
        <v>20</v>
      </c>
      <c r="M6">
        <v>30</v>
      </c>
    </row>
    <row r="7" spans="1:26">
      <c r="C7" t="s">
        <v>64</v>
      </c>
      <c r="D7">
        <v>1</v>
      </c>
      <c r="E7">
        <v>2</v>
      </c>
      <c r="F7" t="s">
        <v>73</v>
      </c>
      <c r="L7">
        <v>20</v>
      </c>
      <c r="M7">
        <v>10</v>
      </c>
    </row>
    <row r="8" spans="1:26">
      <c r="C8" t="s">
        <v>64</v>
      </c>
      <c r="D8">
        <v>2</v>
      </c>
      <c r="E8">
        <v>1</v>
      </c>
      <c r="F8" t="s">
        <v>74</v>
      </c>
      <c r="L8">
        <v>20</v>
      </c>
      <c r="M8">
        <v>35</v>
      </c>
    </row>
    <row r="9" spans="1:26">
      <c r="C9" t="s">
        <v>64</v>
      </c>
      <c r="D9">
        <v>2</v>
      </c>
      <c r="E9">
        <v>2</v>
      </c>
      <c r="F9" t="s">
        <v>75</v>
      </c>
      <c r="L9">
        <v>10</v>
      </c>
      <c r="M9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5D18-F618-4D72-B405-98FBE2565EF4}">
  <sheetPr>
    <tabColor theme="5"/>
  </sheetPr>
  <dimension ref="A1:T193"/>
  <sheetViews>
    <sheetView topLeftCell="A125" workbookViewId="0">
      <selection activeCell="E160" sqref="E160"/>
    </sheetView>
  </sheetViews>
  <sheetFormatPr defaultRowHeight="14.6"/>
  <cols>
    <col min="1" max="1" width="36.3828125" customWidth="1"/>
    <col min="2" max="2" width="11.53515625" bestFit="1" customWidth="1"/>
    <col min="3" max="3" width="22.53515625" customWidth="1"/>
    <col min="4" max="16" width="20" bestFit="1" customWidth="1"/>
    <col min="17" max="17" width="17.3828125" customWidth="1"/>
    <col min="18" max="18" width="27.3828125" customWidth="1"/>
  </cols>
  <sheetData>
    <row r="1" spans="1:1" ht="18.45">
      <c r="A1" s="7"/>
    </row>
    <row r="27" spans="1:1">
      <c r="A27" t="s">
        <v>59</v>
      </c>
    </row>
    <row r="45" spans="1:20">
      <c r="A45" s="1" t="s">
        <v>53</v>
      </c>
    </row>
    <row r="46" spans="1:20">
      <c r="A46" s="8" t="s">
        <v>48</v>
      </c>
      <c r="B46" s="8" t="s">
        <v>7</v>
      </c>
      <c r="C46" s="9" t="s">
        <v>52</v>
      </c>
      <c r="D46" s="9">
        <v>2005</v>
      </c>
      <c r="E46" s="9">
        <v>2006</v>
      </c>
      <c r="F46" s="9">
        <v>2007</v>
      </c>
      <c r="G46" s="9">
        <v>2008</v>
      </c>
      <c r="H46" s="9">
        <v>2009</v>
      </c>
      <c r="I46" s="9">
        <v>2010</v>
      </c>
      <c r="J46" s="9">
        <v>2011</v>
      </c>
      <c r="K46" s="9">
        <v>2012</v>
      </c>
      <c r="L46" s="9">
        <v>2013</v>
      </c>
      <c r="M46" s="9">
        <v>2014</v>
      </c>
      <c r="N46" s="9">
        <v>2015</v>
      </c>
      <c r="O46" s="9">
        <v>2016</v>
      </c>
      <c r="P46" s="9">
        <v>2017</v>
      </c>
      <c r="Q46" s="9">
        <v>2018</v>
      </c>
      <c r="R46" s="9">
        <v>2019</v>
      </c>
    </row>
    <row r="47" spans="1:20" ht="17.600000000000001">
      <c r="A47" s="10" t="s">
        <v>1</v>
      </c>
      <c r="B47" s="11" t="s">
        <v>8</v>
      </c>
      <c r="C47" s="48" t="str">
        <f>_xlfn.CONCAT($A$1,A47)</f>
        <v>TFEC</v>
      </c>
      <c r="D47" s="2">
        <f>SUM(D48:D58)</f>
        <v>120</v>
      </c>
      <c r="E47" s="2">
        <f t="shared" ref="E47:R47" si="0">SUM(E48:E58)</f>
        <v>196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2">
        <f t="shared" si="0"/>
        <v>0</v>
      </c>
      <c r="K47" s="2">
        <f t="shared" si="0"/>
        <v>0</v>
      </c>
      <c r="L47" s="2">
        <f t="shared" si="0"/>
        <v>0</v>
      </c>
      <c r="M47" s="2">
        <f t="shared" si="0"/>
        <v>0</v>
      </c>
      <c r="N47" s="2">
        <f t="shared" si="0"/>
        <v>0</v>
      </c>
      <c r="O47" s="2">
        <f t="shared" si="0"/>
        <v>0</v>
      </c>
      <c r="P47" s="2">
        <f t="shared" si="0"/>
        <v>0</v>
      </c>
      <c r="Q47" s="2">
        <f t="shared" si="0"/>
        <v>0</v>
      </c>
      <c r="R47" s="2">
        <f t="shared" si="0"/>
        <v>0</v>
      </c>
      <c r="S47" s="4"/>
      <c r="T47" s="5"/>
    </row>
    <row r="48" spans="1:20" ht="17.149999999999999">
      <c r="A48" s="12" t="str">
        <f ca="1">A$48</f>
        <v>a11</v>
      </c>
      <c r="B48" s="11" t="s">
        <v>9</v>
      </c>
      <c r="C48" t="s">
        <v>65</v>
      </c>
      <c r="D48" s="2">
        <f>INDEX(Energy!$A$1:$AAC$999,MATCH(multiplicative_final!$C48,Energy!$F:$F,0),MATCH(multiplicative_final!D$46,Energy!$1:$1,0))</f>
        <v>20</v>
      </c>
      <c r="E48" s="2">
        <f>INDEX(Energy!$A$1:$AAC$999,MATCH(multiplicative_final!$C48,Energy!$F:$F,0),MATCH(multiplicative_final!E$46,Energy!$1:$1,0))</f>
        <v>50</v>
      </c>
      <c r="F48" s="2">
        <f>INDEX(Energy!$A$1:$AAC$999,MATCH(multiplicative_final!$C48,Energy!$F:$F,0),MATCH(multiplicative_final!F$46,Energy!$1:$1,0))</f>
        <v>0</v>
      </c>
      <c r="G48" s="2">
        <f>INDEX(Energy!$A$1:$AAC$999,MATCH(multiplicative_final!$C48,Energy!$F:$F,0),MATCH(multiplicative_final!G$46,Energy!$1:$1,0))</f>
        <v>0</v>
      </c>
      <c r="H48" s="2">
        <f>INDEX(Energy!$A$1:$AAC$999,MATCH(multiplicative_final!$C48,Energy!$F:$F,0),MATCH(multiplicative_final!H$46,Energy!$1:$1,0))</f>
        <v>0</v>
      </c>
      <c r="I48" s="2">
        <f>INDEX(Energy!$A$1:$AAC$999,MATCH(multiplicative_final!$C48,Energy!$F:$F,0),MATCH(multiplicative_final!I$46,Energy!$1:$1,0))</f>
        <v>0</v>
      </c>
      <c r="J48" s="2">
        <f>INDEX(Energy!$A$1:$AAC$999,MATCH(multiplicative_final!$C48,Energy!$F:$F,0),MATCH(multiplicative_final!J$46,Energy!$1:$1,0))</f>
        <v>0</v>
      </c>
      <c r="K48" s="2">
        <f>INDEX(Energy!$A$1:$AAC$999,MATCH(multiplicative_final!$C48,Energy!$F:$F,0),MATCH(multiplicative_final!K$46,Energy!$1:$1,0))</f>
        <v>0</v>
      </c>
      <c r="L48" s="2">
        <f>INDEX(Energy!$A$1:$AAC$999,MATCH(multiplicative_final!$C48,Energy!$F:$F,0),MATCH(multiplicative_final!L$46,Energy!$1:$1,0))</f>
        <v>0</v>
      </c>
      <c r="M48" s="2">
        <f>INDEX(Energy!$A$1:$AAC$999,MATCH(multiplicative_final!$C48,Energy!$F:$F,0),MATCH(multiplicative_final!M$46,Energy!$1:$1,0))</f>
        <v>0</v>
      </c>
      <c r="N48" s="2">
        <f>INDEX(Energy!$A$1:$AAC$999,MATCH(multiplicative_final!$C48,Energy!$F:$F,0),MATCH(multiplicative_final!N$46,Energy!$1:$1,0))</f>
        <v>0</v>
      </c>
      <c r="O48" s="2">
        <f>INDEX(Energy!$A$1:$AAC$999,MATCH(multiplicative_final!$C48,Energy!$F:$F,0),MATCH(multiplicative_final!O$46,Energy!$1:$1,0))</f>
        <v>0</v>
      </c>
      <c r="P48" s="2">
        <f>INDEX(Energy!$A$1:$AAC$999,MATCH(multiplicative_final!$C48,Energy!$F:$F,0),MATCH(multiplicative_final!P$46,Energy!$1:$1,0))</f>
        <v>0</v>
      </c>
      <c r="Q48" s="2">
        <f>INDEX(Energy!$A$1:$AAC$999,MATCH(multiplicative_final!$C48,Energy!$F:$F,0),MATCH(multiplicative_final!Q$46,Energy!$1:$1,0))</f>
        <v>0</v>
      </c>
      <c r="R48" s="2">
        <f>INDEX(Energy!$A$1:$AAC$999,MATCH(multiplicative_final!$C48,Energy!$F:$F,0),MATCH(multiplicative_final!R$46,Energy!$1:$1,0))</f>
        <v>0</v>
      </c>
      <c r="S48" s="3"/>
      <c r="T48" s="5"/>
    </row>
    <row r="49" spans="1:20">
      <c r="A49" s="12" t="str">
        <f ca="1">A$49</f>
        <v>a12</v>
      </c>
      <c r="B49" s="11"/>
      <c r="C49" t="s">
        <v>66</v>
      </c>
      <c r="D49" s="2">
        <f>INDEX(Energy!$A$1:$AAC$999,MATCH(multiplicative_final!$C49,Energy!$F:$F,0),MATCH(multiplicative_final!D$46,Energy!$1:$1,0))</f>
        <v>10</v>
      </c>
      <c r="E49" s="2">
        <f>INDEX(Energy!$A$1:$AAC$999,MATCH(multiplicative_final!$C49,Energy!$F:$F,0),MATCH(multiplicative_final!E$46,Energy!$1:$1,0))</f>
        <v>30</v>
      </c>
      <c r="F49" s="2">
        <f>INDEX(Energy!$A$1:$AAC$999,MATCH(multiplicative_final!$C49,Energy!$F:$F,0),MATCH(multiplicative_final!F$46,Energy!$1:$1,0))</f>
        <v>0</v>
      </c>
      <c r="G49" s="2">
        <f>INDEX(Energy!$A$1:$AAC$999,MATCH(multiplicative_final!$C49,Energy!$F:$F,0),MATCH(multiplicative_final!G$46,Energy!$1:$1,0))</f>
        <v>0</v>
      </c>
      <c r="H49" s="2">
        <f>INDEX(Energy!$A$1:$AAC$999,MATCH(multiplicative_final!$C49,Energy!$F:$F,0),MATCH(multiplicative_final!H$46,Energy!$1:$1,0))</f>
        <v>0</v>
      </c>
      <c r="I49" s="2">
        <f>INDEX(Energy!$A$1:$AAC$999,MATCH(multiplicative_final!$C49,Energy!$F:$F,0),MATCH(multiplicative_final!I$46,Energy!$1:$1,0))</f>
        <v>0</v>
      </c>
      <c r="J49" s="2">
        <f>INDEX(Energy!$A$1:$AAC$999,MATCH(multiplicative_final!$C49,Energy!$F:$F,0),MATCH(multiplicative_final!J$46,Energy!$1:$1,0))</f>
        <v>0</v>
      </c>
      <c r="K49" s="2">
        <f>INDEX(Energy!$A$1:$AAC$999,MATCH(multiplicative_final!$C49,Energy!$F:$F,0),MATCH(multiplicative_final!K$46,Energy!$1:$1,0))</f>
        <v>0</v>
      </c>
      <c r="L49" s="2">
        <f>INDEX(Energy!$A$1:$AAC$999,MATCH(multiplicative_final!$C49,Energy!$F:$F,0),MATCH(multiplicative_final!L$46,Energy!$1:$1,0))</f>
        <v>0</v>
      </c>
      <c r="M49" s="2">
        <f>INDEX(Energy!$A$1:$AAC$999,MATCH(multiplicative_final!$C49,Energy!$F:$F,0),MATCH(multiplicative_final!M$46,Energy!$1:$1,0))</f>
        <v>0</v>
      </c>
      <c r="N49" s="2">
        <f>INDEX(Energy!$A$1:$AAC$999,MATCH(multiplicative_final!$C49,Energy!$F:$F,0),MATCH(multiplicative_final!N$46,Energy!$1:$1,0))</f>
        <v>0</v>
      </c>
      <c r="O49" s="2">
        <f>INDEX(Energy!$A$1:$AAC$999,MATCH(multiplicative_final!$C49,Energy!$F:$F,0),MATCH(multiplicative_final!O$46,Energy!$1:$1,0))</f>
        <v>0</v>
      </c>
      <c r="P49" s="2">
        <f>INDEX(Energy!$A$1:$AAC$999,MATCH(multiplicative_final!$C49,Energy!$F:$F,0),MATCH(multiplicative_final!P$46,Energy!$1:$1,0))</f>
        <v>0</v>
      </c>
      <c r="Q49" s="2">
        <f>INDEX(Energy!$A$1:$AAC$999,MATCH(multiplicative_final!$C49,Energy!$F:$F,0),MATCH(multiplicative_final!Q$46,Energy!$1:$1,0))</f>
        <v>0</v>
      </c>
      <c r="R49" s="2">
        <f>INDEX(Energy!$A$1:$AAC$999,MATCH(multiplicative_final!$C49,Energy!$F:$F,0),MATCH(multiplicative_final!R$46,Energy!$1:$1,0))</f>
        <v>0</v>
      </c>
      <c r="S49" s="3"/>
      <c r="T49" s="5"/>
    </row>
    <row r="50" spans="1:20">
      <c r="A50" s="12" t="str">
        <f ca="1">A$50</f>
        <v>a21</v>
      </c>
      <c r="B50" s="11"/>
      <c r="C50" t="s">
        <v>67</v>
      </c>
      <c r="D50" s="2">
        <f>INDEX(Energy!$A$1:$AAC$999,MATCH(multiplicative_final!$C50,Energy!$F:$F,0),MATCH(multiplicative_final!D$46,Energy!$1:$1,0))</f>
        <v>10</v>
      </c>
      <c r="E50" s="2">
        <f>INDEX(Energy!$A$1:$AAC$999,MATCH(multiplicative_final!$C50,Energy!$F:$F,0),MATCH(multiplicative_final!E$46,Energy!$1:$1,0))</f>
        <v>12</v>
      </c>
      <c r="F50" s="2">
        <f>INDEX(Energy!$A$1:$AAC$999,MATCH(multiplicative_final!$C50,Energy!$F:$F,0),MATCH(multiplicative_final!F$46,Energy!$1:$1,0))</f>
        <v>0</v>
      </c>
      <c r="G50" s="2">
        <f>INDEX(Energy!$A$1:$AAC$999,MATCH(multiplicative_final!$C50,Energy!$F:$F,0),MATCH(multiplicative_final!G$46,Energy!$1:$1,0))</f>
        <v>0</v>
      </c>
      <c r="H50" s="2">
        <f>INDEX(Energy!$A$1:$AAC$999,MATCH(multiplicative_final!$C50,Energy!$F:$F,0),MATCH(multiplicative_final!H$46,Energy!$1:$1,0))</f>
        <v>0</v>
      </c>
      <c r="I50" s="2">
        <f>INDEX(Energy!$A$1:$AAC$999,MATCH(multiplicative_final!$C50,Energy!$F:$F,0),MATCH(multiplicative_final!I$46,Energy!$1:$1,0))</f>
        <v>0</v>
      </c>
      <c r="J50" s="2">
        <f>INDEX(Energy!$A$1:$AAC$999,MATCH(multiplicative_final!$C50,Energy!$F:$F,0),MATCH(multiplicative_final!J$46,Energy!$1:$1,0))</f>
        <v>0</v>
      </c>
      <c r="K50" s="2">
        <f>INDEX(Energy!$A$1:$AAC$999,MATCH(multiplicative_final!$C50,Energy!$F:$F,0),MATCH(multiplicative_final!K$46,Energy!$1:$1,0))</f>
        <v>0</v>
      </c>
      <c r="L50" s="2">
        <f>INDEX(Energy!$A$1:$AAC$999,MATCH(multiplicative_final!$C50,Energy!$F:$F,0),MATCH(multiplicative_final!L$46,Energy!$1:$1,0))</f>
        <v>0</v>
      </c>
      <c r="M50" s="2">
        <f>INDEX(Energy!$A$1:$AAC$999,MATCH(multiplicative_final!$C50,Energy!$F:$F,0),MATCH(multiplicative_final!M$46,Energy!$1:$1,0))</f>
        <v>0</v>
      </c>
      <c r="N50" s="2">
        <f>INDEX(Energy!$A$1:$AAC$999,MATCH(multiplicative_final!$C50,Energy!$F:$F,0),MATCH(multiplicative_final!N$46,Energy!$1:$1,0))</f>
        <v>0</v>
      </c>
      <c r="O50" s="2">
        <f>INDEX(Energy!$A$1:$AAC$999,MATCH(multiplicative_final!$C50,Energy!$F:$F,0),MATCH(multiplicative_final!O$46,Energy!$1:$1,0))</f>
        <v>0</v>
      </c>
      <c r="P50" s="2">
        <f>INDEX(Energy!$A$1:$AAC$999,MATCH(multiplicative_final!$C50,Energy!$F:$F,0),MATCH(multiplicative_final!P$46,Energy!$1:$1,0))</f>
        <v>0</v>
      </c>
      <c r="Q50" s="2">
        <f>INDEX(Energy!$A$1:$AAC$999,MATCH(multiplicative_final!$C50,Energy!$F:$F,0),MATCH(multiplicative_final!Q$46,Energy!$1:$1,0))</f>
        <v>0</v>
      </c>
      <c r="R50" s="2">
        <f>INDEX(Energy!$A$1:$AAC$999,MATCH(multiplicative_final!$C50,Energy!$F:$F,0),MATCH(multiplicative_final!R$46,Energy!$1:$1,0))</f>
        <v>0</v>
      </c>
      <c r="S50" s="3"/>
      <c r="T50" s="5"/>
    </row>
    <row r="51" spans="1:20" ht="17.149999999999999">
      <c r="A51" s="12" t="str">
        <f ca="1">A$51</f>
        <v>a22</v>
      </c>
      <c r="B51" s="11" t="s">
        <v>10</v>
      </c>
      <c r="C51" t="s">
        <v>68</v>
      </c>
      <c r="D51" s="2">
        <f>INDEX(Energy!$A$1:$AAC$999,MATCH(multiplicative_final!$C51,Energy!$F:$F,0),MATCH(multiplicative_final!D$46,Energy!$1:$1,0))</f>
        <v>10</v>
      </c>
      <c r="E51" s="2">
        <f>INDEX(Energy!$A$1:$AAC$999,MATCH(multiplicative_final!$C51,Energy!$F:$F,0),MATCH(multiplicative_final!E$46,Energy!$1:$1,0))</f>
        <v>4</v>
      </c>
      <c r="F51" s="2">
        <f>INDEX(Energy!$A$1:$AAC$999,MATCH(multiplicative_final!$C51,Energy!$F:$F,0),MATCH(multiplicative_final!F$46,Energy!$1:$1,0))</f>
        <v>0</v>
      </c>
      <c r="G51" s="2">
        <f>INDEX(Energy!$A$1:$AAC$999,MATCH(multiplicative_final!$C51,Energy!$F:$F,0),MATCH(multiplicative_final!G$46,Energy!$1:$1,0))</f>
        <v>0</v>
      </c>
      <c r="H51" s="2">
        <f>INDEX(Energy!$A$1:$AAC$999,MATCH(multiplicative_final!$C51,Energy!$F:$F,0),MATCH(multiplicative_final!H$46,Energy!$1:$1,0))</f>
        <v>0</v>
      </c>
      <c r="I51" s="2">
        <f>INDEX(Energy!$A$1:$AAC$999,MATCH(multiplicative_final!$C51,Energy!$F:$F,0),MATCH(multiplicative_final!I$46,Energy!$1:$1,0))</f>
        <v>0</v>
      </c>
      <c r="J51" s="2">
        <f>INDEX(Energy!$A$1:$AAC$999,MATCH(multiplicative_final!$C51,Energy!$F:$F,0),MATCH(multiplicative_final!J$46,Energy!$1:$1,0))</f>
        <v>0</v>
      </c>
      <c r="K51" s="2">
        <f>INDEX(Energy!$A$1:$AAC$999,MATCH(multiplicative_final!$C51,Energy!$F:$F,0),MATCH(multiplicative_final!K$46,Energy!$1:$1,0))</f>
        <v>0</v>
      </c>
      <c r="L51" s="2">
        <f>INDEX(Energy!$A$1:$AAC$999,MATCH(multiplicative_final!$C51,Energy!$F:$F,0),MATCH(multiplicative_final!L$46,Energy!$1:$1,0))</f>
        <v>0</v>
      </c>
      <c r="M51" s="2">
        <f>INDEX(Energy!$A$1:$AAC$999,MATCH(multiplicative_final!$C51,Energy!$F:$F,0),MATCH(multiplicative_final!M$46,Energy!$1:$1,0))</f>
        <v>0</v>
      </c>
      <c r="N51" s="2">
        <f>INDEX(Energy!$A$1:$AAC$999,MATCH(multiplicative_final!$C51,Energy!$F:$F,0),MATCH(multiplicative_final!N$46,Energy!$1:$1,0))</f>
        <v>0</v>
      </c>
      <c r="O51" s="2">
        <f>INDEX(Energy!$A$1:$AAC$999,MATCH(multiplicative_final!$C51,Energy!$F:$F,0),MATCH(multiplicative_final!O$46,Energy!$1:$1,0))</f>
        <v>0</v>
      </c>
      <c r="P51" s="2">
        <f>INDEX(Energy!$A$1:$AAC$999,MATCH(multiplicative_final!$C51,Energy!$F:$F,0),MATCH(multiplicative_final!P$46,Energy!$1:$1,0))</f>
        <v>0</v>
      </c>
      <c r="Q51" s="2">
        <f>INDEX(Energy!$A$1:$AAC$999,MATCH(multiplicative_final!$C51,Energy!$F:$F,0),MATCH(multiplicative_final!Q$46,Energy!$1:$1,0))</f>
        <v>0</v>
      </c>
      <c r="R51" s="2">
        <f>INDEX(Energy!$A$1:$AAC$999,MATCH(multiplicative_final!$C51,Energy!$F:$F,0),MATCH(multiplicative_final!R$46,Energy!$1:$1,0))</f>
        <v>0</v>
      </c>
      <c r="S51" s="3"/>
      <c r="T51" s="5"/>
    </row>
    <row r="52" spans="1:20" ht="17.149999999999999">
      <c r="A52" s="12" t="str">
        <f ca="1">A$52</f>
        <v>b11</v>
      </c>
      <c r="B52" s="11" t="s">
        <v>11</v>
      </c>
      <c r="C52" t="s">
        <v>72</v>
      </c>
      <c r="D52" s="2">
        <f>INDEX(Energy!$A$1:$AAC$999,MATCH(multiplicative_final!$C52,Energy!$F:$F,0),MATCH(multiplicative_final!D$46,Energy!$1:$1,0))</f>
        <v>20</v>
      </c>
      <c r="E52" s="2">
        <f>INDEX(Energy!$A$1:$AAC$999,MATCH(multiplicative_final!$C52,Energy!$F:$F,0),MATCH(multiplicative_final!E$46,Energy!$1:$1,0))</f>
        <v>30</v>
      </c>
      <c r="F52" s="2">
        <f>INDEX(Energy!$A$1:$AAC$999,MATCH(multiplicative_final!$C52,Energy!$F:$F,0),MATCH(multiplicative_final!F$46,Energy!$1:$1,0))</f>
        <v>0</v>
      </c>
      <c r="G52" s="2">
        <f>INDEX(Energy!$A$1:$AAC$999,MATCH(multiplicative_final!$C52,Energy!$F:$F,0),MATCH(multiplicative_final!G$46,Energy!$1:$1,0))</f>
        <v>0</v>
      </c>
      <c r="H52" s="2">
        <f>INDEX(Energy!$A$1:$AAC$999,MATCH(multiplicative_final!$C52,Energy!$F:$F,0),MATCH(multiplicative_final!H$46,Energy!$1:$1,0))</f>
        <v>0</v>
      </c>
      <c r="I52" s="2">
        <f>INDEX(Energy!$A$1:$AAC$999,MATCH(multiplicative_final!$C52,Energy!$F:$F,0),MATCH(multiplicative_final!I$46,Energy!$1:$1,0))</f>
        <v>0</v>
      </c>
      <c r="J52" s="2">
        <f>INDEX(Energy!$A$1:$AAC$999,MATCH(multiplicative_final!$C52,Energy!$F:$F,0),MATCH(multiplicative_final!J$46,Energy!$1:$1,0))</f>
        <v>0</v>
      </c>
      <c r="K52" s="2">
        <f>INDEX(Energy!$A$1:$AAC$999,MATCH(multiplicative_final!$C52,Energy!$F:$F,0),MATCH(multiplicative_final!K$46,Energy!$1:$1,0))</f>
        <v>0</v>
      </c>
      <c r="L52" s="2">
        <f>INDEX(Energy!$A$1:$AAC$999,MATCH(multiplicative_final!$C52,Energy!$F:$F,0),MATCH(multiplicative_final!L$46,Energy!$1:$1,0))</f>
        <v>0</v>
      </c>
      <c r="M52" s="2">
        <f>INDEX(Energy!$A$1:$AAC$999,MATCH(multiplicative_final!$C52,Energy!$F:$F,0),MATCH(multiplicative_final!M$46,Energy!$1:$1,0))</f>
        <v>0</v>
      </c>
      <c r="N52" s="2">
        <f>INDEX(Energy!$A$1:$AAC$999,MATCH(multiplicative_final!$C52,Energy!$F:$F,0),MATCH(multiplicative_final!N$46,Energy!$1:$1,0))</f>
        <v>0</v>
      </c>
      <c r="O52" s="2">
        <f>INDEX(Energy!$A$1:$AAC$999,MATCH(multiplicative_final!$C52,Energy!$F:$F,0),MATCH(multiplicative_final!O$46,Energy!$1:$1,0))</f>
        <v>0</v>
      </c>
      <c r="P52" s="2">
        <f>INDEX(Energy!$A$1:$AAC$999,MATCH(multiplicative_final!$C52,Energy!$F:$F,0),MATCH(multiplicative_final!P$46,Energy!$1:$1,0))</f>
        <v>0</v>
      </c>
      <c r="Q52" s="2">
        <f>INDEX(Energy!$A$1:$AAC$999,MATCH(multiplicative_final!$C52,Energy!$F:$F,0),MATCH(multiplicative_final!Q$46,Energy!$1:$1,0))</f>
        <v>0</v>
      </c>
      <c r="R52" s="2">
        <f>INDEX(Energy!$A$1:$AAC$999,MATCH(multiplicative_final!$C52,Energy!$F:$F,0),MATCH(multiplicative_final!R$46,Energy!$1:$1,0))</f>
        <v>0</v>
      </c>
      <c r="S52" s="3"/>
      <c r="T52" s="5"/>
    </row>
    <row r="53" spans="1:20">
      <c r="A53" s="12" t="str">
        <f ca="1">A$53</f>
        <v>b12</v>
      </c>
      <c r="B53" s="48"/>
      <c r="C53" t="s">
        <v>73</v>
      </c>
      <c r="D53" s="2">
        <f>INDEX(Energy!$A$1:$AAC$999,MATCH(multiplicative_final!$C53,Energy!$F:$F,0),MATCH(multiplicative_final!D$46,Energy!$1:$1,0))</f>
        <v>20</v>
      </c>
      <c r="E53" s="2">
        <f>INDEX(Energy!$A$1:$AAC$999,MATCH(multiplicative_final!$C53,Energy!$F:$F,0),MATCH(multiplicative_final!E$46,Energy!$1:$1,0))</f>
        <v>10</v>
      </c>
      <c r="F53" s="2">
        <f>INDEX(Energy!$A$1:$AAC$999,MATCH(multiplicative_final!$C53,Energy!$F:$F,0),MATCH(multiplicative_final!F$46,Energy!$1:$1,0))</f>
        <v>0</v>
      </c>
      <c r="G53" s="2">
        <f>INDEX(Energy!$A$1:$AAC$999,MATCH(multiplicative_final!$C53,Energy!$F:$F,0),MATCH(multiplicative_final!G$46,Energy!$1:$1,0))</f>
        <v>0</v>
      </c>
      <c r="H53" s="2">
        <f>INDEX(Energy!$A$1:$AAC$999,MATCH(multiplicative_final!$C53,Energy!$F:$F,0),MATCH(multiplicative_final!H$46,Energy!$1:$1,0))</f>
        <v>0</v>
      </c>
      <c r="I53" s="2">
        <f>INDEX(Energy!$A$1:$AAC$999,MATCH(multiplicative_final!$C53,Energy!$F:$F,0),MATCH(multiplicative_final!I$46,Energy!$1:$1,0))</f>
        <v>0</v>
      </c>
      <c r="J53" s="2">
        <f>INDEX(Energy!$A$1:$AAC$999,MATCH(multiplicative_final!$C53,Energy!$F:$F,0),MATCH(multiplicative_final!J$46,Energy!$1:$1,0))</f>
        <v>0</v>
      </c>
      <c r="K53" s="2">
        <f>INDEX(Energy!$A$1:$AAC$999,MATCH(multiplicative_final!$C53,Energy!$F:$F,0),MATCH(multiplicative_final!K$46,Energy!$1:$1,0))</f>
        <v>0</v>
      </c>
      <c r="L53" s="2">
        <f>INDEX(Energy!$A$1:$AAC$999,MATCH(multiplicative_final!$C53,Energy!$F:$F,0),MATCH(multiplicative_final!L$46,Energy!$1:$1,0))</f>
        <v>0</v>
      </c>
      <c r="M53" s="2">
        <f>INDEX(Energy!$A$1:$AAC$999,MATCH(multiplicative_final!$C53,Energy!$F:$F,0),MATCH(multiplicative_final!M$46,Energy!$1:$1,0))</f>
        <v>0</v>
      </c>
      <c r="N53" s="2">
        <f>INDEX(Energy!$A$1:$AAC$999,MATCH(multiplicative_final!$C53,Energy!$F:$F,0),MATCH(multiplicative_final!N$46,Energy!$1:$1,0))</f>
        <v>0</v>
      </c>
      <c r="O53" s="2">
        <f>INDEX(Energy!$A$1:$AAC$999,MATCH(multiplicative_final!$C53,Energy!$F:$F,0),MATCH(multiplicative_final!O$46,Energy!$1:$1,0))</f>
        <v>0</v>
      </c>
      <c r="P53" s="2">
        <f>INDEX(Energy!$A$1:$AAC$999,MATCH(multiplicative_final!$C53,Energy!$F:$F,0),MATCH(multiplicative_final!P$46,Energy!$1:$1,0))</f>
        <v>0</v>
      </c>
      <c r="Q53" s="2">
        <f>INDEX(Energy!$A$1:$AAC$999,MATCH(multiplicative_final!$C53,Energy!$F:$F,0),MATCH(multiplicative_final!Q$46,Energy!$1:$1,0))</f>
        <v>0</v>
      </c>
      <c r="R53" s="2">
        <f>INDEX(Energy!$A$1:$AAC$999,MATCH(multiplicative_final!$C53,Energy!$F:$F,0),MATCH(multiplicative_final!R$46,Energy!$1:$1,0))</f>
        <v>0</v>
      </c>
      <c r="S53" s="3"/>
      <c r="T53" s="5"/>
    </row>
    <row r="54" spans="1:20">
      <c r="A54" s="12" t="str">
        <f ca="1">A$54</f>
        <v>b21</v>
      </c>
      <c r="B54" s="48"/>
      <c r="C54" t="s">
        <v>74</v>
      </c>
      <c r="D54" s="2">
        <f>INDEX(Energy!$A$1:$AAC$999,MATCH(multiplicative_final!$C54,Energy!$F:$F,0),MATCH(multiplicative_final!D$46,Energy!$1:$1,0))</f>
        <v>20</v>
      </c>
      <c r="E54" s="2">
        <f>INDEX(Energy!$A$1:$AAC$999,MATCH(multiplicative_final!$C54,Energy!$F:$F,0),MATCH(multiplicative_final!E$46,Energy!$1:$1,0))</f>
        <v>35</v>
      </c>
      <c r="F54" s="2">
        <f>INDEX(Energy!$A$1:$AAC$999,MATCH(multiplicative_final!$C54,Energy!$F:$F,0),MATCH(multiplicative_final!F$46,Energy!$1:$1,0))</f>
        <v>0</v>
      </c>
      <c r="G54" s="2">
        <f>INDEX(Energy!$A$1:$AAC$999,MATCH(multiplicative_final!$C54,Energy!$F:$F,0),MATCH(multiplicative_final!G$46,Energy!$1:$1,0))</f>
        <v>0</v>
      </c>
      <c r="H54" s="2">
        <f>INDEX(Energy!$A$1:$AAC$999,MATCH(multiplicative_final!$C54,Energy!$F:$F,0),MATCH(multiplicative_final!H$46,Energy!$1:$1,0))</f>
        <v>0</v>
      </c>
      <c r="I54" s="2">
        <f>INDEX(Energy!$A$1:$AAC$999,MATCH(multiplicative_final!$C54,Energy!$F:$F,0),MATCH(multiplicative_final!I$46,Energy!$1:$1,0))</f>
        <v>0</v>
      </c>
      <c r="J54" s="2">
        <f>INDEX(Energy!$A$1:$AAC$999,MATCH(multiplicative_final!$C54,Energy!$F:$F,0),MATCH(multiplicative_final!J$46,Energy!$1:$1,0))</f>
        <v>0</v>
      </c>
      <c r="K54" s="2">
        <f>INDEX(Energy!$A$1:$AAC$999,MATCH(multiplicative_final!$C54,Energy!$F:$F,0),MATCH(multiplicative_final!K$46,Energy!$1:$1,0))</f>
        <v>0</v>
      </c>
      <c r="L54" s="2">
        <f>INDEX(Energy!$A$1:$AAC$999,MATCH(multiplicative_final!$C54,Energy!$F:$F,0),MATCH(multiplicative_final!L$46,Energy!$1:$1,0))</f>
        <v>0</v>
      </c>
      <c r="M54" s="2">
        <f>INDEX(Energy!$A$1:$AAC$999,MATCH(multiplicative_final!$C54,Energy!$F:$F,0),MATCH(multiplicative_final!M$46,Energy!$1:$1,0))</f>
        <v>0</v>
      </c>
      <c r="N54" s="2">
        <f>INDEX(Energy!$A$1:$AAC$999,MATCH(multiplicative_final!$C54,Energy!$F:$F,0),MATCH(multiplicative_final!N$46,Energy!$1:$1,0))</f>
        <v>0</v>
      </c>
      <c r="O54" s="2">
        <f>INDEX(Energy!$A$1:$AAC$999,MATCH(multiplicative_final!$C54,Energy!$F:$F,0),MATCH(multiplicative_final!O$46,Energy!$1:$1,0))</f>
        <v>0</v>
      </c>
      <c r="P54" s="2">
        <f>INDEX(Energy!$A$1:$AAC$999,MATCH(multiplicative_final!$C54,Energy!$F:$F,0),MATCH(multiplicative_final!P$46,Energy!$1:$1,0))</f>
        <v>0</v>
      </c>
      <c r="Q54" s="2">
        <f>INDEX(Energy!$A$1:$AAC$999,MATCH(multiplicative_final!$C54,Energy!$F:$F,0),MATCH(multiplicative_final!Q$46,Energy!$1:$1,0))</f>
        <v>0</v>
      </c>
      <c r="R54" s="2">
        <f>INDEX(Energy!$A$1:$AAC$999,MATCH(multiplicative_final!$C54,Energy!$F:$F,0),MATCH(multiplicative_final!R$46,Energy!$1:$1,0))</f>
        <v>0</v>
      </c>
      <c r="S54" s="3"/>
      <c r="T54" s="5"/>
    </row>
    <row r="55" spans="1:20" ht="15.75" customHeight="1">
      <c r="A55" s="12" t="str">
        <f ca="1">A$55</f>
        <v>b22</v>
      </c>
      <c r="B55" s="48"/>
      <c r="C55" t="s">
        <v>75</v>
      </c>
      <c r="D55" s="2">
        <f>INDEX(Energy!$A$1:$AAC$999,MATCH(multiplicative_final!$C55,Energy!$F:$F,0),MATCH(multiplicative_final!D$46,Energy!$1:$1,0))</f>
        <v>10</v>
      </c>
      <c r="E55" s="2">
        <f>INDEX(Energy!$A$1:$AAC$999,MATCH(multiplicative_final!$C55,Energy!$F:$F,0),MATCH(multiplicative_final!E$46,Energy!$1:$1,0))</f>
        <v>25</v>
      </c>
      <c r="F55" s="2">
        <f>INDEX(Energy!$A$1:$AAC$999,MATCH(multiplicative_final!$C55,Energy!$F:$F,0),MATCH(multiplicative_final!F$46,Energy!$1:$1,0))</f>
        <v>0</v>
      </c>
      <c r="G55" s="2">
        <f>INDEX(Energy!$A$1:$AAC$999,MATCH(multiplicative_final!$C55,Energy!$F:$F,0),MATCH(multiplicative_final!G$46,Energy!$1:$1,0))</f>
        <v>0</v>
      </c>
      <c r="H55" s="2">
        <f>INDEX(Energy!$A$1:$AAC$999,MATCH(multiplicative_final!$C55,Energy!$F:$F,0),MATCH(multiplicative_final!H$46,Energy!$1:$1,0))</f>
        <v>0</v>
      </c>
      <c r="I55" s="2">
        <f>INDEX(Energy!$A$1:$AAC$999,MATCH(multiplicative_final!$C55,Energy!$F:$F,0),MATCH(multiplicative_final!I$46,Energy!$1:$1,0))</f>
        <v>0</v>
      </c>
      <c r="J55" s="2">
        <f>INDEX(Energy!$A$1:$AAC$999,MATCH(multiplicative_final!$C55,Energy!$F:$F,0),MATCH(multiplicative_final!J$46,Energy!$1:$1,0))</f>
        <v>0</v>
      </c>
      <c r="K55" s="2">
        <f>INDEX(Energy!$A$1:$AAC$999,MATCH(multiplicative_final!$C55,Energy!$F:$F,0),MATCH(multiplicative_final!K$46,Energy!$1:$1,0))</f>
        <v>0</v>
      </c>
      <c r="L55" s="2">
        <f>INDEX(Energy!$A$1:$AAC$999,MATCH(multiplicative_final!$C55,Energy!$F:$F,0),MATCH(multiplicative_final!L$46,Energy!$1:$1,0))</f>
        <v>0</v>
      </c>
      <c r="M55" s="2">
        <f>INDEX(Energy!$A$1:$AAC$999,MATCH(multiplicative_final!$C55,Energy!$F:$F,0),MATCH(multiplicative_final!M$46,Energy!$1:$1,0))</f>
        <v>0</v>
      </c>
      <c r="N55" s="2">
        <f>INDEX(Energy!$A$1:$AAC$999,MATCH(multiplicative_final!$C55,Energy!$F:$F,0),MATCH(multiplicative_final!N$46,Energy!$1:$1,0))</f>
        <v>0</v>
      </c>
      <c r="O55" s="2">
        <f>INDEX(Energy!$A$1:$AAC$999,MATCH(multiplicative_final!$C55,Energy!$F:$F,0),MATCH(multiplicative_final!O$46,Energy!$1:$1,0))</f>
        <v>0</v>
      </c>
      <c r="P55" s="2">
        <f>INDEX(Energy!$A$1:$AAC$999,MATCH(multiplicative_final!$C55,Energy!$F:$F,0),MATCH(multiplicative_final!P$46,Energy!$1:$1,0))</f>
        <v>0</v>
      </c>
      <c r="Q55" s="2">
        <f>INDEX(Energy!$A$1:$AAC$999,MATCH(multiplicative_final!$C55,Energy!$F:$F,0),MATCH(multiplicative_final!Q$46,Energy!$1:$1,0))</f>
        <v>0</v>
      </c>
      <c r="R55" s="2">
        <f>INDEX(Energy!$A$1:$AAC$999,MATCH(multiplicative_final!$C55,Energy!$F:$F,0),MATCH(multiplicative_final!R$46,Energy!$1:$1,0))</f>
        <v>0</v>
      </c>
      <c r="S55" s="3"/>
      <c r="T55" s="5"/>
    </row>
    <row r="56" spans="1:20" ht="15.75" customHeight="1">
      <c r="B56" s="48"/>
      <c r="C56" s="4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5"/>
    </row>
    <row r="57" spans="1:20">
      <c r="B57" s="48"/>
      <c r="C57" s="4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5"/>
    </row>
    <row r="58" spans="1:20">
      <c r="B58" s="48"/>
      <c r="C58" s="4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5"/>
    </row>
    <row r="60" spans="1:20">
      <c r="A60" s="8" t="s">
        <v>69</v>
      </c>
      <c r="B60" s="8" t="s">
        <v>7</v>
      </c>
      <c r="C60" s="9"/>
      <c r="D60" s="9">
        <v>2005</v>
      </c>
      <c r="E60" s="9">
        <v>2006</v>
      </c>
      <c r="F60" s="9">
        <v>2007</v>
      </c>
      <c r="G60" s="9">
        <v>2008</v>
      </c>
      <c r="H60" s="9">
        <v>2009</v>
      </c>
      <c r="I60" s="9">
        <v>2010</v>
      </c>
      <c r="J60" s="9">
        <v>2011</v>
      </c>
      <c r="K60" s="9">
        <v>2012</v>
      </c>
      <c r="L60" s="9">
        <v>2013</v>
      </c>
      <c r="M60" s="9">
        <v>2014</v>
      </c>
      <c r="N60" s="9">
        <v>2015</v>
      </c>
      <c r="O60" s="9">
        <v>2016</v>
      </c>
      <c r="P60" s="9">
        <v>2017</v>
      </c>
      <c r="Q60" s="9">
        <v>2018</v>
      </c>
      <c r="R60" s="9">
        <v>2019</v>
      </c>
    </row>
    <row r="61" spans="1:20" ht="17.600000000000001">
      <c r="A61" s="10" t="s">
        <v>1</v>
      </c>
      <c r="B61" s="11" t="s">
        <v>70</v>
      </c>
      <c r="C61" s="48"/>
      <c r="E61" s="13">
        <f>SUM(E62:E72)</f>
        <v>76</v>
      </c>
      <c r="F61" s="13">
        <f>SUM(F62:F72)</f>
        <v>-120</v>
      </c>
      <c r="G61" s="13">
        <f t="shared" ref="G61:R61" si="1">SUM(G62:G72)</f>
        <v>-120</v>
      </c>
      <c r="H61" s="13">
        <f t="shared" si="1"/>
        <v>-120</v>
      </c>
      <c r="I61" s="13">
        <f t="shared" si="1"/>
        <v>-120</v>
      </c>
      <c r="J61" s="13">
        <f t="shared" si="1"/>
        <v>-120</v>
      </c>
      <c r="K61" s="13">
        <f t="shared" si="1"/>
        <v>-120</v>
      </c>
      <c r="L61" s="13">
        <f t="shared" si="1"/>
        <v>-120</v>
      </c>
      <c r="M61" s="13">
        <f t="shared" si="1"/>
        <v>-120</v>
      </c>
      <c r="N61" s="13">
        <f t="shared" si="1"/>
        <v>-120</v>
      </c>
      <c r="O61" s="13">
        <f t="shared" si="1"/>
        <v>-120</v>
      </c>
      <c r="P61" s="13">
        <f t="shared" si="1"/>
        <v>-120</v>
      </c>
      <c r="Q61" s="13">
        <f t="shared" si="1"/>
        <v>-120</v>
      </c>
      <c r="R61" s="13">
        <f t="shared" si="1"/>
        <v>-120</v>
      </c>
    </row>
    <row r="62" spans="1:20" ht="17.600000000000001">
      <c r="A62" s="12" t="str">
        <f ca="1">A$48</f>
        <v>a11</v>
      </c>
      <c r="B62" s="11" t="s">
        <v>12</v>
      </c>
      <c r="C62" s="48"/>
      <c r="E62" s="14">
        <f>E48-$D48</f>
        <v>30</v>
      </c>
      <c r="F62" s="14">
        <f t="shared" ref="F62:R62" si="2">F48-$D48</f>
        <v>-20</v>
      </c>
      <c r="G62" s="14">
        <f t="shared" si="2"/>
        <v>-20</v>
      </c>
      <c r="H62" s="14">
        <f t="shared" si="2"/>
        <v>-20</v>
      </c>
      <c r="I62" s="14">
        <f t="shared" si="2"/>
        <v>-20</v>
      </c>
      <c r="J62" s="14">
        <f t="shared" si="2"/>
        <v>-20</v>
      </c>
      <c r="K62" s="14">
        <f t="shared" si="2"/>
        <v>-20</v>
      </c>
      <c r="L62" s="14">
        <f t="shared" si="2"/>
        <v>-20</v>
      </c>
      <c r="M62" s="14">
        <f t="shared" si="2"/>
        <v>-20</v>
      </c>
      <c r="N62" s="14">
        <f t="shared" si="2"/>
        <v>-20</v>
      </c>
      <c r="O62" s="14">
        <f t="shared" si="2"/>
        <v>-20</v>
      </c>
      <c r="P62" s="14">
        <f t="shared" si="2"/>
        <v>-20</v>
      </c>
      <c r="Q62" s="14">
        <f t="shared" si="2"/>
        <v>-20</v>
      </c>
      <c r="R62" s="14">
        <f t="shared" si="2"/>
        <v>-20</v>
      </c>
    </row>
    <row r="63" spans="1:20">
      <c r="A63" s="12" t="str">
        <f ca="1">A$49</f>
        <v>a12</v>
      </c>
      <c r="B63" s="11"/>
      <c r="C63" s="48"/>
      <c r="E63" s="14">
        <f t="shared" ref="E63:R72" si="3">E49-$D49</f>
        <v>20</v>
      </c>
      <c r="F63" s="14">
        <f t="shared" si="3"/>
        <v>-10</v>
      </c>
      <c r="G63" s="14">
        <f>G49-$D49</f>
        <v>-10</v>
      </c>
      <c r="H63" s="14">
        <f t="shared" si="3"/>
        <v>-10</v>
      </c>
      <c r="I63" s="14">
        <f t="shared" si="3"/>
        <v>-10</v>
      </c>
      <c r="J63" s="14">
        <f t="shared" si="3"/>
        <v>-10</v>
      </c>
      <c r="K63" s="14">
        <f t="shared" si="3"/>
        <v>-10</v>
      </c>
      <c r="L63" s="14">
        <f t="shared" si="3"/>
        <v>-10</v>
      </c>
      <c r="M63" s="14">
        <f t="shared" si="3"/>
        <v>-10</v>
      </c>
      <c r="N63" s="14">
        <f t="shared" si="3"/>
        <v>-10</v>
      </c>
      <c r="O63" s="14">
        <f t="shared" si="3"/>
        <v>-10</v>
      </c>
      <c r="P63" s="14">
        <f t="shared" si="3"/>
        <v>-10</v>
      </c>
      <c r="Q63" s="14">
        <f t="shared" si="3"/>
        <v>-10</v>
      </c>
      <c r="R63" s="14">
        <f t="shared" si="3"/>
        <v>-10</v>
      </c>
    </row>
    <row r="64" spans="1:20">
      <c r="A64" s="12" t="str">
        <f ca="1">A$50</f>
        <v>a21</v>
      </c>
      <c r="B64" s="11"/>
      <c r="C64" s="48"/>
      <c r="E64" s="14">
        <f t="shared" si="3"/>
        <v>2</v>
      </c>
      <c r="F64" s="14">
        <f>F50-$D50</f>
        <v>-10</v>
      </c>
      <c r="G64" s="14">
        <f t="shared" si="3"/>
        <v>-10</v>
      </c>
      <c r="H64" s="14">
        <f t="shared" si="3"/>
        <v>-10</v>
      </c>
      <c r="I64" s="14">
        <f t="shared" si="3"/>
        <v>-10</v>
      </c>
      <c r="J64" s="14">
        <f t="shared" si="3"/>
        <v>-10</v>
      </c>
      <c r="K64" s="14">
        <f t="shared" si="3"/>
        <v>-10</v>
      </c>
      <c r="L64" s="14">
        <f t="shared" si="3"/>
        <v>-10</v>
      </c>
      <c r="M64" s="14">
        <f t="shared" si="3"/>
        <v>-10</v>
      </c>
      <c r="N64" s="14">
        <f t="shared" si="3"/>
        <v>-10</v>
      </c>
      <c r="O64" s="14">
        <f t="shared" si="3"/>
        <v>-10</v>
      </c>
      <c r="P64" s="14">
        <f t="shared" si="3"/>
        <v>-10</v>
      </c>
      <c r="Q64" s="14">
        <f t="shared" si="3"/>
        <v>-10</v>
      </c>
      <c r="R64" s="14">
        <f t="shared" si="3"/>
        <v>-10</v>
      </c>
    </row>
    <row r="65" spans="1:18" ht="17.600000000000001">
      <c r="A65" s="12" t="str">
        <f ca="1">A$51</f>
        <v>a22</v>
      </c>
      <c r="B65" s="11" t="s">
        <v>13</v>
      </c>
      <c r="C65" s="48"/>
      <c r="E65" s="14">
        <f t="shared" si="3"/>
        <v>-6</v>
      </c>
      <c r="F65" s="14">
        <f>F51-$D51</f>
        <v>-10</v>
      </c>
      <c r="G65" s="14">
        <f t="shared" si="3"/>
        <v>-10</v>
      </c>
      <c r="H65" s="14">
        <f t="shared" si="3"/>
        <v>-10</v>
      </c>
      <c r="I65" s="14">
        <f t="shared" si="3"/>
        <v>-10</v>
      </c>
      <c r="J65" s="14">
        <f t="shared" si="3"/>
        <v>-10</v>
      </c>
      <c r="K65" s="14">
        <f t="shared" si="3"/>
        <v>-10</v>
      </c>
      <c r="L65" s="14">
        <f t="shared" si="3"/>
        <v>-10</v>
      </c>
      <c r="M65" s="14">
        <f t="shared" si="3"/>
        <v>-10</v>
      </c>
      <c r="N65" s="14">
        <f t="shared" si="3"/>
        <v>-10</v>
      </c>
      <c r="O65" s="14">
        <f t="shared" si="3"/>
        <v>-10</v>
      </c>
      <c r="P65" s="14">
        <f t="shared" si="3"/>
        <v>-10</v>
      </c>
      <c r="Q65" s="14">
        <f t="shared" si="3"/>
        <v>-10</v>
      </c>
      <c r="R65" s="14">
        <f t="shared" si="3"/>
        <v>-10</v>
      </c>
    </row>
    <row r="66" spans="1:18" ht="17.600000000000001">
      <c r="A66" s="12" t="str">
        <f ca="1">A$52</f>
        <v>b11</v>
      </c>
      <c r="B66" s="11" t="s">
        <v>14</v>
      </c>
      <c r="C66" s="48"/>
      <c r="E66" s="14">
        <f t="shared" si="3"/>
        <v>10</v>
      </c>
      <c r="F66" s="14">
        <f t="shared" si="3"/>
        <v>-20</v>
      </c>
      <c r="G66" s="14">
        <f t="shared" si="3"/>
        <v>-20</v>
      </c>
      <c r="H66" s="14">
        <f t="shared" si="3"/>
        <v>-20</v>
      </c>
      <c r="I66" s="14">
        <f t="shared" si="3"/>
        <v>-20</v>
      </c>
      <c r="J66" s="14">
        <f t="shared" si="3"/>
        <v>-20</v>
      </c>
      <c r="K66" s="14">
        <f t="shared" si="3"/>
        <v>-20</v>
      </c>
      <c r="L66" s="14">
        <f t="shared" si="3"/>
        <v>-20</v>
      </c>
      <c r="M66" s="14">
        <f t="shared" si="3"/>
        <v>-20</v>
      </c>
      <c r="N66" s="14">
        <f t="shared" si="3"/>
        <v>-20</v>
      </c>
      <c r="O66" s="14">
        <f t="shared" si="3"/>
        <v>-20</v>
      </c>
      <c r="P66" s="14">
        <f t="shared" si="3"/>
        <v>-20</v>
      </c>
      <c r="Q66" s="14">
        <f t="shared" si="3"/>
        <v>-20</v>
      </c>
      <c r="R66" s="14">
        <f t="shared" si="3"/>
        <v>-20</v>
      </c>
    </row>
    <row r="67" spans="1:18">
      <c r="A67" s="12" t="str">
        <f ca="1">A$53</f>
        <v>b12</v>
      </c>
      <c r="B67" s="19"/>
      <c r="C67" s="49"/>
      <c r="E67" s="14">
        <f t="shared" si="3"/>
        <v>-10</v>
      </c>
      <c r="F67" s="14">
        <f t="shared" si="3"/>
        <v>-20</v>
      </c>
      <c r="G67" s="14">
        <f>G53-$D53</f>
        <v>-20</v>
      </c>
      <c r="H67" s="14">
        <f>H53-$D53</f>
        <v>-20</v>
      </c>
      <c r="I67" s="14">
        <f t="shared" si="3"/>
        <v>-20</v>
      </c>
      <c r="J67" s="14">
        <f t="shared" si="3"/>
        <v>-20</v>
      </c>
      <c r="K67" s="14">
        <f t="shared" si="3"/>
        <v>-20</v>
      </c>
      <c r="L67" s="14">
        <f t="shared" si="3"/>
        <v>-20</v>
      </c>
      <c r="M67" s="14">
        <f t="shared" si="3"/>
        <v>-20</v>
      </c>
      <c r="N67" s="14">
        <f t="shared" si="3"/>
        <v>-20</v>
      </c>
      <c r="O67" s="14">
        <f t="shared" si="3"/>
        <v>-20</v>
      </c>
      <c r="P67" s="14">
        <f t="shared" si="3"/>
        <v>-20</v>
      </c>
      <c r="Q67" s="14">
        <f t="shared" si="3"/>
        <v>-20</v>
      </c>
      <c r="R67" s="14">
        <f t="shared" si="3"/>
        <v>-20</v>
      </c>
    </row>
    <row r="68" spans="1:18">
      <c r="A68" s="12" t="str">
        <f ca="1">A$54</f>
        <v>b21</v>
      </c>
      <c r="B68" s="19"/>
      <c r="C68" s="49"/>
      <c r="E68" s="14">
        <f>E54-$D54</f>
        <v>15</v>
      </c>
      <c r="F68" s="14">
        <f t="shared" si="3"/>
        <v>-20</v>
      </c>
      <c r="G68" s="14">
        <f t="shared" si="3"/>
        <v>-20</v>
      </c>
      <c r="H68" s="14">
        <f t="shared" si="3"/>
        <v>-20</v>
      </c>
      <c r="I68" s="14">
        <f t="shared" si="3"/>
        <v>-20</v>
      </c>
      <c r="J68" s="14">
        <f t="shared" si="3"/>
        <v>-20</v>
      </c>
      <c r="K68" s="14">
        <f t="shared" si="3"/>
        <v>-20</v>
      </c>
      <c r="L68" s="14">
        <f t="shared" si="3"/>
        <v>-20</v>
      </c>
      <c r="M68" s="14">
        <f t="shared" si="3"/>
        <v>-20</v>
      </c>
      <c r="N68" s="14">
        <f t="shared" si="3"/>
        <v>-20</v>
      </c>
      <c r="O68" s="14">
        <f t="shared" si="3"/>
        <v>-20</v>
      </c>
      <c r="P68" s="14">
        <f t="shared" si="3"/>
        <v>-20</v>
      </c>
      <c r="Q68" s="14">
        <f t="shared" si="3"/>
        <v>-20</v>
      </c>
      <c r="R68" s="14">
        <f t="shared" si="3"/>
        <v>-20</v>
      </c>
    </row>
    <row r="69" spans="1:18">
      <c r="A69" s="12" t="str">
        <f ca="1">A$55</f>
        <v>b22</v>
      </c>
      <c r="B69" s="19"/>
      <c r="C69" s="49"/>
      <c r="E69" s="14">
        <f t="shared" si="3"/>
        <v>15</v>
      </c>
      <c r="F69" s="14">
        <f t="shared" si="3"/>
        <v>-10</v>
      </c>
      <c r="G69" s="14">
        <f t="shared" si="3"/>
        <v>-10</v>
      </c>
      <c r="H69" s="14">
        <f t="shared" si="3"/>
        <v>-10</v>
      </c>
      <c r="I69" s="14">
        <f t="shared" si="3"/>
        <v>-10</v>
      </c>
      <c r="J69" s="14">
        <f t="shared" si="3"/>
        <v>-10</v>
      </c>
      <c r="K69" s="14">
        <f t="shared" si="3"/>
        <v>-10</v>
      </c>
      <c r="L69" s="14">
        <f t="shared" si="3"/>
        <v>-10</v>
      </c>
      <c r="M69" s="14">
        <f t="shared" si="3"/>
        <v>-10</v>
      </c>
      <c r="N69" s="14">
        <f t="shared" si="3"/>
        <v>-10</v>
      </c>
      <c r="O69" s="14">
        <f t="shared" si="3"/>
        <v>-10</v>
      </c>
      <c r="P69" s="14">
        <f t="shared" si="3"/>
        <v>-10</v>
      </c>
      <c r="Q69" s="14">
        <f t="shared" si="3"/>
        <v>-10</v>
      </c>
      <c r="R69" s="14">
        <f t="shared" si="3"/>
        <v>-10</v>
      </c>
    </row>
    <row r="70" spans="1:18">
      <c r="A70" s="12"/>
      <c r="B70" s="19"/>
      <c r="C70" s="49"/>
      <c r="E70" s="14">
        <f t="shared" si="3"/>
        <v>0</v>
      </c>
      <c r="F70" s="14">
        <f t="shared" si="3"/>
        <v>0</v>
      </c>
      <c r="G70" s="14">
        <f t="shared" si="3"/>
        <v>0</v>
      </c>
      <c r="H70" s="14">
        <f t="shared" si="3"/>
        <v>0</v>
      </c>
      <c r="I70" s="14">
        <f t="shared" si="3"/>
        <v>0</v>
      </c>
      <c r="J70" s="14">
        <f t="shared" si="3"/>
        <v>0</v>
      </c>
      <c r="K70" s="14">
        <f t="shared" si="3"/>
        <v>0</v>
      </c>
      <c r="L70" s="14">
        <f t="shared" si="3"/>
        <v>0</v>
      </c>
      <c r="M70" s="14">
        <f t="shared" si="3"/>
        <v>0</v>
      </c>
      <c r="N70" s="14">
        <f t="shared" si="3"/>
        <v>0</v>
      </c>
      <c r="O70" s="14">
        <f t="shared" si="3"/>
        <v>0</v>
      </c>
      <c r="P70" s="14">
        <f t="shared" si="3"/>
        <v>0</v>
      </c>
      <c r="Q70" s="14">
        <f t="shared" si="3"/>
        <v>0</v>
      </c>
      <c r="R70" s="14">
        <f t="shared" si="3"/>
        <v>0</v>
      </c>
    </row>
    <row r="71" spans="1:18">
      <c r="A71" s="12"/>
      <c r="B71" s="19"/>
      <c r="C71" s="49"/>
      <c r="E71" s="14">
        <f t="shared" si="3"/>
        <v>0</v>
      </c>
      <c r="F71" s="14">
        <f t="shared" si="3"/>
        <v>0</v>
      </c>
      <c r="G71" s="14">
        <f t="shared" si="3"/>
        <v>0</v>
      </c>
      <c r="H71" s="14">
        <f t="shared" si="3"/>
        <v>0</v>
      </c>
      <c r="I71" s="14">
        <f t="shared" si="3"/>
        <v>0</v>
      </c>
      <c r="J71" s="14">
        <f t="shared" si="3"/>
        <v>0</v>
      </c>
      <c r="K71" s="14">
        <f t="shared" si="3"/>
        <v>0</v>
      </c>
      <c r="L71" s="14">
        <f t="shared" si="3"/>
        <v>0</v>
      </c>
      <c r="M71" s="14">
        <f t="shared" si="3"/>
        <v>0</v>
      </c>
      <c r="N71" s="14">
        <f t="shared" si="3"/>
        <v>0</v>
      </c>
      <c r="O71" s="14">
        <f t="shared" si="3"/>
        <v>0</v>
      </c>
      <c r="P71" s="14">
        <f t="shared" si="3"/>
        <v>0</v>
      </c>
      <c r="Q71" s="14">
        <f t="shared" si="3"/>
        <v>0</v>
      </c>
      <c r="R71" s="14">
        <f t="shared" si="3"/>
        <v>0</v>
      </c>
    </row>
    <row r="72" spans="1:18">
      <c r="B72" s="16"/>
      <c r="C72" s="48"/>
      <c r="D72" s="2"/>
      <c r="E72" s="14">
        <f t="shared" si="3"/>
        <v>0</v>
      </c>
      <c r="F72" s="14">
        <f t="shared" si="3"/>
        <v>0</v>
      </c>
      <c r="G72" s="14">
        <f t="shared" si="3"/>
        <v>0</v>
      </c>
      <c r="H72" s="14">
        <f t="shared" si="3"/>
        <v>0</v>
      </c>
      <c r="I72" s="14">
        <f t="shared" si="3"/>
        <v>0</v>
      </c>
      <c r="J72" s="14">
        <f t="shared" si="3"/>
        <v>0</v>
      </c>
      <c r="K72" s="14">
        <f t="shared" si="3"/>
        <v>0</v>
      </c>
      <c r="L72" s="14">
        <f t="shared" si="3"/>
        <v>0</v>
      </c>
      <c r="M72" s="14">
        <f t="shared" si="3"/>
        <v>0</v>
      </c>
      <c r="N72" s="14">
        <f t="shared" si="3"/>
        <v>0</v>
      </c>
      <c r="O72" s="14">
        <f t="shared" si="3"/>
        <v>0</v>
      </c>
      <c r="P72" s="14">
        <f t="shared" si="3"/>
        <v>0</v>
      </c>
      <c r="Q72" s="14">
        <f t="shared" si="3"/>
        <v>0</v>
      </c>
      <c r="R72" s="14">
        <f t="shared" si="3"/>
        <v>0</v>
      </c>
    </row>
    <row r="73" spans="1:18">
      <c r="A73" s="15"/>
      <c r="B73" s="16"/>
      <c r="C73" s="48"/>
    </row>
    <row r="74" spans="1:18">
      <c r="B74" s="16"/>
      <c r="C74" s="4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17" t="s">
        <v>58</v>
      </c>
      <c r="B75" s="17"/>
      <c r="C75" s="9" t="s">
        <v>79</v>
      </c>
      <c r="D75" s="9">
        <v>2005</v>
      </c>
      <c r="E75" s="9">
        <v>2006</v>
      </c>
      <c r="F75" s="9">
        <v>2007</v>
      </c>
      <c r="G75" s="9">
        <v>2008</v>
      </c>
      <c r="H75" s="9">
        <v>2009</v>
      </c>
      <c r="I75" s="9">
        <v>2010</v>
      </c>
      <c r="J75" s="9">
        <v>2011</v>
      </c>
      <c r="K75" s="9">
        <v>2012</v>
      </c>
      <c r="L75" s="9">
        <v>2013</v>
      </c>
      <c r="M75" s="9">
        <v>2014</v>
      </c>
      <c r="N75" s="9">
        <v>2015</v>
      </c>
      <c r="O75" s="9">
        <v>2016</v>
      </c>
      <c r="P75" s="9">
        <v>2017</v>
      </c>
      <c r="Q75" s="9">
        <v>2018</v>
      </c>
      <c r="R75" s="9">
        <v>2019</v>
      </c>
    </row>
    <row r="76" spans="1:18" ht="16.3">
      <c r="A76" s="39"/>
      <c r="B76" s="11" t="s">
        <v>76</v>
      </c>
      <c r="C76" s="48" t="str">
        <f>_xlfn.CONCAT(A76:A76)</f>
        <v/>
      </c>
      <c r="D76" s="2">
        <f>SUM(D77:D84)</f>
        <v>100</v>
      </c>
      <c r="E76" s="2">
        <f t="shared" ref="E76:R76" si="4">SUM(E77:E84)</f>
        <v>180</v>
      </c>
      <c r="F76" s="2">
        <f t="shared" si="4"/>
        <v>0</v>
      </c>
      <c r="G76" s="2">
        <f t="shared" si="4"/>
        <v>0</v>
      </c>
      <c r="H76" s="2">
        <f t="shared" si="4"/>
        <v>0</v>
      </c>
      <c r="I76" s="2">
        <f t="shared" si="4"/>
        <v>0</v>
      </c>
      <c r="J76" s="2">
        <f t="shared" si="4"/>
        <v>0</v>
      </c>
      <c r="K76" s="2">
        <f t="shared" si="4"/>
        <v>0</v>
      </c>
      <c r="L76" s="2">
        <f t="shared" si="4"/>
        <v>0</v>
      </c>
      <c r="M76" s="2">
        <f t="shared" si="4"/>
        <v>0</v>
      </c>
      <c r="N76" s="2">
        <f t="shared" si="4"/>
        <v>0</v>
      </c>
      <c r="O76" s="2">
        <f t="shared" si="4"/>
        <v>0</v>
      </c>
      <c r="P76" s="2">
        <f t="shared" si="4"/>
        <v>0</v>
      </c>
      <c r="Q76" s="2">
        <f t="shared" si="4"/>
        <v>0</v>
      </c>
      <c r="R76" s="2">
        <f t="shared" si="4"/>
        <v>0</v>
      </c>
    </row>
    <row r="77" spans="1:18" ht="17.149999999999999">
      <c r="A77">
        <v>1</v>
      </c>
      <c r="B77" s="11" t="s">
        <v>18</v>
      </c>
      <c r="C77" s="48" t="s">
        <v>65</v>
      </c>
      <c r="D77" s="2">
        <f>INDEX('GDP ijk'!$A$1:$AAA$990,MATCH(multiplicative_final!$C77,'GDP ijk'!$F:$F,0),MATCH(multiplicative_final!D$75,'GDP ijk'!$1:$1,0))</f>
        <v>7</v>
      </c>
      <c r="E77" s="2">
        <f>INDEX('GDP ijk'!$A$1:$AAA$990,MATCH(multiplicative_final!$C77,'GDP ijk'!$F:$F,0),MATCH(multiplicative_final!E$75,'GDP ijk'!$1:$1,0))</f>
        <v>30</v>
      </c>
      <c r="F77" s="2">
        <f>INDEX('GDP ijk'!$A$1:$AAA$990,MATCH(multiplicative_final!$C77,'GDP ijk'!$F:$F,0),MATCH(multiplicative_final!F$75,'GDP ijk'!$1:$1,0))</f>
        <v>0</v>
      </c>
      <c r="G77" s="2">
        <f>INDEX('GDP ijk'!$A$1:$AAA$990,MATCH(multiplicative_final!$C77,'GDP ijk'!$F:$F,0),MATCH(multiplicative_final!G$75,'GDP ijk'!$1:$1,0))</f>
        <v>0</v>
      </c>
      <c r="H77" s="2">
        <f>INDEX('GDP ijk'!$A$1:$AAA$990,MATCH(multiplicative_final!$C77,'GDP ijk'!$F:$F,0),MATCH(multiplicative_final!H$75,'GDP ijk'!$1:$1,0))</f>
        <v>0</v>
      </c>
      <c r="I77" s="2">
        <f>INDEX('GDP ijk'!$A$1:$AAA$990,MATCH(multiplicative_final!$C77,'GDP ijk'!$F:$F,0),MATCH(multiplicative_final!I$75,'GDP ijk'!$1:$1,0))</f>
        <v>0</v>
      </c>
      <c r="J77" s="2">
        <f>INDEX('GDP ijk'!$A$1:$AAA$990,MATCH(multiplicative_final!$C77,'GDP ijk'!$F:$F,0),MATCH(multiplicative_final!J$75,'GDP ijk'!$1:$1,0))</f>
        <v>0</v>
      </c>
      <c r="K77" s="2">
        <f>INDEX('GDP ijk'!$A$1:$AAA$990,MATCH(multiplicative_final!$C77,'GDP ijk'!$F:$F,0),MATCH(multiplicative_final!K$75,'GDP ijk'!$1:$1,0))</f>
        <v>0</v>
      </c>
      <c r="L77" s="2">
        <f>INDEX('GDP ijk'!$A$1:$AAA$990,MATCH(multiplicative_final!$C77,'GDP ijk'!$F:$F,0),MATCH(multiplicative_final!L$75,'GDP ijk'!$1:$1,0))</f>
        <v>0</v>
      </c>
      <c r="M77" s="2">
        <f>INDEX('GDP ijk'!$A$1:$AAA$990,MATCH(multiplicative_final!$C77,'GDP ijk'!$F:$F,0),MATCH(multiplicative_final!M$75,'GDP ijk'!$1:$1,0))</f>
        <v>0</v>
      </c>
      <c r="N77" s="2">
        <f>INDEX('GDP ijk'!$A$1:$AAA$990,MATCH(multiplicative_final!$C77,'GDP ijk'!$F:$F,0),MATCH(multiplicative_final!N$75,'GDP ijk'!$1:$1,0))</f>
        <v>0</v>
      </c>
      <c r="O77" s="2">
        <f>INDEX('GDP ijk'!$A$1:$AAA$990,MATCH(multiplicative_final!$C77,'GDP ijk'!$F:$F,0),MATCH(multiplicative_final!O$75,'GDP ijk'!$1:$1,0))</f>
        <v>0</v>
      </c>
      <c r="P77" s="2">
        <f>INDEX('GDP ijk'!$A$1:$AAA$990,MATCH(multiplicative_final!$C77,'GDP ijk'!$F:$F,0),MATCH(multiplicative_final!P$75,'GDP ijk'!$1:$1,0))</f>
        <v>0</v>
      </c>
      <c r="Q77" s="2">
        <f>INDEX('GDP ijk'!$A$1:$AAA$990,MATCH(multiplicative_final!$C77,'GDP ijk'!$F:$F,0),MATCH(multiplicative_final!Q$75,'GDP ijk'!$1:$1,0))</f>
        <v>0</v>
      </c>
      <c r="R77" s="2">
        <f>INDEX('GDP ijk'!$A$1:$AAA$990,MATCH(multiplicative_final!$C77,'GDP ijk'!$F:$F,0),MATCH(multiplicative_final!R$75,'GDP ijk'!$1:$1,0))</f>
        <v>0</v>
      </c>
    </row>
    <row r="78" spans="1:18">
      <c r="A78">
        <v>2</v>
      </c>
      <c r="B78" s="11"/>
      <c r="C78" s="48" t="s">
        <v>66</v>
      </c>
      <c r="D78" s="2">
        <f>INDEX('GDP ijk'!$A$1:$AAA$990,MATCH(multiplicative_final!$C78,'GDP ijk'!$F:$F,0),MATCH(multiplicative_final!D$75,'GDP ijk'!$1:$1,0))</f>
        <v>3</v>
      </c>
      <c r="E78" s="2">
        <f>INDEX('GDP ijk'!$A$1:$AAA$990,MATCH(multiplicative_final!$C78,'GDP ijk'!$F:$F,0),MATCH(multiplicative_final!E$75,'GDP ijk'!$1:$1,0))</f>
        <v>10</v>
      </c>
      <c r="F78" s="2">
        <f>INDEX('GDP ijk'!$A$1:$AAA$990,MATCH(multiplicative_final!$C78,'GDP ijk'!$F:$F,0),MATCH(multiplicative_final!F$75,'GDP ijk'!$1:$1,0))</f>
        <v>0</v>
      </c>
      <c r="G78" s="2">
        <f>INDEX('GDP ijk'!$A$1:$AAA$990,MATCH(multiplicative_final!$C78,'GDP ijk'!$F:$F,0),MATCH(multiplicative_final!G$75,'GDP ijk'!$1:$1,0))</f>
        <v>0</v>
      </c>
      <c r="H78" s="2">
        <f>INDEX('GDP ijk'!$A$1:$AAA$990,MATCH(multiplicative_final!$C78,'GDP ijk'!$F:$F,0),MATCH(multiplicative_final!H$75,'GDP ijk'!$1:$1,0))</f>
        <v>0</v>
      </c>
      <c r="I78" s="2">
        <f>INDEX('GDP ijk'!$A$1:$AAA$990,MATCH(multiplicative_final!$C78,'GDP ijk'!$F:$F,0),MATCH(multiplicative_final!I$75,'GDP ijk'!$1:$1,0))</f>
        <v>0</v>
      </c>
      <c r="J78" s="2">
        <f>INDEX('GDP ijk'!$A$1:$AAA$990,MATCH(multiplicative_final!$C78,'GDP ijk'!$F:$F,0),MATCH(multiplicative_final!J$75,'GDP ijk'!$1:$1,0))</f>
        <v>0</v>
      </c>
      <c r="K78" s="2">
        <f>INDEX('GDP ijk'!$A$1:$AAA$990,MATCH(multiplicative_final!$C78,'GDP ijk'!$F:$F,0),MATCH(multiplicative_final!K$75,'GDP ijk'!$1:$1,0))</f>
        <v>0</v>
      </c>
      <c r="L78" s="2">
        <f>INDEX('GDP ijk'!$A$1:$AAA$990,MATCH(multiplicative_final!$C78,'GDP ijk'!$F:$F,0),MATCH(multiplicative_final!L$75,'GDP ijk'!$1:$1,0))</f>
        <v>0</v>
      </c>
      <c r="M78" s="2">
        <f>INDEX('GDP ijk'!$A$1:$AAA$990,MATCH(multiplicative_final!$C78,'GDP ijk'!$F:$F,0),MATCH(multiplicative_final!M$75,'GDP ijk'!$1:$1,0))</f>
        <v>0</v>
      </c>
      <c r="N78" s="2">
        <f>INDEX('GDP ijk'!$A$1:$AAA$990,MATCH(multiplicative_final!$C78,'GDP ijk'!$F:$F,0),MATCH(multiplicative_final!N$75,'GDP ijk'!$1:$1,0))</f>
        <v>0</v>
      </c>
      <c r="O78" s="2">
        <f>INDEX('GDP ijk'!$A$1:$AAA$990,MATCH(multiplicative_final!$C78,'GDP ijk'!$F:$F,0),MATCH(multiplicative_final!O$75,'GDP ijk'!$1:$1,0))</f>
        <v>0</v>
      </c>
      <c r="P78" s="2">
        <f>INDEX('GDP ijk'!$A$1:$AAA$990,MATCH(multiplicative_final!$C78,'GDP ijk'!$F:$F,0),MATCH(multiplicative_final!P$75,'GDP ijk'!$1:$1,0))</f>
        <v>0</v>
      </c>
      <c r="Q78" s="2">
        <f>INDEX('GDP ijk'!$A$1:$AAA$990,MATCH(multiplicative_final!$C78,'GDP ijk'!$F:$F,0),MATCH(multiplicative_final!Q$75,'GDP ijk'!$1:$1,0))</f>
        <v>0</v>
      </c>
      <c r="R78" s="2">
        <f>INDEX('GDP ijk'!$A$1:$AAA$990,MATCH(multiplicative_final!$C78,'GDP ijk'!$F:$F,0),MATCH(multiplicative_final!R$75,'GDP ijk'!$1:$1,0))</f>
        <v>0</v>
      </c>
    </row>
    <row r="79" spans="1:18">
      <c r="A79">
        <v>1</v>
      </c>
      <c r="B79" s="11"/>
      <c r="C79" s="48" t="s">
        <v>67</v>
      </c>
      <c r="D79" s="2">
        <f>INDEX('GDP ijk'!$A$1:$AAA$990,MATCH(multiplicative_final!$C79,'GDP ijk'!$F:$F,0),MATCH(multiplicative_final!D$75,'GDP ijk'!$1:$1,0))</f>
        <v>30</v>
      </c>
      <c r="E79" s="2">
        <f>INDEX('GDP ijk'!$A$1:$AAA$990,MATCH(multiplicative_final!$C79,'GDP ijk'!$F:$F,0),MATCH(multiplicative_final!E$75,'GDP ijk'!$1:$1,0))</f>
        <v>15</v>
      </c>
      <c r="F79" s="2">
        <f>INDEX('GDP ijk'!$A$1:$AAA$990,MATCH(multiplicative_final!$C79,'GDP ijk'!$F:$F,0),MATCH(multiplicative_final!F$75,'GDP ijk'!$1:$1,0))</f>
        <v>0</v>
      </c>
      <c r="G79" s="2">
        <f>INDEX('GDP ijk'!$A$1:$AAA$990,MATCH(multiplicative_final!$C79,'GDP ijk'!$F:$F,0),MATCH(multiplicative_final!G$75,'GDP ijk'!$1:$1,0))</f>
        <v>0</v>
      </c>
      <c r="H79" s="2">
        <f>INDEX('GDP ijk'!$A$1:$AAA$990,MATCH(multiplicative_final!$C79,'GDP ijk'!$F:$F,0),MATCH(multiplicative_final!H$75,'GDP ijk'!$1:$1,0))</f>
        <v>0</v>
      </c>
      <c r="I79" s="2">
        <f>INDEX('GDP ijk'!$A$1:$AAA$990,MATCH(multiplicative_final!$C79,'GDP ijk'!$F:$F,0),MATCH(multiplicative_final!I$75,'GDP ijk'!$1:$1,0))</f>
        <v>0</v>
      </c>
      <c r="J79" s="2">
        <f>INDEX('GDP ijk'!$A$1:$AAA$990,MATCH(multiplicative_final!$C79,'GDP ijk'!$F:$F,0),MATCH(multiplicative_final!J$75,'GDP ijk'!$1:$1,0))</f>
        <v>0</v>
      </c>
      <c r="K79" s="2">
        <f>INDEX('GDP ijk'!$A$1:$AAA$990,MATCH(multiplicative_final!$C79,'GDP ijk'!$F:$F,0),MATCH(multiplicative_final!K$75,'GDP ijk'!$1:$1,0))</f>
        <v>0</v>
      </c>
      <c r="L79" s="2">
        <f>INDEX('GDP ijk'!$A$1:$AAA$990,MATCH(multiplicative_final!$C79,'GDP ijk'!$F:$F,0),MATCH(multiplicative_final!L$75,'GDP ijk'!$1:$1,0))</f>
        <v>0</v>
      </c>
      <c r="M79" s="2">
        <f>INDEX('GDP ijk'!$A$1:$AAA$990,MATCH(multiplicative_final!$C79,'GDP ijk'!$F:$F,0),MATCH(multiplicative_final!M$75,'GDP ijk'!$1:$1,0))</f>
        <v>0</v>
      </c>
      <c r="N79" s="2">
        <f>INDEX('GDP ijk'!$A$1:$AAA$990,MATCH(multiplicative_final!$C79,'GDP ijk'!$F:$F,0),MATCH(multiplicative_final!N$75,'GDP ijk'!$1:$1,0))</f>
        <v>0</v>
      </c>
      <c r="O79" s="2">
        <f>INDEX('GDP ijk'!$A$1:$AAA$990,MATCH(multiplicative_final!$C79,'GDP ijk'!$F:$F,0),MATCH(multiplicative_final!O$75,'GDP ijk'!$1:$1,0))</f>
        <v>0</v>
      </c>
      <c r="P79" s="2">
        <f>INDEX('GDP ijk'!$A$1:$AAA$990,MATCH(multiplicative_final!$C79,'GDP ijk'!$F:$F,0),MATCH(multiplicative_final!P$75,'GDP ijk'!$1:$1,0))</f>
        <v>0</v>
      </c>
      <c r="Q79" s="2">
        <f>INDEX('GDP ijk'!$A$1:$AAA$990,MATCH(multiplicative_final!$C79,'GDP ijk'!$F:$F,0),MATCH(multiplicative_final!Q$75,'GDP ijk'!$1:$1,0))</f>
        <v>0</v>
      </c>
      <c r="R79" s="2">
        <f>INDEX('GDP ijk'!$A$1:$AAA$990,MATCH(multiplicative_final!$C79,'GDP ijk'!$F:$F,0),MATCH(multiplicative_final!R$75,'GDP ijk'!$1:$1,0))</f>
        <v>0</v>
      </c>
    </row>
    <row r="80" spans="1:18" ht="17.149999999999999">
      <c r="A80">
        <v>2</v>
      </c>
      <c r="B80" s="11" t="s">
        <v>19</v>
      </c>
      <c r="C80" s="48" t="s">
        <v>68</v>
      </c>
      <c r="D80" s="2">
        <f>INDEX('GDP ijk'!$A$1:$AAA$990,MATCH(multiplicative_final!$C80,'GDP ijk'!$F:$F,0),MATCH(multiplicative_final!D$75,'GDP ijk'!$1:$1,0))</f>
        <v>10</v>
      </c>
      <c r="E80" s="2">
        <f>INDEX('GDP ijk'!$A$1:$AAA$990,MATCH(multiplicative_final!$C80,'GDP ijk'!$F:$F,0),MATCH(multiplicative_final!E$75,'GDP ijk'!$1:$1,0))</f>
        <v>25</v>
      </c>
      <c r="F80" s="2">
        <f>INDEX('GDP ijk'!$A$1:$AAA$990,MATCH(multiplicative_final!$C80,'GDP ijk'!$F:$F,0),MATCH(multiplicative_final!F$75,'GDP ijk'!$1:$1,0))</f>
        <v>0</v>
      </c>
      <c r="G80" s="2">
        <f>INDEX('GDP ijk'!$A$1:$AAA$990,MATCH(multiplicative_final!$C80,'GDP ijk'!$F:$F,0),MATCH(multiplicative_final!G$75,'GDP ijk'!$1:$1,0))</f>
        <v>0</v>
      </c>
      <c r="H80" s="2">
        <f>INDEX('GDP ijk'!$A$1:$AAA$990,MATCH(multiplicative_final!$C80,'GDP ijk'!$F:$F,0),MATCH(multiplicative_final!H$75,'GDP ijk'!$1:$1,0))</f>
        <v>0</v>
      </c>
      <c r="I80" s="2">
        <f>INDEX('GDP ijk'!$A$1:$AAA$990,MATCH(multiplicative_final!$C80,'GDP ijk'!$F:$F,0),MATCH(multiplicative_final!I$75,'GDP ijk'!$1:$1,0))</f>
        <v>0</v>
      </c>
      <c r="J80" s="2">
        <f>INDEX('GDP ijk'!$A$1:$AAA$990,MATCH(multiplicative_final!$C80,'GDP ijk'!$F:$F,0),MATCH(multiplicative_final!J$75,'GDP ijk'!$1:$1,0))</f>
        <v>0</v>
      </c>
      <c r="K80" s="2">
        <f>INDEX('GDP ijk'!$A$1:$AAA$990,MATCH(multiplicative_final!$C80,'GDP ijk'!$F:$F,0),MATCH(multiplicative_final!K$75,'GDP ijk'!$1:$1,0))</f>
        <v>0</v>
      </c>
      <c r="L80" s="2">
        <f>INDEX('GDP ijk'!$A$1:$AAA$990,MATCH(multiplicative_final!$C80,'GDP ijk'!$F:$F,0),MATCH(multiplicative_final!L$75,'GDP ijk'!$1:$1,0))</f>
        <v>0</v>
      </c>
      <c r="M80" s="2">
        <f>INDEX('GDP ijk'!$A$1:$AAA$990,MATCH(multiplicative_final!$C80,'GDP ijk'!$F:$F,0),MATCH(multiplicative_final!M$75,'GDP ijk'!$1:$1,0))</f>
        <v>0</v>
      </c>
      <c r="N80" s="2">
        <f>INDEX('GDP ijk'!$A$1:$AAA$990,MATCH(multiplicative_final!$C80,'GDP ijk'!$F:$F,0),MATCH(multiplicative_final!N$75,'GDP ijk'!$1:$1,0))</f>
        <v>0</v>
      </c>
      <c r="O80" s="2">
        <f>INDEX('GDP ijk'!$A$1:$AAA$990,MATCH(multiplicative_final!$C80,'GDP ijk'!$F:$F,0),MATCH(multiplicative_final!O$75,'GDP ijk'!$1:$1,0))</f>
        <v>0</v>
      </c>
      <c r="P80" s="2">
        <f>INDEX('GDP ijk'!$A$1:$AAA$990,MATCH(multiplicative_final!$C80,'GDP ijk'!$F:$F,0),MATCH(multiplicative_final!P$75,'GDP ijk'!$1:$1,0))</f>
        <v>0</v>
      </c>
      <c r="Q80" s="2">
        <f>INDEX('GDP ijk'!$A$1:$AAA$990,MATCH(multiplicative_final!$C80,'GDP ijk'!$F:$F,0),MATCH(multiplicative_final!Q$75,'GDP ijk'!$1:$1,0))</f>
        <v>0</v>
      </c>
      <c r="R80" s="2">
        <f>INDEX('GDP ijk'!$A$1:$AAA$990,MATCH(multiplicative_final!$C80,'GDP ijk'!$F:$F,0),MATCH(multiplicative_final!R$75,'GDP ijk'!$1:$1,0))</f>
        <v>0</v>
      </c>
    </row>
    <row r="81" spans="1:20" ht="17.149999999999999">
      <c r="A81">
        <v>1</v>
      </c>
      <c r="B81" s="11" t="s">
        <v>20</v>
      </c>
      <c r="C81" s="48" t="s">
        <v>72</v>
      </c>
      <c r="D81" s="2">
        <f>INDEX('GDP ijk'!$A$1:$AAA$990,MATCH(multiplicative_final!$C81,'GDP ijk'!$F:$F,0),MATCH(multiplicative_final!D$75,'GDP ijk'!$1:$1,0))</f>
        <v>15</v>
      </c>
      <c r="E81" s="2">
        <f>INDEX('GDP ijk'!$A$1:$AAA$990,MATCH(multiplicative_final!$C81,'GDP ijk'!$F:$F,0),MATCH(multiplicative_final!E$75,'GDP ijk'!$1:$1,0))</f>
        <v>15</v>
      </c>
      <c r="F81" s="2">
        <f>INDEX('GDP ijk'!$A$1:$AAA$990,MATCH(multiplicative_final!$C81,'GDP ijk'!$F:$F,0),MATCH(multiplicative_final!F$75,'GDP ijk'!$1:$1,0))</f>
        <v>0</v>
      </c>
      <c r="G81" s="2">
        <f>INDEX('GDP ijk'!$A$1:$AAA$990,MATCH(multiplicative_final!$C81,'GDP ijk'!$F:$F,0),MATCH(multiplicative_final!G$75,'GDP ijk'!$1:$1,0))</f>
        <v>0</v>
      </c>
      <c r="H81" s="2">
        <f>INDEX('GDP ijk'!$A$1:$AAA$990,MATCH(multiplicative_final!$C81,'GDP ijk'!$F:$F,0),MATCH(multiplicative_final!H$75,'GDP ijk'!$1:$1,0))</f>
        <v>0</v>
      </c>
      <c r="I81" s="2">
        <f>INDEX('GDP ijk'!$A$1:$AAA$990,MATCH(multiplicative_final!$C81,'GDP ijk'!$F:$F,0),MATCH(multiplicative_final!I$75,'GDP ijk'!$1:$1,0))</f>
        <v>0</v>
      </c>
      <c r="J81" s="2">
        <f>INDEX('GDP ijk'!$A$1:$AAA$990,MATCH(multiplicative_final!$C81,'GDP ijk'!$F:$F,0),MATCH(multiplicative_final!J$75,'GDP ijk'!$1:$1,0))</f>
        <v>0</v>
      </c>
      <c r="K81" s="2">
        <f>INDEX('GDP ijk'!$A$1:$AAA$990,MATCH(multiplicative_final!$C81,'GDP ijk'!$F:$F,0),MATCH(multiplicative_final!K$75,'GDP ijk'!$1:$1,0))</f>
        <v>0</v>
      </c>
      <c r="L81" s="2">
        <f>INDEX('GDP ijk'!$A$1:$AAA$990,MATCH(multiplicative_final!$C81,'GDP ijk'!$F:$F,0),MATCH(multiplicative_final!L$75,'GDP ijk'!$1:$1,0))</f>
        <v>0</v>
      </c>
      <c r="M81" s="2">
        <f>INDEX('GDP ijk'!$A$1:$AAA$990,MATCH(multiplicative_final!$C81,'GDP ijk'!$F:$F,0),MATCH(multiplicative_final!M$75,'GDP ijk'!$1:$1,0))</f>
        <v>0</v>
      </c>
      <c r="N81" s="2">
        <f>INDEX('GDP ijk'!$A$1:$AAA$990,MATCH(multiplicative_final!$C81,'GDP ijk'!$F:$F,0),MATCH(multiplicative_final!N$75,'GDP ijk'!$1:$1,0))</f>
        <v>0</v>
      </c>
      <c r="O81" s="2">
        <f>INDEX('GDP ijk'!$A$1:$AAA$990,MATCH(multiplicative_final!$C81,'GDP ijk'!$F:$F,0),MATCH(multiplicative_final!O$75,'GDP ijk'!$1:$1,0))</f>
        <v>0</v>
      </c>
      <c r="P81" s="2">
        <f>INDEX('GDP ijk'!$A$1:$AAA$990,MATCH(multiplicative_final!$C81,'GDP ijk'!$F:$F,0),MATCH(multiplicative_final!P$75,'GDP ijk'!$1:$1,0))</f>
        <v>0</v>
      </c>
      <c r="Q81" s="2">
        <f>INDEX('GDP ijk'!$A$1:$AAA$990,MATCH(multiplicative_final!$C81,'GDP ijk'!$F:$F,0),MATCH(multiplicative_final!Q$75,'GDP ijk'!$1:$1,0))</f>
        <v>0</v>
      </c>
      <c r="R81" s="2">
        <f>INDEX('GDP ijk'!$A$1:$AAA$990,MATCH(multiplicative_final!$C81,'GDP ijk'!$F:$F,0),MATCH(multiplicative_final!R$75,'GDP ijk'!$1:$1,0))</f>
        <v>0</v>
      </c>
    </row>
    <row r="82" spans="1:20">
      <c r="A82">
        <v>2</v>
      </c>
      <c r="B82" s="48"/>
      <c r="C82" s="48" t="s">
        <v>73</v>
      </c>
      <c r="D82" s="2">
        <f>INDEX('GDP ijk'!$A$1:$AAA$990,MATCH(multiplicative_final!$C82,'GDP ijk'!$F:$F,0),MATCH(multiplicative_final!D$75,'GDP ijk'!$1:$1,0))</f>
        <v>5</v>
      </c>
      <c r="E82" s="2">
        <f>INDEX('GDP ijk'!$A$1:$AAA$990,MATCH(multiplicative_final!$C82,'GDP ijk'!$F:$F,0),MATCH(multiplicative_final!E$75,'GDP ijk'!$1:$1,0))</f>
        <v>10</v>
      </c>
      <c r="F82" s="2">
        <f>INDEX('GDP ijk'!$A$1:$AAA$990,MATCH(multiplicative_final!$C82,'GDP ijk'!$F:$F,0),MATCH(multiplicative_final!F$75,'GDP ijk'!$1:$1,0))</f>
        <v>0</v>
      </c>
      <c r="G82" s="2">
        <f>INDEX('GDP ijk'!$A$1:$AAA$990,MATCH(multiplicative_final!$C82,'GDP ijk'!$F:$F,0),MATCH(multiplicative_final!G$75,'GDP ijk'!$1:$1,0))</f>
        <v>0</v>
      </c>
      <c r="H82" s="2">
        <f>INDEX('GDP ijk'!$A$1:$AAA$990,MATCH(multiplicative_final!$C82,'GDP ijk'!$F:$F,0),MATCH(multiplicative_final!H$75,'GDP ijk'!$1:$1,0))</f>
        <v>0</v>
      </c>
      <c r="I82" s="2">
        <f>INDEX('GDP ijk'!$A$1:$AAA$990,MATCH(multiplicative_final!$C82,'GDP ijk'!$F:$F,0),MATCH(multiplicative_final!I$75,'GDP ijk'!$1:$1,0))</f>
        <v>0</v>
      </c>
      <c r="J82" s="2">
        <f>INDEX('GDP ijk'!$A$1:$AAA$990,MATCH(multiplicative_final!$C82,'GDP ijk'!$F:$F,0),MATCH(multiplicative_final!J$75,'GDP ijk'!$1:$1,0))</f>
        <v>0</v>
      </c>
      <c r="K82" s="2">
        <f>INDEX('GDP ijk'!$A$1:$AAA$990,MATCH(multiplicative_final!$C82,'GDP ijk'!$F:$F,0),MATCH(multiplicative_final!K$75,'GDP ijk'!$1:$1,0))</f>
        <v>0</v>
      </c>
      <c r="L82" s="2">
        <f>INDEX('GDP ijk'!$A$1:$AAA$990,MATCH(multiplicative_final!$C82,'GDP ijk'!$F:$F,0),MATCH(multiplicative_final!L$75,'GDP ijk'!$1:$1,0))</f>
        <v>0</v>
      </c>
      <c r="M82" s="2">
        <f>INDEX('GDP ijk'!$A$1:$AAA$990,MATCH(multiplicative_final!$C82,'GDP ijk'!$F:$F,0),MATCH(multiplicative_final!M$75,'GDP ijk'!$1:$1,0))</f>
        <v>0</v>
      </c>
      <c r="N82" s="2">
        <f>INDEX('GDP ijk'!$A$1:$AAA$990,MATCH(multiplicative_final!$C82,'GDP ijk'!$F:$F,0),MATCH(multiplicative_final!N$75,'GDP ijk'!$1:$1,0))</f>
        <v>0</v>
      </c>
      <c r="O82" s="2">
        <f>INDEX('GDP ijk'!$A$1:$AAA$990,MATCH(multiplicative_final!$C82,'GDP ijk'!$F:$F,0),MATCH(multiplicative_final!O$75,'GDP ijk'!$1:$1,0))</f>
        <v>0</v>
      </c>
      <c r="P82" s="2">
        <f>INDEX('GDP ijk'!$A$1:$AAA$990,MATCH(multiplicative_final!$C82,'GDP ijk'!$F:$F,0),MATCH(multiplicative_final!P$75,'GDP ijk'!$1:$1,0))</f>
        <v>0</v>
      </c>
      <c r="Q82" s="2">
        <f>INDEX('GDP ijk'!$A$1:$AAA$990,MATCH(multiplicative_final!$C82,'GDP ijk'!$F:$F,0),MATCH(multiplicative_final!Q$75,'GDP ijk'!$1:$1,0))</f>
        <v>0</v>
      </c>
      <c r="R82" s="2">
        <f>INDEX('GDP ijk'!$A$1:$AAA$990,MATCH(multiplicative_final!$C82,'GDP ijk'!$F:$F,0),MATCH(multiplicative_final!R$75,'GDP ijk'!$1:$1,0))</f>
        <v>0</v>
      </c>
    </row>
    <row r="83" spans="1:20">
      <c r="A83">
        <v>1</v>
      </c>
      <c r="B83" s="48"/>
      <c r="C83" s="48" t="s">
        <v>74</v>
      </c>
      <c r="D83" s="2">
        <f>INDEX('GDP ijk'!$A$1:$AAA$990,MATCH(multiplicative_final!$C83,'GDP ijk'!$F:$F,0),MATCH(multiplicative_final!D$75,'GDP ijk'!$1:$1,0))</f>
        <v>15</v>
      </c>
      <c r="E83" s="2">
        <f>INDEX('GDP ijk'!$A$1:$AAA$990,MATCH(multiplicative_final!$C83,'GDP ijk'!$F:$F,0),MATCH(multiplicative_final!E$75,'GDP ijk'!$1:$1,0))</f>
        <v>50</v>
      </c>
      <c r="F83" s="2">
        <f>INDEX('GDP ijk'!$A$1:$AAA$990,MATCH(multiplicative_final!$C83,'GDP ijk'!$F:$F,0),MATCH(multiplicative_final!F$75,'GDP ijk'!$1:$1,0))</f>
        <v>0</v>
      </c>
      <c r="G83" s="2">
        <f>INDEX('GDP ijk'!$A$1:$AAA$990,MATCH(multiplicative_final!$C83,'GDP ijk'!$F:$F,0),MATCH(multiplicative_final!G$75,'GDP ijk'!$1:$1,0))</f>
        <v>0</v>
      </c>
      <c r="H83" s="2">
        <f>INDEX('GDP ijk'!$A$1:$AAA$990,MATCH(multiplicative_final!$C83,'GDP ijk'!$F:$F,0),MATCH(multiplicative_final!H$75,'GDP ijk'!$1:$1,0))</f>
        <v>0</v>
      </c>
      <c r="I83" s="2">
        <f>INDEX('GDP ijk'!$A$1:$AAA$990,MATCH(multiplicative_final!$C83,'GDP ijk'!$F:$F,0),MATCH(multiplicative_final!I$75,'GDP ijk'!$1:$1,0))</f>
        <v>0</v>
      </c>
      <c r="J83" s="2">
        <f>INDEX('GDP ijk'!$A$1:$AAA$990,MATCH(multiplicative_final!$C83,'GDP ijk'!$F:$F,0),MATCH(multiplicative_final!J$75,'GDP ijk'!$1:$1,0))</f>
        <v>0</v>
      </c>
      <c r="K83" s="2">
        <f>INDEX('GDP ijk'!$A$1:$AAA$990,MATCH(multiplicative_final!$C83,'GDP ijk'!$F:$F,0),MATCH(multiplicative_final!K$75,'GDP ijk'!$1:$1,0))</f>
        <v>0</v>
      </c>
      <c r="L83" s="2">
        <f>INDEX('GDP ijk'!$A$1:$AAA$990,MATCH(multiplicative_final!$C83,'GDP ijk'!$F:$F,0),MATCH(multiplicative_final!L$75,'GDP ijk'!$1:$1,0))</f>
        <v>0</v>
      </c>
      <c r="M83" s="2">
        <f>INDEX('GDP ijk'!$A$1:$AAA$990,MATCH(multiplicative_final!$C83,'GDP ijk'!$F:$F,0),MATCH(multiplicative_final!M$75,'GDP ijk'!$1:$1,0))</f>
        <v>0</v>
      </c>
      <c r="N83" s="2">
        <f>INDEX('GDP ijk'!$A$1:$AAA$990,MATCH(multiplicative_final!$C83,'GDP ijk'!$F:$F,0),MATCH(multiplicative_final!N$75,'GDP ijk'!$1:$1,0))</f>
        <v>0</v>
      </c>
      <c r="O83" s="2">
        <f>INDEX('GDP ijk'!$A$1:$AAA$990,MATCH(multiplicative_final!$C83,'GDP ijk'!$F:$F,0),MATCH(multiplicative_final!O$75,'GDP ijk'!$1:$1,0))</f>
        <v>0</v>
      </c>
      <c r="P83" s="2">
        <f>INDEX('GDP ijk'!$A$1:$AAA$990,MATCH(multiplicative_final!$C83,'GDP ijk'!$F:$F,0),MATCH(multiplicative_final!P$75,'GDP ijk'!$1:$1,0))</f>
        <v>0</v>
      </c>
      <c r="Q83" s="2">
        <f>INDEX('GDP ijk'!$A$1:$AAA$990,MATCH(multiplicative_final!$C83,'GDP ijk'!$F:$F,0),MATCH(multiplicative_final!Q$75,'GDP ijk'!$1:$1,0))</f>
        <v>0</v>
      </c>
      <c r="R83" s="2">
        <f>INDEX('GDP ijk'!$A$1:$AAA$990,MATCH(multiplicative_final!$C83,'GDP ijk'!$F:$F,0),MATCH(multiplicative_final!R$75,'GDP ijk'!$1:$1,0))</f>
        <v>0</v>
      </c>
    </row>
    <row r="84" spans="1:20">
      <c r="A84">
        <v>2</v>
      </c>
      <c r="B84" s="48"/>
      <c r="C84" s="48" t="s">
        <v>75</v>
      </c>
      <c r="D84" s="2">
        <f>INDEX('GDP ijk'!$A$1:$AAA$990,MATCH(multiplicative_final!$C84,'GDP ijk'!$F:$F,0),MATCH(multiplicative_final!D$75,'GDP ijk'!$1:$1,0))</f>
        <v>15</v>
      </c>
      <c r="E84" s="2">
        <f>INDEX('GDP ijk'!$A$1:$AAA$990,MATCH(multiplicative_final!$C84,'GDP ijk'!$F:$F,0),MATCH(multiplicative_final!E$75,'GDP ijk'!$1:$1,0))</f>
        <v>25</v>
      </c>
      <c r="F84" s="2">
        <f>INDEX('GDP ijk'!$A$1:$AAA$990,MATCH(multiplicative_final!$C84,'GDP ijk'!$F:$F,0),MATCH(multiplicative_final!F$75,'GDP ijk'!$1:$1,0))</f>
        <v>0</v>
      </c>
      <c r="G84" s="2">
        <f>INDEX('GDP ijk'!$A$1:$AAA$990,MATCH(multiplicative_final!$C84,'GDP ijk'!$F:$F,0),MATCH(multiplicative_final!G$75,'GDP ijk'!$1:$1,0))</f>
        <v>0</v>
      </c>
      <c r="H84" s="2">
        <f>INDEX('GDP ijk'!$A$1:$AAA$990,MATCH(multiplicative_final!$C84,'GDP ijk'!$F:$F,0),MATCH(multiplicative_final!H$75,'GDP ijk'!$1:$1,0))</f>
        <v>0</v>
      </c>
      <c r="I84" s="2">
        <f>INDEX('GDP ijk'!$A$1:$AAA$990,MATCH(multiplicative_final!$C84,'GDP ijk'!$F:$F,0),MATCH(multiplicative_final!I$75,'GDP ijk'!$1:$1,0))</f>
        <v>0</v>
      </c>
      <c r="J84" s="2">
        <f>INDEX('GDP ijk'!$A$1:$AAA$990,MATCH(multiplicative_final!$C84,'GDP ijk'!$F:$F,0),MATCH(multiplicative_final!J$75,'GDP ijk'!$1:$1,0))</f>
        <v>0</v>
      </c>
      <c r="K84" s="2">
        <f>INDEX('GDP ijk'!$A$1:$AAA$990,MATCH(multiplicative_final!$C84,'GDP ijk'!$F:$F,0),MATCH(multiplicative_final!K$75,'GDP ijk'!$1:$1,0))</f>
        <v>0</v>
      </c>
      <c r="L84" s="2">
        <f>INDEX('GDP ijk'!$A$1:$AAA$990,MATCH(multiplicative_final!$C84,'GDP ijk'!$F:$F,0),MATCH(multiplicative_final!L$75,'GDP ijk'!$1:$1,0))</f>
        <v>0</v>
      </c>
      <c r="M84" s="2">
        <f>INDEX('GDP ijk'!$A$1:$AAA$990,MATCH(multiplicative_final!$C84,'GDP ijk'!$F:$F,0),MATCH(multiplicative_final!M$75,'GDP ijk'!$1:$1,0))</f>
        <v>0</v>
      </c>
      <c r="N84" s="2">
        <f>INDEX('GDP ijk'!$A$1:$AAA$990,MATCH(multiplicative_final!$C84,'GDP ijk'!$F:$F,0),MATCH(multiplicative_final!N$75,'GDP ijk'!$1:$1,0))</f>
        <v>0</v>
      </c>
      <c r="O84" s="2">
        <f>INDEX('GDP ijk'!$A$1:$AAA$990,MATCH(multiplicative_final!$C84,'GDP ijk'!$F:$F,0),MATCH(multiplicative_final!O$75,'GDP ijk'!$1:$1,0))</f>
        <v>0</v>
      </c>
      <c r="P84" s="2">
        <f>INDEX('GDP ijk'!$A$1:$AAA$990,MATCH(multiplicative_final!$C84,'GDP ijk'!$F:$F,0),MATCH(multiplicative_final!P$75,'GDP ijk'!$1:$1,0))</f>
        <v>0</v>
      </c>
      <c r="Q84" s="2">
        <f>INDEX('GDP ijk'!$A$1:$AAA$990,MATCH(multiplicative_final!$C84,'GDP ijk'!$F:$F,0),MATCH(multiplicative_final!Q$75,'GDP ijk'!$1:$1,0))</f>
        <v>0</v>
      </c>
      <c r="R84" s="2">
        <f>INDEX('GDP ijk'!$A$1:$AAA$990,MATCH(multiplicative_final!$C84,'GDP ijk'!$F:$F,0),MATCH(multiplicative_final!R$75,'GDP ijk'!$1:$1,0))</f>
        <v>0</v>
      </c>
    </row>
    <row r="85" spans="1:20">
      <c r="B85" s="48"/>
      <c r="C85" s="48" t="str">
        <f>_xlfn.CONCAT($A$1,A85)</f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20">
      <c r="A86" s="17" t="s">
        <v>58</v>
      </c>
      <c r="B86" s="17"/>
      <c r="C86" s="9" t="s">
        <v>52</v>
      </c>
      <c r="D86" s="9">
        <v>2005</v>
      </c>
      <c r="E86" s="9">
        <v>2006</v>
      </c>
      <c r="F86" s="9">
        <v>2007</v>
      </c>
      <c r="G86" s="9">
        <v>2008</v>
      </c>
      <c r="H86" s="9">
        <v>2009</v>
      </c>
      <c r="I86" s="9">
        <v>2010</v>
      </c>
      <c r="J86" s="9">
        <v>2011</v>
      </c>
      <c r="K86" s="9">
        <v>2012</v>
      </c>
      <c r="L86" s="9">
        <v>2013</v>
      </c>
      <c r="M86" s="9">
        <v>2014</v>
      </c>
      <c r="N86" s="9">
        <v>2015</v>
      </c>
      <c r="O86" s="9">
        <v>2016</v>
      </c>
      <c r="P86" s="9">
        <v>2017</v>
      </c>
      <c r="Q86" s="9">
        <v>2018</v>
      </c>
      <c r="R86" s="9">
        <v>2019</v>
      </c>
    </row>
    <row r="87" spans="1:20" ht="16.3">
      <c r="A87" s="39"/>
      <c r="B87" s="11" t="s">
        <v>77</v>
      </c>
      <c r="C87" s="48"/>
      <c r="D87" s="2">
        <f t="shared" ref="D87:R87" si="5">SUM(D88:D95)</f>
        <v>100</v>
      </c>
      <c r="E87" s="2">
        <f t="shared" si="5"/>
        <v>180</v>
      </c>
      <c r="F87" s="2">
        <f t="shared" si="5"/>
        <v>0</v>
      </c>
      <c r="G87" s="2">
        <f t="shared" si="5"/>
        <v>0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  <c r="L87" s="2">
        <f t="shared" si="5"/>
        <v>0</v>
      </c>
      <c r="M87" s="2">
        <f t="shared" si="5"/>
        <v>0</v>
      </c>
      <c r="N87" s="2">
        <f t="shared" si="5"/>
        <v>0</v>
      </c>
      <c r="O87" s="2">
        <f t="shared" si="5"/>
        <v>0</v>
      </c>
      <c r="P87" s="2">
        <f t="shared" si="5"/>
        <v>0</v>
      </c>
      <c r="Q87" s="2">
        <f t="shared" si="5"/>
        <v>0</v>
      </c>
      <c r="R87" s="2">
        <f t="shared" si="5"/>
        <v>0</v>
      </c>
    </row>
    <row r="88" spans="1:20" ht="17.149999999999999">
      <c r="A88" s="12"/>
      <c r="B88" s="11" t="s">
        <v>18</v>
      </c>
      <c r="C88" s="48" t="s">
        <v>80</v>
      </c>
      <c r="D88" s="2">
        <f>INDEX('GDP ij'!$A$1:$AAA$990,MATCH(multiplicative_final!$C88,'GDP ij'!$E:$E,0),MATCH(multiplicative_final!D$75,'GDP ij'!$1:$1,0))</f>
        <v>10</v>
      </c>
      <c r="E88" s="2">
        <f>INDEX('GDP ij'!$A$1:$AAA$990,MATCH(multiplicative_final!$C88,'GDP ij'!$E:$E,0),MATCH(multiplicative_final!E$75,'GDP ij'!$1:$1,0))</f>
        <v>40</v>
      </c>
      <c r="F88" s="2">
        <f>INDEX('GDP ij'!$A$1:$AAA$990,MATCH(multiplicative_final!$C88,'GDP ij'!$E:$E,0),MATCH(multiplicative_final!F$75,'GDP ij'!$1:$1,0))</f>
        <v>0</v>
      </c>
      <c r="G88" s="2">
        <f>INDEX('GDP ij'!$A$1:$AAA$990,MATCH(multiplicative_final!$C88,'GDP ij'!$E:$E,0),MATCH(multiplicative_final!G$75,'GDP ij'!$1:$1,0))</f>
        <v>0</v>
      </c>
      <c r="H88" s="2">
        <f>INDEX('GDP ij'!$A$1:$AAA$990,MATCH(multiplicative_final!$C88,'GDP ij'!$E:$E,0),MATCH(multiplicative_final!H$75,'GDP ij'!$1:$1,0))</f>
        <v>0</v>
      </c>
      <c r="I88" s="2">
        <f>INDEX('GDP ij'!$A$1:$AAA$990,MATCH(multiplicative_final!$C88,'GDP ij'!$E:$E,0),MATCH(multiplicative_final!I$75,'GDP ij'!$1:$1,0))</f>
        <v>0</v>
      </c>
      <c r="J88" s="2">
        <f>INDEX('GDP ij'!$A$1:$AAA$990,MATCH(multiplicative_final!$C88,'GDP ij'!$E:$E,0),MATCH(multiplicative_final!J$75,'GDP ij'!$1:$1,0))</f>
        <v>0</v>
      </c>
      <c r="K88" s="2">
        <f>INDEX('GDP ij'!$A$1:$AAA$990,MATCH(multiplicative_final!$C88,'GDP ij'!$E:$E,0),MATCH(multiplicative_final!K$75,'GDP ij'!$1:$1,0))</f>
        <v>0</v>
      </c>
      <c r="L88" s="2">
        <f>INDEX('GDP ij'!$A$1:$AAA$990,MATCH(multiplicative_final!$C88,'GDP ij'!$E:$E,0),MATCH(multiplicative_final!L$75,'GDP ij'!$1:$1,0))</f>
        <v>0</v>
      </c>
      <c r="M88" s="2">
        <f>INDEX('GDP ij'!$A$1:$AAA$990,MATCH(multiplicative_final!$C88,'GDP ij'!$E:$E,0),MATCH(multiplicative_final!M$75,'GDP ij'!$1:$1,0))</f>
        <v>0</v>
      </c>
      <c r="N88" s="2">
        <f>INDEX('GDP ij'!$A$1:$AAA$990,MATCH(multiplicative_final!$C88,'GDP ij'!$E:$E,0),MATCH(multiplicative_final!N$75,'GDP ij'!$1:$1,0))</f>
        <v>0</v>
      </c>
      <c r="O88" s="2">
        <f>INDEX('GDP ij'!$A$1:$AAA$990,MATCH(multiplicative_final!$C88,'GDP ij'!$E:$E,0),MATCH(multiplicative_final!O$75,'GDP ij'!$1:$1,0))</f>
        <v>0</v>
      </c>
      <c r="P88" s="2">
        <f>INDEX('GDP ij'!$A$1:$AAA$990,MATCH(multiplicative_final!$C88,'GDP ij'!$E:$E,0),MATCH(multiplicative_final!P$75,'GDP ij'!$1:$1,0))</f>
        <v>0</v>
      </c>
      <c r="Q88" s="2">
        <f>INDEX('GDP ij'!$A$1:$AAA$990,MATCH(multiplicative_final!$C88,'GDP ij'!$E:$E,0),MATCH(multiplicative_final!Q$75,'GDP ij'!$1:$1,0))</f>
        <v>0</v>
      </c>
      <c r="R88" s="2">
        <f>INDEX('GDP ij'!$A$1:$AAA$990,MATCH(multiplicative_final!$C88,'GDP ij'!$E:$E,0),MATCH(multiplicative_final!R$75,'GDP ij'!$1:$1,0))</f>
        <v>0</v>
      </c>
    </row>
    <row r="89" spans="1:20">
      <c r="A89" s="12"/>
      <c r="B89" s="11"/>
      <c r="C89" s="48" t="s">
        <v>82</v>
      </c>
      <c r="D89" s="2">
        <f>INDEX('GDP ij'!$A$1:$AAA$990,MATCH(multiplicative_final!$C89,'GDP ij'!$E:$E,0),MATCH(multiplicative_final!D$75,'GDP ij'!$1:$1,0))</f>
        <v>20</v>
      </c>
      <c r="E89" s="2">
        <f>INDEX('GDP ij'!$A$1:$AAA$990,MATCH(multiplicative_final!$C89,'GDP ij'!$E:$E,0),MATCH(multiplicative_final!E$75,'GDP ij'!$1:$1,0))</f>
        <v>25</v>
      </c>
      <c r="F89" s="2">
        <f>INDEX('GDP ij'!$A$1:$AAA$990,MATCH(multiplicative_final!$C89,'GDP ij'!$E:$E,0),MATCH(multiplicative_final!F$75,'GDP ij'!$1:$1,0))</f>
        <v>0</v>
      </c>
      <c r="G89" s="2">
        <f>INDEX('GDP ij'!$A$1:$AAA$990,MATCH(multiplicative_final!$C89,'GDP ij'!$E:$E,0),MATCH(multiplicative_final!G$75,'GDP ij'!$1:$1,0))</f>
        <v>0</v>
      </c>
      <c r="H89" s="2">
        <f>INDEX('GDP ij'!$A$1:$AAA$990,MATCH(multiplicative_final!$C89,'GDP ij'!$E:$E,0),MATCH(multiplicative_final!H$75,'GDP ij'!$1:$1,0))</f>
        <v>0</v>
      </c>
      <c r="I89" s="2">
        <f>INDEX('GDP ij'!$A$1:$AAA$990,MATCH(multiplicative_final!$C89,'GDP ij'!$E:$E,0),MATCH(multiplicative_final!I$75,'GDP ij'!$1:$1,0))</f>
        <v>0</v>
      </c>
      <c r="J89" s="2">
        <f>INDEX('GDP ij'!$A$1:$AAA$990,MATCH(multiplicative_final!$C89,'GDP ij'!$E:$E,0),MATCH(multiplicative_final!J$75,'GDP ij'!$1:$1,0))</f>
        <v>0</v>
      </c>
      <c r="K89" s="2">
        <f>INDEX('GDP ij'!$A$1:$AAA$990,MATCH(multiplicative_final!$C89,'GDP ij'!$E:$E,0),MATCH(multiplicative_final!K$75,'GDP ij'!$1:$1,0))</f>
        <v>0</v>
      </c>
      <c r="L89" s="2">
        <f>INDEX('GDP ij'!$A$1:$AAA$990,MATCH(multiplicative_final!$C89,'GDP ij'!$E:$E,0),MATCH(multiplicative_final!L$75,'GDP ij'!$1:$1,0))</f>
        <v>0</v>
      </c>
      <c r="M89" s="2">
        <f>INDEX('GDP ij'!$A$1:$AAA$990,MATCH(multiplicative_final!$C89,'GDP ij'!$E:$E,0),MATCH(multiplicative_final!M$75,'GDP ij'!$1:$1,0))</f>
        <v>0</v>
      </c>
      <c r="N89" s="2">
        <f>INDEX('GDP ij'!$A$1:$AAA$990,MATCH(multiplicative_final!$C89,'GDP ij'!$E:$E,0),MATCH(multiplicative_final!N$75,'GDP ij'!$1:$1,0))</f>
        <v>0</v>
      </c>
      <c r="O89" s="2">
        <f>INDEX('GDP ij'!$A$1:$AAA$990,MATCH(multiplicative_final!$C89,'GDP ij'!$E:$E,0),MATCH(multiplicative_final!O$75,'GDP ij'!$1:$1,0))</f>
        <v>0</v>
      </c>
      <c r="P89" s="2">
        <f>INDEX('GDP ij'!$A$1:$AAA$990,MATCH(multiplicative_final!$C89,'GDP ij'!$E:$E,0),MATCH(multiplicative_final!P$75,'GDP ij'!$1:$1,0))</f>
        <v>0</v>
      </c>
      <c r="Q89" s="2">
        <f>INDEX('GDP ij'!$A$1:$AAA$990,MATCH(multiplicative_final!$C89,'GDP ij'!$E:$E,0),MATCH(multiplicative_final!Q$75,'GDP ij'!$1:$1,0))</f>
        <v>0</v>
      </c>
      <c r="R89" s="2">
        <f>INDEX('GDP ij'!$A$1:$AAA$990,MATCH(multiplicative_final!$C89,'GDP ij'!$E:$E,0),MATCH(multiplicative_final!R$75,'GDP ij'!$1:$1,0))</f>
        <v>0</v>
      </c>
      <c r="S89" s="4"/>
      <c r="T89" s="5"/>
    </row>
    <row r="90" spans="1:20">
      <c r="A90" s="12"/>
      <c r="B90" s="11"/>
      <c r="C90" s="48" t="s">
        <v>81</v>
      </c>
      <c r="D90" s="2">
        <f>INDEX('GDP ij'!$A$1:$AAA$990,MATCH(multiplicative_final!$C90,'GDP ij'!$E:$E,0),MATCH(multiplicative_final!D$75,'GDP ij'!$1:$1,0))</f>
        <v>40</v>
      </c>
      <c r="E90" s="2">
        <f>INDEX('GDP ij'!$A$1:$AAA$990,MATCH(multiplicative_final!$C90,'GDP ij'!$E:$E,0),MATCH(multiplicative_final!E$75,'GDP ij'!$1:$1,0))</f>
        <v>40</v>
      </c>
      <c r="F90" s="2">
        <f>INDEX('GDP ij'!$A$1:$AAA$990,MATCH(multiplicative_final!$C90,'GDP ij'!$E:$E,0),MATCH(multiplicative_final!F$75,'GDP ij'!$1:$1,0))</f>
        <v>0</v>
      </c>
      <c r="G90" s="2">
        <f>INDEX('GDP ij'!$A$1:$AAA$990,MATCH(multiplicative_final!$C90,'GDP ij'!$E:$E,0),MATCH(multiplicative_final!G$75,'GDP ij'!$1:$1,0))</f>
        <v>0</v>
      </c>
      <c r="H90" s="2">
        <f>INDEX('GDP ij'!$A$1:$AAA$990,MATCH(multiplicative_final!$C90,'GDP ij'!$E:$E,0),MATCH(multiplicative_final!H$75,'GDP ij'!$1:$1,0))</f>
        <v>0</v>
      </c>
      <c r="I90" s="2">
        <f>INDEX('GDP ij'!$A$1:$AAA$990,MATCH(multiplicative_final!$C90,'GDP ij'!$E:$E,0),MATCH(multiplicative_final!I$75,'GDP ij'!$1:$1,0))</f>
        <v>0</v>
      </c>
      <c r="J90" s="2">
        <f>INDEX('GDP ij'!$A$1:$AAA$990,MATCH(multiplicative_final!$C90,'GDP ij'!$E:$E,0),MATCH(multiplicative_final!J$75,'GDP ij'!$1:$1,0))</f>
        <v>0</v>
      </c>
      <c r="K90" s="2">
        <f>INDEX('GDP ij'!$A$1:$AAA$990,MATCH(multiplicative_final!$C90,'GDP ij'!$E:$E,0),MATCH(multiplicative_final!K$75,'GDP ij'!$1:$1,0))</f>
        <v>0</v>
      </c>
      <c r="L90" s="2">
        <f>INDEX('GDP ij'!$A$1:$AAA$990,MATCH(multiplicative_final!$C90,'GDP ij'!$E:$E,0),MATCH(multiplicative_final!L$75,'GDP ij'!$1:$1,0))</f>
        <v>0</v>
      </c>
      <c r="M90" s="2">
        <f>INDEX('GDP ij'!$A$1:$AAA$990,MATCH(multiplicative_final!$C90,'GDP ij'!$E:$E,0),MATCH(multiplicative_final!M$75,'GDP ij'!$1:$1,0))</f>
        <v>0</v>
      </c>
      <c r="N90" s="2">
        <f>INDEX('GDP ij'!$A$1:$AAA$990,MATCH(multiplicative_final!$C90,'GDP ij'!$E:$E,0),MATCH(multiplicative_final!N$75,'GDP ij'!$1:$1,0))</f>
        <v>0</v>
      </c>
      <c r="O90" s="2">
        <f>INDEX('GDP ij'!$A$1:$AAA$990,MATCH(multiplicative_final!$C90,'GDP ij'!$E:$E,0),MATCH(multiplicative_final!O$75,'GDP ij'!$1:$1,0))</f>
        <v>0</v>
      </c>
      <c r="P90" s="2">
        <f>INDEX('GDP ij'!$A$1:$AAA$990,MATCH(multiplicative_final!$C90,'GDP ij'!$E:$E,0),MATCH(multiplicative_final!P$75,'GDP ij'!$1:$1,0))</f>
        <v>0</v>
      </c>
      <c r="Q90" s="2">
        <f>INDEX('GDP ij'!$A$1:$AAA$990,MATCH(multiplicative_final!$C90,'GDP ij'!$E:$E,0),MATCH(multiplicative_final!Q$75,'GDP ij'!$1:$1,0))</f>
        <v>0</v>
      </c>
      <c r="R90" s="2">
        <f>INDEX('GDP ij'!$A$1:$AAA$990,MATCH(multiplicative_final!$C90,'GDP ij'!$E:$E,0),MATCH(multiplicative_final!R$75,'GDP ij'!$1:$1,0))</f>
        <v>0</v>
      </c>
      <c r="S90" s="3"/>
      <c r="T90" s="5"/>
    </row>
    <row r="91" spans="1:20" ht="17.149999999999999">
      <c r="A91" s="12"/>
      <c r="B91" s="11" t="s">
        <v>19</v>
      </c>
      <c r="C91" s="48" t="s">
        <v>83</v>
      </c>
      <c r="D91" s="2">
        <f>INDEX('GDP ij'!$A$1:$AAA$990,MATCH(multiplicative_final!$C91,'GDP ij'!$E:$E,0),MATCH(multiplicative_final!D$75,'GDP ij'!$1:$1,0))</f>
        <v>30</v>
      </c>
      <c r="E91" s="2">
        <f>INDEX('GDP ij'!$A$1:$AAA$990,MATCH(multiplicative_final!$C91,'GDP ij'!$E:$E,0),MATCH(multiplicative_final!E$75,'GDP ij'!$1:$1,0))</f>
        <v>75</v>
      </c>
      <c r="F91" s="2">
        <f>INDEX('GDP ij'!$A$1:$AAA$990,MATCH(multiplicative_final!$C91,'GDP ij'!$E:$E,0),MATCH(multiplicative_final!F$75,'GDP ij'!$1:$1,0))</f>
        <v>0</v>
      </c>
      <c r="G91" s="2">
        <f>INDEX('GDP ij'!$A$1:$AAA$990,MATCH(multiplicative_final!$C91,'GDP ij'!$E:$E,0),MATCH(multiplicative_final!G$75,'GDP ij'!$1:$1,0))</f>
        <v>0</v>
      </c>
      <c r="H91" s="2">
        <f>INDEX('GDP ij'!$A$1:$AAA$990,MATCH(multiplicative_final!$C91,'GDP ij'!$E:$E,0),MATCH(multiplicative_final!H$75,'GDP ij'!$1:$1,0))</f>
        <v>0</v>
      </c>
      <c r="I91" s="2">
        <f>INDEX('GDP ij'!$A$1:$AAA$990,MATCH(multiplicative_final!$C91,'GDP ij'!$E:$E,0),MATCH(multiplicative_final!I$75,'GDP ij'!$1:$1,0))</f>
        <v>0</v>
      </c>
      <c r="J91" s="2">
        <f>INDEX('GDP ij'!$A$1:$AAA$990,MATCH(multiplicative_final!$C91,'GDP ij'!$E:$E,0),MATCH(multiplicative_final!J$75,'GDP ij'!$1:$1,0))</f>
        <v>0</v>
      </c>
      <c r="K91" s="2">
        <f>INDEX('GDP ij'!$A$1:$AAA$990,MATCH(multiplicative_final!$C91,'GDP ij'!$E:$E,0),MATCH(multiplicative_final!K$75,'GDP ij'!$1:$1,0))</f>
        <v>0</v>
      </c>
      <c r="L91" s="2">
        <f>INDEX('GDP ij'!$A$1:$AAA$990,MATCH(multiplicative_final!$C91,'GDP ij'!$E:$E,0),MATCH(multiplicative_final!L$75,'GDP ij'!$1:$1,0))</f>
        <v>0</v>
      </c>
      <c r="M91" s="2">
        <f>INDEX('GDP ij'!$A$1:$AAA$990,MATCH(multiplicative_final!$C91,'GDP ij'!$E:$E,0),MATCH(multiplicative_final!M$75,'GDP ij'!$1:$1,0))</f>
        <v>0</v>
      </c>
      <c r="N91" s="2">
        <f>INDEX('GDP ij'!$A$1:$AAA$990,MATCH(multiplicative_final!$C91,'GDP ij'!$E:$E,0),MATCH(multiplicative_final!N$75,'GDP ij'!$1:$1,0))</f>
        <v>0</v>
      </c>
      <c r="O91" s="2">
        <f>INDEX('GDP ij'!$A$1:$AAA$990,MATCH(multiplicative_final!$C91,'GDP ij'!$E:$E,0),MATCH(multiplicative_final!O$75,'GDP ij'!$1:$1,0))</f>
        <v>0</v>
      </c>
      <c r="P91" s="2">
        <f>INDEX('GDP ij'!$A$1:$AAA$990,MATCH(multiplicative_final!$C91,'GDP ij'!$E:$E,0),MATCH(multiplicative_final!P$75,'GDP ij'!$1:$1,0))</f>
        <v>0</v>
      </c>
      <c r="Q91" s="2">
        <f>INDEX('GDP ij'!$A$1:$AAA$990,MATCH(multiplicative_final!$C91,'GDP ij'!$E:$E,0),MATCH(multiplicative_final!Q$75,'GDP ij'!$1:$1,0))</f>
        <v>0</v>
      </c>
      <c r="R91" s="2">
        <f>INDEX('GDP ij'!$A$1:$AAA$990,MATCH(multiplicative_final!$C91,'GDP ij'!$E:$E,0),MATCH(multiplicative_final!R$75,'GDP ij'!$1:$1,0))</f>
        <v>0</v>
      </c>
      <c r="S91" s="3"/>
      <c r="T91" s="5"/>
    </row>
    <row r="92" spans="1:20">
      <c r="A92" s="12"/>
      <c r="B92" s="11"/>
      <c r="C92" s="4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  <c r="T92" s="5"/>
    </row>
    <row r="93" spans="1:20">
      <c r="A93" s="12"/>
      <c r="B93" s="48"/>
      <c r="C93" s="4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5"/>
    </row>
    <row r="94" spans="1:20">
      <c r="A94" s="12"/>
      <c r="B94" s="48"/>
      <c r="C94" s="4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5"/>
    </row>
    <row r="95" spans="1:20">
      <c r="A95" s="12"/>
      <c r="B95" s="48"/>
      <c r="C95" s="4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5"/>
    </row>
    <row r="96" spans="1:20">
      <c r="B96" s="48"/>
      <c r="C96" s="48" t="str">
        <f>_xlfn.CONCAT($A$1,A96)</f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5"/>
    </row>
    <row r="97" spans="1:20" ht="15.75" customHeight="1">
      <c r="A97" s="17" t="s">
        <v>58</v>
      </c>
      <c r="B97" s="17"/>
      <c r="C97" s="9" t="s">
        <v>52</v>
      </c>
      <c r="D97" s="9">
        <v>2005</v>
      </c>
      <c r="E97" s="9">
        <v>2006</v>
      </c>
      <c r="F97" s="9">
        <v>2007</v>
      </c>
      <c r="G97" s="9">
        <v>2008</v>
      </c>
      <c r="H97" s="9">
        <v>2009</v>
      </c>
      <c r="I97" s="9">
        <v>2010</v>
      </c>
      <c r="J97" s="9">
        <v>2011</v>
      </c>
      <c r="K97" s="9">
        <v>2012</v>
      </c>
      <c r="L97" s="9">
        <v>2013</v>
      </c>
      <c r="M97" s="9">
        <v>2014</v>
      </c>
      <c r="N97" s="9">
        <v>2015</v>
      </c>
      <c r="O97" s="9">
        <v>2016</v>
      </c>
      <c r="P97" s="9">
        <v>2017</v>
      </c>
      <c r="Q97" s="9">
        <v>2018</v>
      </c>
      <c r="R97" s="9">
        <v>2019</v>
      </c>
      <c r="S97" s="3"/>
      <c r="T97" s="5"/>
    </row>
    <row r="98" spans="1:20" ht="15.75" customHeight="1">
      <c r="A98" s="10"/>
      <c r="B98" s="11" t="s">
        <v>78</v>
      </c>
      <c r="C98" s="48" t="str">
        <f>_xlfn.CONCAT($A$1,A98)</f>
        <v/>
      </c>
      <c r="D98" s="2">
        <f>SUM(D99:D106)</f>
        <v>100</v>
      </c>
      <c r="E98" s="2">
        <f t="shared" ref="E98:R98" si="6">SUM(E99:E106)</f>
        <v>180</v>
      </c>
      <c r="F98" s="2">
        <f t="shared" si="6"/>
        <v>0</v>
      </c>
      <c r="G98" s="2">
        <f t="shared" si="6"/>
        <v>0</v>
      </c>
      <c r="H98" s="2">
        <f t="shared" si="6"/>
        <v>0</v>
      </c>
      <c r="I98" s="2">
        <f t="shared" si="6"/>
        <v>0</v>
      </c>
      <c r="J98" s="2">
        <f t="shared" si="6"/>
        <v>0</v>
      </c>
      <c r="K98" s="2">
        <f t="shared" si="6"/>
        <v>0</v>
      </c>
      <c r="L98" s="2">
        <f t="shared" si="6"/>
        <v>0</v>
      </c>
      <c r="M98" s="2">
        <f t="shared" si="6"/>
        <v>0</v>
      </c>
      <c r="N98" s="2">
        <f t="shared" si="6"/>
        <v>0</v>
      </c>
      <c r="O98" s="2">
        <f t="shared" si="6"/>
        <v>0</v>
      </c>
      <c r="P98" s="2">
        <f t="shared" si="6"/>
        <v>0</v>
      </c>
      <c r="Q98" s="2">
        <f t="shared" si="6"/>
        <v>0</v>
      </c>
      <c r="R98" s="2">
        <f t="shared" si="6"/>
        <v>0</v>
      </c>
      <c r="S98" s="3"/>
      <c r="T98" s="5"/>
    </row>
    <row r="99" spans="1:20" ht="17.149999999999999">
      <c r="A99" s="12"/>
      <c r="B99" s="11" t="s">
        <v>18</v>
      </c>
      <c r="C99" t="s">
        <v>63</v>
      </c>
      <c r="D99" s="2">
        <f>INDEX('GDP i'!$A$1:$AAA$990,MATCH(multiplicative_final!$C99,'GDP i'!$D:$D,0),MATCH(multiplicative_final!D$75,'GDP i'!$1:$1,0))</f>
        <v>50</v>
      </c>
      <c r="E99" s="2">
        <f>INDEX('GDP i'!$A$1:$AAA$990,MATCH(multiplicative_final!$C99,'GDP i'!$D:$D,0),MATCH(multiplicative_final!E$75,'GDP i'!$1:$1,0))</f>
        <v>80</v>
      </c>
      <c r="F99" s="2">
        <f>INDEX('GDP i'!$A$1:$AAA$990,MATCH(multiplicative_final!$C99,'GDP i'!$D:$D,0),MATCH(multiplicative_final!F$75,'GDP i'!$1:$1,0))</f>
        <v>0</v>
      </c>
      <c r="G99" s="2">
        <f>INDEX('GDP i'!$A$1:$AAA$990,MATCH(multiplicative_final!$C99,'GDP i'!$D:$D,0),MATCH(multiplicative_final!G$75,'GDP i'!$1:$1,0))</f>
        <v>0</v>
      </c>
      <c r="H99" s="2">
        <f>INDEX('GDP i'!$A$1:$AAA$990,MATCH(multiplicative_final!$C99,'GDP i'!$D:$D,0),MATCH(multiplicative_final!H$75,'GDP i'!$1:$1,0))</f>
        <v>0</v>
      </c>
      <c r="I99" s="2">
        <f>INDEX('GDP i'!$A$1:$AAA$990,MATCH(multiplicative_final!$C99,'GDP i'!$D:$D,0),MATCH(multiplicative_final!I$75,'GDP i'!$1:$1,0))</f>
        <v>0</v>
      </c>
      <c r="J99" s="2">
        <f>INDEX('GDP i'!$A$1:$AAA$990,MATCH(multiplicative_final!$C99,'GDP i'!$D:$D,0),MATCH(multiplicative_final!J$75,'GDP i'!$1:$1,0))</f>
        <v>0</v>
      </c>
      <c r="K99" s="2">
        <f>INDEX('GDP i'!$A$1:$AAA$990,MATCH(multiplicative_final!$C99,'GDP i'!$D:$D,0),MATCH(multiplicative_final!K$75,'GDP i'!$1:$1,0))</f>
        <v>0</v>
      </c>
      <c r="L99" s="2">
        <f>INDEX('GDP i'!$A$1:$AAA$990,MATCH(multiplicative_final!$C99,'GDP i'!$D:$D,0),MATCH(multiplicative_final!L$75,'GDP i'!$1:$1,0))</f>
        <v>0</v>
      </c>
      <c r="M99" s="2">
        <f>INDEX('GDP i'!$A$1:$AAA$990,MATCH(multiplicative_final!$C99,'GDP i'!$D:$D,0),MATCH(multiplicative_final!M$75,'GDP i'!$1:$1,0))</f>
        <v>0</v>
      </c>
      <c r="N99" s="2">
        <f>INDEX('GDP i'!$A$1:$AAA$990,MATCH(multiplicative_final!$C99,'GDP i'!$D:$D,0),MATCH(multiplicative_final!N$75,'GDP i'!$1:$1,0))</f>
        <v>0</v>
      </c>
      <c r="O99" s="2">
        <f>INDEX('GDP i'!$A$1:$AAA$990,MATCH(multiplicative_final!$C99,'GDP i'!$D:$D,0),MATCH(multiplicative_final!O$75,'GDP i'!$1:$1,0))</f>
        <v>0</v>
      </c>
      <c r="P99" s="2">
        <f>INDEX('GDP i'!$A$1:$AAA$990,MATCH(multiplicative_final!$C99,'GDP i'!$D:$D,0),MATCH(multiplicative_final!P$75,'GDP i'!$1:$1,0))</f>
        <v>0</v>
      </c>
      <c r="Q99" s="2">
        <f>INDEX('GDP i'!$A$1:$AAA$990,MATCH(multiplicative_final!$C99,'GDP i'!$D:$D,0),MATCH(multiplicative_final!Q$75,'GDP i'!$1:$1,0))</f>
        <v>0</v>
      </c>
      <c r="R99" s="2">
        <f>INDEX('GDP i'!$A$1:$AAA$990,MATCH(multiplicative_final!$C99,'GDP i'!$D:$D,0),MATCH(multiplicative_final!R$75,'GDP i'!$1:$1,0))</f>
        <v>0</v>
      </c>
    </row>
    <row r="100" spans="1:20">
      <c r="A100" s="12"/>
      <c r="B100" s="11"/>
      <c r="C100" t="s">
        <v>64</v>
      </c>
      <c r="D100" s="2">
        <f>INDEX('GDP i'!$A$1:$AAA$990,MATCH(multiplicative_final!$C100,'GDP i'!$D:$D,0),MATCH(multiplicative_final!D$75,'GDP i'!$1:$1,0))</f>
        <v>50</v>
      </c>
      <c r="E100" s="2">
        <f>INDEX('GDP i'!$A$1:$AAA$990,MATCH(multiplicative_final!$C100,'GDP i'!$D:$D,0),MATCH(multiplicative_final!E$75,'GDP i'!$1:$1,0))</f>
        <v>100</v>
      </c>
      <c r="F100" s="2">
        <f>INDEX('GDP i'!$A$1:$AAA$990,MATCH(multiplicative_final!$C100,'GDP i'!$D:$D,0),MATCH(multiplicative_final!F$75,'GDP i'!$1:$1,0))</f>
        <v>0</v>
      </c>
      <c r="G100" s="2">
        <f>INDEX('GDP i'!$A$1:$AAA$990,MATCH(multiplicative_final!$C100,'GDP i'!$D:$D,0),MATCH(multiplicative_final!G$75,'GDP i'!$1:$1,0))</f>
        <v>0</v>
      </c>
      <c r="H100" s="2">
        <f>INDEX('GDP i'!$A$1:$AAA$990,MATCH(multiplicative_final!$C100,'GDP i'!$D:$D,0),MATCH(multiplicative_final!H$75,'GDP i'!$1:$1,0))</f>
        <v>0</v>
      </c>
      <c r="I100" s="2">
        <f>INDEX('GDP i'!$A$1:$AAA$990,MATCH(multiplicative_final!$C100,'GDP i'!$D:$D,0),MATCH(multiplicative_final!I$75,'GDP i'!$1:$1,0))</f>
        <v>0</v>
      </c>
      <c r="J100" s="2">
        <f>INDEX('GDP i'!$A$1:$AAA$990,MATCH(multiplicative_final!$C100,'GDP i'!$D:$D,0),MATCH(multiplicative_final!J$75,'GDP i'!$1:$1,0))</f>
        <v>0</v>
      </c>
      <c r="K100" s="2">
        <f>INDEX('GDP i'!$A$1:$AAA$990,MATCH(multiplicative_final!$C100,'GDP i'!$D:$D,0),MATCH(multiplicative_final!K$75,'GDP i'!$1:$1,0))</f>
        <v>0</v>
      </c>
      <c r="L100" s="2">
        <f>INDEX('GDP i'!$A$1:$AAA$990,MATCH(multiplicative_final!$C100,'GDP i'!$D:$D,0),MATCH(multiplicative_final!L$75,'GDP i'!$1:$1,0))</f>
        <v>0</v>
      </c>
      <c r="M100" s="2">
        <f>INDEX('GDP i'!$A$1:$AAA$990,MATCH(multiplicative_final!$C100,'GDP i'!$D:$D,0),MATCH(multiplicative_final!M$75,'GDP i'!$1:$1,0))</f>
        <v>0</v>
      </c>
      <c r="N100" s="2">
        <f>INDEX('GDP i'!$A$1:$AAA$990,MATCH(multiplicative_final!$C100,'GDP i'!$D:$D,0),MATCH(multiplicative_final!N$75,'GDP i'!$1:$1,0))</f>
        <v>0</v>
      </c>
      <c r="O100" s="2">
        <f>INDEX('GDP i'!$A$1:$AAA$990,MATCH(multiplicative_final!$C100,'GDP i'!$D:$D,0),MATCH(multiplicative_final!O$75,'GDP i'!$1:$1,0))</f>
        <v>0</v>
      </c>
      <c r="P100" s="2">
        <f>INDEX('GDP i'!$A$1:$AAA$990,MATCH(multiplicative_final!$C100,'GDP i'!$D:$D,0),MATCH(multiplicative_final!P$75,'GDP i'!$1:$1,0))</f>
        <v>0</v>
      </c>
      <c r="Q100" s="2">
        <f>INDEX('GDP i'!$A$1:$AAA$990,MATCH(multiplicative_final!$C100,'GDP i'!$D:$D,0),MATCH(multiplicative_final!Q$75,'GDP i'!$1:$1,0))</f>
        <v>0</v>
      </c>
      <c r="R100" s="2">
        <f>INDEX('GDP i'!$A$1:$AAA$990,MATCH(multiplicative_final!$C100,'GDP i'!$D:$D,0),MATCH(multiplicative_final!R$75,'GDP i'!$1:$1,0))</f>
        <v>0</v>
      </c>
      <c r="S100" s="4"/>
      <c r="T100" s="5"/>
    </row>
    <row r="101" spans="1:20">
      <c r="A101" s="12"/>
      <c r="B101" s="11"/>
      <c r="C101" s="4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5"/>
    </row>
    <row r="102" spans="1:20" ht="17.149999999999999">
      <c r="A102" s="12"/>
      <c r="B102" s="11" t="s">
        <v>19</v>
      </c>
      <c r="C102" s="4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5"/>
    </row>
    <row r="103" spans="1:20" ht="17.149999999999999">
      <c r="A103" s="12"/>
      <c r="B103" s="11" t="s">
        <v>20</v>
      </c>
      <c r="C103" s="4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5"/>
    </row>
    <row r="104" spans="1:20">
      <c r="A104" s="12"/>
      <c r="B104" s="48"/>
      <c r="C104" s="4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5"/>
    </row>
    <row r="105" spans="1:20">
      <c r="A105" s="12"/>
      <c r="B105" s="48"/>
      <c r="C105" s="4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5"/>
    </row>
    <row r="106" spans="1:20">
      <c r="A106" s="12"/>
      <c r="B106" s="48"/>
      <c r="C106" s="4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5"/>
    </row>
    <row r="107" spans="1:20">
      <c r="B107" s="48"/>
      <c r="C107" s="48" t="str">
        <f>_xlfn.CONCAT($A$1,A107)</f>
        <v/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5"/>
    </row>
    <row r="108" spans="1:20" ht="15.75" customHeight="1">
      <c r="A108" s="29" t="s">
        <v>39</v>
      </c>
      <c r="D108" s="9">
        <v>2005</v>
      </c>
      <c r="E108" s="9">
        <v>2006</v>
      </c>
      <c r="F108" s="9">
        <v>2007</v>
      </c>
      <c r="G108" s="9">
        <v>2008</v>
      </c>
      <c r="H108" s="9">
        <v>2009</v>
      </c>
      <c r="I108" s="9">
        <v>2010</v>
      </c>
      <c r="J108" s="9">
        <v>2011</v>
      </c>
      <c r="K108" s="9">
        <v>2012</v>
      </c>
      <c r="L108" s="9">
        <v>2013</v>
      </c>
      <c r="M108" s="9">
        <v>2014</v>
      </c>
      <c r="N108" s="9">
        <v>2015</v>
      </c>
      <c r="O108" s="9">
        <v>2016</v>
      </c>
      <c r="P108" s="9">
        <v>2017</v>
      </c>
      <c r="Q108" s="9">
        <v>2018</v>
      </c>
      <c r="R108" s="9">
        <v>2019</v>
      </c>
      <c r="S108" s="3"/>
      <c r="T108" s="5"/>
    </row>
    <row r="109" spans="1:20" ht="17.600000000000001">
      <c r="A109" s="30" t="s">
        <v>40</v>
      </c>
      <c r="E109" s="31">
        <f>EXP(SUM(E110:E118))</f>
        <v>1.7716927698567424</v>
      </c>
      <c r="F109" s="31" t="e">
        <f t="shared" ref="F109:R109" si="7">SUM(F110:F118)</f>
        <v>#N/A</v>
      </c>
      <c r="G109" s="31" t="e">
        <f t="shared" si="7"/>
        <v>#N/A</v>
      </c>
      <c r="H109" s="31" t="e">
        <f t="shared" si="7"/>
        <v>#N/A</v>
      </c>
      <c r="I109" s="31" t="e">
        <f t="shared" si="7"/>
        <v>#N/A</v>
      </c>
      <c r="J109" s="31" t="e">
        <f t="shared" si="7"/>
        <v>#N/A</v>
      </c>
      <c r="K109" s="31" t="e">
        <f t="shared" si="7"/>
        <v>#N/A</v>
      </c>
      <c r="L109" s="31" t="e">
        <f t="shared" si="7"/>
        <v>#N/A</v>
      </c>
      <c r="M109" s="31" t="e">
        <f t="shared" si="7"/>
        <v>#N/A</v>
      </c>
      <c r="N109" s="31" t="e">
        <f t="shared" si="7"/>
        <v>#N/A</v>
      </c>
      <c r="O109" s="31" t="e">
        <f t="shared" si="7"/>
        <v>#N/A</v>
      </c>
      <c r="P109" s="31" t="e">
        <f t="shared" si="7"/>
        <v>#N/A</v>
      </c>
      <c r="Q109" s="31" t="e">
        <f t="shared" si="7"/>
        <v>#N/A</v>
      </c>
      <c r="R109" s="31" t="e">
        <f t="shared" si="7"/>
        <v>#N/A</v>
      </c>
      <c r="S109" s="3"/>
      <c r="T109" s="5"/>
    </row>
    <row r="110" spans="1:20">
      <c r="A110" s="12" t="s">
        <v>65</v>
      </c>
      <c r="E110" s="6">
        <f>INDEX(weighting_multiplicative!$A$134:$R$143,MATCH($A110,weighting_multiplicative!$A$134:$A$143,0),MATCH(E$108,weighting_multiplicative!$134:$134,0))*INDEX(activity_driver!$A$58:$R$67,MATCH($A110,activity_driver!$A$58:$A$67,0),MATCH(E$108,activity_driver!$58:$58,0))</f>
        <v>0.12423441732841752</v>
      </c>
      <c r="F110" s="6" t="e">
        <f>INDEX(weighting_multiplicative!$A$134:$R$143,MATCH($A110,weighting_multiplicative!$A$134:$A$143,0),MATCH(F$108,weighting_multiplicative!$134:$134,0)) * INDEX(activity_driver!$A$58:$R$67,MATCH($A110,activity_driver!$A$58:$A$67,0),MATCH(F$108,activity_driver!$58:$58,0))</f>
        <v>#N/A</v>
      </c>
      <c r="G110" s="6" t="e">
        <f>INDEX(weighting_multiplicative!$A$134:$R$143,MATCH($A110,weighting_multiplicative!$A$134:$A$143,0),MATCH(G$108,weighting_multiplicative!$134:$134,0)) * INDEX(activity_driver!$A$58:$R$67,MATCH($A110,activity_driver!$A$58:$A$67,0),MATCH(G$108,activity_driver!$58:$58,0))</f>
        <v>#N/A</v>
      </c>
      <c r="H110" s="6" t="e">
        <f>INDEX(weighting_multiplicative!$A$134:$R$143,MATCH($A110,weighting_multiplicative!$A$134:$A$143,0),MATCH(H$108,weighting_multiplicative!$134:$134,0)) * INDEX(activity_driver!$A$58:$R$67,MATCH($A110,activity_driver!$A$58:$A$67,0),MATCH(H$108,activity_driver!$58:$58,0))</f>
        <v>#N/A</v>
      </c>
      <c r="I110" s="6" t="e">
        <f>INDEX(weighting_multiplicative!$A$134:$R$143,MATCH($A110,weighting_multiplicative!$A$134:$A$143,0),MATCH(I$108,weighting_multiplicative!$134:$134,0)) * INDEX(activity_driver!$A$58:$R$67,MATCH($A110,activity_driver!$A$58:$A$67,0),MATCH(I$108,activity_driver!$58:$58,0))</f>
        <v>#N/A</v>
      </c>
      <c r="J110" s="6" t="e">
        <f>INDEX(weighting_multiplicative!$A$134:$R$143,MATCH($A110,weighting_multiplicative!$A$134:$A$143,0),MATCH(J$108,weighting_multiplicative!$134:$134,0)) * INDEX(activity_driver!$A$58:$R$67,MATCH($A110,activity_driver!$A$58:$A$67,0),MATCH(J$108,activity_driver!$58:$58,0))</f>
        <v>#N/A</v>
      </c>
      <c r="K110" s="6" t="e">
        <f>INDEX(weighting_multiplicative!$A$134:$R$143,MATCH($A110,weighting_multiplicative!$A$134:$A$143,0),MATCH(K$108,weighting_multiplicative!$134:$134,0)) * INDEX(activity_driver!$A$58:$R$67,MATCH($A110,activity_driver!$A$58:$A$67,0),MATCH(K$108,activity_driver!$58:$58,0))</f>
        <v>#N/A</v>
      </c>
      <c r="L110" s="6" t="e">
        <f>INDEX(weighting_multiplicative!$A$134:$R$143,MATCH($A110,weighting_multiplicative!$A$134:$A$143,0),MATCH(L$108,weighting_multiplicative!$134:$134,0)) * INDEX(activity_driver!$A$58:$R$67,MATCH($A110,activity_driver!$A$58:$A$67,0),MATCH(L$108,activity_driver!$58:$58,0))</f>
        <v>#N/A</v>
      </c>
      <c r="M110" s="6" t="e">
        <f>INDEX(weighting_multiplicative!$A$134:$R$143,MATCH($A110,weighting_multiplicative!$A$134:$A$143,0),MATCH(M$108,weighting_multiplicative!$134:$134,0)) * INDEX(activity_driver!$A$58:$R$67,MATCH($A110,activity_driver!$A$58:$A$67,0),MATCH(M$108,activity_driver!$58:$58,0))</f>
        <v>#N/A</v>
      </c>
      <c r="N110" s="6" t="e">
        <f>INDEX(weighting_multiplicative!$A$134:$R$143,MATCH($A110,weighting_multiplicative!$A$134:$A$143,0),MATCH(N$108,weighting_multiplicative!$134:$134,0)) * INDEX(activity_driver!$A$58:$R$67,MATCH($A110,activity_driver!$A$58:$A$67,0),MATCH(N$108,activity_driver!$58:$58,0))</f>
        <v>#N/A</v>
      </c>
      <c r="O110" s="6" t="e">
        <f>INDEX(weighting_multiplicative!$A$134:$R$143,MATCH($A110,weighting_multiplicative!$A$134:$A$143,0),MATCH(O$108,weighting_multiplicative!$134:$134,0)) * INDEX(activity_driver!$A$58:$R$67,MATCH($A110,activity_driver!$A$58:$A$67,0),MATCH(O$108,activity_driver!$58:$58,0))</f>
        <v>#N/A</v>
      </c>
      <c r="P110" s="6" t="e">
        <f>INDEX(weighting_multiplicative!$A$134:$R$143,MATCH($A110,weighting_multiplicative!$A$134:$A$143,0),MATCH(P$108,weighting_multiplicative!$134:$134,0)) * INDEX(activity_driver!$A$58:$R$67,MATCH($A110,activity_driver!$A$58:$A$67,0),MATCH(P$108,activity_driver!$58:$58,0))</f>
        <v>#N/A</v>
      </c>
      <c r="Q110" s="6" t="e">
        <f>INDEX(weighting_multiplicative!$A$134:$R$143,MATCH($A110,weighting_multiplicative!$A$134:$A$143,0),MATCH(Q$108,weighting_multiplicative!$134:$134,0)) * INDEX(activity_driver!$A$58:$R$67,MATCH($A110,activity_driver!$A$58:$A$67,0),MATCH(Q$108,activity_driver!$58:$58,0))</f>
        <v>#N/A</v>
      </c>
      <c r="R110" s="6" t="e">
        <f>INDEX(weighting_multiplicative!$A$134:$R$143,MATCH($A110,weighting_multiplicative!$A$134:$A$143,0),MATCH(R$108,weighting_multiplicative!$134:$134,0)) * INDEX(activity_driver!$A$58:$R$67,MATCH($A110,activity_driver!$A$58:$A$67,0),MATCH(R$108,activity_driver!$58:$58,0))</f>
        <v>#N/A</v>
      </c>
    </row>
    <row r="111" spans="1:20">
      <c r="A111" s="12" t="s">
        <v>66</v>
      </c>
      <c r="E111" s="6">
        <f>INDEX(weighting_multiplicative!$A$134:$R$143,MATCH($A111,weighting_multiplicative!$A$134:$A$143,0),MATCH(E$108,weighting_multiplicative!$134:$134,0))*INDEX(activity_driver!$A$58:$R$67,MATCH($A111,activity_driver!$A$58:$A$67,0),MATCH(E$108,activity_driver!$58:$58,0))</f>
        <v>6.9077960958560017E-2</v>
      </c>
      <c r="F111" s="6" t="e">
        <f>INDEX(weighting_multiplicative!$A$134:$R$143,MATCH($A111,weighting_multiplicative!$A$134:$A$143,0),MATCH(F$108,weighting_multiplicative!$134:$134,0)) * INDEX(activity_driver!$A$58:$R$67,MATCH($A111,activity_driver!$A$58:$A$67,0),MATCH(F$108,activity_driver!$58:$58,0))</f>
        <v>#N/A</v>
      </c>
      <c r="G111" s="6" t="e">
        <f>INDEX(weighting_multiplicative!$A$134:$R$143,MATCH($A111,weighting_multiplicative!$A$134:$A$143,0),MATCH(G$108,weighting_multiplicative!$134:$134,0)) * INDEX(activity_driver!$A$58:$R$67,MATCH($A111,activity_driver!$A$58:$A$67,0),MATCH(G$108,activity_driver!$58:$58,0))</f>
        <v>#N/A</v>
      </c>
      <c r="H111" s="6" t="e">
        <f>INDEX(weighting_multiplicative!$A$134:$R$143,MATCH($A111,weighting_multiplicative!$A$134:$A$143,0),MATCH(H$108,weighting_multiplicative!$134:$134,0)) * INDEX(activity_driver!$A$58:$R$67,MATCH($A111,activity_driver!$A$58:$A$67,0),MATCH(H$108,activity_driver!$58:$58,0))</f>
        <v>#N/A</v>
      </c>
      <c r="I111" s="6" t="e">
        <f>INDEX(weighting_multiplicative!$A$134:$R$143,MATCH($A111,weighting_multiplicative!$A$134:$A$143,0),MATCH(I$108,weighting_multiplicative!$134:$134,0)) * INDEX(activity_driver!$A$58:$R$67,MATCH($A111,activity_driver!$A$58:$A$67,0),MATCH(I$108,activity_driver!$58:$58,0))</f>
        <v>#N/A</v>
      </c>
      <c r="J111" s="6" t="e">
        <f>INDEX(weighting_multiplicative!$A$134:$R$143,MATCH($A111,weighting_multiplicative!$A$134:$A$143,0),MATCH(J$108,weighting_multiplicative!$134:$134,0)) * INDEX(activity_driver!$A$58:$R$67,MATCH($A111,activity_driver!$A$58:$A$67,0),MATCH(J$108,activity_driver!$58:$58,0))</f>
        <v>#N/A</v>
      </c>
      <c r="K111" s="6" t="e">
        <f>INDEX(weighting_multiplicative!$A$134:$R$143,MATCH($A111,weighting_multiplicative!$A$134:$A$143,0),MATCH(K$108,weighting_multiplicative!$134:$134,0)) * INDEX(activity_driver!$A$58:$R$67,MATCH($A111,activity_driver!$A$58:$A$67,0),MATCH(K$108,activity_driver!$58:$58,0))</f>
        <v>#N/A</v>
      </c>
      <c r="L111" s="6" t="e">
        <f>INDEX(weighting_multiplicative!$A$134:$R$143,MATCH($A111,weighting_multiplicative!$A$134:$A$143,0),MATCH(L$108,weighting_multiplicative!$134:$134,0)) * INDEX(activity_driver!$A$58:$R$67,MATCH($A111,activity_driver!$A$58:$A$67,0),MATCH(L$108,activity_driver!$58:$58,0))</f>
        <v>#N/A</v>
      </c>
      <c r="M111" s="6" t="e">
        <f>INDEX(weighting_multiplicative!$A$134:$R$143,MATCH($A111,weighting_multiplicative!$A$134:$A$143,0),MATCH(M$108,weighting_multiplicative!$134:$134,0)) * INDEX(activity_driver!$A$58:$R$67,MATCH($A111,activity_driver!$A$58:$A$67,0),MATCH(M$108,activity_driver!$58:$58,0))</f>
        <v>#N/A</v>
      </c>
      <c r="N111" s="6" t="e">
        <f>INDEX(weighting_multiplicative!$A$134:$R$143,MATCH($A111,weighting_multiplicative!$A$134:$A$143,0),MATCH(N$108,weighting_multiplicative!$134:$134,0)) * INDEX(activity_driver!$A$58:$R$67,MATCH($A111,activity_driver!$A$58:$A$67,0),MATCH(N$108,activity_driver!$58:$58,0))</f>
        <v>#N/A</v>
      </c>
      <c r="O111" s="6" t="e">
        <f>INDEX(weighting_multiplicative!$A$134:$R$143,MATCH($A111,weighting_multiplicative!$A$134:$A$143,0),MATCH(O$108,weighting_multiplicative!$134:$134,0)) * INDEX(activity_driver!$A$58:$R$67,MATCH($A111,activity_driver!$A$58:$A$67,0),MATCH(O$108,activity_driver!$58:$58,0))</f>
        <v>#N/A</v>
      </c>
      <c r="P111" s="6" t="e">
        <f>INDEX(weighting_multiplicative!$A$134:$R$143,MATCH($A111,weighting_multiplicative!$A$134:$A$143,0),MATCH(P$108,weighting_multiplicative!$134:$134,0)) * INDEX(activity_driver!$A$58:$R$67,MATCH($A111,activity_driver!$A$58:$A$67,0),MATCH(P$108,activity_driver!$58:$58,0))</f>
        <v>#N/A</v>
      </c>
      <c r="Q111" s="6" t="e">
        <f>INDEX(weighting_multiplicative!$A$134:$R$143,MATCH($A111,weighting_multiplicative!$A$134:$A$143,0),MATCH(Q$108,weighting_multiplicative!$134:$134,0)) * INDEX(activity_driver!$A$58:$R$67,MATCH($A111,activity_driver!$A$58:$A$67,0),MATCH(Q$108,activity_driver!$58:$58,0))</f>
        <v>#N/A</v>
      </c>
      <c r="R111" s="6" t="e">
        <f>INDEX(weighting_multiplicative!$A$134:$R$143,MATCH($A111,weighting_multiplicative!$A$134:$A$143,0),MATCH(R$108,weighting_multiplicative!$134:$134,0)) * INDEX(activity_driver!$A$58:$R$67,MATCH($A111,activity_driver!$A$58:$A$67,0),MATCH(R$108,activity_driver!$58:$58,0))</f>
        <v>#N/A</v>
      </c>
      <c r="S111" s="4"/>
      <c r="T111" s="55">
        <f>INDEX(weighting_multiplicative!$A$134:$R$143,MATCH($A112,weighting_multiplicative!$A$134:$A$143,0),MATCH(E$108,weighting_multiplicative!$134:$134,0))</f>
        <v>7.0815155416943207E-2</v>
      </c>
    </row>
    <row r="112" spans="1:20">
      <c r="A112" s="12" t="s">
        <v>67</v>
      </c>
      <c r="E112" s="6">
        <f>INDEX(weighting_multiplicative!$A$134:$R$143,MATCH($A112,weighting_multiplicative!$A$134:$A$143,0),MATCH(E$108,weighting_multiplicative!$134:$134,0))*INDEX(activity_driver!$A$58:$R$67,MATCH($A112,activity_driver!$A$58:$A$67,0),MATCH(E$108,activity_driver!$58:$58,0))</f>
        <v>4.1624204027050277E-2</v>
      </c>
      <c r="F112" s="6" t="e">
        <f>INDEX(weighting_multiplicative!$A$134:$R$143,MATCH($A112,weighting_multiplicative!$A$134:$A$143,0),MATCH(F$108,weighting_multiplicative!$134:$134,0)) * INDEX(activity_driver!$A$58:$R$67,MATCH($A112,activity_driver!$A$58:$A$67,0),MATCH(F$108,activity_driver!$58:$58,0))</f>
        <v>#N/A</v>
      </c>
      <c r="G112" s="6" t="e">
        <f>INDEX(weighting_multiplicative!$A$134:$R$143,MATCH($A112,weighting_multiplicative!$A$134:$A$143,0),MATCH(G$108,weighting_multiplicative!$134:$134,0)) * INDEX(activity_driver!$A$58:$R$67,MATCH($A112,activity_driver!$A$58:$A$67,0),MATCH(G$108,activity_driver!$58:$58,0))</f>
        <v>#N/A</v>
      </c>
      <c r="H112" s="6" t="e">
        <f>INDEX(weighting_multiplicative!$A$134:$R$143,MATCH($A112,weighting_multiplicative!$A$134:$A$143,0),MATCH(H$108,weighting_multiplicative!$134:$134,0)) * INDEX(activity_driver!$A$58:$R$67,MATCH($A112,activity_driver!$A$58:$A$67,0),MATCH(H$108,activity_driver!$58:$58,0))</f>
        <v>#N/A</v>
      </c>
      <c r="I112" s="6" t="e">
        <f>INDEX(weighting_multiplicative!$A$134:$R$143,MATCH($A112,weighting_multiplicative!$A$134:$A$143,0),MATCH(I$108,weighting_multiplicative!$134:$134,0)) * INDEX(activity_driver!$A$58:$R$67,MATCH($A112,activity_driver!$A$58:$A$67,0),MATCH(I$108,activity_driver!$58:$58,0))</f>
        <v>#N/A</v>
      </c>
      <c r="J112" s="6" t="e">
        <f>INDEX(weighting_multiplicative!$A$134:$R$143,MATCH($A112,weighting_multiplicative!$A$134:$A$143,0),MATCH(J$108,weighting_multiplicative!$134:$134,0)) * INDEX(activity_driver!$A$58:$R$67,MATCH($A112,activity_driver!$A$58:$A$67,0),MATCH(J$108,activity_driver!$58:$58,0))</f>
        <v>#N/A</v>
      </c>
      <c r="K112" s="6" t="e">
        <f>INDEX(weighting_multiplicative!$A$134:$R$143,MATCH($A112,weighting_multiplicative!$A$134:$A$143,0),MATCH(K$108,weighting_multiplicative!$134:$134,0)) * INDEX(activity_driver!$A$58:$R$67,MATCH($A112,activity_driver!$A$58:$A$67,0),MATCH(K$108,activity_driver!$58:$58,0))</f>
        <v>#N/A</v>
      </c>
      <c r="L112" s="6" t="e">
        <f>INDEX(weighting_multiplicative!$A$134:$R$143,MATCH($A112,weighting_multiplicative!$A$134:$A$143,0),MATCH(L$108,weighting_multiplicative!$134:$134,0)) * INDEX(activity_driver!$A$58:$R$67,MATCH($A112,activity_driver!$A$58:$A$67,0),MATCH(L$108,activity_driver!$58:$58,0))</f>
        <v>#N/A</v>
      </c>
      <c r="M112" s="6" t="e">
        <f>INDEX(weighting_multiplicative!$A$134:$R$143,MATCH($A112,weighting_multiplicative!$A$134:$A$143,0),MATCH(M$108,weighting_multiplicative!$134:$134,0)) * INDEX(activity_driver!$A$58:$R$67,MATCH($A112,activity_driver!$A$58:$A$67,0),MATCH(M$108,activity_driver!$58:$58,0))</f>
        <v>#N/A</v>
      </c>
      <c r="N112" s="6" t="e">
        <f>INDEX(weighting_multiplicative!$A$134:$R$143,MATCH($A112,weighting_multiplicative!$A$134:$A$143,0),MATCH(N$108,weighting_multiplicative!$134:$134,0)) * INDEX(activity_driver!$A$58:$R$67,MATCH($A112,activity_driver!$A$58:$A$67,0),MATCH(N$108,activity_driver!$58:$58,0))</f>
        <v>#N/A</v>
      </c>
      <c r="O112" s="6" t="e">
        <f>INDEX(weighting_multiplicative!$A$134:$R$143,MATCH($A112,weighting_multiplicative!$A$134:$A$143,0),MATCH(O$108,weighting_multiplicative!$134:$134,0)) * INDEX(activity_driver!$A$58:$R$67,MATCH($A112,activity_driver!$A$58:$A$67,0),MATCH(O$108,activity_driver!$58:$58,0))</f>
        <v>#N/A</v>
      </c>
      <c r="P112" s="6" t="e">
        <f>INDEX(weighting_multiplicative!$A$134:$R$143,MATCH($A112,weighting_multiplicative!$A$134:$A$143,0),MATCH(P$108,weighting_multiplicative!$134:$134,0)) * INDEX(activity_driver!$A$58:$R$67,MATCH($A112,activity_driver!$A$58:$A$67,0),MATCH(P$108,activity_driver!$58:$58,0))</f>
        <v>#N/A</v>
      </c>
      <c r="Q112" s="6" t="e">
        <f>INDEX(weighting_multiplicative!$A$134:$R$143,MATCH($A112,weighting_multiplicative!$A$134:$A$143,0),MATCH(Q$108,weighting_multiplicative!$134:$134,0)) * INDEX(activity_driver!$A$58:$R$67,MATCH($A112,activity_driver!$A$58:$A$67,0),MATCH(Q$108,activity_driver!$58:$58,0))</f>
        <v>#N/A</v>
      </c>
      <c r="R112" s="6" t="e">
        <f>INDEX(weighting_multiplicative!$A$134:$R$143,MATCH($A112,weighting_multiplicative!$A$134:$A$143,0),MATCH(R$108,weighting_multiplicative!$134:$134,0)) * INDEX(activity_driver!$A$58:$R$67,MATCH($A112,activity_driver!$A$58:$A$67,0),MATCH(R$108,activity_driver!$58:$58,0))</f>
        <v>#N/A</v>
      </c>
      <c r="S112" s="3"/>
      <c r="T112" s="5"/>
    </row>
    <row r="113" spans="1:20">
      <c r="A113" s="12" t="s">
        <v>68</v>
      </c>
      <c r="E113" s="6">
        <f>INDEX(weighting_multiplicative!$A$134:$R$143,MATCH($A113,weighting_multiplicative!$A$134:$A$143,0),MATCH(E$108,weighting_multiplicative!$134:$134,0))*INDEX(activity_driver!$A$58:$R$67,MATCH($A113,activity_driver!$A$58:$A$67,0),MATCH(E$108,activity_driver!$58:$58,0))</f>
        <v>2.4846883465683499E-2</v>
      </c>
      <c r="F113" s="6" t="e">
        <f>INDEX(weighting_multiplicative!$A$134:$R$143,MATCH($A113,weighting_multiplicative!$A$134:$A$143,0),MATCH(F$108,weighting_multiplicative!$134:$134,0)) * INDEX(activity_driver!$A$58:$R$67,MATCH($A113,activity_driver!$A$58:$A$67,0),MATCH(F$108,activity_driver!$58:$58,0))</f>
        <v>#N/A</v>
      </c>
      <c r="G113" s="6" t="e">
        <f>INDEX(weighting_multiplicative!$A$134:$R$143,MATCH($A113,weighting_multiplicative!$A$134:$A$143,0),MATCH(G$108,weighting_multiplicative!$134:$134,0)) * INDEX(activity_driver!$A$58:$R$67,MATCH($A113,activity_driver!$A$58:$A$67,0),MATCH(G$108,activity_driver!$58:$58,0))</f>
        <v>#N/A</v>
      </c>
      <c r="H113" s="6" t="e">
        <f>INDEX(weighting_multiplicative!$A$134:$R$143,MATCH($A113,weighting_multiplicative!$A$134:$A$143,0),MATCH(H$108,weighting_multiplicative!$134:$134,0)) * INDEX(activity_driver!$A$58:$R$67,MATCH($A113,activity_driver!$A$58:$A$67,0),MATCH(H$108,activity_driver!$58:$58,0))</f>
        <v>#N/A</v>
      </c>
      <c r="I113" s="6" t="e">
        <f>INDEX(weighting_multiplicative!$A$134:$R$143,MATCH($A113,weighting_multiplicative!$A$134:$A$143,0),MATCH(I$108,weighting_multiplicative!$134:$134,0)) * INDEX(activity_driver!$A$58:$R$67,MATCH($A113,activity_driver!$A$58:$A$67,0),MATCH(I$108,activity_driver!$58:$58,0))</f>
        <v>#N/A</v>
      </c>
      <c r="J113" s="6" t="e">
        <f>INDEX(weighting_multiplicative!$A$134:$R$143,MATCH($A113,weighting_multiplicative!$A$134:$A$143,0),MATCH(J$108,weighting_multiplicative!$134:$134,0)) * INDEX(activity_driver!$A$58:$R$67,MATCH($A113,activity_driver!$A$58:$A$67,0),MATCH(J$108,activity_driver!$58:$58,0))</f>
        <v>#N/A</v>
      </c>
      <c r="K113" s="6" t="e">
        <f>INDEX(weighting_multiplicative!$A$134:$R$143,MATCH($A113,weighting_multiplicative!$A$134:$A$143,0),MATCH(K$108,weighting_multiplicative!$134:$134,0)) * INDEX(activity_driver!$A$58:$R$67,MATCH($A113,activity_driver!$A$58:$A$67,0),MATCH(K$108,activity_driver!$58:$58,0))</f>
        <v>#N/A</v>
      </c>
      <c r="L113" s="6" t="e">
        <f>INDEX(weighting_multiplicative!$A$134:$R$143,MATCH($A113,weighting_multiplicative!$A$134:$A$143,0),MATCH(L$108,weighting_multiplicative!$134:$134,0)) * INDEX(activity_driver!$A$58:$R$67,MATCH($A113,activity_driver!$A$58:$A$67,0),MATCH(L$108,activity_driver!$58:$58,0))</f>
        <v>#N/A</v>
      </c>
      <c r="M113" s="6" t="e">
        <f>INDEX(weighting_multiplicative!$A$134:$R$143,MATCH($A113,weighting_multiplicative!$A$134:$A$143,0),MATCH(M$108,weighting_multiplicative!$134:$134,0)) * INDEX(activity_driver!$A$58:$R$67,MATCH($A113,activity_driver!$A$58:$A$67,0),MATCH(M$108,activity_driver!$58:$58,0))</f>
        <v>#N/A</v>
      </c>
      <c r="N113" s="6" t="e">
        <f>INDEX(weighting_multiplicative!$A$134:$R$143,MATCH($A113,weighting_multiplicative!$A$134:$A$143,0),MATCH(N$108,weighting_multiplicative!$134:$134,0)) * INDEX(activity_driver!$A$58:$R$67,MATCH($A113,activity_driver!$A$58:$A$67,0),MATCH(N$108,activity_driver!$58:$58,0))</f>
        <v>#N/A</v>
      </c>
      <c r="O113" s="6" t="e">
        <f>INDEX(weighting_multiplicative!$A$134:$R$143,MATCH($A113,weighting_multiplicative!$A$134:$A$143,0),MATCH(O$108,weighting_multiplicative!$134:$134,0)) * INDEX(activity_driver!$A$58:$R$67,MATCH($A113,activity_driver!$A$58:$A$67,0),MATCH(O$108,activity_driver!$58:$58,0))</f>
        <v>#N/A</v>
      </c>
      <c r="P113" s="6" t="e">
        <f>INDEX(weighting_multiplicative!$A$134:$R$143,MATCH($A113,weighting_multiplicative!$A$134:$A$143,0),MATCH(P$108,weighting_multiplicative!$134:$134,0)) * INDEX(activity_driver!$A$58:$R$67,MATCH($A113,activity_driver!$A$58:$A$67,0),MATCH(P$108,activity_driver!$58:$58,0))</f>
        <v>#N/A</v>
      </c>
      <c r="Q113" s="6" t="e">
        <f>INDEX(weighting_multiplicative!$A$134:$R$143,MATCH($A113,weighting_multiplicative!$A$134:$A$143,0),MATCH(Q$108,weighting_multiplicative!$134:$134,0)) * INDEX(activity_driver!$A$58:$R$67,MATCH($A113,activity_driver!$A$58:$A$67,0),MATCH(Q$108,activity_driver!$58:$58,0))</f>
        <v>#N/A</v>
      </c>
      <c r="R113" s="6" t="e">
        <f>INDEX(weighting_multiplicative!$A$134:$R$143,MATCH($A113,weighting_multiplicative!$A$134:$A$143,0),MATCH(R$108,weighting_multiplicative!$134:$134,0)) * INDEX(activity_driver!$A$58:$R$67,MATCH($A113,activity_driver!$A$58:$A$67,0),MATCH(R$108,activity_driver!$58:$58,0))</f>
        <v>#N/A</v>
      </c>
      <c r="S113" s="3"/>
      <c r="T113" s="5"/>
    </row>
    <row r="114" spans="1:20">
      <c r="A114" s="12" t="s">
        <v>72</v>
      </c>
      <c r="E114" s="6">
        <f>INDEX(weighting_multiplicative!$A$134:$R$143,MATCH($A114,weighting_multiplicative!$A$134:$A$143,0),MATCH(E$108,weighting_multiplicative!$134:$134,0))*INDEX(activity_driver!$A$58:$R$67,MATCH($A114,activity_driver!$A$58:$A$67,0),MATCH(E$108,activity_driver!$58:$58,0))</f>
        <v>9.3583757600376613E-2</v>
      </c>
      <c r="F114" s="6" t="e">
        <f>INDEX(weighting_multiplicative!$A$134:$R$143,MATCH($A114,weighting_multiplicative!$A$134:$A$143,0),MATCH(F$108,weighting_multiplicative!$134:$134,0)) * INDEX(activity_driver!$A$58:$R$67,MATCH($A114,activity_driver!$A$58:$A$67,0),MATCH(F$108,activity_driver!$58:$58,0))</f>
        <v>#N/A</v>
      </c>
      <c r="G114" s="6" t="e">
        <f>INDEX(weighting_multiplicative!$A$134:$R$143,MATCH($A114,weighting_multiplicative!$A$134:$A$143,0),MATCH(G$108,weighting_multiplicative!$134:$134,0)) * INDEX(activity_driver!$A$58:$R$67,MATCH($A114,activity_driver!$A$58:$A$67,0),MATCH(G$108,activity_driver!$58:$58,0))</f>
        <v>#N/A</v>
      </c>
      <c r="H114" s="6" t="e">
        <f>INDEX(weighting_multiplicative!$A$134:$R$143,MATCH($A114,weighting_multiplicative!$A$134:$A$143,0),MATCH(H$108,weighting_multiplicative!$134:$134,0)) * INDEX(activity_driver!$A$58:$R$67,MATCH($A114,activity_driver!$A$58:$A$67,0),MATCH(H$108,activity_driver!$58:$58,0))</f>
        <v>#N/A</v>
      </c>
      <c r="I114" s="6" t="e">
        <f>INDEX(weighting_multiplicative!$A$134:$R$143,MATCH($A114,weighting_multiplicative!$A$134:$A$143,0),MATCH(I$108,weighting_multiplicative!$134:$134,0)) * INDEX(activity_driver!$A$58:$R$67,MATCH($A114,activity_driver!$A$58:$A$67,0),MATCH(I$108,activity_driver!$58:$58,0))</f>
        <v>#N/A</v>
      </c>
      <c r="J114" s="6" t="e">
        <f>INDEX(weighting_multiplicative!$A$134:$R$143,MATCH($A114,weighting_multiplicative!$A$134:$A$143,0),MATCH(J$108,weighting_multiplicative!$134:$134,0)) * INDEX(activity_driver!$A$58:$R$67,MATCH($A114,activity_driver!$A$58:$A$67,0),MATCH(J$108,activity_driver!$58:$58,0))</f>
        <v>#N/A</v>
      </c>
      <c r="K114" s="6" t="e">
        <f>INDEX(weighting_multiplicative!$A$134:$R$143,MATCH($A114,weighting_multiplicative!$A$134:$A$143,0),MATCH(K$108,weighting_multiplicative!$134:$134,0)) * INDEX(activity_driver!$A$58:$R$67,MATCH($A114,activity_driver!$A$58:$A$67,0),MATCH(K$108,activity_driver!$58:$58,0))</f>
        <v>#N/A</v>
      </c>
      <c r="L114" s="6" t="e">
        <f>INDEX(weighting_multiplicative!$A$134:$R$143,MATCH($A114,weighting_multiplicative!$A$134:$A$143,0),MATCH(L$108,weighting_multiplicative!$134:$134,0)) * INDEX(activity_driver!$A$58:$R$67,MATCH($A114,activity_driver!$A$58:$A$67,0),MATCH(L$108,activity_driver!$58:$58,0))</f>
        <v>#N/A</v>
      </c>
      <c r="M114" s="6" t="e">
        <f>INDEX(weighting_multiplicative!$A$134:$R$143,MATCH($A114,weighting_multiplicative!$A$134:$A$143,0),MATCH(M$108,weighting_multiplicative!$134:$134,0)) * INDEX(activity_driver!$A$58:$R$67,MATCH($A114,activity_driver!$A$58:$A$67,0),MATCH(M$108,activity_driver!$58:$58,0))</f>
        <v>#N/A</v>
      </c>
      <c r="N114" s="6" t="e">
        <f>INDEX(weighting_multiplicative!$A$134:$R$143,MATCH($A114,weighting_multiplicative!$A$134:$A$143,0),MATCH(N$108,weighting_multiplicative!$134:$134,0)) * INDEX(activity_driver!$A$58:$R$67,MATCH($A114,activity_driver!$A$58:$A$67,0),MATCH(N$108,activity_driver!$58:$58,0))</f>
        <v>#N/A</v>
      </c>
      <c r="O114" s="6" t="e">
        <f>INDEX(weighting_multiplicative!$A$134:$R$143,MATCH($A114,weighting_multiplicative!$A$134:$A$143,0),MATCH(O$108,weighting_multiplicative!$134:$134,0)) * INDEX(activity_driver!$A$58:$R$67,MATCH($A114,activity_driver!$A$58:$A$67,0),MATCH(O$108,activity_driver!$58:$58,0))</f>
        <v>#N/A</v>
      </c>
      <c r="P114" s="6" t="e">
        <f>INDEX(weighting_multiplicative!$A$134:$R$143,MATCH($A114,weighting_multiplicative!$A$134:$A$143,0),MATCH(P$108,weighting_multiplicative!$134:$134,0)) * INDEX(activity_driver!$A$58:$R$67,MATCH($A114,activity_driver!$A$58:$A$67,0),MATCH(P$108,activity_driver!$58:$58,0))</f>
        <v>#N/A</v>
      </c>
      <c r="Q114" s="6" t="e">
        <f>INDEX(weighting_multiplicative!$A$134:$R$143,MATCH($A114,weighting_multiplicative!$A$134:$A$143,0),MATCH(Q$108,weighting_multiplicative!$134:$134,0)) * INDEX(activity_driver!$A$58:$R$67,MATCH($A114,activity_driver!$A$58:$A$67,0),MATCH(Q$108,activity_driver!$58:$58,0))</f>
        <v>#N/A</v>
      </c>
      <c r="R114" s="6" t="e">
        <f>INDEX(weighting_multiplicative!$A$134:$R$143,MATCH($A114,weighting_multiplicative!$A$134:$A$143,0),MATCH(R$108,weighting_multiplicative!$134:$134,0)) * INDEX(activity_driver!$A$58:$R$67,MATCH($A114,activity_driver!$A$58:$A$67,0),MATCH(R$108,activity_driver!$58:$58,0))</f>
        <v>#N/A</v>
      </c>
      <c r="S114" s="3"/>
      <c r="T114" s="5"/>
    </row>
    <row r="115" spans="1:20">
      <c r="A115" s="12" t="s">
        <v>73</v>
      </c>
      <c r="B115" s="48"/>
      <c r="C115" s="48"/>
      <c r="D115" s="28"/>
      <c r="E115" s="6">
        <f>INDEX(weighting_multiplicative!$A$134:$R$143,MATCH($A115,weighting_multiplicative!$A$134:$A$143,0),MATCH(E$108,weighting_multiplicative!$134:$134,0))*INDEX(activity_driver!$A$58:$R$67,MATCH($A115,activity_driver!$A$58:$A$67,0),MATCH(E$108,activity_driver!$58:$58,0))</f>
        <v>5.474298887279886E-2</v>
      </c>
      <c r="F115" s="6" t="e">
        <f>INDEX(weighting_multiplicative!$A$134:$R$143,MATCH($A115,weighting_multiplicative!$A$134:$A$143,0),MATCH(F$108,weighting_multiplicative!$134:$134,0)) * INDEX(activity_driver!$A$58:$R$67,MATCH($A115,activity_driver!$A$58:$A$67,0),MATCH(F$108,activity_driver!$58:$58,0))</f>
        <v>#N/A</v>
      </c>
      <c r="G115" s="6" t="e">
        <f>INDEX(weighting_multiplicative!$A$134:$R$143,MATCH($A115,weighting_multiplicative!$A$134:$A$143,0),MATCH(G$108,weighting_multiplicative!$134:$134,0)) * INDEX(activity_driver!$A$58:$R$67,MATCH($A115,activity_driver!$A$58:$A$67,0),MATCH(G$108,activity_driver!$58:$58,0))</f>
        <v>#N/A</v>
      </c>
      <c r="H115" s="6" t="e">
        <f>INDEX(weighting_multiplicative!$A$134:$R$143,MATCH($A115,weighting_multiplicative!$A$134:$A$143,0),MATCH(H$108,weighting_multiplicative!$134:$134,0)) * INDEX(activity_driver!$A$58:$R$67,MATCH($A115,activity_driver!$A$58:$A$67,0),MATCH(H$108,activity_driver!$58:$58,0))</f>
        <v>#N/A</v>
      </c>
      <c r="I115" s="6" t="e">
        <f>INDEX(weighting_multiplicative!$A$134:$R$143,MATCH($A115,weighting_multiplicative!$A$134:$A$143,0),MATCH(I$108,weighting_multiplicative!$134:$134,0)) * INDEX(activity_driver!$A$58:$R$67,MATCH($A115,activity_driver!$A$58:$A$67,0),MATCH(I$108,activity_driver!$58:$58,0))</f>
        <v>#N/A</v>
      </c>
      <c r="J115" s="6" t="e">
        <f>INDEX(weighting_multiplicative!$A$134:$R$143,MATCH($A115,weighting_multiplicative!$A$134:$A$143,0),MATCH(J$108,weighting_multiplicative!$134:$134,0)) * INDEX(activity_driver!$A$58:$R$67,MATCH($A115,activity_driver!$A$58:$A$67,0),MATCH(J$108,activity_driver!$58:$58,0))</f>
        <v>#N/A</v>
      </c>
      <c r="K115" s="6" t="e">
        <f>INDEX(weighting_multiplicative!$A$134:$R$143,MATCH($A115,weighting_multiplicative!$A$134:$A$143,0),MATCH(K$108,weighting_multiplicative!$134:$134,0)) * INDEX(activity_driver!$A$58:$R$67,MATCH($A115,activity_driver!$A$58:$A$67,0),MATCH(K$108,activity_driver!$58:$58,0))</f>
        <v>#N/A</v>
      </c>
      <c r="L115" s="6" t="e">
        <f>INDEX(weighting_multiplicative!$A$134:$R$143,MATCH($A115,weighting_multiplicative!$A$134:$A$143,0),MATCH(L$108,weighting_multiplicative!$134:$134,0)) * INDEX(activity_driver!$A$58:$R$67,MATCH($A115,activity_driver!$A$58:$A$67,0),MATCH(L$108,activity_driver!$58:$58,0))</f>
        <v>#N/A</v>
      </c>
      <c r="M115" s="6" t="e">
        <f>INDEX(weighting_multiplicative!$A$134:$R$143,MATCH($A115,weighting_multiplicative!$A$134:$A$143,0),MATCH(M$108,weighting_multiplicative!$134:$134,0)) * INDEX(activity_driver!$A$58:$R$67,MATCH($A115,activity_driver!$A$58:$A$67,0),MATCH(M$108,activity_driver!$58:$58,0))</f>
        <v>#N/A</v>
      </c>
      <c r="N115" s="6" t="e">
        <f>INDEX(weighting_multiplicative!$A$134:$R$143,MATCH($A115,weighting_multiplicative!$A$134:$A$143,0),MATCH(N$108,weighting_multiplicative!$134:$134,0)) * INDEX(activity_driver!$A$58:$R$67,MATCH($A115,activity_driver!$A$58:$A$67,0),MATCH(N$108,activity_driver!$58:$58,0))</f>
        <v>#N/A</v>
      </c>
      <c r="O115" s="6" t="e">
        <f>INDEX(weighting_multiplicative!$A$134:$R$143,MATCH($A115,weighting_multiplicative!$A$134:$A$143,0),MATCH(O$108,weighting_multiplicative!$134:$134,0)) * INDEX(activity_driver!$A$58:$R$67,MATCH($A115,activity_driver!$A$58:$A$67,0),MATCH(O$108,activity_driver!$58:$58,0))</f>
        <v>#N/A</v>
      </c>
      <c r="P115" s="6" t="e">
        <f>INDEX(weighting_multiplicative!$A$134:$R$143,MATCH($A115,weighting_multiplicative!$A$134:$A$143,0),MATCH(P$108,weighting_multiplicative!$134:$134,0)) * INDEX(activity_driver!$A$58:$R$67,MATCH($A115,activity_driver!$A$58:$A$67,0),MATCH(P$108,activity_driver!$58:$58,0))</f>
        <v>#N/A</v>
      </c>
      <c r="Q115" s="6" t="e">
        <f>INDEX(weighting_multiplicative!$A$134:$R$143,MATCH($A115,weighting_multiplicative!$A$134:$A$143,0),MATCH(Q$108,weighting_multiplicative!$134:$134,0)) * INDEX(activity_driver!$A$58:$R$67,MATCH($A115,activity_driver!$A$58:$A$67,0),MATCH(Q$108,activity_driver!$58:$58,0))</f>
        <v>#N/A</v>
      </c>
      <c r="R115" s="6" t="e">
        <f>INDEX(weighting_multiplicative!$A$134:$R$143,MATCH($A115,weighting_multiplicative!$A$134:$A$143,0),MATCH(R$108,weighting_multiplicative!$134:$134,0)) * INDEX(activity_driver!$A$58:$R$67,MATCH($A115,activity_driver!$A$58:$A$67,0),MATCH(R$108,activity_driver!$58:$58,0))</f>
        <v>#N/A</v>
      </c>
      <c r="S115" s="3"/>
      <c r="T115" s="5"/>
    </row>
    <row r="116" spans="1:20">
      <c r="A116" s="12" t="s">
        <v>74</v>
      </c>
      <c r="B116" s="48"/>
      <c r="C116" s="48"/>
      <c r="D116" s="28"/>
      <c r="E116" s="6">
        <f>INDEX(weighting_multiplicative!$A$134:$R$143,MATCH($A116,weighting_multiplicative!$A$134:$A$143,0),MATCH(E$108,weighting_multiplicative!$134:$134,0))*INDEX(activity_driver!$A$58:$R$67,MATCH($A116,activity_driver!$A$58:$A$67,0),MATCH(E$108,activity_driver!$58:$58,0))</f>
        <v>0.10170803579164833</v>
      </c>
      <c r="F116" s="6" t="e">
        <f>INDEX(weighting_multiplicative!$A$134:$R$143,MATCH($A116,weighting_multiplicative!$A$134:$A$143,0),MATCH(F$108,weighting_multiplicative!$134:$134,0)) * INDEX(activity_driver!$A$58:$R$67,MATCH($A116,activity_driver!$A$58:$A$67,0),MATCH(F$108,activity_driver!$58:$58,0))</f>
        <v>#N/A</v>
      </c>
      <c r="G116" s="6" t="e">
        <f>INDEX(weighting_multiplicative!$A$134:$R$143,MATCH($A116,weighting_multiplicative!$A$134:$A$143,0),MATCH(G$108,weighting_multiplicative!$134:$134,0)) * INDEX(activity_driver!$A$58:$R$67,MATCH($A116,activity_driver!$A$58:$A$67,0),MATCH(G$108,activity_driver!$58:$58,0))</f>
        <v>#N/A</v>
      </c>
      <c r="H116" s="6" t="e">
        <f>INDEX(weighting_multiplicative!$A$134:$R$143,MATCH($A116,weighting_multiplicative!$A$134:$A$143,0),MATCH(H$108,weighting_multiplicative!$134:$134,0)) * INDEX(activity_driver!$A$58:$R$67,MATCH($A116,activity_driver!$A$58:$A$67,0),MATCH(H$108,activity_driver!$58:$58,0))</f>
        <v>#N/A</v>
      </c>
      <c r="I116" s="6" t="e">
        <f>INDEX(weighting_multiplicative!$A$134:$R$143,MATCH($A116,weighting_multiplicative!$A$134:$A$143,0),MATCH(I$108,weighting_multiplicative!$134:$134,0)) * INDEX(activity_driver!$A$58:$R$67,MATCH($A116,activity_driver!$A$58:$A$67,0),MATCH(I$108,activity_driver!$58:$58,0))</f>
        <v>#N/A</v>
      </c>
      <c r="J116" s="6" t="e">
        <f>INDEX(weighting_multiplicative!$A$134:$R$143,MATCH($A116,weighting_multiplicative!$A$134:$A$143,0),MATCH(J$108,weighting_multiplicative!$134:$134,0)) * INDEX(activity_driver!$A$58:$R$67,MATCH($A116,activity_driver!$A$58:$A$67,0),MATCH(J$108,activity_driver!$58:$58,0))</f>
        <v>#N/A</v>
      </c>
      <c r="K116" s="6" t="e">
        <f>INDEX(weighting_multiplicative!$A$134:$R$143,MATCH($A116,weighting_multiplicative!$A$134:$A$143,0),MATCH(K$108,weighting_multiplicative!$134:$134,0)) * INDEX(activity_driver!$A$58:$R$67,MATCH($A116,activity_driver!$A$58:$A$67,0),MATCH(K$108,activity_driver!$58:$58,0))</f>
        <v>#N/A</v>
      </c>
      <c r="L116" s="6" t="e">
        <f>INDEX(weighting_multiplicative!$A$134:$R$143,MATCH($A116,weighting_multiplicative!$A$134:$A$143,0),MATCH(L$108,weighting_multiplicative!$134:$134,0)) * INDEX(activity_driver!$A$58:$R$67,MATCH($A116,activity_driver!$A$58:$A$67,0),MATCH(L$108,activity_driver!$58:$58,0))</f>
        <v>#N/A</v>
      </c>
      <c r="M116" s="6" t="e">
        <f>INDEX(weighting_multiplicative!$A$134:$R$143,MATCH($A116,weighting_multiplicative!$A$134:$A$143,0),MATCH(M$108,weighting_multiplicative!$134:$134,0)) * INDEX(activity_driver!$A$58:$R$67,MATCH($A116,activity_driver!$A$58:$A$67,0),MATCH(M$108,activity_driver!$58:$58,0))</f>
        <v>#N/A</v>
      </c>
      <c r="N116" s="6" t="e">
        <f>INDEX(weighting_multiplicative!$A$134:$R$143,MATCH($A116,weighting_multiplicative!$A$134:$A$143,0),MATCH(N$108,weighting_multiplicative!$134:$134,0)) * INDEX(activity_driver!$A$58:$R$67,MATCH($A116,activity_driver!$A$58:$A$67,0),MATCH(N$108,activity_driver!$58:$58,0))</f>
        <v>#N/A</v>
      </c>
      <c r="O116" s="6" t="e">
        <f>INDEX(weighting_multiplicative!$A$134:$R$143,MATCH($A116,weighting_multiplicative!$A$134:$A$143,0),MATCH(O$108,weighting_multiplicative!$134:$134,0)) * INDEX(activity_driver!$A$58:$R$67,MATCH($A116,activity_driver!$A$58:$A$67,0),MATCH(O$108,activity_driver!$58:$58,0))</f>
        <v>#N/A</v>
      </c>
      <c r="P116" s="6" t="e">
        <f>INDEX(weighting_multiplicative!$A$134:$R$143,MATCH($A116,weighting_multiplicative!$A$134:$A$143,0),MATCH(P$108,weighting_multiplicative!$134:$134,0)) * INDEX(activity_driver!$A$58:$R$67,MATCH($A116,activity_driver!$A$58:$A$67,0),MATCH(P$108,activity_driver!$58:$58,0))</f>
        <v>#N/A</v>
      </c>
      <c r="Q116" s="6" t="e">
        <f>INDEX(weighting_multiplicative!$A$134:$R$143,MATCH($A116,weighting_multiplicative!$A$134:$A$143,0),MATCH(Q$108,weighting_multiplicative!$134:$134,0)) * INDEX(activity_driver!$A$58:$R$67,MATCH($A116,activity_driver!$A$58:$A$67,0),MATCH(Q$108,activity_driver!$58:$58,0))</f>
        <v>#N/A</v>
      </c>
      <c r="R116" s="6" t="e">
        <f>INDEX(weighting_multiplicative!$A$134:$R$143,MATCH($A116,weighting_multiplicative!$A$134:$A$143,0),MATCH(R$108,weighting_multiplicative!$134:$134,0)) * INDEX(activity_driver!$A$58:$R$67,MATCH($A116,activity_driver!$A$58:$A$67,0),MATCH(R$108,activity_driver!$58:$58,0))</f>
        <v>#N/A</v>
      </c>
      <c r="S116" s="3"/>
      <c r="T116" s="5"/>
    </row>
    <row r="117" spans="1:20">
      <c r="A117" s="12" t="s">
        <v>75</v>
      </c>
      <c r="B117" s="48"/>
      <c r="C117" s="48"/>
      <c r="D117" s="28"/>
      <c r="E117" s="6">
        <f>INDEX(weighting_multiplicative!$A$134:$R$143,MATCH($A117,weighting_multiplicative!$A$134:$A$143,0),MATCH(E$108,weighting_multiplicative!$134:$134,0))*INDEX(activity_driver!$A$58:$R$67,MATCH($A117,activity_driver!$A$58:$A$67,0),MATCH(E$108,activity_driver!$58:$58,0))</f>
        <v>6.2117208664208799E-2</v>
      </c>
      <c r="F117" s="6" t="e">
        <f>INDEX(weighting_multiplicative!$A$134:$R$143,MATCH($A117,weighting_multiplicative!$A$134:$A$143,0),MATCH(F$108,weighting_multiplicative!$134:$134,0)) * INDEX(activity_driver!$A$58:$R$67,MATCH($A117,activity_driver!$A$58:$A$67,0),MATCH(F$108,activity_driver!$58:$58,0))</f>
        <v>#N/A</v>
      </c>
      <c r="G117" s="6" t="e">
        <f>INDEX(weighting_multiplicative!$A$134:$R$143,MATCH($A117,weighting_multiplicative!$A$134:$A$143,0),MATCH(G$108,weighting_multiplicative!$134:$134,0)) * INDEX(activity_driver!$A$58:$R$67,MATCH($A117,activity_driver!$A$58:$A$67,0),MATCH(G$108,activity_driver!$58:$58,0))</f>
        <v>#N/A</v>
      </c>
      <c r="H117" s="6" t="e">
        <f>INDEX(weighting_multiplicative!$A$134:$R$143,MATCH($A117,weighting_multiplicative!$A$134:$A$143,0),MATCH(H$108,weighting_multiplicative!$134:$134,0)) * INDEX(activity_driver!$A$58:$R$67,MATCH($A117,activity_driver!$A$58:$A$67,0),MATCH(H$108,activity_driver!$58:$58,0))</f>
        <v>#N/A</v>
      </c>
      <c r="I117" s="6" t="e">
        <f>INDEX(weighting_multiplicative!$A$134:$R$143,MATCH($A117,weighting_multiplicative!$A$134:$A$143,0),MATCH(I$108,weighting_multiplicative!$134:$134,0)) * INDEX(activity_driver!$A$58:$R$67,MATCH($A117,activity_driver!$A$58:$A$67,0),MATCH(I$108,activity_driver!$58:$58,0))</f>
        <v>#N/A</v>
      </c>
      <c r="J117" s="6" t="e">
        <f>INDEX(weighting_multiplicative!$A$134:$R$143,MATCH($A117,weighting_multiplicative!$A$134:$A$143,0),MATCH(J$108,weighting_multiplicative!$134:$134,0)) * INDEX(activity_driver!$A$58:$R$67,MATCH($A117,activity_driver!$A$58:$A$67,0),MATCH(J$108,activity_driver!$58:$58,0))</f>
        <v>#N/A</v>
      </c>
      <c r="K117" s="6" t="e">
        <f>INDEX(weighting_multiplicative!$A$134:$R$143,MATCH($A117,weighting_multiplicative!$A$134:$A$143,0),MATCH(K$108,weighting_multiplicative!$134:$134,0)) * INDEX(activity_driver!$A$58:$R$67,MATCH($A117,activity_driver!$A$58:$A$67,0),MATCH(K$108,activity_driver!$58:$58,0))</f>
        <v>#N/A</v>
      </c>
      <c r="L117" s="6" t="e">
        <f>INDEX(weighting_multiplicative!$A$134:$R$143,MATCH($A117,weighting_multiplicative!$A$134:$A$143,0),MATCH(L$108,weighting_multiplicative!$134:$134,0)) * INDEX(activity_driver!$A$58:$R$67,MATCH($A117,activity_driver!$A$58:$A$67,0),MATCH(L$108,activity_driver!$58:$58,0))</f>
        <v>#N/A</v>
      </c>
      <c r="M117" s="6" t="e">
        <f>INDEX(weighting_multiplicative!$A$134:$R$143,MATCH($A117,weighting_multiplicative!$A$134:$A$143,0),MATCH(M$108,weighting_multiplicative!$134:$134,0)) * INDEX(activity_driver!$A$58:$R$67,MATCH($A117,activity_driver!$A$58:$A$67,0),MATCH(M$108,activity_driver!$58:$58,0))</f>
        <v>#N/A</v>
      </c>
      <c r="N117" s="6" t="e">
        <f>INDEX(weighting_multiplicative!$A$134:$R$143,MATCH($A117,weighting_multiplicative!$A$134:$A$143,0),MATCH(N$108,weighting_multiplicative!$134:$134,0)) * INDEX(activity_driver!$A$58:$R$67,MATCH($A117,activity_driver!$A$58:$A$67,0),MATCH(N$108,activity_driver!$58:$58,0))</f>
        <v>#N/A</v>
      </c>
      <c r="O117" s="6" t="e">
        <f>INDEX(weighting_multiplicative!$A$134:$R$143,MATCH($A117,weighting_multiplicative!$A$134:$A$143,0),MATCH(O$108,weighting_multiplicative!$134:$134,0)) * INDEX(activity_driver!$A$58:$R$67,MATCH($A117,activity_driver!$A$58:$A$67,0),MATCH(O$108,activity_driver!$58:$58,0))</f>
        <v>#N/A</v>
      </c>
      <c r="P117" s="6" t="e">
        <f>INDEX(weighting_multiplicative!$A$134:$R$143,MATCH($A117,weighting_multiplicative!$A$134:$A$143,0),MATCH(P$108,weighting_multiplicative!$134:$134,0)) * INDEX(activity_driver!$A$58:$R$67,MATCH($A117,activity_driver!$A$58:$A$67,0),MATCH(P$108,activity_driver!$58:$58,0))</f>
        <v>#N/A</v>
      </c>
      <c r="Q117" s="6" t="e">
        <f>INDEX(weighting_multiplicative!$A$134:$R$143,MATCH($A117,weighting_multiplicative!$A$134:$A$143,0),MATCH(Q$108,weighting_multiplicative!$134:$134,0)) * INDEX(activity_driver!$A$58:$R$67,MATCH($A117,activity_driver!$A$58:$A$67,0),MATCH(Q$108,activity_driver!$58:$58,0))</f>
        <v>#N/A</v>
      </c>
      <c r="R117" s="6" t="e">
        <f>INDEX(weighting_multiplicative!$A$134:$R$143,MATCH($A117,weighting_multiplicative!$A$134:$A$143,0),MATCH(R$108,weighting_multiplicative!$134:$134,0)) * INDEX(activity_driver!$A$58:$R$67,MATCH($A117,activity_driver!$A$58:$A$67,0),MATCH(R$108,activity_driver!$58:$58,0))</f>
        <v>#N/A</v>
      </c>
      <c r="S117" s="3"/>
      <c r="T117" s="5"/>
    </row>
    <row r="118" spans="1:20">
      <c r="B118" s="48"/>
      <c r="C118" s="48"/>
      <c r="D118" s="2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3"/>
      <c r="T118" s="5"/>
    </row>
    <row r="119" spans="1:20" ht="15.75" customHeight="1">
      <c r="A119" s="29" t="s">
        <v>94</v>
      </c>
      <c r="B119" t="s">
        <v>97</v>
      </c>
      <c r="C119" t="s">
        <v>98</v>
      </c>
      <c r="D119" s="9">
        <v>2005</v>
      </c>
      <c r="E119" s="9">
        <v>2006</v>
      </c>
      <c r="F119" s="9">
        <v>2007</v>
      </c>
      <c r="G119" s="9">
        <v>2008</v>
      </c>
      <c r="H119" s="9">
        <v>2009</v>
      </c>
      <c r="I119" s="9">
        <v>2010</v>
      </c>
      <c r="J119" s="9">
        <v>2011</v>
      </c>
      <c r="K119" s="9">
        <v>2012</v>
      </c>
      <c r="L119" s="9">
        <v>2013</v>
      </c>
      <c r="M119" s="9">
        <v>2014</v>
      </c>
      <c r="N119" s="9">
        <v>2015</v>
      </c>
      <c r="O119" s="9">
        <v>2016</v>
      </c>
      <c r="P119" s="9">
        <v>2017</v>
      </c>
      <c r="Q119" s="9">
        <v>2018</v>
      </c>
      <c r="R119" s="9">
        <v>2019</v>
      </c>
      <c r="S119" s="3"/>
      <c r="T119" s="5"/>
    </row>
    <row r="120" spans="1:20" ht="17.600000000000001">
      <c r="A120" s="30" t="s">
        <v>41</v>
      </c>
      <c r="E120" s="32">
        <f>EXP(SUM(E121:E128))</f>
        <v>1.0039042699277954</v>
      </c>
      <c r="F120" s="32" t="e">
        <f t="shared" ref="F120:R120" si="8">SUM(F121:F140)</f>
        <v>#REF!</v>
      </c>
      <c r="G120" s="32" t="e">
        <f t="shared" si="8"/>
        <v>#REF!</v>
      </c>
      <c r="H120" s="32" t="e">
        <f t="shared" si="8"/>
        <v>#REF!</v>
      </c>
      <c r="I120" s="32" t="e">
        <f t="shared" si="8"/>
        <v>#REF!</v>
      </c>
      <c r="J120" s="32" t="e">
        <f t="shared" si="8"/>
        <v>#REF!</v>
      </c>
      <c r="K120" s="32" t="e">
        <f t="shared" si="8"/>
        <v>#REF!</v>
      </c>
      <c r="L120" s="32" t="e">
        <f t="shared" si="8"/>
        <v>#REF!</v>
      </c>
      <c r="M120" s="32" t="e">
        <f t="shared" si="8"/>
        <v>#REF!</v>
      </c>
      <c r="N120" s="32" t="e">
        <f t="shared" si="8"/>
        <v>#REF!</v>
      </c>
      <c r="O120" s="32" t="e">
        <f t="shared" si="8"/>
        <v>#REF!</v>
      </c>
      <c r="P120" s="32" t="e">
        <f t="shared" si="8"/>
        <v>#REF!</v>
      </c>
      <c r="Q120" s="32" t="e">
        <f t="shared" si="8"/>
        <v>#REF!</v>
      </c>
      <c r="R120" s="32" t="e">
        <f t="shared" si="8"/>
        <v>#REF!</v>
      </c>
      <c r="S120" s="3"/>
      <c r="T120" s="5"/>
    </row>
    <row r="121" spans="1:20">
      <c r="B121" s="12" t="s">
        <v>63</v>
      </c>
      <c r="C121" s="12" t="s">
        <v>65</v>
      </c>
      <c r="E121" s="6">
        <f>INDEX(weighting_multiplicative!$A$134:$R$143,MATCH($C121,weighting_multiplicative!$A$134:$A$143,0),MATCH(E$108,weighting_multiplicative!$134:$134,0)) *INDEX(structural_drivers!$A$178:$S$187,MATCH($B121,structural_drivers!$A$178:$A$187,0),MATCH(E$108,structural_drivers!$178:$178,0))</f>
        <v>-2.4894587917165041E-2</v>
      </c>
      <c r="F121" s="6" t="e">
        <f>(F62/#REF!)*#REF!</f>
        <v>#REF!</v>
      </c>
      <c r="G121" s="6" t="e">
        <f>(G62/#REF!)*#REF!</f>
        <v>#REF!</v>
      </c>
      <c r="H121" s="6" t="e">
        <f>(H62/#REF!)*#REF!</f>
        <v>#REF!</v>
      </c>
      <c r="I121" s="6" t="e">
        <f>(I62/#REF!)*#REF!</f>
        <v>#REF!</v>
      </c>
      <c r="J121" s="6" t="e">
        <f>(J62/#REF!)*#REF!</f>
        <v>#REF!</v>
      </c>
      <c r="K121" s="6" t="e">
        <f>(K62/#REF!)*#REF!</f>
        <v>#REF!</v>
      </c>
      <c r="L121" s="6" t="e">
        <f>(L62/#REF!)*#REF!</f>
        <v>#REF!</v>
      </c>
      <c r="M121" s="6" t="e">
        <f>(M62/#REF!)*#REF!</f>
        <v>#REF!</v>
      </c>
      <c r="N121" s="6" t="e">
        <f>(N62/#REF!)*#REF!</f>
        <v>#REF!</v>
      </c>
      <c r="O121" s="6" t="e">
        <f>(O62/#REF!)*#REF!</f>
        <v>#REF!</v>
      </c>
      <c r="P121" s="6" t="e">
        <f>(P62/#REF!)*#REF!</f>
        <v>#REF!</v>
      </c>
      <c r="Q121" s="6" t="e">
        <f>(Q62/#REF!)*#REF!</f>
        <v>#REF!</v>
      </c>
      <c r="R121" s="6" t="e">
        <f>(R62/#REF!)*#REF!</f>
        <v>#REF!</v>
      </c>
    </row>
    <row r="122" spans="1:20">
      <c r="B122" s="12" t="s">
        <v>63</v>
      </c>
      <c r="C122" s="12" t="s">
        <v>66</v>
      </c>
      <c r="E122" s="6">
        <f>INDEX(weighting_multiplicative!$A$134:$R$143,MATCH($C122,weighting_multiplicative!$A$134:$A$143,0),MATCH(E$108,weighting_multiplicative!$134:$134,0)) *INDEX(structural_drivers!$A$178:$S$187,MATCH($B122,structural_drivers!$A$178:$A$187,0),MATCH(E$108,structural_drivers!$178:$178,0))</f>
        <v>-1.3842117258660882E-2</v>
      </c>
      <c r="F122" s="6" t="e">
        <f>(F63/#REF!)*#REF!</f>
        <v>#REF!</v>
      </c>
      <c r="G122" s="6" t="e">
        <f>(G63/#REF!)*#REF!</f>
        <v>#REF!</v>
      </c>
      <c r="H122" s="6" t="e">
        <f>(H63/#REF!)*#REF!</f>
        <v>#REF!</v>
      </c>
      <c r="I122" s="6" t="e">
        <f>(I63/#REF!)*#REF!</f>
        <v>#REF!</v>
      </c>
      <c r="J122" s="6" t="e">
        <f>(J63/#REF!)*#REF!</f>
        <v>#REF!</v>
      </c>
      <c r="K122" s="6" t="e">
        <f>(K63/#REF!)*#REF!</f>
        <v>#REF!</v>
      </c>
      <c r="L122" s="6" t="e">
        <f>(L63/#REF!)*#REF!</f>
        <v>#REF!</v>
      </c>
      <c r="M122" s="6" t="e">
        <f>(M63/#REF!)*#REF!</f>
        <v>#REF!</v>
      </c>
      <c r="N122" s="6" t="e">
        <f>(N63/#REF!)*#REF!</f>
        <v>#REF!</v>
      </c>
      <c r="O122" s="6" t="e">
        <f>(O63/#REF!)*#REF!</f>
        <v>#REF!</v>
      </c>
      <c r="P122" s="6" t="e">
        <f>(P63/#REF!)*#REF!</f>
        <v>#REF!</v>
      </c>
      <c r="Q122" s="6" t="e">
        <f>(Q63/#REF!)*#REF!</f>
        <v>#REF!</v>
      </c>
      <c r="R122" s="6" t="e">
        <f>(R63/#REF!)*#REF!</f>
        <v>#REF!</v>
      </c>
      <c r="T122" s="31"/>
    </row>
    <row r="123" spans="1:20">
      <c r="A123" s="12"/>
      <c r="B123" s="12" t="s">
        <v>63</v>
      </c>
      <c r="C123" s="12" t="s">
        <v>67</v>
      </c>
      <c r="E123" s="6">
        <f>INDEX(weighting_multiplicative!$A$134:$R$143,MATCH($C123,weighting_multiplicative!$A$134:$A$143,0),MATCH(E$108,weighting_multiplicative!$134:$134,0)) *INDEX(structural_drivers!$A$178:$S$187,MATCH($B123,structural_drivers!$A$178:$A$187,0),MATCH(E$108,structural_drivers!$178:$178,0))</f>
        <v>-8.3408239754861613E-3</v>
      </c>
      <c r="F123" s="6" t="e">
        <f>(F64/#REF!)*#REF!</f>
        <v>#REF!</v>
      </c>
      <c r="G123" s="6" t="e">
        <f>(G64/#REF!)*#REF!</f>
        <v>#REF!</v>
      </c>
      <c r="H123" s="6" t="e">
        <f>(H64/#REF!)*#REF!</f>
        <v>#REF!</v>
      </c>
      <c r="I123" s="6" t="e">
        <f>(I64/#REF!)*#REF!</f>
        <v>#REF!</v>
      </c>
      <c r="J123" s="6" t="e">
        <f>(J64/#REF!)*#REF!</f>
        <v>#REF!</v>
      </c>
      <c r="K123" s="6" t="e">
        <f>(K64/#REF!)*#REF!</f>
        <v>#REF!</v>
      </c>
      <c r="L123" s="6" t="e">
        <f>(L64/#REF!)*#REF!</f>
        <v>#REF!</v>
      </c>
      <c r="M123" s="6" t="e">
        <f>(M64/#REF!)*#REF!</f>
        <v>#REF!</v>
      </c>
      <c r="N123" s="6" t="e">
        <f>(N64/#REF!)*#REF!</f>
        <v>#REF!</v>
      </c>
      <c r="O123" s="6" t="e">
        <f>(O64/#REF!)*#REF!</f>
        <v>#REF!</v>
      </c>
      <c r="P123" s="6" t="e">
        <f>(P64/#REF!)*#REF!</f>
        <v>#REF!</v>
      </c>
      <c r="Q123" s="6" t="e">
        <f>(Q64/#REF!)*#REF!</f>
        <v>#REF!</v>
      </c>
      <c r="R123" s="6" t="e">
        <f>(R64/#REF!)*#REF!</f>
        <v>#REF!</v>
      </c>
    </row>
    <row r="124" spans="1:20">
      <c r="A124" s="12"/>
      <c r="B124" s="12" t="s">
        <v>63</v>
      </c>
      <c r="C124" s="12" t="s">
        <v>68</v>
      </c>
      <c r="E124" s="6">
        <f>INDEX(weighting_multiplicative!$A$134:$R$143,MATCH($C124,weighting_multiplicative!$A$134:$A$143,0),MATCH(E$108,weighting_multiplicative!$134:$134,0)) *INDEX(structural_drivers!$A$178:$S$187,MATCH($B124,structural_drivers!$A$178:$A$187,0),MATCH(E$108,structural_drivers!$178:$178,0))</f>
        <v>-4.978917583433007E-3</v>
      </c>
      <c r="F124" s="6" t="e">
        <f>(F65/#REF!)*#REF!</f>
        <v>#REF!</v>
      </c>
      <c r="G124" s="6" t="e">
        <f>(G65/#REF!)*#REF!</f>
        <v>#REF!</v>
      </c>
      <c r="H124" s="6" t="e">
        <f>(H65/#REF!)*#REF!</f>
        <v>#REF!</v>
      </c>
      <c r="I124" s="6" t="e">
        <f>(I65/#REF!)*#REF!</f>
        <v>#REF!</v>
      </c>
      <c r="J124" s="6" t="e">
        <f>(J65/#REF!)*#REF!</f>
        <v>#REF!</v>
      </c>
      <c r="K124" s="6" t="e">
        <f>(K65/#REF!)*#REF!</f>
        <v>#REF!</v>
      </c>
      <c r="L124" s="6" t="e">
        <f>(L65/#REF!)*#REF!</f>
        <v>#REF!</v>
      </c>
      <c r="M124" s="6" t="e">
        <f>(M65/#REF!)*#REF!</f>
        <v>#REF!</v>
      </c>
      <c r="N124" s="6" t="e">
        <f>(N65/#REF!)*#REF!</f>
        <v>#REF!</v>
      </c>
      <c r="O124" s="6" t="e">
        <f>(O65/#REF!)*#REF!</f>
        <v>#REF!</v>
      </c>
      <c r="P124" s="6" t="e">
        <f>(P65/#REF!)*#REF!</f>
        <v>#REF!</v>
      </c>
      <c r="Q124" s="6" t="e">
        <f>(Q65/#REF!)*#REF!</f>
        <v>#REF!</v>
      </c>
      <c r="R124" s="6" t="e">
        <f>(R65/#REF!)*#REF!</f>
        <v>#REF!</v>
      </c>
    </row>
    <row r="125" spans="1:20">
      <c r="A125" s="12"/>
      <c r="B125" s="53" t="s">
        <v>64</v>
      </c>
      <c r="C125" s="12" t="s">
        <v>72</v>
      </c>
      <c r="E125" s="6">
        <f>INDEX(weighting_multiplicative!$A$134:$R$143,MATCH($C125,weighting_multiplicative!$A$134:$A$143,0),MATCH(E$108,weighting_multiplicative!$134:$134,0)) *INDEX(structural_drivers!$A$178:$S$187,MATCH($B125,structural_drivers!$A$178:$A$187,0),MATCH(E$108,structural_drivers!$178:$178,0))</f>
        <v>1.6774849697576321E-2</v>
      </c>
      <c r="F125" s="6" t="e">
        <f>(F66/#REF!)*#REF!</f>
        <v>#REF!</v>
      </c>
      <c r="G125" s="6" t="e">
        <f>(G66/#REF!)*#REF!</f>
        <v>#REF!</v>
      </c>
      <c r="H125" s="6" t="e">
        <f>(H66/#REF!)*#REF!</f>
        <v>#REF!</v>
      </c>
      <c r="I125" s="6" t="e">
        <f>(I66/#REF!)*#REF!</f>
        <v>#REF!</v>
      </c>
      <c r="J125" s="6" t="e">
        <f>(J66/#REF!)*#REF!</f>
        <v>#REF!</v>
      </c>
      <c r="K125" s="6" t="e">
        <f>(K66/#REF!)*#REF!</f>
        <v>#REF!</v>
      </c>
      <c r="L125" s="6" t="e">
        <f>(L66/#REF!)*#REF!</f>
        <v>#REF!</v>
      </c>
      <c r="M125" s="6" t="e">
        <f>(M66/#REF!)*#REF!</f>
        <v>#REF!</v>
      </c>
      <c r="N125" s="6" t="e">
        <f>(N66/#REF!)*#REF!</f>
        <v>#REF!</v>
      </c>
      <c r="O125" s="6" t="e">
        <f>(O66/#REF!)*#REF!</f>
        <v>#REF!</v>
      </c>
      <c r="P125" s="6" t="e">
        <f>(P66/#REF!)*#REF!</f>
        <v>#REF!</v>
      </c>
      <c r="Q125" s="6" t="e">
        <f>(Q66/#REF!)*#REF!</f>
        <v>#REF!</v>
      </c>
      <c r="R125" s="6" t="e">
        <f>(R66/#REF!)*#REF!</f>
        <v>#REF!</v>
      </c>
    </row>
    <row r="126" spans="1:20">
      <c r="A126" s="12"/>
      <c r="B126" s="48" t="s">
        <v>64</v>
      </c>
      <c r="C126" s="12" t="s">
        <v>73</v>
      </c>
      <c r="D126" s="28"/>
      <c r="E126" s="6">
        <f>INDEX(weighting_multiplicative!$A$134:$R$143,MATCH($C126,weighting_multiplicative!$A$134:$A$143,0),MATCH(E$108,weighting_multiplicative!$134:$134,0)) *INDEX(structural_drivers!$A$178:$S$187,MATCH($B126,structural_drivers!$A$178:$A$187,0),MATCH(E$108,structural_drivers!$178:$178,0))</f>
        <v>9.8126580283157839E-3</v>
      </c>
      <c r="F126" s="6" t="e">
        <f>(F67/#REF!)*#REF!</f>
        <v>#REF!</v>
      </c>
      <c r="G126" s="6" t="e">
        <f>(G67/#REF!)*#REF!</f>
        <v>#REF!</v>
      </c>
      <c r="H126" s="6" t="e">
        <f>(H67/#REF!)*#REF!</f>
        <v>#REF!</v>
      </c>
      <c r="I126" s="6" t="e">
        <f>(I67/#REF!)*#REF!</f>
        <v>#REF!</v>
      </c>
      <c r="J126" s="6" t="e">
        <f>(J67/#REF!)*#REF!</f>
        <v>#REF!</v>
      </c>
      <c r="K126" s="6" t="e">
        <f>(K67/#REF!)*#REF!</f>
        <v>#REF!</v>
      </c>
      <c r="L126" s="6" t="e">
        <f>(L67/#REF!)*#REF!</f>
        <v>#REF!</v>
      </c>
      <c r="M126" s="6" t="e">
        <f>(M67/#REF!)*#REF!</f>
        <v>#REF!</v>
      </c>
      <c r="N126" s="6" t="e">
        <f>(N67/#REF!)*#REF!</f>
        <v>#REF!</v>
      </c>
      <c r="O126" s="6" t="e">
        <f>(O67/#REF!)*#REF!</f>
        <v>#REF!</v>
      </c>
      <c r="P126" s="6" t="e">
        <f>(P67/#REF!)*#REF!</f>
        <v>#REF!</v>
      </c>
      <c r="Q126" s="6" t="e">
        <f>(Q67/#REF!)*#REF!</f>
        <v>#REF!</v>
      </c>
      <c r="R126" s="6" t="e">
        <f>(R67/#REF!)*#REF!</f>
        <v>#REF!</v>
      </c>
    </row>
    <row r="127" spans="1:20">
      <c r="A127" s="12"/>
      <c r="B127" s="48" t="s">
        <v>64</v>
      </c>
      <c r="C127" s="12" t="s">
        <v>74</v>
      </c>
      <c r="D127" s="28"/>
      <c r="E127" s="6">
        <f>INDEX(weighting_multiplicative!$A$134:$R$143,MATCH($C127,weighting_multiplicative!$A$134:$A$143,0),MATCH(E$108,weighting_multiplicative!$134:$134,0)) *INDEX(structural_drivers!$A$178:$S$187,MATCH($B127,structural_drivers!$A$178:$A$187,0),MATCH(E$108,structural_drivers!$178:$178,0))</f>
        <v>1.8231123190481376E-2</v>
      </c>
      <c r="F127" s="6" t="e">
        <f>(F68/#REF!)*#REF!</f>
        <v>#REF!</v>
      </c>
      <c r="G127" s="6" t="e">
        <f>(G68/#REF!)*#REF!</f>
        <v>#REF!</v>
      </c>
      <c r="H127" s="6" t="e">
        <f>(H68/#REF!)*#REF!</f>
        <v>#REF!</v>
      </c>
      <c r="I127" s="6" t="e">
        <f>(I68/#REF!)*#REF!</f>
        <v>#REF!</v>
      </c>
      <c r="J127" s="6" t="e">
        <f>(J68/#REF!)*#REF!</f>
        <v>#REF!</v>
      </c>
      <c r="K127" s="6" t="e">
        <f>(K68/#REF!)*#REF!</f>
        <v>#REF!</v>
      </c>
      <c r="L127" s="6" t="e">
        <f>(L68/#REF!)*#REF!</f>
        <v>#REF!</v>
      </c>
      <c r="M127" s="6" t="e">
        <f>(M68/#REF!)*#REF!</f>
        <v>#REF!</v>
      </c>
      <c r="N127" s="6" t="e">
        <f>(N68/#REF!)*#REF!</f>
        <v>#REF!</v>
      </c>
      <c r="O127" s="6" t="e">
        <f>(O68/#REF!)*#REF!</f>
        <v>#REF!</v>
      </c>
      <c r="P127" s="6" t="e">
        <f>(P68/#REF!)*#REF!</f>
        <v>#REF!</v>
      </c>
      <c r="Q127" s="6" t="e">
        <f>(Q68/#REF!)*#REF!</f>
        <v>#REF!</v>
      </c>
      <c r="R127" s="6" t="e">
        <f>(R68/#REF!)*#REF!</f>
        <v>#REF!</v>
      </c>
    </row>
    <row r="128" spans="1:20">
      <c r="A128" s="12"/>
      <c r="B128" s="48" t="s">
        <v>64</v>
      </c>
      <c r="C128" s="12" t="s">
        <v>75</v>
      </c>
      <c r="D128" s="28"/>
      <c r="E128" s="6">
        <f>INDEX(weighting_multiplicative!$A$134:$R$143,MATCH($C128,weighting_multiplicative!$A$134:$A$143,0),MATCH(E$108,weighting_multiplicative!$134:$134,0)) *INDEX(structural_drivers!$A$178:$S$187,MATCH($B128,structural_drivers!$A$178:$A$187,0),MATCH(E$108,structural_drivers!$178:$178,0))</f>
        <v>1.1134483864440325E-2</v>
      </c>
      <c r="F128" s="6" t="e">
        <f>(F69/#REF!)*#REF!</f>
        <v>#REF!</v>
      </c>
      <c r="G128" s="6" t="e">
        <f>(G69/#REF!)*#REF!</f>
        <v>#REF!</v>
      </c>
      <c r="H128" s="6" t="e">
        <f>(H69/#REF!)*#REF!</f>
        <v>#REF!</v>
      </c>
      <c r="I128" s="6" t="e">
        <f>(I69/#REF!)*#REF!</f>
        <v>#REF!</v>
      </c>
      <c r="J128" s="6" t="e">
        <f>(J69/#REF!)*#REF!</f>
        <v>#REF!</v>
      </c>
      <c r="K128" s="6" t="e">
        <f>(K69/#REF!)*#REF!</f>
        <v>#REF!</v>
      </c>
      <c r="L128" s="6" t="e">
        <f>(L69/#REF!)*#REF!</f>
        <v>#REF!</v>
      </c>
      <c r="M128" s="6" t="e">
        <f>(M69/#REF!)*#REF!</f>
        <v>#REF!</v>
      </c>
      <c r="N128" s="6" t="e">
        <f>(N69/#REF!)*#REF!</f>
        <v>#REF!</v>
      </c>
      <c r="O128" s="6" t="e">
        <f>(O69/#REF!)*#REF!</f>
        <v>#REF!</v>
      </c>
      <c r="P128" s="6" t="e">
        <f>(P69/#REF!)*#REF!</f>
        <v>#REF!</v>
      </c>
      <c r="Q128" s="6" t="e">
        <f>(Q69/#REF!)*#REF!</f>
        <v>#REF!</v>
      </c>
      <c r="R128" s="6" t="e">
        <f>(R69/#REF!)*#REF!</f>
        <v>#REF!</v>
      </c>
      <c r="S128" s="3"/>
      <c r="T128" s="5"/>
    </row>
    <row r="129" spans="1:20">
      <c r="B129" s="48"/>
      <c r="C129" s="48"/>
      <c r="D129" s="2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3"/>
      <c r="T129" s="5"/>
    </row>
    <row r="130" spans="1:20" ht="15.75" customHeight="1">
      <c r="A130" s="29" t="s">
        <v>95</v>
      </c>
      <c r="D130" s="9">
        <v>2005</v>
      </c>
      <c r="E130" s="9">
        <v>2006</v>
      </c>
      <c r="F130" s="9">
        <v>2007</v>
      </c>
      <c r="G130" s="9">
        <v>2008</v>
      </c>
      <c r="H130" s="9">
        <v>2009</v>
      </c>
      <c r="I130" s="9">
        <v>2010</v>
      </c>
      <c r="J130" s="9">
        <v>2011</v>
      </c>
      <c r="K130" s="9">
        <v>2012</v>
      </c>
      <c r="L130" s="9">
        <v>2013</v>
      </c>
      <c r="M130" s="9">
        <v>2014</v>
      </c>
      <c r="N130" s="9">
        <v>2015</v>
      </c>
      <c r="O130" s="9">
        <v>2016</v>
      </c>
      <c r="P130" s="9">
        <v>2017</v>
      </c>
      <c r="Q130" s="9">
        <v>2018</v>
      </c>
      <c r="R130" s="9">
        <v>2019</v>
      </c>
      <c r="S130" s="3"/>
      <c r="T130" s="5"/>
    </row>
    <row r="131" spans="1:20" ht="15.75" customHeight="1">
      <c r="A131" s="30" t="s">
        <v>41</v>
      </c>
      <c r="E131" s="32">
        <f>EXP(SUM(E132:E139))</f>
        <v>1.2114151065782999</v>
      </c>
      <c r="F131" s="32" t="e">
        <f t="shared" ref="F131:R131" si="9">SUM(F132:F164)</f>
        <v>#REF!</v>
      </c>
      <c r="G131" s="32" t="e">
        <f t="shared" si="9"/>
        <v>#REF!</v>
      </c>
      <c r="H131" s="32" t="e">
        <f t="shared" si="9"/>
        <v>#REF!</v>
      </c>
      <c r="I131" s="32" t="e">
        <f t="shared" si="9"/>
        <v>#REF!</v>
      </c>
      <c r="J131" s="32" t="e">
        <f t="shared" si="9"/>
        <v>#REF!</v>
      </c>
      <c r="K131" s="32" t="e">
        <f t="shared" si="9"/>
        <v>#REF!</v>
      </c>
      <c r="L131" s="32" t="e">
        <f t="shared" si="9"/>
        <v>#REF!</v>
      </c>
      <c r="M131" s="32" t="e">
        <f t="shared" si="9"/>
        <v>#REF!</v>
      </c>
      <c r="N131" s="32" t="e">
        <f t="shared" si="9"/>
        <v>#REF!</v>
      </c>
      <c r="O131" s="32" t="e">
        <f t="shared" si="9"/>
        <v>#REF!</v>
      </c>
      <c r="P131" s="32" t="e">
        <f t="shared" si="9"/>
        <v>#REF!</v>
      </c>
      <c r="Q131" s="32" t="e">
        <f t="shared" si="9"/>
        <v>#REF!</v>
      </c>
      <c r="R131" s="32" t="e">
        <f t="shared" si="9"/>
        <v>#REF!</v>
      </c>
      <c r="S131" s="3"/>
      <c r="T131" s="5"/>
    </row>
    <row r="132" spans="1:20">
      <c r="A132" s="12" t="str">
        <f ca="1">A$48</f>
        <v>a11</v>
      </c>
      <c r="B132" s="12" t="s">
        <v>80</v>
      </c>
      <c r="C132" s="12" t="s">
        <v>65</v>
      </c>
      <c r="E132" s="6">
        <f>INDEX(weighting_multiplicative!$A$134:$R$143,MATCH($C132,weighting_multiplicative!$A$134:$A$143,0),MATCH(E$108,weighting_multiplicative!$134:$134,0)) *INDEX(structural_drivers!$A$167:$S$176,MATCH($B132,structural_drivers!$A$167:$A$176,0),MATCH(E$108,structural_drivers!$167:$167,0))</f>
        <v>0.19366694070334378</v>
      </c>
      <c r="F132" s="6" t="e">
        <f>(#REF!/F76)*#REF!</f>
        <v>#REF!</v>
      </c>
      <c r="G132" s="6" t="e">
        <f>(#REF!/G76)*#REF!</f>
        <v>#REF!</v>
      </c>
      <c r="H132" s="6" t="e">
        <f>(#REF!/H76)*#REF!</f>
        <v>#REF!</v>
      </c>
      <c r="I132" s="6" t="e">
        <f>(#REF!/I76)*#REF!</f>
        <v>#REF!</v>
      </c>
      <c r="J132" s="6" t="e">
        <f>(#REF!/J76)*#REF!</f>
        <v>#REF!</v>
      </c>
      <c r="K132" s="6" t="e">
        <f>(#REF!/K76)*#REF!</f>
        <v>#REF!</v>
      </c>
      <c r="L132" s="6" t="e">
        <f>(#REF!/L76)*#REF!</f>
        <v>#REF!</v>
      </c>
      <c r="M132" s="6" t="e">
        <f>(#REF!/M76)*#REF!</f>
        <v>#REF!</v>
      </c>
      <c r="N132" s="6" t="e">
        <f>(#REF!/N76)*#REF!</f>
        <v>#REF!</v>
      </c>
      <c r="O132" s="6" t="e">
        <f>(#REF!/O76)*#REF!</f>
        <v>#REF!</v>
      </c>
      <c r="P132" s="6" t="e">
        <f>(#REF!/P76)*#REF!</f>
        <v>#REF!</v>
      </c>
      <c r="Q132" s="6" t="e">
        <f>(#REF!/Q76)*#REF!</f>
        <v>#REF!</v>
      </c>
      <c r="R132" s="6" t="e">
        <f>(#REF!/R76)*#REF!</f>
        <v>#REF!</v>
      </c>
    </row>
    <row r="133" spans="1:20">
      <c r="A133" s="12" t="str">
        <f ca="1">A$49</f>
        <v>a12</v>
      </c>
      <c r="B133" s="12" t="s">
        <v>80</v>
      </c>
      <c r="C133" s="12" t="s">
        <v>66</v>
      </c>
      <c r="E133" s="6">
        <f>INDEX(weighting_multiplicative!$A$134:$R$143,MATCH($C133,weighting_multiplicative!$A$134:$A$143,0),MATCH(E$108,weighting_multiplicative!$134:$134,0)) *INDEX(structural_drivers!$A$167:$S$176,MATCH($B133,structural_drivers!$A$167:$A$176,0),MATCH(E$108,structural_drivers!$167:$167,0))</f>
        <v>0.10768446986396592</v>
      </c>
      <c r="F133" s="6" t="e">
        <f>(#REF!/F77)*#REF!</f>
        <v>#REF!</v>
      </c>
      <c r="G133" s="6" t="e">
        <f>(#REF!/G77)*#REF!</f>
        <v>#REF!</v>
      </c>
      <c r="H133" s="6" t="e">
        <f>(#REF!/H77)*#REF!</f>
        <v>#REF!</v>
      </c>
      <c r="I133" s="6" t="e">
        <f>(#REF!/I77)*#REF!</f>
        <v>#REF!</v>
      </c>
      <c r="J133" s="6" t="e">
        <f>(#REF!/J77)*#REF!</f>
        <v>#REF!</v>
      </c>
      <c r="K133" s="6" t="e">
        <f>(#REF!/K77)*#REF!</f>
        <v>#REF!</v>
      </c>
      <c r="L133" s="6" t="e">
        <f>(#REF!/L77)*#REF!</f>
        <v>#REF!</v>
      </c>
      <c r="M133" s="6" t="e">
        <f>(#REF!/M77)*#REF!</f>
        <v>#REF!</v>
      </c>
      <c r="N133" s="6" t="e">
        <f>(#REF!/N77)*#REF!</f>
        <v>#REF!</v>
      </c>
      <c r="O133" s="6" t="e">
        <f>(#REF!/O77)*#REF!</f>
        <v>#REF!</v>
      </c>
      <c r="P133" s="6" t="e">
        <f>(#REF!/P77)*#REF!</f>
        <v>#REF!</v>
      </c>
      <c r="Q133" s="6" t="e">
        <f>(#REF!/Q77)*#REF!</f>
        <v>#REF!</v>
      </c>
      <c r="R133" s="6" t="e">
        <f>(#REF!/R77)*#REF!</f>
        <v>#REF!</v>
      </c>
    </row>
    <row r="134" spans="1:20">
      <c r="A134" s="12" t="str">
        <f ca="1">A$50</f>
        <v>a21</v>
      </c>
      <c r="B134" s="12" t="s">
        <v>81</v>
      </c>
      <c r="C134" s="12" t="s">
        <v>67</v>
      </c>
      <c r="E134" s="6">
        <f>INDEX(weighting_multiplicative!$A$134:$R$143,MATCH($C134,weighting_multiplicative!$A$134:$A$143,0),MATCH(E$108,weighting_multiplicative!$134:$134,0)) *INDEX(structural_drivers!$A$167:$S$176,MATCH($B134,structural_drivers!$A$167:$A$176,0),MATCH(E$108,structural_drivers!$167:$167,0))</f>
        <v>-3.3283380051564115E-2</v>
      </c>
      <c r="F134" s="6" t="e">
        <f>(#REF!/F78)*#REF!</f>
        <v>#REF!</v>
      </c>
      <c r="G134" s="6" t="e">
        <f>(#REF!/G78)*#REF!</f>
        <v>#REF!</v>
      </c>
      <c r="H134" s="6" t="e">
        <f>(#REF!/H78)*#REF!</f>
        <v>#REF!</v>
      </c>
      <c r="I134" s="6" t="e">
        <f>(#REF!/I78)*#REF!</f>
        <v>#REF!</v>
      </c>
      <c r="J134" s="6" t="e">
        <f>(#REF!/J78)*#REF!</f>
        <v>#REF!</v>
      </c>
      <c r="K134" s="6" t="e">
        <f>(#REF!/K78)*#REF!</f>
        <v>#REF!</v>
      </c>
      <c r="L134" s="6" t="e">
        <f>(#REF!/L78)*#REF!</f>
        <v>#REF!</v>
      </c>
      <c r="M134" s="6" t="e">
        <f>(#REF!/M78)*#REF!</f>
        <v>#REF!</v>
      </c>
      <c r="N134" s="6" t="e">
        <f>(#REF!/N78)*#REF!</f>
        <v>#REF!</v>
      </c>
      <c r="O134" s="6" t="e">
        <f>(#REF!/O78)*#REF!</f>
        <v>#REF!</v>
      </c>
      <c r="P134" s="6" t="e">
        <f>(#REF!/P78)*#REF!</f>
        <v>#REF!</v>
      </c>
      <c r="Q134" s="6" t="e">
        <f>(#REF!/Q78)*#REF!</f>
        <v>#REF!</v>
      </c>
      <c r="R134" s="6" t="e">
        <f>(#REF!/R78)*#REF!</f>
        <v>#REF!</v>
      </c>
      <c r="T134" s="6"/>
    </row>
    <row r="135" spans="1:20">
      <c r="A135" s="12" t="str">
        <f ca="1">A$51</f>
        <v>a22</v>
      </c>
      <c r="B135" s="12" t="s">
        <v>81</v>
      </c>
      <c r="C135" s="12" t="s">
        <v>68</v>
      </c>
      <c r="E135" s="6">
        <f>INDEX(weighting_multiplicative!$A$134:$R$143,MATCH($C135,weighting_multiplicative!$A$134:$A$143,0),MATCH(E$108,weighting_multiplicative!$134:$134,0)) *INDEX(structural_drivers!$A$167:$S$176,MATCH($B135,structural_drivers!$A$167:$A$176,0),MATCH(E$108,structural_drivers!$167:$167,0))</f>
        <v>-1.9867965882250493E-2</v>
      </c>
      <c r="F135" s="6" t="e">
        <f>(#REF!/F79)*#REF!</f>
        <v>#REF!</v>
      </c>
      <c r="G135" s="6" t="e">
        <f>(#REF!/G79)*#REF!</f>
        <v>#REF!</v>
      </c>
      <c r="H135" s="6" t="e">
        <f>(#REF!/H79)*#REF!</f>
        <v>#REF!</v>
      </c>
      <c r="I135" s="6" t="e">
        <f>(#REF!/I79)*#REF!</f>
        <v>#REF!</v>
      </c>
      <c r="J135" s="6" t="e">
        <f>(#REF!/J79)*#REF!</f>
        <v>#REF!</v>
      </c>
      <c r="K135" s="6" t="e">
        <f>(#REF!/K79)*#REF!</f>
        <v>#REF!</v>
      </c>
      <c r="L135" s="6" t="e">
        <f>(#REF!/L79)*#REF!</f>
        <v>#REF!</v>
      </c>
      <c r="M135" s="6" t="e">
        <f>(#REF!/M79)*#REF!</f>
        <v>#REF!</v>
      </c>
      <c r="N135" s="6" t="e">
        <f>(#REF!/N79)*#REF!</f>
        <v>#REF!</v>
      </c>
      <c r="O135" s="6" t="e">
        <f>(#REF!/O79)*#REF!</f>
        <v>#REF!</v>
      </c>
      <c r="P135" s="6" t="e">
        <f>(#REF!/P79)*#REF!</f>
        <v>#REF!</v>
      </c>
      <c r="Q135" s="6" t="e">
        <f>(#REF!/Q79)*#REF!</f>
        <v>#REF!</v>
      </c>
      <c r="R135" s="6" t="e">
        <f>(#REF!/R79)*#REF!</f>
        <v>#REF!</v>
      </c>
    </row>
    <row r="136" spans="1:20">
      <c r="A136" s="12" t="str">
        <f ca="1">A$52</f>
        <v>b11</v>
      </c>
      <c r="B136" s="53" t="s">
        <v>82</v>
      </c>
      <c r="C136" s="12" t="s">
        <v>72</v>
      </c>
      <c r="E136" s="6">
        <f>INDEX(weighting_multiplicative!$A$134:$R$143,MATCH($C136,weighting_multiplicative!$A$134:$A$143,0),MATCH(E$108,weighting_multiplicative!$134:$134,0)) *INDEX(structural_drivers!$A$167:$S$176,MATCH($B136,structural_drivers!$A$167:$A$176,0),MATCH(E$108,structural_drivers!$167:$167,0))</f>
        <v>-7.4831071096100377E-2</v>
      </c>
      <c r="F136" s="6" t="e">
        <f>(#REF!/F80)*#REF!</f>
        <v>#REF!</v>
      </c>
      <c r="G136" s="6" t="e">
        <f>(#REF!/G80)*#REF!</f>
        <v>#REF!</v>
      </c>
      <c r="H136" s="6" t="e">
        <f>(#REF!/H80)*#REF!</f>
        <v>#REF!</v>
      </c>
      <c r="I136" s="6" t="e">
        <f>(#REF!/I80)*#REF!</f>
        <v>#REF!</v>
      </c>
      <c r="J136" s="6" t="e">
        <f>(#REF!/J80)*#REF!</f>
        <v>#REF!</v>
      </c>
      <c r="K136" s="6" t="e">
        <f>(#REF!/K80)*#REF!</f>
        <v>#REF!</v>
      </c>
      <c r="L136" s="6" t="e">
        <f>(#REF!/L80)*#REF!</f>
        <v>#REF!</v>
      </c>
      <c r="M136" s="6" t="e">
        <f>(#REF!/M80)*#REF!</f>
        <v>#REF!</v>
      </c>
      <c r="N136" s="6" t="e">
        <f>(#REF!/N80)*#REF!</f>
        <v>#REF!</v>
      </c>
      <c r="O136" s="6" t="e">
        <f>(#REF!/O80)*#REF!</f>
        <v>#REF!</v>
      </c>
      <c r="P136" s="6" t="e">
        <f>(#REF!/P80)*#REF!</f>
        <v>#REF!</v>
      </c>
      <c r="Q136" s="6" t="e">
        <f>(#REF!/Q80)*#REF!</f>
        <v>#REF!</v>
      </c>
      <c r="R136" s="6" t="e">
        <f>(#REF!/R80)*#REF!</f>
        <v>#REF!</v>
      </c>
    </row>
    <row r="137" spans="1:20">
      <c r="A137" s="12" t="str">
        <f ca="1">A$53</f>
        <v>b12</v>
      </c>
      <c r="B137" s="48" t="s">
        <v>82</v>
      </c>
      <c r="C137" s="12" t="s">
        <v>73</v>
      </c>
      <c r="D137" s="28"/>
      <c r="E137" s="6">
        <f>INDEX(weighting_multiplicative!$A$134:$R$143,MATCH($C137,weighting_multiplicative!$A$134:$A$143,0),MATCH(E$108,weighting_multiplicative!$134:$134,0)) *INDEX(structural_drivers!$A$167:$S$176,MATCH($B137,structural_drivers!$A$167:$A$176,0),MATCH(E$108,structural_drivers!$167:$167,0))</f>
        <v>-4.3773370480017545E-2</v>
      </c>
      <c r="F137" s="6" t="e">
        <f>(#REF!/F81)*#REF!</f>
        <v>#REF!</v>
      </c>
      <c r="G137" s="6" t="e">
        <f>(#REF!/G81)*#REF!</f>
        <v>#REF!</v>
      </c>
      <c r="H137" s="6" t="e">
        <f>(#REF!/H81)*#REF!</f>
        <v>#REF!</v>
      </c>
      <c r="I137" s="6" t="e">
        <f>(#REF!/I81)*#REF!</f>
        <v>#REF!</v>
      </c>
      <c r="J137" s="6" t="e">
        <f>(#REF!/J81)*#REF!</f>
        <v>#REF!</v>
      </c>
      <c r="K137" s="6" t="e">
        <f>(#REF!/K81)*#REF!</f>
        <v>#REF!</v>
      </c>
      <c r="L137" s="6" t="e">
        <f>(#REF!/L81)*#REF!</f>
        <v>#REF!</v>
      </c>
      <c r="M137" s="6" t="e">
        <f>(#REF!/M81)*#REF!</f>
        <v>#REF!</v>
      </c>
      <c r="N137" s="6" t="e">
        <f>(#REF!/N81)*#REF!</f>
        <v>#REF!</v>
      </c>
      <c r="O137" s="6" t="e">
        <f>(#REF!/O81)*#REF!</f>
        <v>#REF!</v>
      </c>
      <c r="P137" s="6" t="e">
        <f>(#REF!/P81)*#REF!</f>
        <v>#REF!</v>
      </c>
      <c r="Q137" s="6" t="e">
        <f>(#REF!/Q81)*#REF!</f>
        <v>#REF!</v>
      </c>
      <c r="R137" s="6" t="e">
        <f>(#REF!/R81)*#REF!</f>
        <v>#REF!</v>
      </c>
    </row>
    <row r="138" spans="1:20">
      <c r="A138" s="12" t="str">
        <f ca="1">A$54</f>
        <v>b21</v>
      </c>
      <c r="B138" s="48" t="s">
        <v>83</v>
      </c>
      <c r="C138" s="12" t="s">
        <v>74</v>
      </c>
      <c r="D138" s="28"/>
      <c r="E138" s="6">
        <f>INDEX(weighting_multiplicative!$A$134:$R$143,MATCH($C138,weighting_multiplicative!$A$134:$A$143,0),MATCH(E$108,weighting_multiplicative!$134:$134,0)) *INDEX(structural_drivers!$A$167:$S$176,MATCH($B138,structural_drivers!$A$167:$A$176,0),MATCH(E$108,structural_drivers!$167:$167,0))</f>
        <v>3.861178495350949E-2</v>
      </c>
      <c r="F138" s="6" t="e">
        <f>(#REF!/F82)*#REF!</f>
        <v>#REF!</v>
      </c>
      <c r="G138" s="6" t="e">
        <f>(#REF!/G82)*#REF!</f>
        <v>#REF!</v>
      </c>
      <c r="H138" s="6" t="e">
        <f>(#REF!/H82)*#REF!</f>
        <v>#REF!</v>
      </c>
      <c r="I138" s="6" t="e">
        <f>(#REF!/I82)*#REF!</f>
        <v>#REF!</v>
      </c>
      <c r="J138" s="6" t="e">
        <f>(#REF!/J82)*#REF!</f>
        <v>#REF!</v>
      </c>
      <c r="K138" s="6" t="e">
        <f>(#REF!/K82)*#REF!</f>
        <v>#REF!</v>
      </c>
      <c r="L138" s="6" t="e">
        <f>(#REF!/L82)*#REF!</f>
        <v>#REF!</v>
      </c>
      <c r="M138" s="6" t="e">
        <f>(#REF!/M82)*#REF!</f>
        <v>#REF!</v>
      </c>
      <c r="N138" s="6" t="e">
        <f>(#REF!/N82)*#REF!</f>
        <v>#REF!</v>
      </c>
      <c r="O138" s="6" t="e">
        <f>(#REF!/O82)*#REF!</f>
        <v>#REF!</v>
      </c>
      <c r="P138" s="6" t="e">
        <f>(#REF!/P82)*#REF!</f>
        <v>#REF!</v>
      </c>
      <c r="Q138" s="6" t="e">
        <f>(#REF!/Q82)*#REF!</f>
        <v>#REF!</v>
      </c>
      <c r="R138" s="6" t="e">
        <f>(#REF!/R82)*#REF!</f>
        <v>#REF!</v>
      </c>
    </row>
    <row r="139" spans="1:20">
      <c r="A139" s="12" t="str">
        <f ca="1">A$55</f>
        <v>b22</v>
      </c>
      <c r="B139" s="48" t="s">
        <v>83</v>
      </c>
      <c r="C139" s="12" t="s">
        <v>75</v>
      </c>
      <c r="D139" s="28"/>
      <c r="E139" s="6">
        <f>INDEX(weighting_multiplicative!$A$134:$R$143,MATCH($C139,weighting_multiplicative!$A$134:$A$143,0),MATCH(E$108,weighting_multiplicative!$134:$134,0)) *INDEX(structural_drivers!$A$167:$S$176,MATCH($B139,structural_drivers!$A$167:$A$176,0),MATCH(E$108,structural_drivers!$167:$167,0))</f>
        <v>2.3581777823022846E-2</v>
      </c>
      <c r="F139" s="6" t="e">
        <f>(#REF!/F83)*#REF!</f>
        <v>#REF!</v>
      </c>
      <c r="G139" s="6" t="e">
        <f>(#REF!/G83)*#REF!</f>
        <v>#REF!</v>
      </c>
      <c r="H139" s="6" t="e">
        <f>(#REF!/H83)*#REF!</f>
        <v>#REF!</v>
      </c>
      <c r="I139" s="6" t="e">
        <f>(#REF!/I83)*#REF!</f>
        <v>#REF!</v>
      </c>
      <c r="J139" s="6" t="e">
        <f>(#REF!/J83)*#REF!</f>
        <v>#REF!</v>
      </c>
      <c r="K139" s="6" t="e">
        <f>(#REF!/K83)*#REF!</f>
        <v>#REF!</v>
      </c>
      <c r="L139" s="6" t="e">
        <f>(#REF!/L83)*#REF!</f>
        <v>#REF!</v>
      </c>
      <c r="M139" s="6" t="e">
        <f>(#REF!/M83)*#REF!</f>
        <v>#REF!</v>
      </c>
      <c r="N139" s="6" t="e">
        <f>(#REF!/N83)*#REF!</f>
        <v>#REF!</v>
      </c>
      <c r="O139" s="6" t="e">
        <f>(#REF!/O83)*#REF!</f>
        <v>#REF!</v>
      </c>
      <c r="P139" s="6" t="e">
        <f>(#REF!/P83)*#REF!</f>
        <v>#REF!</v>
      </c>
      <c r="Q139" s="6" t="e">
        <f>(#REF!/Q83)*#REF!</f>
        <v>#REF!</v>
      </c>
      <c r="R139" s="6" t="e">
        <f>(#REF!/R83)*#REF!</f>
        <v>#REF!</v>
      </c>
      <c r="S139" s="3"/>
      <c r="T139" s="5"/>
    </row>
    <row r="140" spans="1:20">
      <c r="S140" s="3"/>
      <c r="T140" s="5"/>
    </row>
    <row r="141" spans="1:20" ht="15.75" customHeight="1">
      <c r="A141" s="29" t="s">
        <v>96</v>
      </c>
      <c r="B141" t="s">
        <v>97</v>
      </c>
      <c r="C141" t="s">
        <v>98</v>
      </c>
      <c r="D141" s="9">
        <v>2005</v>
      </c>
      <c r="E141" s="9">
        <v>2006</v>
      </c>
      <c r="F141" s="9">
        <v>2007</v>
      </c>
      <c r="G141" s="9">
        <v>2008</v>
      </c>
      <c r="H141" s="9">
        <v>2009</v>
      </c>
      <c r="I141" s="9">
        <v>2010</v>
      </c>
      <c r="J141" s="9">
        <v>2011</v>
      </c>
      <c r="K141" s="9">
        <v>2012</v>
      </c>
      <c r="L141" s="9">
        <v>2013</v>
      </c>
      <c r="M141" s="9">
        <v>2014</v>
      </c>
      <c r="N141" s="9">
        <v>2015</v>
      </c>
      <c r="O141" s="9">
        <v>2016</v>
      </c>
      <c r="P141" s="9">
        <v>2017</v>
      </c>
      <c r="Q141" s="9">
        <v>2018</v>
      </c>
      <c r="R141" s="9">
        <v>2019</v>
      </c>
      <c r="S141" s="3"/>
      <c r="T141" s="5"/>
    </row>
    <row r="142" spans="1:20" ht="17.600000000000001">
      <c r="A142" s="30" t="s">
        <v>41</v>
      </c>
      <c r="E142" s="32">
        <f>EXP(SUM(E143:E150))</f>
        <v>0.99798118219697263</v>
      </c>
      <c r="F142" s="32" t="e">
        <f>SUM(F143:F180)</f>
        <v>#DIV/0!</v>
      </c>
      <c r="G142" s="32" t="e">
        <f t="shared" ref="G142:R142" si="10">SUM(G143:G180)</f>
        <v>#DIV/0!</v>
      </c>
      <c r="H142" s="32" t="e">
        <f t="shared" si="10"/>
        <v>#DIV/0!</v>
      </c>
      <c r="I142" s="32" t="e">
        <f t="shared" si="10"/>
        <v>#DIV/0!</v>
      </c>
      <c r="J142" s="32" t="e">
        <f t="shared" si="10"/>
        <v>#DIV/0!</v>
      </c>
      <c r="K142" s="32" t="e">
        <f t="shared" si="10"/>
        <v>#DIV/0!</v>
      </c>
      <c r="L142" s="32" t="e">
        <f t="shared" si="10"/>
        <v>#DIV/0!</v>
      </c>
      <c r="M142" s="32" t="e">
        <f t="shared" si="10"/>
        <v>#DIV/0!</v>
      </c>
      <c r="N142" s="32" t="e">
        <f t="shared" si="10"/>
        <v>#DIV/0!</v>
      </c>
      <c r="O142" s="32" t="e">
        <f t="shared" si="10"/>
        <v>#DIV/0!</v>
      </c>
      <c r="P142" s="32" t="e">
        <f t="shared" si="10"/>
        <v>#DIV/0!</v>
      </c>
      <c r="Q142" s="32" t="e">
        <f t="shared" si="10"/>
        <v>#DIV/0!</v>
      </c>
      <c r="R142" s="32" t="e">
        <f t="shared" si="10"/>
        <v>#DIV/0!</v>
      </c>
      <c r="S142" s="3"/>
      <c r="T142" s="5"/>
    </row>
    <row r="143" spans="1:20">
      <c r="A143" s="12" t="str">
        <f ca="1">A$48</f>
        <v>a11</v>
      </c>
      <c r="B143" s="12" t="s">
        <v>65</v>
      </c>
      <c r="C143" s="12" t="s">
        <v>65</v>
      </c>
      <c r="E143" s="6">
        <f>INDEX(weighting_multiplicative!$A$134:$R$143,MATCH($C143,weighting_multiplicative!$A$134:$A$143,0),MATCH(E$108,weighting_multiplicative!$134:$134,0)) *INDEX(structural_drivers!$A$155:$S$164,MATCH($B143,structural_drivers!$A$155:$A$164,0),MATCH(E$108,structural_drivers!$155:$155,0))</f>
        <v>1.4582313109167135E-2</v>
      </c>
      <c r="F143" s="6" t="e">
        <f>(F76/F90)*#REF!</f>
        <v>#DIV/0!</v>
      </c>
      <c r="G143" s="6" t="e">
        <f>(G76/G90)*#REF!</f>
        <v>#DIV/0!</v>
      </c>
      <c r="H143" s="6" t="e">
        <f>(H76/H90)*#REF!</f>
        <v>#DIV/0!</v>
      </c>
      <c r="I143" s="6" t="e">
        <f>(I76/I90)*#REF!</f>
        <v>#DIV/0!</v>
      </c>
      <c r="J143" s="6" t="e">
        <f>(J76/J90)*#REF!</f>
        <v>#DIV/0!</v>
      </c>
      <c r="K143" s="6" t="e">
        <f>(K76/K90)*#REF!</f>
        <v>#DIV/0!</v>
      </c>
      <c r="L143" s="6" t="e">
        <f>(L76/L90)*#REF!</f>
        <v>#DIV/0!</v>
      </c>
      <c r="M143" s="6" t="e">
        <f>(M76/M90)*#REF!</f>
        <v>#DIV/0!</v>
      </c>
      <c r="N143" s="6" t="e">
        <f>(N76/N90)*#REF!</f>
        <v>#DIV/0!</v>
      </c>
      <c r="O143" s="6" t="e">
        <f>(O76/O90)*#REF!</f>
        <v>#DIV/0!</v>
      </c>
      <c r="P143" s="6" t="e">
        <f>(P76/P90)*#REF!</f>
        <v>#DIV/0!</v>
      </c>
      <c r="Q143" s="6" t="e">
        <f>(Q76/Q90)*#REF!</f>
        <v>#DIV/0!</v>
      </c>
      <c r="R143" s="6" t="e">
        <f>(R76/R90)*#REF!</f>
        <v>#DIV/0!</v>
      </c>
    </row>
    <row r="144" spans="1:20">
      <c r="A144" s="12" t="str">
        <f ca="1">A$49</f>
        <v>a12</v>
      </c>
      <c r="B144" s="12" t="s">
        <v>66</v>
      </c>
      <c r="C144" s="12" t="s">
        <v>66</v>
      </c>
      <c r="E144" s="6">
        <f>INDEX(weighting_multiplicative!$A$134:$R$143,MATCH($C144,weighting_multiplicative!$A$134:$A$143,0),MATCH(E$108,weighting_multiplicative!$134:$134,0)) *INDEX(structural_drivers!$A$155:$S$164,MATCH($B144,structural_drivers!$A$155:$A$164,0),MATCH(E$108,structural_drivers!$155:$155,0))</f>
        <v>-2.1426823938263308E-2</v>
      </c>
      <c r="F144" s="6" t="e">
        <f>(F77/F91)*#REF!</f>
        <v>#DIV/0!</v>
      </c>
      <c r="G144" s="6" t="e">
        <f>(G77/G91)*#REF!</f>
        <v>#DIV/0!</v>
      </c>
      <c r="H144" s="6" t="e">
        <f>(H77/H91)*#REF!</f>
        <v>#DIV/0!</v>
      </c>
      <c r="I144" s="6" t="e">
        <f>(I77/I91)*#REF!</f>
        <v>#DIV/0!</v>
      </c>
      <c r="J144" s="6" t="e">
        <f>(J77/J91)*#REF!</f>
        <v>#DIV/0!</v>
      </c>
      <c r="K144" s="6" t="e">
        <f>(K77/K91)*#REF!</f>
        <v>#DIV/0!</v>
      </c>
      <c r="L144" s="6" t="e">
        <f>(L77/L91)*#REF!</f>
        <v>#DIV/0!</v>
      </c>
      <c r="M144" s="6" t="e">
        <f>(M77/M91)*#REF!</f>
        <v>#DIV/0!</v>
      </c>
      <c r="N144" s="6" t="e">
        <f>(N77/N91)*#REF!</f>
        <v>#DIV/0!</v>
      </c>
      <c r="O144" s="6" t="e">
        <f>(O77/O91)*#REF!</f>
        <v>#DIV/0!</v>
      </c>
      <c r="P144" s="6" t="e">
        <f>(P77/P91)*#REF!</f>
        <v>#DIV/0!</v>
      </c>
      <c r="Q144" s="6" t="e">
        <f>(Q77/Q91)*#REF!</f>
        <v>#DIV/0!</v>
      </c>
      <c r="R144" s="6" t="e">
        <f>(R77/R91)*#REF!</f>
        <v>#DIV/0!</v>
      </c>
    </row>
    <row r="145" spans="1:20">
      <c r="A145" s="12" t="str">
        <f ca="1">A$50</f>
        <v>a21</v>
      </c>
      <c r="B145" s="12" t="s">
        <v>67</v>
      </c>
      <c r="C145" s="12" t="s">
        <v>67</v>
      </c>
      <c r="E145" s="6">
        <f>INDEX(weighting_multiplicative!$A$134:$R$143,MATCH($C145,weighting_multiplicative!$A$134:$A$143,0),MATCH(E$108,weighting_multiplicative!$134:$134,0)) *INDEX(structural_drivers!$A$155:$S$164,MATCH($B145,structural_drivers!$A$155:$A$164,0),MATCH(E$108,structural_drivers!$155:$155,0))</f>
        <v>-4.9085325318168518E-2</v>
      </c>
      <c r="F145" s="6" t="e">
        <f>(F78/F92)*#REF!</f>
        <v>#DIV/0!</v>
      </c>
      <c r="G145" s="6" t="e">
        <f>(G78/G92)*#REF!</f>
        <v>#DIV/0!</v>
      </c>
      <c r="H145" s="6" t="e">
        <f>(H78/H92)*#REF!</f>
        <v>#DIV/0!</v>
      </c>
      <c r="I145" s="6" t="e">
        <f>(I78/I92)*#REF!</f>
        <v>#DIV/0!</v>
      </c>
      <c r="J145" s="6" t="e">
        <f>(J78/J92)*#REF!</f>
        <v>#DIV/0!</v>
      </c>
      <c r="K145" s="6" t="e">
        <f>(K78/K92)*#REF!</f>
        <v>#DIV/0!</v>
      </c>
      <c r="L145" s="6" t="e">
        <f>(L78/L92)*#REF!</f>
        <v>#DIV/0!</v>
      </c>
      <c r="M145" s="6" t="e">
        <f>(M78/M92)*#REF!</f>
        <v>#DIV/0!</v>
      </c>
      <c r="N145" s="6" t="e">
        <f>(N78/N92)*#REF!</f>
        <v>#DIV/0!</v>
      </c>
      <c r="O145" s="6" t="e">
        <f>(O78/O92)*#REF!</f>
        <v>#DIV/0!</v>
      </c>
      <c r="P145" s="6" t="e">
        <f>(P78/P92)*#REF!</f>
        <v>#DIV/0!</v>
      </c>
      <c r="Q145" s="6" t="e">
        <f>(Q78/Q92)*#REF!</f>
        <v>#DIV/0!</v>
      </c>
      <c r="R145" s="6" t="e">
        <f>(R78/R92)*#REF!</f>
        <v>#DIV/0!</v>
      </c>
    </row>
    <row r="146" spans="1:20">
      <c r="A146" s="12" t="str">
        <f ca="1">A$51</f>
        <v>a22</v>
      </c>
      <c r="B146" s="12" t="s">
        <v>68</v>
      </c>
      <c r="C146" s="12" t="s">
        <v>68</v>
      </c>
      <c r="E146" s="6">
        <f>INDEX(weighting_multiplicative!$A$134:$R$143,MATCH($C146,weighting_multiplicative!$A$134:$A$143,0),MATCH(E$108,weighting_multiplicative!$134:$134,0)) *INDEX(structural_drivers!$A$155:$S$164,MATCH($B146,structural_drivers!$A$155:$A$164,0),MATCH(E$108,structural_drivers!$155:$155,0))</f>
        <v>3.8733388140668755E-2</v>
      </c>
      <c r="F146" s="6" t="e">
        <f>(F79/F93)*#REF!</f>
        <v>#DIV/0!</v>
      </c>
      <c r="G146" s="6" t="e">
        <f>(G79/G93)*#REF!</f>
        <v>#DIV/0!</v>
      </c>
      <c r="H146" s="6" t="e">
        <f>(H79/H93)*#REF!</f>
        <v>#DIV/0!</v>
      </c>
      <c r="I146" s="6" t="e">
        <f>(I79/I93)*#REF!</f>
        <v>#DIV/0!</v>
      </c>
      <c r="J146" s="6" t="e">
        <f>(J79/J93)*#REF!</f>
        <v>#DIV/0!</v>
      </c>
      <c r="K146" s="6" t="e">
        <f>(K79/K93)*#REF!</f>
        <v>#DIV/0!</v>
      </c>
      <c r="L146" s="6" t="e">
        <f>(L79/L93)*#REF!</f>
        <v>#DIV/0!</v>
      </c>
      <c r="M146" s="6" t="e">
        <f>(M79/M93)*#REF!</f>
        <v>#DIV/0!</v>
      </c>
      <c r="N146" s="6" t="e">
        <f>(N79/N93)*#REF!</f>
        <v>#DIV/0!</v>
      </c>
      <c r="O146" s="6" t="e">
        <f>(O79/O93)*#REF!</f>
        <v>#DIV/0!</v>
      </c>
      <c r="P146" s="6" t="e">
        <f>(P79/P93)*#REF!</f>
        <v>#DIV/0!</v>
      </c>
      <c r="Q146" s="6" t="e">
        <f>(Q79/Q93)*#REF!</f>
        <v>#DIV/0!</v>
      </c>
      <c r="R146" s="6" t="e">
        <f>(R79/R93)*#REF!</f>
        <v>#DIV/0!</v>
      </c>
    </row>
    <row r="147" spans="1:20">
      <c r="A147" s="12" t="str">
        <f ca="1">A$52</f>
        <v>b11</v>
      </c>
      <c r="B147" s="12" t="s">
        <v>72</v>
      </c>
      <c r="C147" s="12" t="s">
        <v>72</v>
      </c>
      <c r="E147" s="6">
        <f>INDEX(weighting_multiplicative!$A$134:$R$143,MATCH($C147,weighting_multiplicative!$A$134:$A$143,0),MATCH(E$108,weighting_multiplicative!$134:$134,0)) *INDEX(structural_drivers!$A$155:$S$164,MATCH($B147,structural_drivers!$A$155:$A$164,0),MATCH(E$108,structural_drivers!$155:$155,0))</f>
        <v>-3.5527536201852561E-2</v>
      </c>
      <c r="F147" s="6" t="e">
        <f>(F80/F94)*#REF!</f>
        <v>#DIV/0!</v>
      </c>
      <c r="G147" s="6" t="e">
        <f>(G80/G94)*#REF!</f>
        <v>#DIV/0!</v>
      </c>
      <c r="H147" s="6" t="e">
        <f>(H80/H94)*#REF!</f>
        <v>#DIV/0!</v>
      </c>
      <c r="I147" s="6" t="e">
        <f>(I80/I94)*#REF!</f>
        <v>#DIV/0!</v>
      </c>
      <c r="J147" s="6" t="e">
        <f>(J80/J94)*#REF!</f>
        <v>#DIV/0!</v>
      </c>
      <c r="K147" s="6" t="e">
        <f>(K80/K94)*#REF!</f>
        <v>#DIV/0!</v>
      </c>
      <c r="L147" s="6" t="e">
        <f>(L80/L94)*#REF!</f>
        <v>#DIV/0!</v>
      </c>
      <c r="M147" s="6" t="e">
        <f>(M80/M94)*#REF!</f>
        <v>#DIV/0!</v>
      </c>
      <c r="N147" s="6" t="e">
        <f>(N80/N94)*#REF!</f>
        <v>#DIV/0!</v>
      </c>
      <c r="O147" s="6" t="e">
        <f>(O80/O94)*#REF!</f>
        <v>#DIV/0!</v>
      </c>
      <c r="P147" s="6" t="e">
        <f>(P80/P94)*#REF!</f>
        <v>#DIV/0!</v>
      </c>
      <c r="Q147" s="6" t="e">
        <f>(Q80/Q94)*#REF!</f>
        <v>#DIV/0!</v>
      </c>
      <c r="R147" s="6" t="e">
        <f>(R80/R94)*#REF!</f>
        <v>#DIV/0!</v>
      </c>
    </row>
    <row r="148" spans="1:20">
      <c r="A148" s="12" t="str">
        <f ca="1">A$53</f>
        <v>b12</v>
      </c>
      <c r="B148" s="12" t="s">
        <v>73</v>
      </c>
      <c r="C148" s="12" t="s">
        <v>73</v>
      </c>
      <c r="D148" s="28"/>
      <c r="E148" s="6">
        <f>INDEX(weighting_multiplicative!$A$134:$R$143,MATCH($C148,weighting_multiplicative!$A$134:$A$143,0),MATCH(E$108,weighting_multiplicative!$134:$134,0)) *INDEX(structural_drivers!$A$155:$S$164,MATCH($B148,structural_drivers!$A$155:$A$164,0),MATCH(E$108,structural_drivers!$155:$155,0))</f>
        <v>4.3773370480017552E-2</v>
      </c>
      <c r="F148" s="6" t="e">
        <f>(F81/F95)*#REF!</f>
        <v>#DIV/0!</v>
      </c>
      <c r="G148" s="6" t="e">
        <f>(G81/G95)*#REF!</f>
        <v>#DIV/0!</v>
      </c>
      <c r="H148" s="6" t="e">
        <f>(H81/H95)*#REF!</f>
        <v>#DIV/0!</v>
      </c>
      <c r="I148" s="6" t="e">
        <f>(I81/I95)*#REF!</f>
        <v>#DIV/0!</v>
      </c>
      <c r="J148" s="6" t="e">
        <f>(J81/J95)*#REF!</f>
        <v>#DIV/0!</v>
      </c>
      <c r="K148" s="6" t="e">
        <f>(K81/K95)*#REF!</f>
        <v>#DIV/0!</v>
      </c>
      <c r="L148" s="6" t="e">
        <f>(L81/L95)*#REF!</f>
        <v>#DIV/0!</v>
      </c>
      <c r="M148" s="6" t="e">
        <f>(M81/M95)*#REF!</f>
        <v>#DIV/0!</v>
      </c>
      <c r="N148" s="6" t="e">
        <f>(N81/N95)*#REF!</f>
        <v>#DIV/0!</v>
      </c>
      <c r="O148" s="6" t="e">
        <f>(O81/O95)*#REF!</f>
        <v>#DIV/0!</v>
      </c>
      <c r="P148" s="6" t="e">
        <f>(P81/P95)*#REF!</f>
        <v>#DIV/0!</v>
      </c>
      <c r="Q148" s="6" t="e">
        <f>(Q81/Q95)*#REF!</f>
        <v>#DIV/0!</v>
      </c>
      <c r="R148" s="6" t="e">
        <f>(R81/R95)*#REF!</f>
        <v>#DIV/0!</v>
      </c>
    </row>
    <row r="149" spans="1:20">
      <c r="A149" s="12" t="str">
        <f ca="1">A$54</f>
        <v>b21</v>
      </c>
      <c r="B149" s="12" t="s">
        <v>74</v>
      </c>
      <c r="C149" s="12" t="s">
        <v>74</v>
      </c>
      <c r="D149" s="28"/>
      <c r="E149" s="6">
        <f>INDEX(weighting_multiplicative!$A$134:$R$143,MATCH($C149,weighting_multiplicative!$A$134:$A$143,0),MATCH(E$108,weighting_multiplicative!$134:$134,0)) *INDEX(structural_drivers!$A$155:$S$164,MATCH($B149,structural_drivers!$A$155:$A$164,0),MATCH(E$108,structural_drivers!$155:$155,0))</f>
        <v>4.9779248609550776E-2</v>
      </c>
      <c r="F149" s="6" t="e">
        <f>(F82/F96)*#REF!</f>
        <v>#DIV/0!</v>
      </c>
      <c r="G149" s="6" t="e">
        <f>(G82/G96)*#REF!</f>
        <v>#DIV/0!</v>
      </c>
      <c r="H149" s="6" t="e">
        <f>(H82/H96)*#REF!</f>
        <v>#DIV/0!</v>
      </c>
      <c r="I149" s="6" t="e">
        <f>(I82/I96)*#REF!</f>
        <v>#DIV/0!</v>
      </c>
      <c r="J149" s="6" t="e">
        <f>(J82/J96)*#REF!</f>
        <v>#DIV/0!</v>
      </c>
      <c r="K149" s="6" t="e">
        <f>(K82/K96)*#REF!</f>
        <v>#DIV/0!</v>
      </c>
      <c r="L149" s="6" t="e">
        <f>(L82/L96)*#REF!</f>
        <v>#DIV/0!</v>
      </c>
      <c r="M149" s="6" t="e">
        <f>(M82/M96)*#REF!</f>
        <v>#DIV/0!</v>
      </c>
      <c r="N149" s="6" t="e">
        <f>(N82/N96)*#REF!</f>
        <v>#DIV/0!</v>
      </c>
      <c r="O149" s="6" t="e">
        <f>(O82/O96)*#REF!</f>
        <v>#DIV/0!</v>
      </c>
      <c r="P149" s="6" t="e">
        <f>(P82/P96)*#REF!</f>
        <v>#DIV/0!</v>
      </c>
      <c r="Q149" s="6" t="e">
        <f>(Q82/Q96)*#REF!</f>
        <v>#DIV/0!</v>
      </c>
      <c r="R149" s="6" t="e">
        <f>(R82/R96)*#REF!</f>
        <v>#DIV/0!</v>
      </c>
    </row>
    <row r="150" spans="1:20">
      <c r="A150" s="12" t="str">
        <f ca="1">A$55</f>
        <v>b22</v>
      </c>
      <c r="B150" s="12" t="s">
        <v>75</v>
      </c>
      <c r="C150" s="12" t="s">
        <v>75</v>
      </c>
      <c r="D150" s="28"/>
      <c r="E150" s="6">
        <f>INDEX(weighting_multiplicative!$A$134:$R$143,MATCH($C150,weighting_multiplicative!$A$134:$A$143,0),MATCH(E$108,weighting_multiplicative!$134:$134,0)) *INDEX(structural_drivers!$A$155:$S$164,MATCH($B150,structural_drivers!$A$155:$A$164,0),MATCH(E$108,structural_drivers!$155:$155,0))</f>
        <v>-4.2849493243615824E-2</v>
      </c>
      <c r="F150" s="6" t="e">
        <f>(F83/F97)*#REF!</f>
        <v>#REF!</v>
      </c>
      <c r="G150" s="6" t="e">
        <f>(G83/G97)*#REF!</f>
        <v>#REF!</v>
      </c>
      <c r="H150" s="6" t="e">
        <f>(H83/H97)*#REF!</f>
        <v>#REF!</v>
      </c>
      <c r="I150" s="6" t="e">
        <f>(I83/I97)*#REF!</f>
        <v>#REF!</v>
      </c>
      <c r="J150" s="6" t="e">
        <f>(J83/J97)*#REF!</f>
        <v>#REF!</v>
      </c>
      <c r="K150" s="6" t="e">
        <f>(K83/K97)*#REF!</f>
        <v>#REF!</v>
      </c>
      <c r="L150" s="6" t="e">
        <f>(L83/L97)*#REF!</f>
        <v>#REF!</v>
      </c>
      <c r="M150" s="6" t="e">
        <f>(M83/M97)*#REF!</f>
        <v>#REF!</v>
      </c>
      <c r="N150" s="6" t="e">
        <f>(N83/N97)*#REF!</f>
        <v>#REF!</v>
      </c>
      <c r="O150" s="6" t="e">
        <f>(O83/O97)*#REF!</f>
        <v>#REF!</v>
      </c>
      <c r="P150" s="6" t="e">
        <f>(P83/P97)*#REF!</f>
        <v>#REF!</v>
      </c>
      <c r="Q150" s="6" t="e">
        <f>(Q83/Q97)*#REF!</f>
        <v>#REF!</v>
      </c>
      <c r="R150" s="6" t="e">
        <f>(R83/R97)*#REF!</f>
        <v>#REF!</v>
      </c>
      <c r="S150" s="3"/>
      <c r="T150" s="5"/>
    </row>
    <row r="151" spans="1:20">
      <c r="A151" s="12"/>
      <c r="B151" s="48"/>
      <c r="C151" s="48"/>
      <c r="D151" s="2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3"/>
      <c r="T151" s="5"/>
    </row>
    <row r="152" spans="1:20" ht="15.75" customHeight="1">
      <c r="A152" s="29" t="s">
        <v>42</v>
      </c>
      <c r="D152" s="9">
        <v>2005</v>
      </c>
      <c r="E152" s="9">
        <v>2006</v>
      </c>
      <c r="F152" s="9">
        <v>2007</v>
      </c>
      <c r="G152" s="9">
        <v>2008</v>
      </c>
      <c r="H152" s="9">
        <v>2009</v>
      </c>
      <c r="I152" s="9">
        <v>2010</v>
      </c>
      <c r="J152" s="9">
        <v>2011</v>
      </c>
      <c r="K152" s="9">
        <v>2012</v>
      </c>
      <c r="L152" s="9">
        <v>2013</v>
      </c>
      <c r="M152" s="9">
        <v>2014</v>
      </c>
      <c r="N152" s="9">
        <v>2015</v>
      </c>
      <c r="O152" s="9">
        <v>2016</v>
      </c>
      <c r="P152" s="9">
        <v>2017</v>
      </c>
      <c r="Q152" s="9">
        <v>2018</v>
      </c>
      <c r="R152" s="9">
        <v>2019</v>
      </c>
      <c r="S152" s="3"/>
      <c r="T152" s="5"/>
    </row>
    <row r="153" spans="1:20" ht="17.600000000000001">
      <c r="A153" s="30" t="s">
        <v>43</v>
      </c>
      <c r="E153" s="32">
        <f>EXP(SUM(E154:E161))</f>
        <v>0.75958918661361274</v>
      </c>
      <c r="F153" s="32" t="e">
        <f t="shared" ref="F153:R153" si="11">SUM(F154:F165)</f>
        <v>#REF!</v>
      </c>
      <c r="G153" s="32" t="e">
        <f t="shared" si="11"/>
        <v>#REF!</v>
      </c>
      <c r="H153" s="32" t="e">
        <f t="shared" si="11"/>
        <v>#REF!</v>
      </c>
      <c r="I153" s="32" t="e">
        <f t="shared" si="11"/>
        <v>#REF!</v>
      </c>
      <c r="J153" s="32" t="e">
        <f t="shared" si="11"/>
        <v>#REF!</v>
      </c>
      <c r="K153" s="32" t="e">
        <f t="shared" si="11"/>
        <v>#REF!</v>
      </c>
      <c r="L153" s="32" t="e">
        <f t="shared" si="11"/>
        <v>#REF!</v>
      </c>
      <c r="M153" s="32" t="e">
        <f t="shared" si="11"/>
        <v>#REF!</v>
      </c>
      <c r="N153" s="32" t="e">
        <f t="shared" si="11"/>
        <v>#REF!</v>
      </c>
      <c r="O153" s="32" t="e">
        <f t="shared" si="11"/>
        <v>#REF!</v>
      </c>
      <c r="P153" s="32" t="e">
        <f t="shared" si="11"/>
        <v>#REF!</v>
      </c>
      <c r="Q153" s="32" t="e">
        <f t="shared" si="11"/>
        <v>#REF!</v>
      </c>
      <c r="R153" s="32" t="e">
        <f t="shared" si="11"/>
        <v>#REF!</v>
      </c>
    </row>
    <row r="154" spans="1:20">
      <c r="A154" s="12" t="s">
        <v>65</v>
      </c>
      <c r="E154" s="6">
        <f>INDEX(weighting_multiplicative!$A$134:$R$143,MATCH($A154,weighting_multiplicative!$A$134:$A$143,0),MATCH(E$108,weighting_multiplicative!$134:$134,0)) * INDEX(intensity_drivers!$A$84:$R$96,MATCH($A154,intensity_drivers!$A$84:$A$96,0),MATCH(E$108,intensity_drivers!$84:$84,0))</f>
        <v>-0.1139221425204196</v>
      </c>
      <c r="F154" s="6" t="e">
        <f>(F62/#REF!)*#REF!</f>
        <v>#REF!</v>
      </c>
      <c r="G154" s="6" t="e">
        <f>(G62/#REF!)*#REF!</f>
        <v>#REF!</v>
      </c>
      <c r="H154" s="6" t="e">
        <f>(H62/#REF!)*#REF!</f>
        <v>#REF!</v>
      </c>
      <c r="I154" s="6" t="e">
        <f>(I62/#REF!)*#REF!</f>
        <v>#REF!</v>
      </c>
      <c r="J154" s="6" t="e">
        <f>(J62/#REF!)*#REF!</f>
        <v>#REF!</v>
      </c>
      <c r="K154" s="6" t="e">
        <f>(K62/#REF!)*#REF!</f>
        <v>#REF!</v>
      </c>
      <c r="L154" s="6" t="e">
        <f>(L62/#REF!)*#REF!</f>
        <v>#REF!</v>
      </c>
      <c r="M154" s="6" t="e">
        <f>(M62/#REF!)*#REF!</f>
        <v>#REF!</v>
      </c>
      <c r="N154" s="6" t="e">
        <f>(N62/#REF!)*#REF!</f>
        <v>#REF!</v>
      </c>
      <c r="O154" s="6" t="e">
        <f>(O62/#REF!)*#REF!</f>
        <v>#REF!</v>
      </c>
      <c r="P154" s="6" t="e">
        <f>(P62/#REF!)*#REF!</f>
        <v>#REF!</v>
      </c>
      <c r="Q154" s="6" t="e">
        <f>(Q62/#REF!)*#REF!</f>
        <v>#REF!</v>
      </c>
      <c r="R154" s="6" t="e">
        <f>(R62/#REF!)*#REF!</f>
        <v>#REF!</v>
      </c>
    </row>
    <row r="155" spans="1:20">
      <c r="A155" s="12" t="s">
        <v>66</v>
      </c>
      <c r="E155" s="6">
        <f>INDEX(weighting_multiplicative!$A$134:$R$143,MATCH($A155,weighting_multiplicative!$A$134:$A$143,0),MATCH(E$108,weighting_multiplicative!$134:$134,0)) * INDEX(intensity_drivers!$A$84:$R$96,MATCH($A155,intensity_drivers!$A$84:$A$96,0),MATCH(E$108,intensity_drivers!$84:$84,0))</f>
        <v>-1.2382195823372523E-2</v>
      </c>
      <c r="F155" s="6" t="e">
        <f>(F63/#REF!)*#REF!</f>
        <v>#REF!</v>
      </c>
      <c r="G155" s="6" t="e">
        <f>(G63/#REF!)*#REF!</f>
        <v>#REF!</v>
      </c>
      <c r="H155" s="6" t="e">
        <f>(H63/#REF!)*#REF!</f>
        <v>#REF!</v>
      </c>
      <c r="I155" s="6" t="e">
        <f>(I63/#REF!)*#REF!</f>
        <v>#REF!</v>
      </c>
      <c r="J155" s="6" t="e">
        <f>(J63/#REF!)*#REF!</f>
        <v>#REF!</v>
      </c>
      <c r="K155" s="6" t="e">
        <f>(K63/#REF!)*#REF!</f>
        <v>#REF!</v>
      </c>
      <c r="L155" s="6" t="e">
        <f>(L63/#REF!)*#REF!</f>
        <v>#REF!</v>
      </c>
      <c r="M155" s="6" t="e">
        <f>(M63/#REF!)*#REF!</f>
        <v>#REF!</v>
      </c>
      <c r="N155" s="6" t="e">
        <f>(N63/#REF!)*#REF!</f>
        <v>#REF!</v>
      </c>
      <c r="O155" s="6" t="e">
        <f>(O63/#REF!)*#REF!</f>
        <v>#REF!</v>
      </c>
      <c r="P155" s="6" t="e">
        <f>(P63/#REF!)*#REF!</f>
        <v>#REF!</v>
      </c>
      <c r="Q155" s="6" t="e">
        <f>(Q63/#REF!)*#REF!</f>
        <v>#REF!</v>
      </c>
      <c r="R155" s="6" t="e">
        <f>(R63/#REF!)*#REF!</f>
        <v>#REF!</v>
      </c>
    </row>
    <row r="156" spans="1:20">
      <c r="A156" s="12" t="s">
        <v>67</v>
      </c>
      <c r="E156" s="6">
        <f>INDEX(weighting_multiplicative!$A$134:$R$143,MATCH($A156,weighting_multiplicative!$A$134:$A$143,0),MATCH(E$108,weighting_multiplicative!$134:$134,0)) * INDEX(intensity_drivers!$A$84:$R$96,MATCH($A156,intensity_drivers!$A$84:$A$96,0),MATCH(E$108,intensity_drivers!$84:$84,0))</f>
        <v>6.1996454698391469E-2</v>
      </c>
      <c r="F156" s="6" t="e">
        <f>(F64/#REF!)*#REF!</f>
        <v>#REF!</v>
      </c>
      <c r="G156" s="6" t="e">
        <f>(G64/#REF!)*#REF!</f>
        <v>#REF!</v>
      </c>
      <c r="H156" s="6" t="e">
        <f>(H64/#REF!)*#REF!</f>
        <v>#REF!</v>
      </c>
      <c r="I156" s="6" t="e">
        <f>(I64/#REF!)*#REF!</f>
        <v>#REF!</v>
      </c>
      <c r="J156" s="6" t="e">
        <f>(J64/#REF!)*#REF!</f>
        <v>#REF!</v>
      </c>
      <c r="K156" s="6" t="e">
        <f>(K64/#REF!)*#REF!</f>
        <v>#REF!</v>
      </c>
      <c r="L156" s="6" t="e">
        <f>(L64/#REF!)*#REF!</f>
        <v>#REF!</v>
      </c>
      <c r="M156" s="6" t="e">
        <f>(M64/#REF!)*#REF!</f>
        <v>#REF!</v>
      </c>
      <c r="N156" s="6" t="e">
        <f>(N64/#REF!)*#REF!</f>
        <v>#REF!</v>
      </c>
      <c r="O156" s="6" t="e">
        <f>(O64/#REF!)*#REF!</f>
        <v>#REF!</v>
      </c>
      <c r="P156" s="6" t="e">
        <f>(P64/#REF!)*#REF!</f>
        <v>#REF!</v>
      </c>
      <c r="Q156" s="6" t="e">
        <f>(Q64/#REF!)*#REF!</f>
        <v>#REF!</v>
      </c>
      <c r="R156" s="6" t="e">
        <f>(R64/#REF!)*#REF!</f>
        <v>#REF!</v>
      </c>
    </row>
    <row r="157" spans="1:20">
      <c r="A157" s="12" t="s">
        <v>68</v>
      </c>
      <c r="E157" s="6">
        <f>INDEX(weighting_multiplicative!$A$134:$R$143,MATCH($A157,weighting_multiplicative!$A$134:$A$143,0),MATCH(E$108,weighting_multiplicative!$134:$134,0)) * INDEX(intensity_drivers!$A$84:$R$96,MATCH($A157,intensity_drivers!$A$84:$A$96,0),MATCH(E$108,intensity_drivers!$84:$84,0))</f>
        <v>-7.746677628133751E-2</v>
      </c>
      <c r="F157" s="6" t="e">
        <f>(F65/#REF!)*#REF!</f>
        <v>#REF!</v>
      </c>
      <c r="G157" s="6" t="e">
        <f>(G65/#REF!)*#REF!</f>
        <v>#REF!</v>
      </c>
      <c r="H157" s="6" t="e">
        <f>(H65/#REF!)*#REF!</f>
        <v>#REF!</v>
      </c>
      <c r="I157" s="6" t="e">
        <f>(I65/#REF!)*#REF!</f>
        <v>#REF!</v>
      </c>
      <c r="J157" s="6" t="e">
        <f>(J65/#REF!)*#REF!</f>
        <v>#REF!</v>
      </c>
      <c r="K157" s="6" t="e">
        <f>(K65/#REF!)*#REF!</f>
        <v>#REF!</v>
      </c>
      <c r="L157" s="6" t="e">
        <f>(L65/#REF!)*#REF!</f>
        <v>#REF!</v>
      </c>
      <c r="M157" s="6" t="e">
        <f>(M65/#REF!)*#REF!</f>
        <v>#REF!</v>
      </c>
      <c r="N157" s="6" t="e">
        <f>(N65/#REF!)*#REF!</f>
        <v>#REF!</v>
      </c>
      <c r="O157" s="6" t="e">
        <f>(O65/#REF!)*#REF!</f>
        <v>#REF!</v>
      </c>
      <c r="P157" s="6" t="e">
        <f>(P65/#REF!)*#REF!</f>
        <v>#REF!</v>
      </c>
      <c r="Q157" s="6" t="e">
        <f>(Q65/#REF!)*#REF!</f>
        <v>#REF!</v>
      </c>
      <c r="R157" s="6" t="e">
        <f>(R65/#REF!)*#REF!</f>
        <v>#REF!</v>
      </c>
    </row>
    <row r="158" spans="1:20">
      <c r="A158" s="12" t="s">
        <v>72</v>
      </c>
      <c r="E158" s="6">
        <f>INDEX(weighting_multiplicative!$A$134:$R$143,MATCH($A158,weighting_multiplicative!$A$134:$A$143,0),MATCH(E$108,weighting_multiplicative!$134:$134,0)) * INDEX(intensity_drivers!$A$84:$R$96,MATCH($A158,intensity_drivers!$A$84:$A$96,0),MATCH(E$108,intensity_drivers!$84:$84,0))</f>
        <v>6.455564690111458E-2</v>
      </c>
      <c r="F158" s="6" t="e">
        <f>(F66/#REF!)*#REF!</f>
        <v>#REF!</v>
      </c>
      <c r="G158" s="6" t="e">
        <f>(G66/#REF!)*#REF!</f>
        <v>#REF!</v>
      </c>
      <c r="H158" s="6" t="e">
        <f>(H66/#REF!)*#REF!</f>
        <v>#REF!</v>
      </c>
      <c r="I158" s="6" t="e">
        <f>(I66/#REF!)*#REF!</f>
        <v>#REF!</v>
      </c>
      <c r="J158" s="6" t="e">
        <f>(J66/#REF!)*#REF!</f>
        <v>#REF!</v>
      </c>
      <c r="K158" s="6" t="e">
        <f>(K66/#REF!)*#REF!</f>
        <v>#REF!</v>
      </c>
      <c r="L158" s="6" t="e">
        <f>(L66/#REF!)*#REF!</f>
        <v>#REF!</v>
      </c>
      <c r="M158" s="6" t="e">
        <f>(M66/#REF!)*#REF!</f>
        <v>#REF!</v>
      </c>
      <c r="N158" s="6" t="e">
        <f>(N66/#REF!)*#REF!</f>
        <v>#REF!</v>
      </c>
      <c r="O158" s="6" t="e">
        <f>(O66/#REF!)*#REF!</f>
        <v>#REF!</v>
      </c>
      <c r="P158" s="6" t="e">
        <f>(P66/#REF!)*#REF!</f>
        <v>#REF!</v>
      </c>
      <c r="Q158" s="6" t="e">
        <f>(Q66/#REF!)*#REF!</f>
        <v>#REF!</v>
      </c>
      <c r="R158" s="6" t="e">
        <f>(R66/#REF!)*#REF!</f>
        <v>#REF!</v>
      </c>
    </row>
    <row r="159" spans="1:20">
      <c r="A159" s="12" t="s">
        <v>73</v>
      </c>
      <c r="B159" s="48"/>
      <c r="C159" s="48"/>
      <c r="D159" s="28"/>
      <c r="E159" s="6">
        <f>INDEX(weighting_multiplicative!$A$134:$R$143,MATCH($A159,weighting_multiplicative!$A$134:$A$143,0),MATCH(E$108,weighting_multiplicative!$134:$134,0)) * INDEX(intensity_drivers!$A$84:$R$96,MATCH($A159,intensity_drivers!$A$84:$A$96,0),MATCH(E$108,intensity_drivers!$84:$84,0))</f>
        <v>-0.12911129380222927</v>
      </c>
      <c r="F159" s="6" t="e">
        <f>(F67/#REF!)*#REF!</f>
        <v>#REF!</v>
      </c>
      <c r="G159" s="6" t="e">
        <f>(G67/#REF!)*#REF!</f>
        <v>#REF!</v>
      </c>
      <c r="H159" s="6" t="e">
        <f>(H67/#REF!)*#REF!</f>
        <v>#REF!</v>
      </c>
      <c r="I159" s="6" t="e">
        <f>(I67/#REF!)*#REF!</f>
        <v>#REF!</v>
      </c>
      <c r="J159" s="6" t="e">
        <f>(J67/#REF!)*#REF!</f>
        <v>#REF!</v>
      </c>
      <c r="K159" s="6" t="e">
        <f>(K67/#REF!)*#REF!</f>
        <v>#REF!</v>
      </c>
      <c r="L159" s="6" t="e">
        <f>(L67/#REF!)*#REF!</f>
        <v>#REF!</v>
      </c>
      <c r="M159" s="6" t="e">
        <f>(M67/#REF!)*#REF!</f>
        <v>#REF!</v>
      </c>
      <c r="N159" s="6" t="e">
        <f>(N67/#REF!)*#REF!</f>
        <v>#REF!</v>
      </c>
      <c r="O159" s="6" t="e">
        <f>(O67/#REF!)*#REF!</f>
        <v>#REF!</v>
      </c>
      <c r="P159" s="6" t="e">
        <f>(P67/#REF!)*#REF!</f>
        <v>#REF!</v>
      </c>
      <c r="Q159" s="6" t="e">
        <f>(Q67/#REF!)*#REF!</f>
        <v>#REF!</v>
      </c>
      <c r="R159" s="6" t="e">
        <f>(R67/#REF!)*#REF!</f>
        <v>#REF!</v>
      </c>
    </row>
    <row r="160" spans="1:20">
      <c r="A160" s="12" t="s">
        <v>74</v>
      </c>
      <c r="B160" s="48"/>
      <c r="C160" s="48"/>
      <c r="D160" s="28"/>
      <c r="E160" s="6">
        <f>INDEX(weighting_multiplicative!$A$134:$R$143,MATCH($A160,weighting_multiplicative!$A$134:$A$143,0),MATCH(E$108,weighting_multiplicative!$134:$134,0)) * INDEX(intensity_drivers!$A$84:$R$96,MATCH($A160,intensity_drivers!$A$84:$A$96,0),MATCH(E$108,intensity_drivers!$84:$84,0))</f>
        <v>-0.11149672219351806</v>
      </c>
      <c r="F160" s="6" t="e">
        <f>(F68/#REF!)*#REF!</f>
        <v>#REF!</v>
      </c>
      <c r="G160" s="6" t="e">
        <f>(G68/#REF!)*#REF!</f>
        <v>#REF!</v>
      </c>
      <c r="H160" s="6" t="e">
        <f>(H68/#REF!)*#REF!</f>
        <v>#REF!</v>
      </c>
      <c r="I160" s="6" t="e">
        <f>(I68/#REF!)*#REF!</f>
        <v>#REF!</v>
      </c>
      <c r="J160" s="6" t="e">
        <f>(J68/#REF!)*#REF!</f>
        <v>#REF!</v>
      </c>
      <c r="K160" s="6" t="e">
        <f>(K68/#REF!)*#REF!</f>
        <v>#REF!</v>
      </c>
      <c r="L160" s="6" t="e">
        <f>(L68/#REF!)*#REF!</f>
        <v>#REF!</v>
      </c>
      <c r="M160" s="6" t="e">
        <f>(M68/#REF!)*#REF!</f>
        <v>#REF!</v>
      </c>
      <c r="N160" s="6" t="e">
        <f>(N68/#REF!)*#REF!</f>
        <v>#REF!</v>
      </c>
      <c r="O160" s="6" t="e">
        <f>(O68/#REF!)*#REF!</f>
        <v>#REF!</v>
      </c>
      <c r="P160" s="6" t="e">
        <f>(P68/#REF!)*#REF!</f>
        <v>#REF!</v>
      </c>
      <c r="Q160" s="6" t="e">
        <f>(Q68/#REF!)*#REF!</f>
        <v>#REF!</v>
      </c>
      <c r="R160" s="6" t="e">
        <f>(R68/#REF!)*#REF!</f>
        <v>#REF!</v>
      </c>
    </row>
    <row r="161" spans="1:20">
      <c r="A161" s="12" t="s">
        <v>75</v>
      </c>
      <c r="B161" s="48"/>
      <c r="C161" s="48"/>
      <c r="D161" s="28"/>
      <c r="E161" s="6">
        <f>INDEX(weighting_multiplicative!$A$134:$R$143,MATCH($A161,weighting_multiplicative!$A$134:$A$143,0),MATCH(E$108,weighting_multiplicative!$134:$134,0)) * INDEX(intensity_drivers!$A$84:$R$96,MATCH($A161,intensity_drivers!$A$84:$A$96,0),MATCH(E$108,intensity_drivers!$84:$84,0))</f>
        <v>4.2849493243615817E-2</v>
      </c>
      <c r="F161" s="6" t="e">
        <f>(F69/#REF!)*#REF!</f>
        <v>#REF!</v>
      </c>
      <c r="G161" s="6" t="e">
        <f>(G69/#REF!)*#REF!</f>
        <v>#REF!</v>
      </c>
      <c r="H161" s="6" t="e">
        <f>(H69/#REF!)*#REF!</f>
        <v>#REF!</v>
      </c>
      <c r="I161" s="6" t="e">
        <f>(I69/#REF!)*#REF!</f>
        <v>#REF!</v>
      </c>
      <c r="J161" s="6" t="e">
        <f>(J69/#REF!)*#REF!</f>
        <v>#REF!</v>
      </c>
      <c r="K161" s="6" t="e">
        <f>(K69/#REF!)*#REF!</f>
        <v>#REF!</v>
      </c>
      <c r="L161" s="6" t="e">
        <f>(L69/#REF!)*#REF!</f>
        <v>#REF!</v>
      </c>
      <c r="M161" s="6" t="e">
        <f>(M69/#REF!)*#REF!</f>
        <v>#REF!</v>
      </c>
      <c r="N161" s="6" t="e">
        <f>(N69/#REF!)*#REF!</f>
        <v>#REF!</v>
      </c>
      <c r="O161" s="6" t="e">
        <f>(O69/#REF!)*#REF!</f>
        <v>#REF!</v>
      </c>
      <c r="P161" s="6" t="e">
        <f>(P69/#REF!)*#REF!</f>
        <v>#REF!</v>
      </c>
      <c r="Q161" s="6" t="e">
        <f>(Q69/#REF!)*#REF!</f>
        <v>#REF!</v>
      </c>
      <c r="R161" s="6" t="e">
        <f>(R69/#REF!)*#REF!</f>
        <v>#REF!</v>
      </c>
      <c r="S161" s="3"/>
      <c r="T161" s="5"/>
    </row>
    <row r="162" spans="1:20">
      <c r="B162" s="48"/>
      <c r="C162" s="48"/>
      <c r="D162" s="28"/>
      <c r="E162" s="6" t="e">
        <f>(E70/#REF!)*#REF!</f>
        <v>#REF!</v>
      </c>
      <c r="F162" s="6" t="e">
        <f>(F70/#REF!)*#REF!</f>
        <v>#REF!</v>
      </c>
      <c r="G162" s="6" t="e">
        <f>(G70/#REF!)*#REF!</f>
        <v>#REF!</v>
      </c>
      <c r="H162" s="6" t="e">
        <f>(H70/#REF!)*#REF!</f>
        <v>#REF!</v>
      </c>
      <c r="I162" s="6" t="e">
        <f>(I70/#REF!)*#REF!</f>
        <v>#REF!</v>
      </c>
      <c r="J162" s="6" t="e">
        <f>(J70/#REF!)*#REF!</f>
        <v>#REF!</v>
      </c>
      <c r="K162" s="6" t="e">
        <f>(K70/#REF!)*#REF!</f>
        <v>#REF!</v>
      </c>
      <c r="L162" s="6" t="e">
        <f>(L70/#REF!)*#REF!</f>
        <v>#REF!</v>
      </c>
      <c r="M162" s="6" t="e">
        <f>(M70/#REF!)*#REF!</f>
        <v>#REF!</v>
      </c>
      <c r="N162" s="6" t="e">
        <f>(N70/#REF!)*#REF!</f>
        <v>#REF!</v>
      </c>
      <c r="O162" s="6" t="e">
        <f>(O70/#REF!)*#REF!</f>
        <v>#REF!</v>
      </c>
      <c r="P162" s="6" t="e">
        <f>(P70/#REF!)*#REF!</f>
        <v>#REF!</v>
      </c>
      <c r="Q162" s="6" t="e">
        <f>(Q70/#REF!)*#REF!</f>
        <v>#REF!</v>
      </c>
      <c r="R162" s="6" t="e">
        <f>(R70/#REF!)*#REF!</f>
        <v>#REF!</v>
      </c>
      <c r="S162" s="3"/>
      <c r="T162" s="5"/>
    </row>
    <row r="163" spans="1:20" ht="15.75" customHeight="1">
      <c r="B163" s="48"/>
      <c r="C163" s="48"/>
      <c r="D163" s="28"/>
      <c r="E163" s="6" t="e">
        <f>(E71/#REF!)*#REF!</f>
        <v>#REF!</v>
      </c>
      <c r="F163" s="6" t="e">
        <f>(F71/#REF!)*#REF!</f>
        <v>#REF!</v>
      </c>
      <c r="G163" s="6" t="e">
        <f>(G71/#REF!)*#REF!</f>
        <v>#REF!</v>
      </c>
      <c r="H163" s="6" t="e">
        <f>(H71/#REF!)*#REF!</f>
        <v>#REF!</v>
      </c>
      <c r="I163" s="6" t="e">
        <f>(I71/#REF!)*#REF!</f>
        <v>#REF!</v>
      </c>
      <c r="J163" s="6" t="e">
        <f>(J71/#REF!)*#REF!</f>
        <v>#REF!</v>
      </c>
      <c r="K163" s="6" t="e">
        <f>(K71/#REF!)*#REF!</f>
        <v>#REF!</v>
      </c>
      <c r="L163" s="6" t="e">
        <f>(L71/#REF!)*#REF!</f>
        <v>#REF!</v>
      </c>
      <c r="M163" s="6" t="e">
        <f>(M71/#REF!)*#REF!</f>
        <v>#REF!</v>
      </c>
      <c r="N163" s="6" t="e">
        <f>(N71/#REF!)*#REF!</f>
        <v>#REF!</v>
      </c>
      <c r="O163" s="6" t="e">
        <f>(O71/#REF!)*#REF!</f>
        <v>#REF!</v>
      </c>
      <c r="P163" s="6" t="e">
        <f>(P71/#REF!)*#REF!</f>
        <v>#REF!</v>
      </c>
      <c r="Q163" s="6" t="e">
        <f>(Q71/#REF!)*#REF!</f>
        <v>#REF!</v>
      </c>
      <c r="R163" s="6" t="e">
        <f>(R71/#REF!)*#REF!</f>
        <v>#REF!</v>
      </c>
      <c r="S163" s="3"/>
      <c r="T163" s="5"/>
    </row>
    <row r="164" spans="1:20" ht="15.75" customHeight="1">
      <c r="B164" s="48"/>
      <c r="C164" s="48"/>
      <c r="D164" s="28"/>
      <c r="E164" s="6" t="e">
        <f>(E72/#REF!)*#REF!</f>
        <v>#REF!</v>
      </c>
      <c r="F164" s="6" t="e">
        <f>(F72/#REF!)*#REF!</f>
        <v>#REF!</v>
      </c>
      <c r="G164" s="6" t="e">
        <f>(G72/#REF!)*#REF!</f>
        <v>#REF!</v>
      </c>
      <c r="H164" s="6" t="e">
        <f>(H72/#REF!)*#REF!</f>
        <v>#REF!</v>
      </c>
      <c r="I164" s="6" t="e">
        <f>(I72/#REF!)*#REF!</f>
        <v>#REF!</v>
      </c>
      <c r="J164" s="6" t="e">
        <f>(J72/#REF!)*#REF!</f>
        <v>#REF!</v>
      </c>
      <c r="K164" s="6" t="e">
        <f>(K72/#REF!)*#REF!</f>
        <v>#REF!</v>
      </c>
      <c r="L164" s="6" t="e">
        <f>(L72/#REF!)*#REF!</f>
        <v>#REF!</v>
      </c>
      <c r="M164" s="6" t="e">
        <f>(M72/#REF!)*#REF!</f>
        <v>#REF!</v>
      </c>
      <c r="N164" s="6" t="e">
        <f>(N72/#REF!)*#REF!</f>
        <v>#REF!</v>
      </c>
      <c r="O164" s="6" t="e">
        <f>(O72/#REF!)*#REF!</f>
        <v>#REF!</v>
      </c>
      <c r="P164" s="6" t="e">
        <f>(P72/#REF!)*#REF!</f>
        <v>#REF!</v>
      </c>
      <c r="Q164" s="6" t="e">
        <f>(Q72/#REF!)*#REF!</f>
        <v>#REF!</v>
      </c>
      <c r="R164" s="6" t="e">
        <f>(R72/#REF!)*#REF!</f>
        <v>#REF!</v>
      </c>
      <c r="S164" s="3"/>
      <c r="T164" s="5"/>
    </row>
    <row r="166" spans="1:20">
      <c r="A166" s="33" t="s">
        <v>44</v>
      </c>
      <c r="D166" s="9">
        <v>2005</v>
      </c>
      <c r="E166" s="9">
        <v>2006</v>
      </c>
      <c r="F166" s="9">
        <v>2007</v>
      </c>
      <c r="G166" s="9">
        <v>2008</v>
      </c>
      <c r="H166" s="9">
        <v>2009</v>
      </c>
      <c r="I166" s="9">
        <v>2010</v>
      </c>
      <c r="J166" s="9">
        <v>2011</v>
      </c>
      <c r="K166" s="9">
        <v>2012</v>
      </c>
      <c r="L166" s="9">
        <v>2013</v>
      </c>
      <c r="M166" s="9">
        <v>2014</v>
      </c>
      <c r="N166" s="9">
        <v>2015</v>
      </c>
      <c r="O166" s="9">
        <v>2016</v>
      </c>
      <c r="P166" s="9">
        <v>2017</v>
      </c>
      <c r="Q166" s="9">
        <v>2018</v>
      </c>
      <c r="R166" s="9">
        <v>2019</v>
      </c>
    </row>
    <row r="167" spans="1:20">
      <c r="A167" s="34" t="s">
        <v>45</v>
      </c>
      <c r="E167" s="35">
        <f>E109*E120*E131*E142*E153</f>
        <v>1.6333333333333329</v>
      </c>
      <c r="F167" s="35" t="e">
        <f t="shared" ref="F167:R167" si="12">F109+F120+F153</f>
        <v>#N/A</v>
      </c>
      <c r="G167" s="35" t="e">
        <f t="shared" si="12"/>
        <v>#N/A</v>
      </c>
      <c r="H167" s="35" t="e">
        <f t="shared" si="12"/>
        <v>#N/A</v>
      </c>
      <c r="I167" s="35" t="e">
        <f t="shared" si="12"/>
        <v>#N/A</v>
      </c>
      <c r="J167" s="35" t="e">
        <f t="shared" si="12"/>
        <v>#N/A</v>
      </c>
      <c r="K167" s="35" t="e">
        <f t="shared" si="12"/>
        <v>#N/A</v>
      </c>
      <c r="L167" s="35" t="e">
        <f t="shared" si="12"/>
        <v>#N/A</v>
      </c>
      <c r="M167" s="35" t="e">
        <f t="shared" si="12"/>
        <v>#N/A</v>
      </c>
      <c r="N167" s="35" t="e">
        <f t="shared" si="12"/>
        <v>#N/A</v>
      </c>
      <c r="O167" s="35" t="e">
        <f t="shared" si="12"/>
        <v>#N/A</v>
      </c>
      <c r="P167" s="35" t="e">
        <f t="shared" si="12"/>
        <v>#N/A</v>
      </c>
      <c r="Q167" s="35" t="e">
        <f t="shared" si="12"/>
        <v>#N/A</v>
      </c>
      <c r="R167" s="35" t="e">
        <f t="shared" si="12"/>
        <v>#N/A</v>
      </c>
      <c r="S167" s="6"/>
      <c r="T167" s="54"/>
    </row>
    <row r="168" spans="1:20" ht="15.9">
      <c r="A168" t="s">
        <v>111</v>
      </c>
      <c r="E168" s="52">
        <f>(E47/$D47)</f>
        <v>1.6333333333333333</v>
      </c>
      <c r="F168" s="52">
        <f t="shared" ref="F168:R168" si="13">(F47/$D47)</f>
        <v>0</v>
      </c>
      <c r="G168" s="52">
        <f t="shared" si="13"/>
        <v>0</v>
      </c>
      <c r="H168" s="52">
        <f t="shared" si="13"/>
        <v>0</v>
      </c>
      <c r="I168" s="52">
        <f t="shared" si="13"/>
        <v>0</v>
      </c>
      <c r="J168" s="52">
        <f t="shared" si="13"/>
        <v>0</v>
      </c>
      <c r="K168" s="52">
        <f t="shared" si="13"/>
        <v>0</v>
      </c>
      <c r="L168" s="52">
        <f t="shared" si="13"/>
        <v>0</v>
      </c>
      <c r="M168" s="52">
        <f t="shared" si="13"/>
        <v>0</v>
      </c>
      <c r="N168" s="52">
        <f t="shared" si="13"/>
        <v>0</v>
      </c>
      <c r="O168" s="52">
        <f t="shared" si="13"/>
        <v>0</v>
      </c>
      <c r="P168" s="52">
        <f t="shared" si="13"/>
        <v>0</v>
      </c>
      <c r="Q168" s="52">
        <f t="shared" si="13"/>
        <v>0</v>
      </c>
      <c r="R168" s="52">
        <f t="shared" si="13"/>
        <v>0</v>
      </c>
    </row>
    <row r="169" spans="1:20">
      <c r="A169" s="36"/>
      <c r="E169" s="37">
        <f>E167-E168</f>
        <v>0</v>
      </c>
      <c r="F169" s="37" t="e">
        <f t="shared" ref="F169:R169" si="14">F167-F168</f>
        <v>#N/A</v>
      </c>
      <c r="G169" s="37" t="e">
        <f t="shared" si="14"/>
        <v>#N/A</v>
      </c>
      <c r="H169" s="37" t="e">
        <f t="shared" si="14"/>
        <v>#N/A</v>
      </c>
      <c r="I169" s="37" t="e">
        <f t="shared" si="14"/>
        <v>#N/A</v>
      </c>
      <c r="J169" s="37" t="e">
        <f t="shared" si="14"/>
        <v>#N/A</v>
      </c>
      <c r="K169" s="37" t="e">
        <f t="shared" si="14"/>
        <v>#N/A</v>
      </c>
      <c r="L169" s="37" t="e">
        <f t="shared" si="14"/>
        <v>#N/A</v>
      </c>
      <c r="M169" s="37" t="e">
        <f t="shared" si="14"/>
        <v>#N/A</v>
      </c>
      <c r="N169" s="37" t="e">
        <f t="shared" si="14"/>
        <v>#N/A</v>
      </c>
      <c r="O169" s="37" t="e">
        <f t="shared" si="14"/>
        <v>#N/A</v>
      </c>
      <c r="P169" s="37" t="e">
        <f t="shared" si="14"/>
        <v>#N/A</v>
      </c>
      <c r="Q169" s="37" t="e">
        <f t="shared" si="14"/>
        <v>#N/A</v>
      </c>
      <c r="R169" s="37" t="e">
        <f t="shared" si="14"/>
        <v>#N/A</v>
      </c>
    </row>
    <row r="171" spans="1:20">
      <c r="A171" s="1" t="s">
        <v>55</v>
      </c>
      <c r="D171" s="6">
        <f t="shared" ref="D171:R171" si="15">D47</f>
        <v>120</v>
      </c>
      <c r="E171" s="6">
        <f t="shared" si="15"/>
        <v>196</v>
      </c>
      <c r="F171" s="6">
        <f t="shared" si="15"/>
        <v>0</v>
      </c>
      <c r="G171" s="6">
        <f t="shared" si="15"/>
        <v>0</v>
      </c>
      <c r="H171" s="6">
        <f t="shared" si="15"/>
        <v>0</v>
      </c>
      <c r="I171" s="6">
        <f t="shared" si="15"/>
        <v>0</v>
      </c>
      <c r="J171" s="6">
        <f t="shared" si="15"/>
        <v>0</v>
      </c>
      <c r="K171" s="6">
        <f t="shared" si="15"/>
        <v>0</v>
      </c>
      <c r="L171" s="6">
        <f t="shared" si="15"/>
        <v>0</v>
      </c>
      <c r="M171" s="6">
        <f t="shared" si="15"/>
        <v>0</v>
      </c>
      <c r="N171" s="6">
        <f t="shared" si="15"/>
        <v>0</v>
      </c>
      <c r="O171" s="6">
        <f t="shared" si="15"/>
        <v>0</v>
      </c>
      <c r="P171" s="6">
        <f t="shared" si="15"/>
        <v>0</v>
      </c>
      <c r="Q171" s="6">
        <f t="shared" si="15"/>
        <v>0</v>
      </c>
      <c r="R171" s="6">
        <f t="shared" si="15"/>
        <v>0</v>
      </c>
    </row>
    <row r="172" spans="1:20">
      <c r="S172" s="3"/>
      <c r="T172" s="5"/>
    </row>
    <row r="173" spans="1:20">
      <c r="A173" t="s">
        <v>0</v>
      </c>
      <c r="D173" s="1">
        <v>2005</v>
      </c>
      <c r="E173" s="1">
        <v>2006</v>
      </c>
      <c r="F173" s="1">
        <v>2007</v>
      </c>
      <c r="G173" s="1">
        <v>2008</v>
      </c>
      <c r="H173" s="1">
        <v>2009</v>
      </c>
      <c r="I173" s="1">
        <v>2010</v>
      </c>
      <c r="J173" s="1">
        <v>2011</v>
      </c>
      <c r="K173" s="1">
        <v>2012</v>
      </c>
      <c r="L173" s="1">
        <v>2013</v>
      </c>
      <c r="M173" s="1">
        <v>2014</v>
      </c>
      <c r="N173" s="1">
        <v>2015</v>
      </c>
      <c r="O173" s="1">
        <v>2016</v>
      </c>
      <c r="P173" s="1">
        <v>2017</v>
      </c>
      <c r="Q173" s="1">
        <v>2018</v>
      </c>
      <c r="R173" s="1">
        <v>2019</v>
      </c>
      <c r="S173" s="3"/>
      <c r="T173" s="5"/>
    </row>
    <row r="174" spans="1:20" ht="15.75" customHeight="1">
      <c r="A174" s="1" t="s">
        <v>57</v>
      </c>
      <c r="S174" s="3"/>
      <c r="T174" s="5"/>
    </row>
    <row r="175" spans="1:20" ht="15.75" customHeight="1">
      <c r="A175" t="s">
        <v>112</v>
      </c>
      <c r="D175" s="2">
        <f>D61</f>
        <v>0</v>
      </c>
      <c r="E175" s="6">
        <f>E168</f>
        <v>1.6333333333333333</v>
      </c>
      <c r="F175" s="2">
        <f t="shared" ref="F175:R175" si="16">F168</f>
        <v>0</v>
      </c>
      <c r="G175" s="2">
        <f t="shared" si="16"/>
        <v>0</v>
      </c>
      <c r="H175" s="2">
        <f t="shared" si="16"/>
        <v>0</v>
      </c>
      <c r="I175" s="2">
        <f t="shared" si="16"/>
        <v>0</v>
      </c>
      <c r="J175" s="2">
        <f t="shared" si="16"/>
        <v>0</v>
      </c>
      <c r="K175" s="2">
        <f t="shared" si="16"/>
        <v>0</v>
      </c>
      <c r="L175" s="2">
        <f t="shared" si="16"/>
        <v>0</v>
      </c>
      <c r="M175" s="2">
        <f t="shared" si="16"/>
        <v>0</v>
      </c>
      <c r="N175" s="2">
        <f t="shared" si="16"/>
        <v>0</v>
      </c>
      <c r="O175" s="2">
        <f t="shared" si="16"/>
        <v>0</v>
      </c>
      <c r="P175" s="2">
        <f t="shared" si="16"/>
        <v>0</v>
      </c>
      <c r="Q175" s="2">
        <f t="shared" si="16"/>
        <v>0</v>
      </c>
      <c r="R175" s="2">
        <f t="shared" si="16"/>
        <v>0</v>
      </c>
      <c r="S175" s="3"/>
      <c r="T175" s="5"/>
    </row>
    <row r="176" spans="1:20">
      <c r="A176" t="s">
        <v>2</v>
      </c>
      <c r="D176" s="2">
        <f>D109</f>
        <v>0</v>
      </c>
      <c r="E176" s="6">
        <f>E109</f>
        <v>1.7716927698567424</v>
      </c>
      <c r="F176" s="2" t="e">
        <f t="shared" ref="F176:R176" si="17">F109</f>
        <v>#N/A</v>
      </c>
      <c r="G176" s="2" t="e">
        <f t="shared" si="17"/>
        <v>#N/A</v>
      </c>
      <c r="H176" s="2" t="e">
        <f t="shared" si="17"/>
        <v>#N/A</v>
      </c>
      <c r="I176" s="2" t="e">
        <f t="shared" si="17"/>
        <v>#N/A</v>
      </c>
      <c r="J176" s="2" t="e">
        <f t="shared" si="17"/>
        <v>#N/A</v>
      </c>
      <c r="K176" s="2" t="e">
        <f t="shared" si="17"/>
        <v>#N/A</v>
      </c>
      <c r="L176" s="2" t="e">
        <f t="shared" si="17"/>
        <v>#N/A</v>
      </c>
      <c r="M176" s="2" t="e">
        <f t="shared" si="17"/>
        <v>#N/A</v>
      </c>
      <c r="N176" s="2" t="e">
        <f t="shared" si="17"/>
        <v>#N/A</v>
      </c>
      <c r="O176" s="2" t="e">
        <f t="shared" si="17"/>
        <v>#N/A</v>
      </c>
      <c r="P176" s="2" t="e">
        <f t="shared" si="17"/>
        <v>#N/A</v>
      </c>
      <c r="Q176" s="2" t="e">
        <f t="shared" si="17"/>
        <v>#N/A</v>
      </c>
      <c r="R176" s="2" t="e">
        <f t="shared" si="17"/>
        <v>#N/A</v>
      </c>
      <c r="S176" s="3"/>
      <c r="T176" s="5"/>
    </row>
    <row r="177" spans="1:20">
      <c r="A177" t="s">
        <v>99</v>
      </c>
      <c r="D177" s="2">
        <f>D120</f>
        <v>0</v>
      </c>
      <c r="E177" s="6">
        <f>E120</f>
        <v>1.0039042699277954</v>
      </c>
      <c r="F177" s="2" t="e">
        <f t="shared" ref="F177:R177" si="18">F120</f>
        <v>#REF!</v>
      </c>
      <c r="G177" s="2" t="e">
        <f t="shared" si="18"/>
        <v>#REF!</v>
      </c>
      <c r="H177" s="2" t="e">
        <f t="shared" si="18"/>
        <v>#REF!</v>
      </c>
      <c r="I177" s="2" t="e">
        <f t="shared" si="18"/>
        <v>#REF!</v>
      </c>
      <c r="J177" s="2" t="e">
        <f t="shared" si="18"/>
        <v>#REF!</v>
      </c>
      <c r="K177" s="2" t="e">
        <f t="shared" si="18"/>
        <v>#REF!</v>
      </c>
      <c r="L177" s="2" t="e">
        <f t="shared" si="18"/>
        <v>#REF!</v>
      </c>
      <c r="M177" s="2" t="e">
        <f t="shared" si="18"/>
        <v>#REF!</v>
      </c>
      <c r="N177" s="2" t="e">
        <f t="shared" si="18"/>
        <v>#REF!</v>
      </c>
      <c r="O177" s="2" t="e">
        <f t="shared" si="18"/>
        <v>#REF!</v>
      </c>
      <c r="P177" s="2" t="e">
        <f t="shared" si="18"/>
        <v>#REF!</v>
      </c>
      <c r="Q177" s="2" t="e">
        <f t="shared" si="18"/>
        <v>#REF!</v>
      </c>
      <c r="R177" s="2" t="e">
        <f t="shared" si="18"/>
        <v>#REF!</v>
      </c>
      <c r="S177" s="3"/>
      <c r="T177" s="5"/>
    </row>
    <row r="178" spans="1:20">
      <c r="A178" t="s">
        <v>100</v>
      </c>
      <c r="D178" s="2">
        <f>D131</f>
        <v>0</v>
      </c>
      <c r="E178" s="6">
        <f>E131</f>
        <v>1.2114151065782999</v>
      </c>
      <c r="F178" s="2" t="e">
        <f t="shared" ref="F178:R178" si="19">F131</f>
        <v>#REF!</v>
      </c>
      <c r="G178" s="2" t="e">
        <f t="shared" si="19"/>
        <v>#REF!</v>
      </c>
      <c r="H178" s="2" t="e">
        <f t="shared" si="19"/>
        <v>#REF!</v>
      </c>
      <c r="I178" s="2" t="e">
        <f t="shared" si="19"/>
        <v>#REF!</v>
      </c>
      <c r="J178" s="2" t="e">
        <f t="shared" si="19"/>
        <v>#REF!</v>
      </c>
      <c r="K178" s="2" t="e">
        <f t="shared" si="19"/>
        <v>#REF!</v>
      </c>
      <c r="L178" s="2" t="e">
        <f t="shared" si="19"/>
        <v>#REF!</v>
      </c>
      <c r="M178" s="2" t="e">
        <f t="shared" si="19"/>
        <v>#REF!</v>
      </c>
      <c r="N178" s="2" t="e">
        <f t="shared" si="19"/>
        <v>#REF!</v>
      </c>
      <c r="O178" s="2" t="e">
        <f t="shared" si="19"/>
        <v>#REF!</v>
      </c>
      <c r="P178" s="2" t="e">
        <f t="shared" si="19"/>
        <v>#REF!</v>
      </c>
      <c r="Q178" s="2" t="e">
        <f t="shared" si="19"/>
        <v>#REF!</v>
      </c>
      <c r="R178" s="2" t="e">
        <f t="shared" si="19"/>
        <v>#REF!</v>
      </c>
      <c r="S178" s="3"/>
      <c r="T178" s="5"/>
    </row>
    <row r="179" spans="1:20">
      <c r="A179" t="s">
        <v>101</v>
      </c>
      <c r="D179" s="2">
        <f>D142</f>
        <v>0</v>
      </c>
      <c r="E179" s="6">
        <f>E142</f>
        <v>0.99798118219697263</v>
      </c>
      <c r="F179" s="2" t="e">
        <f t="shared" ref="F179:R179" si="20">F142</f>
        <v>#DIV/0!</v>
      </c>
      <c r="G179" s="2" t="e">
        <f t="shared" si="20"/>
        <v>#DIV/0!</v>
      </c>
      <c r="H179" s="2" t="e">
        <f t="shared" si="20"/>
        <v>#DIV/0!</v>
      </c>
      <c r="I179" s="2" t="e">
        <f t="shared" si="20"/>
        <v>#DIV/0!</v>
      </c>
      <c r="J179" s="2" t="e">
        <f t="shared" si="20"/>
        <v>#DIV/0!</v>
      </c>
      <c r="K179" s="2" t="e">
        <f t="shared" si="20"/>
        <v>#DIV/0!</v>
      </c>
      <c r="L179" s="2" t="e">
        <f t="shared" si="20"/>
        <v>#DIV/0!</v>
      </c>
      <c r="M179" s="2" t="e">
        <f t="shared" si="20"/>
        <v>#DIV/0!</v>
      </c>
      <c r="N179" s="2" t="e">
        <f t="shared" si="20"/>
        <v>#DIV/0!</v>
      </c>
      <c r="O179" s="2" t="e">
        <f t="shared" si="20"/>
        <v>#DIV/0!</v>
      </c>
      <c r="P179" s="2" t="e">
        <f t="shared" si="20"/>
        <v>#DIV/0!</v>
      </c>
      <c r="Q179" s="2" t="e">
        <f t="shared" si="20"/>
        <v>#DIV/0!</v>
      </c>
      <c r="R179" s="2" t="e">
        <f t="shared" si="20"/>
        <v>#DIV/0!</v>
      </c>
      <c r="S179" s="3"/>
      <c r="T179" s="5"/>
    </row>
    <row r="180" spans="1:20">
      <c r="A180" t="s">
        <v>4</v>
      </c>
      <c r="D180" s="2">
        <f>D153</f>
        <v>0</v>
      </c>
      <c r="E180" s="6">
        <f>E153</f>
        <v>0.75958918661361274</v>
      </c>
      <c r="F180" s="2" t="e">
        <f t="shared" ref="F180:R180" si="21">F153</f>
        <v>#REF!</v>
      </c>
      <c r="G180" s="2" t="e">
        <f t="shared" si="21"/>
        <v>#REF!</v>
      </c>
      <c r="H180" s="2" t="e">
        <f t="shared" si="21"/>
        <v>#REF!</v>
      </c>
      <c r="I180" s="2" t="e">
        <f t="shared" si="21"/>
        <v>#REF!</v>
      </c>
      <c r="J180" s="2" t="e">
        <f t="shared" si="21"/>
        <v>#REF!</v>
      </c>
      <c r="K180" s="2" t="e">
        <f t="shared" si="21"/>
        <v>#REF!</v>
      </c>
      <c r="L180" s="2" t="e">
        <f t="shared" si="21"/>
        <v>#REF!</v>
      </c>
      <c r="M180" s="2" t="e">
        <f t="shared" si="21"/>
        <v>#REF!</v>
      </c>
      <c r="N180" s="2" t="e">
        <f t="shared" si="21"/>
        <v>#REF!</v>
      </c>
      <c r="O180" s="2" t="e">
        <f t="shared" si="21"/>
        <v>#REF!</v>
      </c>
      <c r="P180" s="2" t="e">
        <f t="shared" si="21"/>
        <v>#REF!</v>
      </c>
      <c r="Q180" s="2" t="e">
        <f t="shared" si="21"/>
        <v>#REF!</v>
      </c>
      <c r="R180" s="2" t="e">
        <f t="shared" si="21"/>
        <v>#REF!</v>
      </c>
    </row>
    <row r="181" spans="1:20">
      <c r="A181" s="56" t="s">
        <v>56</v>
      </c>
      <c r="B181" s="56"/>
      <c r="C181" s="56"/>
      <c r="D181" s="56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</row>
    <row r="182" spans="1:20">
      <c r="A182" s="56" t="s">
        <v>6</v>
      </c>
      <c r="B182" s="56"/>
      <c r="C182" s="56"/>
      <c r="D182" s="58">
        <f>D171/$D$171</f>
        <v>1</v>
      </c>
      <c r="E182" s="58">
        <f>E171/$D$171</f>
        <v>1.6333333333333333</v>
      </c>
      <c r="F182" s="58">
        <f>F171/$D$171</f>
        <v>0</v>
      </c>
      <c r="G182" s="58">
        <f t="shared" ref="G182:R182" si="22">G171/$D$171</f>
        <v>0</v>
      </c>
      <c r="H182" s="58">
        <f t="shared" si="22"/>
        <v>0</v>
      </c>
      <c r="I182" s="58">
        <f t="shared" si="22"/>
        <v>0</v>
      </c>
      <c r="J182" s="58">
        <f t="shared" si="22"/>
        <v>0</v>
      </c>
      <c r="K182" s="58">
        <f t="shared" si="22"/>
        <v>0</v>
      </c>
      <c r="L182" s="58">
        <f t="shared" si="22"/>
        <v>0</v>
      </c>
      <c r="M182" s="58">
        <f t="shared" si="22"/>
        <v>0</v>
      </c>
      <c r="N182" s="58">
        <f t="shared" si="22"/>
        <v>0</v>
      </c>
      <c r="O182" s="58">
        <f t="shared" si="22"/>
        <v>0</v>
      </c>
      <c r="P182" s="58">
        <f t="shared" si="22"/>
        <v>0</v>
      </c>
      <c r="Q182" s="58">
        <f t="shared" si="22"/>
        <v>0</v>
      </c>
      <c r="R182" s="58">
        <f t="shared" si="22"/>
        <v>0</v>
      </c>
    </row>
    <row r="183" spans="1:20">
      <c r="A183" s="56" t="s">
        <v>2</v>
      </c>
      <c r="B183" s="56"/>
      <c r="C183" s="56"/>
      <c r="D183" s="58">
        <f t="shared" ref="D183:R183" si="23">(D176+$D$171)/$D$171</f>
        <v>1</v>
      </c>
      <c r="E183" s="58">
        <f t="shared" si="23"/>
        <v>1.0147641064154729</v>
      </c>
      <c r="F183" s="58" t="e">
        <f t="shared" si="23"/>
        <v>#N/A</v>
      </c>
      <c r="G183" s="58" t="e">
        <f t="shared" si="23"/>
        <v>#N/A</v>
      </c>
      <c r="H183" s="58" t="e">
        <f t="shared" si="23"/>
        <v>#N/A</v>
      </c>
      <c r="I183" s="58" t="e">
        <f t="shared" si="23"/>
        <v>#N/A</v>
      </c>
      <c r="J183" s="58" t="e">
        <f t="shared" si="23"/>
        <v>#N/A</v>
      </c>
      <c r="K183" s="58" t="e">
        <f t="shared" si="23"/>
        <v>#N/A</v>
      </c>
      <c r="L183" s="58" t="e">
        <f t="shared" si="23"/>
        <v>#N/A</v>
      </c>
      <c r="M183" s="58" t="e">
        <f t="shared" si="23"/>
        <v>#N/A</v>
      </c>
      <c r="N183" s="58" t="e">
        <f t="shared" si="23"/>
        <v>#N/A</v>
      </c>
      <c r="O183" s="58" t="e">
        <f t="shared" si="23"/>
        <v>#N/A</v>
      </c>
      <c r="P183" s="58" t="e">
        <f t="shared" si="23"/>
        <v>#N/A</v>
      </c>
      <c r="Q183" s="58" t="e">
        <f t="shared" si="23"/>
        <v>#N/A</v>
      </c>
      <c r="R183" s="58" t="e">
        <f t="shared" si="23"/>
        <v>#N/A</v>
      </c>
    </row>
    <row r="184" spans="1:20">
      <c r="A184" s="56" t="s">
        <v>99</v>
      </c>
      <c r="B184" s="56"/>
      <c r="C184" s="56"/>
      <c r="D184" s="58">
        <f t="shared" ref="D184:R184" si="24">(D177+$D$171)/$D$171</f>
        <v>1</v>
      </c>
      <c r="E184" s="58">
        <f t="shared" si="24"/>
        <v>1.0083658689160651</v>
      </c>
      <c r="F184" s="58" t="e">
        <f t="shared" si="24"/>
        <v>#REF!</v>
      </c>
      <c r="G184" s="58" t="e">
        <f t="shared" si="24"/>
        <v>#REF!</v>
      </c>
      <c r="H184" s="58" t="e">
        <f t="shared" si="24"/>
        <v>#REF!</v>
      </c>
      <c r="I184" s="58" t="e">
        <f t="shared" si="24"/>
        <v>#REF!</v>
      </c>
      <c r="J184" s="58" t="e">
        <f t="shared" si="24"/>
        <v>#REF!</v>
      </c>
      <c r="K184" s="58" t="e">
        <f t="shared" si="24"/>
        <v>#REF!</v>
      </c>
      <c r="L184" s="58" t="e">
        <f t="shared" si="24"/>
        <v>#REF!</v>
      </c>
      <c r="M184" s="58" t="e">
        <f t="shared" si="24"/>
        <v>#REF!</v>
      </c>
      <c r="N184" s="58" t="e">
        <f t="shared" si="24"/>
        <v>#REF!</v>
      </c>
      <c r="O184" s="58" t="e">
        <f t="shared" si="24"/>
        <v>#REF!</v>
      </c>
      <c r="P184" s="58" t="e">
        <f t="shared" si="24"/>
        <v>#REF!</v>
      </c>
      <c r="Q184" s="58" t="e">
        <f t="shared" si="24"/>
        <v>#REF!</v>
      </c>
      <c r="R184" s="58" t="e">
        <f t="shared" si="24"/>
        <v>#REF!</v>
      </c>
    </row>
    <row r="185" spans="1:20">
      <c r="A185" s="56" t="s">
        <v>100</v>
      </c>
      <c r="B185" s="56"/>
      <c r="C185" s="56"/>
      <c r="D185" s="58">
        <f t="shared" ref="D185:R187" si="25">(D178+$D$171)/$D$171</f>
        <v>1</v>
      </c>
      <c r="E185" s="58">
        <f t="shared" si="25"/>
        <v>1.0100951258881525</v>
      </c>
      <c r="F185" s="58" t="e">
        <f>(F178+$D$171)/$D$171</f>
        <v>#REF!</v>
      </c>
      <c r="G185" s="58" t="e">
        <f t="shared" ref="G185:R186" si="26">(G178+$D$171)/$D$171</f>
        <v>#REF!</v>
      </c>
      <c r="H185" s="58" t="e">
        <f t="shared" si="26"/>
        <v>#REF!</v>
      </c>
      <c r="I185" s="58" t="e">
        <f t="shared" si="26"/>
        <v>#REF!</v>
      </c>
      <c r="J185" s="58" t="e">
        <f t="shared" si="26"/>
        <v>#REF!</v>
      </c>
      <c r="K185" s="58" t="e">
        <f t="shared" si="26"/>
        <v>#REF!</v>
      </c>
      <c r="L185" s="58" t="e">
        <f t="shared" si="26"/>
        <v>#REF!</v>
      </c>
      <c r="M185" s="58" t="e">
        <f t="shared" si="26"/>
        <v>#REF!</v>
      </c>
      <c r="N185" s="58" t="e">
        <f t="shared" si="26"/>
        <v>#REF!</v>
      </c>
      <c r="O185" s="58" t="e">
        <f t="shared" si="26"/>
        <v>#REF!</v>
      </c>
      <c r="P185" s="58" t="e">
        <f t="shared" si="26"/>
        <v>#REF!</v>
      </c>
      <c r="Q185" s="58" t="e">
        <f t="shared" si="26"/>
        <v>#REF!</v>
      </c>
      <c r="R185" s="58" t="e">
        <f t="shared" si="26"/>
        <v>#REF!</v>
      </c>
    </row>
    <row r="186" spans="1:20">
      <c r="A186" s="56" t="s">
        <v>101</v>
      </c>
      <c r="B186" s="56"/>
      <c r="C186" s="56"/>
      <c r="D186" s="58">
        <f t="shared" si="25"/>
        <v>1</v>
      </c>
      <c r="E186" s="58">
        <f t="shared" si="25"/>
        <v>1.0083165098516413</v>
      </c>
      <c r="F186" s="58" t="e">
        <f>(F179+$D$171)/$D$171</f>
        <v>#DIV/0!</v>
      </c>
      <c r="G186" s="58" t="e">
        <f t="shared" si="26"/>
        <v>#DIV/0!</v>
      </c>
      <c r="H186" s="58" t="e">
        <f t="shared" si="26"/>
        <v>#DIV/0!</v>
      </c>
      <c r="I186" s="58" t="e">
        <f t="shared" si="26"/>
        <v>#DIV/0!</v>
      </c>
      <c r="J186" s="58" t="e">
        <f t="shared" si="26"/>
        <v>#DIV/0!</v>
      </c>
      <c r="K186" s="58" t="e">
        <f t="shared" si="26"/>
        <v>#DIV/0!</v>
      </c>
      <c r="L186" s="58" t="e">
        <f t="shared" si="26"/>
        <v>#DIV/0!</v>
      </c>
      <c r="M186" s="58" t="e">
        <f t="shared" si="26"/>
        <v>#DIV/0!</v>
      </c>
      <c r="N186" s="58" t="e">
        <f t="shared" si="26"/>
        <v>#DIV/0!</v>
      </c>
      <c r="O186" s="58" t="e">
        <f t="shared" si="26"/>
        <v>#DIV/0!</v>
      </c>
      <c r="P186" s="58" t="e">
        <f t="shared" si="26"/>
        <v>#DIV/0!</v>
      </c>
      <c r="Q186" s="58" t="e">
        <f t="shared" si="26"/>
        <v>#DIV/0!</v>
      </c>
      <c r="R186" s="58" t="e">
        <f t="shared" si="26"/>
        <v>#DIV/0!</v>
      </c>
    </row>
    <row r="187" spans="1:20">
      <c r="A187" s="56" t="s">
        <v>4</v>
      </c>
      <c r="B187" s="56"/>
      <c r="C187" s="56"/>
      <c r="D187" s="58">
        <f t="shared" si="25"/>
        <v>1</v>
      </c>
      <c r="E187" s="58">
        <f t="shared" si="25"/>
        <v>1.0063299098884468</v>
      </c>
      <c r="F187" s="58" t="e">
        <f t="shared" si="25"/>
        <v>#REF!</v>
      </c>
      <c r="G187" s="58" t="e">
        <f t="shared" si="25"/>
        <v>#REF!</v>
      </c>
      <c r="H187" s="58" t="e">
        <f t="shared" si="25"/>
        <v>#REF!</v>
      </c>
      <c r="I187" s="58" t="e">
        <f t="shared" si="25"/>
        <v>#REF!</v>
      </c>
      <c r="J187" s="58" t="e">
        <f t="shared" si="25"/>
        <v>#REF!</v>
      </c>
      <c r="K187" s="58" t="e">
        <f t="shared" si="25"/>
        <v>#REF!</v>
      </c>
      <c r="L187" s="58" t="e">
        <f t="shared" si="25"/>
        <v>#REF!</v>
      </c>
      <c r="M187" s="58" t="e">
        <f t="shared" si="25"/>
        <v>#REF!</v>
      </c>
      <c r="N187" s="58" t="e">
        <f t="shared" si="25"/>
        <v>#REF!</v>
      </c>
      <c r="O187" s="58" t="e">
        <f t="shared" si="25"/>
        <v>#REF!</v>
      </c>
      <c r="P187" s="58" t="e">
        <f t="shared" si="25"/>
        <v>#REF!</v>
      </c>
      <c r="Q187" s="58" t="e">
        <f t="shared" si="25"/>
        <v>#REF!</v>
      </c>
      <c r="R187" s="58" t="e">
        <f t="shared" si="25"/>
        <v>#REF!</v>
      </c>
    </row>
    <row r="188" spans="1:20">
      <c r="A188" s="56"/>
      <c r="B188" s="56"/>
      <c r="C188" s="56"/>
      <c r="D188" s="56"/>
      <c r="E188" s="57">
        <f>E175-(SUM(E176:E180))</f>
        <v>-4.1112491818400887</v>
      </c>
      <c r="F188" s="57" t="e">
        <f t="shared" ref="F188:R188" si="27">F175-(SUM(F176:F180))</f>
        <v>#N/A</v>
      </c>
      <c r="G188" s="57" t="e">
        <f t="shared" si="27"/>
        <v>#N/A</v>
      </c>
      <c r="H188" s="57" t="e">
        <f>H175-(SUM(H176:H180))</f>
        <v>#N/A</v>
      </c>
      <c r="I188" s="57" t="e">
        <f t="shared" si="27"/>
        <v>#N/A</v>
      </c>
      <c r="J188" s="57" t="e">
        <f t="shared" si="27"/>
        <v>#N/A</v>
      </c>
      <c r="K188" s="57" t="e">
        <f t="shared" si="27"/>
        <v>#N/A</v>
      </c>
      <c r="L188" s="57" t="e">
        <f t="shared" si="27"/>
        <v>#N/A</v>
      </c>
      <c r="M188" s="57" t="e">
        <f t="shared" si="27"/>
        <v>#N/A</v>
      </c>
      <c r="N188" s="57" t="e">
        <f t="shared" si="27"/>
        <v>#N/A</v>
      </c>
      <c r="O188" s="57" t="e">
        <f t="shared" si="27"/>
        <v>#N/A</v>
      </c>
      <c r="P188" s="57" t="e">
        <f t="shared" si="27"/>
        <v>#N/A</v>
      </c>
      <c r="Q188" s="57" t="e">
        <f t="shared" si="27"/>
        <v>#N/A</v>
      </c>
      <c r="R188" s="57" t="e">
        <f t="shared" si="27"/>
        <v>#N/A</v>
      </c>
    </row>
    <row r="189" spans="1:20">
      <c r="B189" s="38" t="s">
        <v>47</v>
      </c>
      <c r="C189" s="38"/>
      <c r="D189" s="6">
        <f>D47/1000</f>
        <v>0.12</v>
      </c>
    </row>
    <row r="190" spans="1:20">
      <c r="B190" t="s">
        <v>2</v>
      </c>
      <c r="D190" s="6" t="e">
        <f>R176/1000</f>
        <v>#N/A</v>
      </c>
    </row>
    <row r="191" spans="1:20">
      <c r="B191" t="s">
        <v>3</v>
      </c>
      <c r="D191" s="6" t="e">
        <f>R177/1000</f>
        <v>#REF!</v>
      </c>
    </row>
    <row r="192" spans="1:20">
      <c r="B192" t="s">
        <v>4</v>
      </c>
      <c r="D192" s="6" t="e">
        <f>R180/1000</f>
        <v>#REF!</v>
      </c>
    </row>
    <row r="193" spans="2:4">
      <c r="B193" s="38" t="s">
        <v>54</v>
      </c>
      <c r="C193" s="38"/>
      <c r="D193" s="6">
        <f>R47/1000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72D6-D348-4EE8-93EE-FEDD817CCDC9}">
  <sheetPr>
    <tabColor theme="5"/>
  </sheetPr>
  <dimension ref="A1:T193"/>
  <sheetViews>
    <sheetView topLeftCell="A163" workbookViewId="0">
      <selection activeCell="C156" sqref="C156"/>
    </sheetView>
  </sheetViews>
  <sheetFormatPr defaultRowHeight="14.6"/>
  <cols>
    <col min="1" max="1" width="36.3828125" customWidth="1"/>
    <col min="2" max="2" width="11.53515625" bestFit="1" customWidth="1"/>
    <col min="3" max="3" width="22.53515625" customWidth="1"/>
    <col min="4" max="16" width="20" bestFit="1" customWidth="1"/>
    <col min="17" max="17" width="17.3828125" customWidth="1"/>
    <col min="18" max="18" width="27.3828125" customWidth="1"/>
  </cols>
  <sheetData>
    <row r="1" spans="1:1" ht="18.45">
      <c r="A1" s="7"/>
    </row>
    <row r="27" spans="1:1">
      <c r="A27" t="s">
        <v>59</v>
      </c>
    </row>
    <row r="45" spans="1:20">
      <c r="A45" s="1" t="s">
        <v>53</v>
      </c>
    </row>
    <row r="46" spans="1:20">
      <c r="A46" s="8" t="s">
        <v>48</v>
      </c>
      <c r="B46" s="8" t="s">
        <v>7</v>
      </c>
      <c r="C46" s="9" t="s">
        <v>52</v>
      </c>
      <c r="D46" s="9">
        <v>2005</v>
      </c>
      <c r="E46" s="9">
        <v>2006</v>
      </c>
      <c r="F46" s="9">
        <v>2007</v>
      </c>
      <c r="G46" s="9">
        <v>2008</v>
      </c>
      <c r="H46" s="9">
        <v>2009</v>
      </c>
      <c r="I46" s="9">
        <v>2010</v>
      </c>
      <c r="J46" s="9">
        <v>2011</v>
      </c>
      <c r="K46" s="9">
        <v>2012</v>
      </c>
      <c r="L46" s="9">
        <v>2013</v>
      </c>
      <c r="M46" s="9">
        <v>2014</v>
      </c>
      <c r="N46" s="9">
        <v>2015</v>
      </c>
      <c r="O46" s="9">
        <v>2016</v>
      </c>
      <c r="P46" s="9">
        <v>2017</v>
      </c>
      <c r="Q46" s="9">
        <v>2018</v>
      </c>
      <c r="R46" s="9">
        <v>2019</v>
      </c>
    </row>
    <row r="47" spans="1:20" ht="17.600000000000001">
      <c r="A47" s="10" t="s">
        <v>1</v>
      </c>
      <c r="B47" s="11" t="s">
        <v>8</v>
      </c>
      <c r="C47" s="48" t="str">
        <f>_xlfn.CONCAT($A$1,A47)</f>
        <v>TFEC</v>
      </c>
      <c r="D47" s="2">
        <f>SUM(D48:D58)</f>
        <v>120</v>
      </c>
      <c r="E47" s="2">
        <f t="shared" ref="E47:R47" si="0">SUM(E48:E58)</f>
        <v>196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2">
        <f t="shared" si="0"/>
        <v>0</v>
      </c>
      <c r="K47" s="2">
        <f t="shared" si="0"/>
        <v>0</v>
      </c>
      <c r="L47" s="2">
        <f t="shared" si="0"/>
        <v>0</v>
      </c>
      <c r="M47" s="2">
        <f t="shared" si="0"/>
        <v>0</v>
      </c>
      <c r="N47" s="2">
        <f t="shared" si="0"/>
        <v>0</v>
      </c>
      <c r="O47" s="2">
        <f t="shared" si="0"/>
        <v>0</v>
      </c>
      <c r="P47" s="2">
        <f t="shared" si="0"/>
        <v>0</v>
      </c>
      <c r="Q47" s="2">
        <f t="shared" si="0"/>
        <v>0</v>
      </c>
      <c r="R47" s="2">
        <f t="shared" si="0"/>
        <v>0</v>
      </c>
      <c r="S47" s="4"/>
      <c r="T47" s="5"/>
    </row>
    <row r="48" spans="1:20" ht="17.149999999999999">
      <c r="A48" s="12" t="str">
        <f ca="1">A$48</f>
        <v>a11</v>
      </c>
      <c r="B48" s="11" t="s">
        <v>9</v>
      </c>
      <c r="C48" t="s">
        <v>65</v>
      </c>
      <c r="D48" s="2">
        <f>INDEX(Energy!$A$1:$AAC$999,MATCH(additive_final!$C48,Energy!$F:$F,0),MATCH(additive_final!D$46,Energy!$1:$1,0))</f>
        <v>20</v>
      </c>
      <c r="E48" s="2">
        <f>INDEX(Energy!$A$1:$AAC$999,MATCH(additive_final!$C48,Energy!$F:$F,0),MATCH(additive_final!E$46,Energy!$1:$1,0))</f>
        <v>50</v>
      </c>
      <c r="F48" s="2">
        <f>INDEX(Energy!$A$1:$AAC$999,MATCH(additive_final!$C48,Energy!$F:$F,0),MATCH(additive_final!F$46,Energy!$1:$1,0))</f>
        <v>0</v>
      </c>
      <c r="G48" s="2">
        <f>INDEX(Energy!$A$1:$AAC$999,MATCH(additive_final!$C48,Energy!$F:$F,0),MATCH(additive_final!G$46,Energy!$1:$1,0))</f>
        <v>0</v>
      </c>
      <c r="H48" s="2">
        <f>INDEX(Energy!$A$1:$AAC$999,MATCH(additive_final!$C48,Energy!$F:$F,0),MATCH(additive_final!H$46,Energy!$1:$1,0))</f>
        <v>0</v>
      </c>
      <c r="I48" s="2">
        <f>INDEX(Energy!$A$1:$AAC$999,MATCH(additive_final!$C48,Energy!$F:$F,0),MATCH(additive_final!I$46,Energy!$1:$1,0))</f>
        <v>0</v>
      </c>
      <c r="J48" s="2">
        <f>INDEX(Energy!$A$1:$AAC$999,MATCH(additive_final!$C48,Energy!$F:$F,0),MATCH(additive_final!J$46,Energy!$1:$1,0))</f>
        <v>0</v>
      </c>
      <c r="K48" s="2">
        <f>INDEX(Energy!$A$1:$AAC$999,MATCH(additive_final!$C48,Energy!$F:$F,0),MATCH(additive_final!K$46,Energy!$1:$1,0))</f>
        <v>0</v>
      </c>
      <c r="L48" s="2">
        <f>INDEX(Energy!$A$1:$AAC$999,MATCH(additive_final!$C48,Energy!$F:$F,0),MATCH(additive_final!L$46,Energy!$1:$1,0))</f>
        <v>0</v>
      </c>
      <c r="M48" s="2">
        <f>INDEX(Energy!$A$1:$AAC$999,MATCH(additive_final!$C48,Energy!$F:$F,0),MATCH(additive_final!M$46,Energy!$1:$1,0))</f>
        <v>0</v>
      </c>
      <c r="N48" s="2">
        <f>INDEX(Energy!$A$1:$AAC$999,MATCH(additive_final!$C48,Energy!$F:$F,0),MATCH(additive_final!N$46,Energy!$1:$1,0))</f>
        <v>0</v>
      </c>
      <c r="O48" s="2">
        <f>INDEX(Energy!$A$1:$AAC$999,MATCH(additive_final!$C48,Energy!$F:$F,0),MATCH(additive_final!O$46,Energy!$1:$1,0))</f>
        <v>0</v>
      </c>
      <c r="P48" s="2">
        <f>INDEX(Energy!$A$1:$AAC$999,MATCH(additive_final!$C48,Energy!$F:$F,0),MATCH(additive_final!P$46,Energy!$1:$1,0))</f>
        <v>0</v>
      </c>
      <c r="Q48" s="2">
        <f>INDEX(Energy!$A$1:$AAC$999,MATCH(additive_final!$C48,Energy!$F:$F,0),MATCH(additive_final!Q$46,Energy!$1:$1,0))</f>
        <v>0</v>
      </c>
      <c r="R48" s="2">
        <f>INDEX(Energy!$A$1:$AAC$999,MATCH(additive_final!$C48,Energy!$F:$F,0),MATCH(additive_final!R$46,Energy!$1:$1,0))</f>
        <v>0</v>
      </c>
      <c r="S48" s="3"/>
      <c r="T48" s="5"/>
    </row>
    <row r="49" spans="1:20">
      <c r="A49" s="12" t="str">
        <f ca="1">A$49</f>
        <v>a12</v>
      </c>
      <c r="B49" s="11"/>
      <c r="C49" t="s">
        <v>66</v>
      </c>
      <c r="D49" s="2">
        <f>INDEX(Energy!$A$1:$AAC$999,MATCH(additive_final!$C49,Energy!$F:$F,0),MATCH(additive_final!D$46,Energy!$1:$1,0))</f>
        <v>10</v>
      </c>
      <c r="E49" s="2">
        <f>INDEX(Energy!$A$1:$AAC$999,MATCH(additive_final!$C49,Energy!$F:$F,0),MATCH(additive_final!E$46,Energy!$1:$1,0))</f>
        <v>30</v>
      </c>
      <c r="F49" s="2">
        <f>INDEX(Energy!$A$1:$AAC$999,MATCH(additive_final!$C49,Energy!$F:$F,0),MATCH(additive_final!F$46,Energy!$1:$1,0))</f>
        <v>0</v>
      </c>
      <c r="G49" s="2">
        <f>INDEX(Energy!$A$1:$AAC$999,MATCH(additive_final!$C49,Energy!$F:$F,0),MATCH(additive_final!G$46,Energy!$1:$1,0))</f>
        <v>0</v>
      </c>
      <c r="H49" s="2">
        <f>INDEX(Energy!$A$1:$AAC$999,MATCH(additive_final!$C49,Energy!$F:$F,0),MATCH(additive_final!H$46,Energy!$1:$1,0))</f>
        <v>0</v>
      </c>
      <c r="I49" s="2">
        <f>INDEX(Energy!$A$1:$AAC$999,MATCH(additive_final!$C49,Energy!$F:$F,0),MATCH(additive_final!I$46,Energy!$1:$1,0))</f>
        <v>0</v>
      </c>
      <c r="J49" s="2">
        <f>INDEX(Energy!$A$1:$AAC$999,MATCH(additive_final!$C49,Energy!$F:$F,0),MATCH(additive_final!J$46,Energy!$1:$1,0))</f>
        <v>0</v>
      </c>
      <c r="K49" s="2">
        <f>INDEX(Energy!$A$1:$AAC$999,MATCH(additive_final!$C49,Energy!$F:$F,0),MATCH(additive_final!K$46,Energy!$1:$1,0))</f>
        <v>0</v>
      </c>
      <c r="L49" s="2">
        <f>INDEX(Energy!$A$1:$AAC$999,MATCH(additive_final!$C49,Energy!$F:$F,0),MATCH(additive_final!L$46,Energy!$1:$1,0))</f>
        <v>0</v>
      </c>
      <c r="M49" s="2">
        <f>INDEX(Energy!$A$1:$AAC$999,MATCH(additive_final!$C49,Energy!$F:$F,0),MATCH(additive_final!M$46,Energy!$1:$1,0))</f>
        <v>0</v>
      </c>
      <c r="N49" s="2">
        <f>INDEX(Energy!$A$1:$AAC$999,MATCH(additive_final!$C49,Energy!$F:$F,0),MATCH(additive_final!N$46,Energy!$1:$1,0))</f>
        <v>0</v>
      </c>
      <c r="O49" s="2">
        <f>INDEX(Energy!$A$1:$AAC$999,MATCH(additive_final!$C49,Energy!$F:$F,0),MATCH(additive_final!O$46,Energy!$1:$1,0))</f>
        <v>0</v>
      </c>
      <c r="P49" s="2">
        <f>INDEX(Energy!$A$1:$AAC$999,MATCH(additive_final!$C49,Energy!$F:$F,0),MATCH(additive_final!P$46,Energy!$1:$1,0))</f>
        <v>0</v>
      </c>
      <c r="Q49" s="2">
        <f>INDEX(Energy!$A$1:$AAC$999,MATCH(additive_final!$C49,Energy!$F:$F,0),MATCH(additive_final!Q$46,Energy!$1:$1,0))</f>
        <v>0</v>
      </c>
      <c r="R49" s="2">
        <f>INDEX(Energy!$A$1:$AAC$999,MATCH(additive_final!$C49,Energy!$F:$F,0),MATCH(additive_final!R$46,Energy!$1:$1,0))</f>
        <v>0</v>
      </c>
      <c r="S49" s="3"/>
      <c r="T49" s="5"/>
    </row>
    <row r="50" spans="1:20">
      <c r="A50" s="12" t="str">
        <f ca="1">A$50</f>
        <v>a21</v>
      </c>
      <c r="B50" s="11"/>
      <c r="C50" t="s">
        <v>67</v>
      </c>
      <c r="D50" s="2">
        <f>INDEX(Energy!$A$1:$AAC$999,MATCH(additive_final!$C50,Energy!$F:$F,0),MATCH(additive_final!D$46,Energy!$1:$1,0))</f>
        <v>10</v>
      </c>
      <c r="E50" s="2">
        <f>INDEX(Energy!$A$1:$AAC$999,MATCH(additive_final!$C50,Energy!$F:$F,0),MATCH(additive_final!E$46,Energy!$1:$1,0))</f>
        <v>12</v>
      </c>
      <c r="F50" s="2">
        <f>INDEX(Energy!$A$1:$AAC$999,MATCH(additive_final!$C50,Energy!$F:$F,0),MATCH(additive_final!F$46,Energy!$1:$1,0))</f>
        <v>0</v>
      </c>
      <c r="G50" s="2">
        <f>INDEX(Energy!$A$1:$AAC$999,MATCH(additive_final!$C50,Energy!$F:$F,0),MATCH(additive_final!G$46,Energy!$1:$1,0))</f>
        <v>0</v>
      </c>
      <c r="H50" s="2">
        <f>INDEX(Energy!$A$1:$AAC$999,MATCH(additive_final!$C50,Energy!$F:$F,0),MATCH(additive_final!H$46,Energy!$1:$1,0))</f>
        <v>0</v>
      </c>
      <c r="I50" s="2">
        <f>INDEX(Energy!$A$1:$AAC$999,MATCH(additive_final!$C50,Energy!$F:$F,0),MATCH(additive_final!I$46,Energy!$1:$1,0))</f>
        <v>0</v>
      </c>
      <c r="J50" s="2">
        <f>INDEX(Energy!$A$1:$AAC$999,MATCH(additive_final!$C50,Energy!$F:$F,0),MATCH(additive_final!J$46,Energy!$1:$1,0))</f>
        <v>0</v>
      </c>
      <c r="K50" s="2">
        <f>INDEX(Energy!$A$1:$AAC$999,MATCH(additive_final!$C50,Energy!$F:$F,0),MATCH(additive_final!K$46,Energy!$1:$1,0))</f>
        <v>0</v>
      </c>
      <c r="L50" s="2">
        <f>INDEX(Energy!$A$1:$AAC$999,MATCH(additive_final!$C50,Energy!$F:$F,0),MATCH(additive_final!L$46,Energy!$1:$1,0))</f>
        <v>0</v>
      </c>
      <c r="M50" s="2">
        <f>INDEX(Energy!$A$1:$AAC$999,MATCH(additive_final!$C50,Energy!$F:$F,0),MATCH(additive_final!M$46,Energy!$1:$1,0))</f>
        <v>0</v>
      </c>
      <c r="N50" s="2">
        <f>INDEX(Energy!$A$1:$AAC$999,MATCH(additive_final!$C50,Energy!$F:$F,0),MATCH(additive_final!N$46,Energy!$1:$1,0))</f>
        <v>0</v>
      </c>
      <c r="O50" s="2">
        <f>INDEX(Energy!$A$1:$AAC$999,MATCH(additive_final!$C50,Energy!$F:$F,0),MATCH(additive_final!O$46,Energy!$1:$1,0))</f>
        <v>0</v>
      </c>
      <c r="P50" s="2">
        <f>INDEX(Energy!$A$1:$AAC$999,MATCH(additive_final!$C50,Energy!$F:$F,0),MATCH(additive_final!P$46,Energy!$1:$1,0))</f>
        <v>0</v>
      </c>
      <c r="Q50" s="2">
        <f>INDEX(Energy!$A$1:$AAC$999,MATCH(additive_final!$C50,Energy!$F:$F,0),MATCH(additive_final!Q$46,Energy!$1:$1,0))</f>
        <v>0</v>
      </c>
      <c r="R50" s="2">
        <f>INDEX(Energy!$A$1:$AAC$999,MATCH(additive_final!$C50,Energy!$F:$F,0),MATCH(additive_final!R$46,Energy!$1:$1,0))</f>
        <v>0</v>
      </c>
      <c r="S50" s="3"/>
      <c r="T50" s="5"/>
    </row>
    <row r="51" spans="1:20" ht="17.149999999999999">
      <c r="A51" s="12" t="str">
        <f ca="1">A$51</f>
        <v>a22</v>
      </c>
      <c r="B51" s="11" t="s">
        <v>10</v>
      </c>
      <c r="C51" t="s">
        <v>68</v>
      </c>
      <c r="D51" s="2">
        <f>INDEX(Energy!$A$1:$AAC$999,MATCH(additive_final!$C51,Energy!$F:$F,0),MATCH(additive_final!D$46,Energy!$1:$1,0))</f>
        <v>10</v>
      </c>
      <c r="E51" s="2">
        <f>INDEX(Energy!$A$1:$AAC$999,MATCH(additive_final!$C51,Energy!$F:$F,0),MATCH(additive_final!E$46,Energy!$1:$1,0))</f>
        <v>4</v>
      </c>
      <c r="F51" s="2">
        <f>INDEX(Energy!$A$1:$AAC$999,MATCH(additive_final!$C51,Energy!$F:$F,0),MATCH(additive_final!F$46,Energy!$1:$1,0))</f>
        <v>0</v>
      </c>
      <c r="G51" s="2">
        <f>INDEX(Energy!$A$1:$AAC$999,MATCH(additive_final!$C51,Energy!$F:$F,0),MATCH(additive_final!G$46,Energy!$1:$1,0))</f>
        <v>0</v>
      </c>
      <c r="H51" s="2">
        <f>INDEX(Energy!$A$1:$AAC$999,MATCH(additive_final!$C51,Energy!$F:$F,0),MATCH(additive_final!H$46,Energy!$1:$1,0))</f>
        <v>0</v>
      </c>
      <c r="I51" s="2">
        <f>INDEX(Energy!$A$1:$AAC$999,MATCH(additive_final!$C51,Energy!$F:$F,0),MATCH(additive_final!I$46,Energy!$1:$1,0))</f>
        <v>0</v>
      </c>
      <c r="J51" s="2">
        <f>INDEX(Energy!$A$1:$AAC$999,MATCH(additive_final!$C51,Energy!$F:$F,0),MATCH(additive_final!J$46,Energy!$1:$1,0))</f>
        <v>0</v>
      </c>
      <c r="K51" s="2">
        <f>INDEX(Energy!$A$1:$AAC$999,MATCH(additive_final!$C51,Energy!$F:$F,0),MATCH(additive_final!K$46,Energy!$1:$1,0))</f>
        <v>0</v>
      </c>
      <c r="L51" s="2">
        <f>INDEX(Energy!$A$1:$AAC$999,MATCH(additive_final!$C51,Energy!$F:$F,0),MATCH(additive_final!L$46,Energy!$1:$1,0))</f>
        <v>0</v>
      </c>
      <c r="M51" s="2">
        <f>INDEX(Energy!$A$1:$AAC$999,MATCH(additive_final!$C51,Energy!$F:$F,0),MATCH(additive_final!M$46,Energy!$1:$1,0))</f>
        <v>0</v>
      </c>
      <c r="N51" s="2">
        <f>INDEX(Energy!$A$1:$AAC$999,MATCH(additive_final!$C51,Energy!$F:$F,0),MATCH(additive_final!N$46,Energy!$1:$1,0))</f>
        <v>0</v>
      </c>
      <c r="O51" s="2">
        <f>INDEX(Energy!$A$1:$AAC$999,MATCH(additive_final!$C51,Energy!$F:$F,0),MATCH(additive_final!O$46,Energy!$1:$1,0))</f>
        <v>0</v>
      </c>
      <c r="P51" s="2">
        <f>INDEX(Energy!$A$1:$AAC$999,MATCH(additive_final!$C51,Energy!$F:$F,0),MATCH(additive_final!P$46,Energy!$1:$1,0))</f>
        <v>0</v>
      </c>
      <c r="Q51" s="2">
        <f>INDEX(Energy!$A$1:$AAC$999,MATCH(additive_final!$C51,Energy!$F:$F,0),MATCH(additive_final!Q$46,Energy!$1:$1,0))</f>
        <v>0</v>
      </c>
      <c r="R51" s="2">
        <f>INDEX(Energy!$A$1:$AAC$999,MATCH(additive_final!$C51,Energy!$F:$F,0),MATCH(additive_final!R$46,Energy!$1:$1,0))</f>
        <v>0</v>
      </c>
      <c r="S51" s="3"/>
      <c r="T51" s="5"/>
    </row>
    <row r="52" spans="1:20" ht="17.149999999999999">
      <c r="A52" s="12" t="str">
        <f ca="1">A$52</f>
        <v>b11</v>
      </c>
      <c r="B52" s="11" t="s">
        <v>11</v>
      </c>
      <c r="C52" t="s">
        <v>72</v>
      </c>
      <c r="D52" s="2">
        <f>INDEX(Energy!$A$1:$AAC$999,MATCH(additive_final!$C52,Energy!$F:$F,0),MATCH(additive_final!D$46,Energy!$1:$1,0))</f>
        <v>20</v>
      </c>
      <c r="E52" s="2">
        <f>INDEX(Energy!$A$1:$AAC$999,MATCH(additive_final!$C52,Energy!$F:$F,0),MATCH(additive_final!E$46,Energy!$1:$1,0))</f>
        <v>30</v>
      </c>
      <c r="F52" s="2">
        <f>INDEX(Energy!$A$1:$AAC$999,MATCH(additive_final!$C52,Energy!$F:$F,0),MATCH(additive_final!F$46,Energy!$1:$1,0))</f>
        <v>0</v>
      </c>
      <c r="G52" s="2">
        <f>INDEX(Energy!$A$1:$AAC$999,MATCH(additive_final!$C52,Energy!$F:$F,0),MATCH(additive_final!G$46,Energy!$1:$1,0))</f>
        <v>0</v>
      </c>
      <c r="H52" s="2">
        <f>INDEX(Energy!$A$1:$AAC$999,MATCH(additive_final!$C52,Energy!$F:$F,0),MATCH(additive_final!H$46,Energy!$1:$1,0))</f>
        <v>0</v>
      </c>
      <c r="I52" s="2">
        <f>INDEX(Energy!$A$1:$AAC$999,MATCH(additive_final!$C52,Energy!$F:$F,0),MATCH(additive_final!I$46,Energy!$1:$1,0))</f>
        <v>0</v>
      </c>
      <c r="J52" s="2">
        <f>INDEX(Energy!$A$1:$AAC$999,MATCH(additive_final!$C52,Energy!$F:$F,0),MATCH(additive_final!J$46,Energy!$1:$1,0))</f>
        <v>0</v>
      </c>
      <c r="K52" s="2">
        <f>INDEX(Energy!$A$1:$AAC$999,MATCH(additive_final!$C52,Energy!$F:$F,0),MATCH(additive_final!K$46,Energy!$1:$1,0))</f>
        <v>0</v>
      </c>
      <c r="L52" s="2">
        <f>INDEX(Energy!$A$1:$AAC$999,MATCH(additive_final!$C52,Energy!$F:$F,0),MATCH(additive_final!L$46,Energy!$1:$1,0))</f>
        <v>0</v>
      </c>
      <c r="M52" s="2">
        <f>INDEX(Energy!$A$1:$AAC$999,MATCH(additive_final!$C52,Energy!$F:$F,0),MATCH(additive_final!M$46,Energy!$1:$1,0))</f>
        <v>0</v>
      </c>
      <c r="N52" s="2">
        <f>INDEX(Energy!$A$1:$AAC$999,MATCH(additive_final!$C52,Energy!$F:$F,0),MATCH(additive_final!N$46,Energy!$1:$1,0))</f>
        <v>0</v>
      </c>
      <c r="O52" s="2">
        <f>INDEX(Energy!$A$1:$AAC$999,MATCH(additive_final!$C52,Energy!$F:$F,0),MATCH(additive_final!O$46,Energy!$1:$1,0))</f>
        <v>0</v>
      </c>
      <c r="P52" s="2">
        <f>INDEX(Energy!$A$1:$AAC$999,MATCH(additive_final!$C52,Energy!$F:$F,0),MATCH(additive_final!P$46,Energy!$1:$1,0))</f>
        <v>0</v>
      </c>
      <c r="Q52" s="2">
        <f>INDEX(Energy!$A$1:$AAC$999,MATCH(additive_final!$C52,Energy!$F:$F,0),MATCH(additive_final!Q$46,Energy!$1:$1,0))</f>
        <v>0</v>
      </c>
      <c r="R52" s="2">
        <f>INDEX(Energy!$A$1:$AAC$999,MATCH(additive_final!$C52,Energy!$F:$F,0),MATCH(additive_final!R$46,Energy!$1:$1,0))</f>
        <v>0</v>
      </c>
      <c r="S52" s="3"/>
      <c r="T52" s="5"/>
    </row>
    <row r="53" spans="1:20">
      <c r="A53" s="12" t="str">
        <f ca="1">A$53</f>
        <v>b12</v>
      </c>
      <c r="B53" s="48"/>
      <c r="C53" t="s">
        <v>73</v>
      </c>
      <c r="D53" s="2">
        <f>INDEX(Energy!$A$1:$AAC$999,MATCH(additive_final!$C53,Energy!$F:$F,0),MATCH(additive_final!D$46,Energy!$1:$1,0))</f>
        <v>20</v>
      </c>
      <c r="E53" s="2">
        <f>INDEX(Energy!$A$1:$AAC$999,MATCH(additive_final!$C53,Energy!$F:$F,0),MATCH(additive_final!E$46,Energy!$1:$1,0))</f>
        <v>10</v>
      </c>
      <c r="F53" s="2">
        <f>INDEX(Energy!$A$1:$AAC$999,MATCH(additive_final!$C53,Energy!$F:$F,0),MATCH(additive_final!F$46,Energy!$1:$1,0))</f>
        <v>0</v>
      </c>
      <c r="G53" s="2">
        <f>INDEX(Energy!$A$1:$AAC$999,MATCH(additive_final!$C53,Energy!$F:$F,0),MATCH(additive_final!G$46,Energy!$1:$1,0))</f>
        <v>0</v>
      </c>
      <c r="H53" s="2">
        <f>INDEX(Energy!$A$1:$AAC$999,MATCH(additive_final!$C53,Energy!$F:$F,0),MATCH(additive_final!H$46,Energy!$1:$1,0))</f>
        <v>0</v>
      </c>
      <c r="I53" s="2">
        <f>INDEX(Energy!$A$1:$AAC$999,MATCH(additive_final!$C53,Energy!$F:$F,0),MATCH(additive_final!I$46,Energy!$1:$1,0))</f>
        <v>0</v>
      </c>
      <c r="J53" s="2">
        <f>INDEX(Energy!$A$1:$AAC$999,MATCH(additive_final!$C53,Energy!$F:$F,0),MATCH(additive_final!J$46,Energy!$1:$1,0))</f>
        <v>0</v>
      </c>
      <c r="K53" s="2">
        <f>INDEX(Energy!$A$1:$AAC$999,MATCH(additive_final!$C53,Energy!$F:$F,0),MATCH(additive_final!K$46,Energy!$1:$1,0))</f>
        <v>0</v>
      </c>
      <c r="L53" s="2">
        <f>INDEX(Energy!$A$1:$AAC$999,MATCH(additive_final!$C53,Energy!$F:$F,0),MATCH(additive_final!L$46,Energy!$1:$1,0))</f>
        <v>0</v>
      </c>
      <c r="M53" s="2">
        <f>INDEX(Energy!$A$1:$AAC$999,MATCH(additive_final!$C53,Energy!$F:$F,0),MATCH(additive_final!M$46,Energy!$1:$1,0))</f>
        <v>0</v>
      </c>
      <c r="N53" s="2">
        <f>INDEX(Energy!$A$1:$AAC$999,MATCH(additive_final!$C53,Energy!$F:$F,0),MATCH(additive_final!N$46,Energy!$1:$1,0))</f>
        <v>0</v>
      </c>
      <c r="O53" s="2">
        <f>INDEX(Energy!$A$1:$AAC$999,MATCH(additive_final!$C53,Energy!$F:$F,0),MATCH(additive_final!O$46,Energy!$1:$1,0))</f>
        <v>0</v>
      </c>
      <c r="P53" s="2">
        <f>INDEX(Energy!$A$1:$AAC$999,MATCH(additive_final!$C53,Energy!$F:$F,0),MATCH(additive_final!P$46,Energy!$1:$1,0))</f>
        <v>0</v>
      </c>
      <c r="Q53" s="2">
        <f>INDEX(Energy!$A$1:$AAC$999,MATCH(additive_final!$C53,Energy!$F:$F,0),MATCH(additive_final!Q$46,Energy!$1:$1,0))</f>
        <v>0</v>
      </c>
      <c r="R53" s="2">
        <f>INDEX(Energy!$A$1:$AAC$999,MATCH(additive_final!$C53,Energy!$F:$F,0),MATCH(additive_final!R$46,Energy!$1:$1,0))</f>
        <v>0</v>
      </c>
      <c r="S53" s="3"/>
      <c r="T53" s="5"/>
    </row>
    <row r="54" spans="1:20">
      <c r="A54" s="12" t="str">
        <f ca="1">A$54</f>
        <v>b21</v>
      </c>
      <c r="B54" s="48"/>
      <c r="C54" t="s">
        <v>74</v>
      </c>
      <c r="D54" s="2">
        <f>INDEX(Energy!$A$1:$AAC$999,MATCH(additive_final!$C54,Energy!$F:$F,0),MATCH(additive_final!D$46,Energy!$1:$1,0))</f>
        <v>20</v>
      </c>
      <c r="E54" s="2">
        <f>INDEX(Energy!$A$1:$AAC$999,MATCH(additive_final!$C54,Energy!$F:$F,0),MATCH(additive_final!E$46,Energy!$1:$1,0))</f>
        <v>35</v>
      </c>
      <c r="F54" s="2">
        <f>INDEX(Energy!$A$1:$AAC$999,MATCH(additive_final!$C54,Energy!$F:$F,0),MATCH(additive_final!F$46,Energy!$1:$1,0))</f>
        <v>0</v>
      </c>
      <c r="G54" s="2">
        <f>INDEX(Energy!$A$1:$AAC$999,MATCH(additive_final!$C54,Energy!$F:$F,0),MATCH(additive_final!G$46,Energy!$1:$1,0))</f>
        <v>0</v>
      </c>
      <c r="H54" s="2">
        <f>INDEX(Energy!$A$1:$AAC$999,MATCH(additive_final!$C54,Energy!$F:$F,0),MATCH(additive_final!H$46,Energy!$1:$1,0))</f>
        <v>0</v>
      </c>
      <c r="I54" s="2">
        <f>INDEX(Energy!$A$1:$AAC$999,MATCH(additive_final!$C54,Energy!$F:$F,0),MATCH(additive_final!I$46,Energy!$1:$1,0))</f>
        <v>0</v>
      </c>
      <c r="J54" s="2">
        <f>INDEX(Energy!$A$1:$AAC$999,MATCH(additive_final!$C54,Energy!$F:$F,0),MATCH(additive_final!J$46,Energy!$1:$1,0))</f>
        <v>0</v>
      </c>
      <c r="K54" s="2">
        <f>INDEX(Energy!$A$1:$AAC$999,MATCH(additive_final!$C54,Energy!$F:$F,0),MATCH(additive_final!K$46,Energy!$1:$1,0))</f>
        <v>0</v>
      </c>
      <c r="L54" s="2">
        <f>INDEX(Energy!$A$1:$AAC$999,MATCH(additive_final!$C54,Energy!$F:$F,0),MATCH(additive_final!L$46,Energy!$1:$1,0))</f>
        <v>0</v>
      </c>
      <c r="M54" s="2">
        <f>INDEX(Energy!$A$1:$AAC$999,MATCH(additive_final!$C54,Energy!$F:$F,0),MATCH(additive_final!M$46,Energy!$1:$1,0))</f>
        <v>0</v>
      </c>
      <c r="N54" s="2">
        <f>INDEX(Energy!$A$1:$AAC$999,MATCH(additive_final!$C54,Energy!$F:$F,0),MATCH(additive_final!N$46,Energy!$1:$1,0))</f>
        <v>0</v>
      </c>
      <c r="O54" s="2">
        <f>INDEX(Energy!$A$1:$AAC$999,MATCH(additive_final!$C54,Energy!$F:$F,0),MATCH(additive_final!O$46,Energy!$1:$1,0))</f>
        <v>0</v>
      </c>
      <c r="P54" s="2">
        <f>INDEX(Energy!$A$1:$AAC$999,MATCH(additive_final!$C54,Energy!$F:$F,0),MATCH(additive_final!P$46,Energy!$1:$1,0))</f>
        <v>0</v>
      </c>
      <c r="Q54" s="2">
        <f>INDEX(Energy!$A$1:$AAC$999,MATCH(additive_final!$C54,Energy!$F:$F,0),MATCH(additive_final!Q$46,Energy!$1:$1,0))</f>
        <v>0</v>
      </c>
      <c r="R54" s="2">
        <f>INDEX(Energy!$A$1:$AAC$999,MATCH(additive_final!$C54,Energy!$F:$F,0),MATCH(additive_final!R$46,Energy!$1:$1,0))</f>
        <v>0</v>
      </c>
      <c r="S54" s="3"/>
      <c r="T54" s="5"/>
    </row>
    <row r="55" spans="1:20" ht="15.75" customHeight="1">
      <c r="A55" s="12" t="str">
        <f ca="1">A$55</f>
        <v>b22</v>
      </c>
      <c r="B55" s="48"/>
      <c r="C55" t="s">
        <v>75</v>
      </c>
      <c r="D55" s="2">
        <f>INDEX(Energy!$A$1:$AAC$999,MATCH(additive_final!$C55,Energy!$F:$F,0),MATCH(additive_final!D$46,Energy!$1:$1,0))</f>
        <v>10</v>
      </c>
      <c r="E55" s="2">
        <f>INDEX(Energy!$A$1:$AAC$999,MATCH(additive_final!$C55,Energy!$F:$F,0),MATCH(additive_final!E$46,Energy!$1:$1,0))</f>
        <v>25</v>
      </c>
      <c r="F55" s="2">
        <f>INDEX(Energy!$A$1:$AAC$999,MATCH(additive_final!$C55,Energy!$F:$F,0),MATCH(additive_final!F$46,Energy!$1:$1,0))</f>
        <v>0</v>
      </c>
      <c r="G55" s="2">
        <f>INDEX(Energy!$A$1:$AAC$999,MATCH(additive_final!$C55,Energy!$F:$F,0),MATCH(additive_final!G$46,Energy!$1:$1,0))</f>
        <v>0</v>
      </c>
      <c r="H55" s="2">
        <f>INDEX(Energy!$A$1:$AAC$999,MATCH(additive_final!$C55,Energy!$F:$F,0),MATCH(additive_final!H$46,Energy!$1:$1,0))</f>
        <v>0</v>
      </c>
      <c r="I55" s="2">
        <f>INDEX(Energy!$A$1:$AAC$999,MATCH(additive_final!$C55,Energy!$F:$F,0),MATCH(additive_final!I$46,Energy!$1:$1,0))</f>
        <v>0</v>
      </c>
      <c r="J55" s="2">
        <f>INDEX(Energy!$A$1:$AAC$999,MATCH(additive_final!$C55,Energy!$F:$F,0),MATCH(additive_final!J$46,Energy!$1:$1,0))</f>
        <v>0</v>
      </c>
      <c r="K55" s="2">
        <f>INDEX(Energy!$A$1:$AAC$999,MATCH(additive_final!$C55,Energy!$F:$F,0),MATCH(additive_final!K$46,Energy!$1:$1,0))</f>
        <v>0</v>
      </c>
      <c r="L55" s="2">
        <f>INDEX(Energy!$A$1:$AAC$999,MATCH(additive_final!$C55,Energy!$F:$F,0),MATCH(additive_final!L$46,Energy!$1:$1,0))</f>
        <v>0</v>
      </c>
      <c r="M55" s="2">
        <f>INDEX(Energy!$A$1:$AAC$999,MATCH(additive_final!$C55,Energy!$F:$F,0),MATCH(additive_final!M$46,Energy!$1:$1,0))</f>
        <v>0</v>
      </c>
      <c r="N55" s="2">
        <f>INDEX(Energy!$A$1:$AAC$999,MATCH(additive_final!$C55,Energy!$F:$F,0),MATCH(additive_final!N$46,Energy!$1:$1,0))</f>
        <v>0</v>
      </c>
      <c r="O55" s="2">
        <f>INDEX(Energy!$A$1:$AAC$999,MATCH(additive_final!$C55,Energy!$F:$F,0),MATCH(additive_final!O$46,Energy!$1:$1,0))</f>
        <v>0</v>
      </c>
      <c r="P55" s="2">
        <f>INDEX(Energy!$A$1:$AAC$999,MATCH(additive_final!$C55,Energy!$F:$F,0),MATCH(additive_final!P$46,Energy!$1:$1,0))</f>
        <v>0</v>
      </c>
      <c r="Q55" s="2">
        <f>INDEX(Energy!$A$1:$AAC$999,MATCH(additive_final!$C55,Energy!$F:$F,0),MATCH(additive_final!Q$46,Energy!$1:$1,0))</f>
        <v>0</v>
      </c>
      <c r="R55" s="2">
        <f>INDEX(Energy!$A$1:$AAC$999,MATCH(additive_final!$C55,Energy!$F:$F,0),MATCH(additive_final!R$46,Energy!$1:$1,0))</f>
        <v>0</v>
      </c>
      <c r="S55" s="3"/>
      <c r="T55" s="5"/>
    </row>
    <row r="56" spans="1:20" ht="15.75" customHeight="1">
      <c r="B56" s="48"/>
      <c r="C56" s="4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5"/>
    </row>
    <row r="57" spans="1:20">
      <c r="B57" s="48"/>
      <c r="C57" s="4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5"/>
    </row>
    <row r="58" spans="1:20">
      <c r="B58" s="48"/>
      <c r="C58" s="4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5"/>
    </row>
    <row r="60" spans="1:20">
      <c r="A60" s="8" t="s">
        <v>69</v>
      </c>
      <c r="B60" s="8" t="s">
        <v>7</v>
      </c>
      <c r="C60" s="9"/>
      <c r="D60" s="9">
        <v>2005</v>
      </c>
      <c r="E60" s="9">
        <v>2006</v>
      </c>
      <c r="F60" s="9">
        <v>2007</v>
      </c>
      <c r="G60" s="9">
        <v>2008</v>
      </c>
      <c r="H60" s="9">
        <v>2009</v>
      </c>
      <c r="I60" s="9">
        <v>2010</v>
      </c>
      <c r="J60" s="9">
        <v>2011</v>
      </c>
      <c r="K60" s="9">
        <v>2012</v>
      </c>
      <c r="L60" s="9">
        <v>2013</v>
      </c>
      <c r="M60" s="9">
        <v>2014</v>
      </c>
      <c r="N60" s="9">
        <v>2015</v>
      </c>
      <c r="O60" s="9">
        <v>2016</v>
      </c>
      <c r="P60" s="9">
        <v>2017</v>
      </c>
      <c r="Q60" s="9">
        <v>2018</v>
      </c>
      <c r="R60" s="9">
        <v>2019</v>
      </c>
    </row>
    <row r="61" spans="1:20" ht="17.600000000000001">
      <c r="A61" s="10" t="s">
        <v>1</v>
      </c>
      <c r="B61" s="11" t="s">
        <v>70</v>
      </c>
      <c r="C61" s="48"/>
      <c r="E61" s="13">
        <f>SUM(E62:E72)</f>
        <v>76</v>
      </c>
      <c r="F61" s="13">
        <f>SUM(F62:F72)</f>
        <v>-120</v>
      </c>
      <c r="G61" s="13">
        <f t="shared" ref="G61:R61" si="1">SUM(G62:G72)</f>
        <v>-120</v>
      </c>
      <c r="H61" s="13">
        <f t="shared" si="1"/>
        <v>-120</v>
      </c>
      <c r="I61" s="13">
        <f t="shared" si="1"/>
        <v>-120</v>
      </c>
      <c r="J61" s="13">
        <f t="shared" si="1"/>
        <v>-120</v>
      </c>
      <c r="K61" s="13">
        <f t="shared" si="1"/>
        <v>-120</v>
      </c>
      <c r="L61" s="13">
        <f t="shared" si="1"/>
        <v>-120</v>
      </c>
      <c r="M61" s="13">
        <f t="shared" si="1"/>
        <v>-120</v>
      </c>
      <c r="N61" s="13">
        <f t="shared" si="1"/>
        <v>-120</v>
      </c>
      <c r="O61" s="13">
        <f t="shared" si="1"/>
        <v>-120</v>
      </c>
      <c r="P61" s="13">
        <f t="shared" si="1"/>
        <v>-120</v>
      </c>
      <c r="Q61" s="13">
        <f t="shared" si="1"/>
        <v>-120</v>
      </c>
      <c r="R61" s="13">
        <f t="shared" si="1"/>
        <v>-120</v>
      </c>
    </row>
    <row r="62" spans="1:20" ht="17.600000000000001">
      <c r="A62" s="12" t="str">
        <f ca="1">A$48</f>
        <v>a11</v>
      </c>
      <c r="B62" s="11" t="s">
        <v>12</v>
      </c>
      <c r="C62" s="48"/>
      <c r="E62" s="14">
        <f>E48-$D48</f>
        <v>30</v>
      </c>
      <c r="F62" s="14">
        <f t="shared" ref="F62:R62" si="2">F48-$D48</f>
        <v>-20</v>
      </c>
      <c r="G62" s="14">
        <f t="shared" si="2"/>
        <v>-20</v>
      </c>
      <c r="H62" s="14">
        <f t="shared" si="2"/>
        <v>-20</v>
      </c>
      <c r="I62" s="14">
        <f t="shared" si="2"/>
        <v>-20</v>
      </c>
      <c r="J62" s="14">
        <f t="shared" si="2"/>
        <v>-20</v>
      </c>
      <c r="K62" s="14">
        <f t="shared" si="2"/>
        <v>-20</v>
      </c>
      <c r="L62" s="14">
        <f t="shared" si="2"/>
        <v>-20</v>
      </c>
      <c r="M62" s="14">
        <f t="shared" si="2"/>
        <v>-20</v>
      </c>
      <c r="N62" s="14">
        <f t="shared" si="2"/>
        <v>-20</v>
      </c>
      <c r="O62" s="14">
        <f t="shared" si="2"/>
        <v>-20</v>
      </c>
      <c r="P62" s="14">
        <f t="shared" si="2"/>
        <v>-20</v>
      </c>
      <c r="Q62" s="14">
        <f t="shared" si="2"/>
        <v>-20</v>
      </c>
      <c r="R62" s="14">
        <f t="shared" si="2"/>
        <v>-20</v>
      </c>
    </row>
    <row r="63" spans="1:20">
      <c r="A63" s="12" t="str">
        <f ca="1">A$49</f>
        <v>a12</v>
      </c>
      <c r="B63" s="11"/>
      <c r="C63" s="48"/>
      <c r="E63" s="14">
        <f t="shared" ref="E63:R72" si="3">E49-$D49</f>
        <v>20</v>
      </c>
      <c r="F63" s="14">
        <f t="shared" si="3"/>
        <v>-10</v>
      </c>
      <c r="G63" s="14">
        <f>G49-$D49</f>
        <v>-10</v>
      </c>
      <c r="H63" s="14">
        <f t="shared" si="3"/>
        <v>-10</v>
      </c>
      <c r="I63" s="14">
        <f t="shared" si="3"/>
        <v>-10</v>
      </c>
      <c r="J63" s="14">
        <f t="shared" si="3"/>
        <v>-10</v>
      </c>
      <c r="K63" s="14">
        <f t="shared" si="3"/>
        <v>-10</v>
      </c>
      <c r="L63" s="14">
        <f t="shared" si="3"/>
        <v>-10</v>
      </c>
      <c r="M63" s="14">
        <f t="shared" si="3"/>
        <v>-10</v>
      </c>
      <c r="N63" s="14">
        <f t="shared" si="3"/>
        <v>-10</v>
      </c>
      <c r="O63" s="14">
        <f t="shared" si="3"/>
        <v>-10</v>
      </c>
      <c r="P63" s="14">
        <f t="shared" si="3"/>
        <v>-10</v>
      </c>
      <c r="Q63" s="14">
        <f t="shared" si="3"/>
        <v>-10</v>
      </c>
      <c r="R63" s="14">
        <f t="shared" si="3"/>
        <v>-10</v>
      </c>
    </row>
    <row r="64" spans="1:20">
      <c r="A64" s="12" t="str">
        <f ca="1">A$50</f>
        <v>a21</v>
      </c>
      <c r="B64" s="11"/>
      <c r="C64" s="48"/>
      <c r="E64" s="14">
        <f t="shared" si="3"/>
        <v>2</v>
      </c>
      <c r="F64" s="14">
        <f>F50-$D50</f>
        <v>-10</v>
      </c>
      <c r="G64" s="14">
        <f t="shared" si="3"/>
        <v>-10</v>
      </c>
      <c r="H64" s="14">
        <f t="shared" si="3"/>
        <v>-10</v>
      </c>
      <c r="I64" s="14">
        <f t="shared" si="3"/>
        <v>-10</v>
      </c>
      <c r="J64" s="14">
        <f t="shared" si="3"/>
        <v>-10</v>
      </c>
      <c r="K64" s="14">
        <f t="shared" si="3"/>
        <v>-10</v>
      </c>
      <c r="L64" s="14">
        <f t="shared" si="3"/>
        <v>-10</v>
      </c>
      <c r="M64" s="14">
        <f t="shared" si="3"/>
        <v>-10</v>
      </c>
      <c r="N64" s="14">
        <f t="shared" si="3"/>
        <v>-10</v>
      </c>
      <c r="O64" s="14">
        <f t="shared" si="3"/>
        <v>-10</v>
      </c>
      <c r="P64" s="14">
        <f t="shared" si="3"/>
        <v>-10</v>
      </c>
      <c r="Q64" s="14">
        <f t="shared" si="3"/>
        <v>-10</v>
      </c>
      <c r="R64" s="14">
        <f t="shared" si="3"/>
        <v>-10</v>
      </c>
    </row>
    <row r="65" spans="1:18" ht="17.600000000000001">
      <c r="A65" s="12" t="str">
        <f ca="1">A$51</f>
        <v>a22</v>
      </c>
      <c r="B65" s="11" t="s">
        <v>13</v>
      </c>
      <c r="C65" s="48"/>
      <c r="E65" s="14">
        <f t="shared" si="3"/>
        <v>-6</v>
      </c>
      <c r="F65" s="14">
        <f>F51-$D51</f>
        <v>-10</v>
      </c>
      <c r="G65" s="14">
        <f t="shared" si="3"/>
        <v>-10</v>
      </c>
      <c r="H65" s="14">
        <f t="shared" si="3"/>
        <v>-10</v>
      </c>
      <c r="I65" s="14">
        <f t="shared" si="3"/>
        <v>-10</v>
      </c>
      <c r="J65" s="14">
        <f t="shared" si="3"/>
        <v>-10</v>
      </c>
      <c r="K65" s="14">
        <f t="shared" si="3"/>
        <v>-10</v>
      </c>
      <c r="L65" s="14">
        <f t="shared" si="3"/>
        <v>-10</v>
      </c>
      <c r="M65" s="14">
        <f t="shared" si="3"/>
        <v>-10</v>
      </c>
      <c r="N65" s="14">
        <f t="shared" si="3"/>
        <v>-10</v>
      </c>
      <c r="O65" s="14">
        <f t="shared" si="3"/>
        <v>-10</v>
      </c>
      <c r="P65" s="14">
        <f t="shared" si="3"/>
        <v>-10</v>
      </c>
      <c r="Q65" s="14">
        <f t="shared" si="3"/>
        <v>-10</v>
      </c>
      <c r="R65" s="14">
        <f t="shared" si="3"/>
        <v>-10</v>
      </c>
    </row>
    <row r="66" spans="1:18" ht="17.600000000000001">
      <c r="A66" s="12" t="str">
        <f ca="1">A$52</f>
        <v>b11</v>
      </c>
      <c r="B66" s="11" t="s">
        <v>14</v>
      </c>
      <c r="C66" s="48"/>
      <c r="E66" s="14">
        <f t="shared" si="3"/>
        <v>10</v>
      </c>
      <c r="F66" s="14">
        <f t="shared" si="3"/>
        <v>-20</v>
      </c>
      <c r="G66" s="14">
        <f t="shared" si="3"/>
        <v>-20</v>
      </c>
      <c r="H66" s="14">
        <f t="shared" si="3"/>
        <v>-20</v>
      </c>
      <c r="I66" s="14">
        <f t="shared" si="3"/>
        <v>-20</v>
      </c>
      <c r="J66" s="14">
        <f t="shared" si="3"/>
        <v>-20</v>
      </c>
      <c r="K66" s="14">
        <f t="shared" si="3"/>
        <v>-20</v>
      </c>
      <c r="L66" s="14">
        <f t="shared" si="3"/>
        <v>-20</v>
      </c>
      <c r="M66" s="14">
        <f t="shared" si="3"/>
        <v>-20</v>
      </c>
      <c r="N66" s="14">
        <f t="shared" si="3"/>
        <v>-20</v>
      </c>
      <c r="O66" s="14">
        <f t="shared" si="3"/>
        <v>-20</v>
      </c>
      <c r="P66" s="14">
        <f t="shared" si="3"/>
        <v>-20</v>
      </c>
      <c r="Q66" s="14">
        <f t="shared" si="3"/>
        <v>-20</v>
      </c>
      <c r="R66" s="14">
        <f t="shared" si="3"/>
        <v>-20</v>
      </c>
    </row>
    <row r="67" spans="1:18">
      <c r="A67" s="12" t="str">
        <f ca="1">A$53</f>
        <v>b12</v>
      </c>
      <c r="B67" s="19"/>
      <c r="C67" s="49"/>
      <c r="E67" s="14">
        <f t="shared" si="3"/>
        <v>-10</v>
      </c>
      <c r="F67" s="14">
        <f t="shared" si="3"/>
        <v>-20</v>
      </c>
      <c r="G67" s="14">
        <f>G53-$D53</f>
        <v>-20</v>
      </c>
      <c r="H67" s="14">
        <f>H53-$D53</f>
        <v>-20</v>
      </c>
      <c r="I67" s="14">
        <f t="shared" si="3"/>
        <v>-20</v>
      </c>
      <c r="J67" s="14">
        <f t="shared" si="3"/>
        <v>-20</v>
      </c>
      <c r="K67" s="14">
        <f t="shared" si="3"/>
        <v>-20</v>
      </c>
      <c r="L67" s="14">
        <f t="shared" si="3"/>
        <v>-20</v>
      </c>
      <c r="M67" s="14">
        <f t="shared" si="3"/>
        <v>-20</v>
      </c>
      <c r="N67" s="14">
        <f t="shared" si="3"/>
        <v>-20</v>
      </c>
      <c r="O67" s="14">
        <f t="shared" si="3"/>
        <v>-20</v>
      </c>
      <c r="P67" s="14">
        <f t="shared" si="3"/>
        <v>-20</v>
      </c>
      <c r="Q67" s="14">
        <f t="shared" si="3"/>
        <v>-20</v>
      </c>
      <c r="R67" s="14">
        <f t="shared" si="3"/>
        <v>-20</v>
      </c>
    </row>
    <row r="68" spans="1:18">
      <c r="A68" s="12" t="str">
        <f ca="1">A$54</f>
        <v>b21</v>
      </c>
      <c r="B68" s="19"/>
      <c r="C68" s="49"/>
      <c r="E68" s="14">
        <f>E54-$D54</f>
        <v>15</v>
      </c>
      <c r="F68" s="14">
        <f t="shared" si="3"/>
        <v>-20</v>
      </c>
      <c r="G68" s="14">
        <f t="shared" si="3"/>
        <v>-20</v>
      </c>
      <c r="H68" s="14">
        <f t="shared" si="3"/>
        <v>-20</v>
      </c>
      <c r="I68" s="14">
        <f t="shared" si="3"/>
        <v>-20</v>
      </c>
      <c r="J68" s="14">
        <f t="shared" si="3"/>
        <v>-20</v>
      </c>
      <c r="K68" s="14">
        <f t="shared" si="3"/>
        <v>-20</v>
      </c>
      <c r="L68" s="14">
        <f t="shared" si="3"/>
        <v>-20</v>
      </c>
      <c r="M68" s="14">
        <f t="shared" si="3"/>
        <v>-20</v>
      </c>
      <c r="N68" s="14">
        <f t="shared" si="3"/>
        <v>-20</v>
      </c>
      <c r="O68" s="14">
        <f t="shared" si="3"/>
        <v>-20</v>
      </c>
      <c r="P68" s="14">
        <f t="shared" si="3"/>
        <v>-20</v>
      </c>
      <c r="Q68" s="14">
        <f t="shared" si="3"/>
        <v>-20</v>
      </c>
      <c r="R68" s="14">
        <f t="shared" si="3"/>
        <v>-20</v>
      </c>
    </row>
    <row r="69" spans="1:18">
      <c r="A69" s="12" t="str">
        <f ca="1">A$55</f>
        <v>b22</v>
      </c>
      <c r="B69" s="19"/>
      <c r="C69" s="49"/>
      <c r="E69" s="14">
        <f t="shared" si="3"/>
        <v>15</v>
      </c>
      <c r="F69" s="14">
        <f t="shared" si="3"/>
        <v>-10</v>
      </c>
      <c r="G69" s="14">
        <f t="shared" si="3"/>
        <v>-10</v>
      </c>
      <c r="H69" s="14">
        <f t="shared" si="3"/>
        <v>-10</v>
      </c>
      <c r="I69" s="14">
        <f t="shared" si="3"/>
        <v>-10</v>
      </c>
      <c r="J69" s="14">
        <f t="shared" si="3"/>
        <v>-10</v>
      </c>
      <c r="K69" s="14">
        <f t="shared" si="3"/>
        <v>-10</v>
      </c>
      <c r="L69" s="14">
        <f t="shared" si="3"/>
        <v>-10</v>
      </c>
      <c r="M69" s="14">
        <f t="shared" si="3"/>
        <v>-10</v>
      </c>
      <c r="N69" s="14">
        <f t="shared" si="3"/>
        <v>-10</v>
      </c>
      <c r="O69" s="14">
        <f t="shared" si="3"/>
        <v>-10</v>
      </c>
      <c r="P69" s="14">
        <f t="shared" si="3"/>
        <v>-10</v>
      </c>
      <c r="Q69" s="14">
        <f t="shared" si="3"/>
        <v>-10</v>
      </c>
      <c r="R69" s="14">
        <f t="shared" si="3"/>
        <v>-10</v>
      </c>
    </row>
    <row r="70" spans="1:18">
      <c r="A70" s="12"/>
      <c r="B70" s="19"/>
      <c r="C70" s="49"/>
      <c r="E70" s="14">
        <f t="shared" si="3"/>
        <v>0</v>
      </c>
      <c r="F70" s="14">
        <f t="shared" si="3"/>
        <v>0</v>
      </c>
      <c r="G70" s="14">
        <f t="shared" si="3"/>
        <v>0</v>
      </c>
      <c r="H70" s="14">
        <f t="shared" si="3"/>
        <v>0</v>
      </c>
      <c r="I70" s="14">
        <f t="shared" si="3"/>
        <v>0</v>
      </c>
      <c r="J70" s="14">
        <f t="shared" si="3"/>
        <v>0</v>
      </c>
      <c r="K70" s="14">
        <f t="shared" si="3"/>
        <v>0</v>
      </c>
      <c r="L70" s="14">
        <f t="shared" si="3"/>
        <v>0</v>
      </c>
      <c r="M70" s="14">
        <f t="shared" si="3"/>
        <v>0</v>
      </c>
      <c r="N70" s="14">
        <f t="shared" si="3"/>
        <v>0</v>
      </c>
      <c r="O70" s="14">
        <f t="shared" si="3"/>
        <v>0</v>
      </c>
      <c r="P70" s="14">
        <f t="shared" si="3"/>
        <v>0</v>
      </c>
      <c r="Q70" s="14">
        <f t="shared" si="3"/>
        <v>0</v>
      </c>
      <c r="R70" s="14">
        <f t="shared" si="3"/>
        <v>0</v>
      </c>
    </row>
    <row r="71" spans="1:18">
      <c r="A71" s="12"/>
      <c r="B71" s="19"/>
      <c r="C71" s="49"/>
      <c r="E71" s="14">
        <f t="shared" si="3"/>
        <v>0</v>
      </c>
      <c r="F71" s="14">
        <f t="shared" si="3"/>
        <v>0</v>
      </c>
      <c r="G71" s="14">
        <f t="shared" si="3"/>
        <v>0</v>
      </c>
      <c r="H71" s="14">
        <f t="shared" si="3"/>
        <v>0</v>
      </c>
      <c r="I71" s="14">
        <f t="shared" si="3"/>
        <v>0</v>
      </c>
      <c r="J71" s="14">
        <f t="shared" si="3"/>
        <v>0</v>
      </c>
      <c r="K71" s="14">
        <f t="shared" si="3"/>
        <v>0</v>
      </c>
      <c r="L71" s="14">
        <f t="shared" si="3"/>
        <v>0</v>
      </c>
      <c r="M71" s="14">
        <f t="shared" si="3"/>
        <v>0</v>
      </c>
      <c r="N71" s="14">
        <f t="shared" si="3"/>
        <v>0</v>
      </c>
      <c r="O71" s="14">
        <f t="shared" si="3"/>
        <v>0</v>
      </c>
      <c r="P71" s="14">
        <f t="shared" si="3"/>
        <v>0</v>
      </c>
      <c r="Q71" s="14">
        <f t="shared" si="3"/>
        <v>0</v>
      </c>
      <c r="R71" s="14">
        <f t="shared" si="3"/>
        <v>0</v>
      </c>
    </row>
    <row r="72" spans="1:18">
      <c r="B72" s="16"/>
      <c r="C72" s="48"/>
      <c r="D72" s="2"/>
      <c r="E72" s="14">
        <f t="shared" si="3"/>
        <v>0</v>
      </c>
      <c r="F72" s="14">
        <f t="shared" si="3"/>
        <v>0</v>
      </c>
      <c r="G72" s="14">
        <f t="shared" si="3"/>
        <v>0</v>
      </c>
      <c r="H72" s="14">
        <f t="shared" si="3"/>
        <v>0</v>
      </c>
      <c r="I72" s="14">
        <f t="shared" si="3"/>
        <v>0</v>
      </c>
      <c r="J72" s="14">
        <f t="shared" si="3"/>
        <v>0</v>
      </c>
      <c r="K72" s="14">
        <f t="shared" si="3"/>
        <v>0</v>
      </c>
      <c r="L72" s="14">
        <f t="shared" si="3"/>
        <v>0</v>
      </c>
      <c r="M72" s="14">
        <f t="shared" si="3"/>
        <v>0</v>
      </c>
      <c r="N72" s="14">
        <f t="shared" si="3"/>
        <v>0</v>
      </c>
      <c r="O72" s="14">
        <f t="shared" si="3"/>
        <v>0</v>
      </c>
      <c r="P72" s="14">
        <f t="shared" si="3"/>
        <v>0</v>
      </c>
      <c r="Q72" s="14">
        <f t="shared" si="3"/>
        <v>0</v>
      </c>
      <c r="R72" s="14">
        <f t="shared" si="3"/>
        <v>0</v>
      </c>
    </row>
    <row r="73" spans="1:18">
      <c r="A73" s="15"/>
      <c r="B73" s="16"/>
      <c r="C73" s="48"/>
    </row>
    <row r="74" spans="1:18">
      <c r="B74" s="16"/>
      <c r="C74" s="4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17" t="s">
        <v>58</v>
      </c>
      <c r="B75" s="17"/>
      <c r="C75" s="9" t="s">
        <v>79</v>
      </c>
      <c r="D75" s="9">
        <v>2005</v>
      </c>
      <c r="E75" s="9">
        <v>2006</v>
      </c>
      <c r="F75" s="9">
        <v>2007</v>
      </c>
      <c r="G75" s="9">
        <v>2008</v>
      </c>
      <c r="H75" s="9">
        <v>2009</v>
      </c>
      <c r="I75" s="9">
        <v>2010</v>
      </c>
      <c r="J75" s="9">
        <v>2011</v>
      </c>
      <c r="K75" s="9">
        <v>2012</v>
      </c>
      <c r="L75" s="9">
        <v>2013</v>
      </c>
      <c r="M75" s="9">
        <v>2014</v>
      </c>
      <c r="N75" s="9">
        <v>2015</v>
      </c>
      <c r="O75" s="9">
        <v>2016</v>
      </c>
      <c r="P75" s="9">
        <v>2017</v>
      </c>
      <c r="Q75" s="9">
        <v>2018</v>
      </c>
      <c r="R75" s="9">
        <v>2019</v>
      </c>
    </row>
    <row r="76" spans="1:18" ht="16.3">
      <c r="A76" s="39"/>
      <c r="B76" s="11" t="s">
        <v>76</v>
      </c>
      <c r="C76" s="48" t="str">
        <f>_xlfn.CONCAT(A76:A76)</f>
        <v/>
      </c>
      <c r="D76" s="2">
        <f>SUM(D77:D84)</f>
        <v>100</v>
      </c>
      <c r="E76" s="2">
        <f t="shared" ref="E76:R76" si="4">SUM(E77:E84)</f>
        <v>180</v>
      </c>
      <c r="F76" s="2">
        <f t="shared" si="4"/>
        <v>0</v>
      </c>
      <c r="G76" s="2">
        <f t="shared" si="4"/>
        <v>0</v>
      </c>
      <c r="H76" s="2">
        <f t="shared" si="4"/>
        <v>0</v>
      </c>
      <c r="I76" s="2">
        <f t="shared" si="4"/>
        <v>0</v>
      </c>
      <c r="J76" s="2">
        <f t="shared" si="4"/>
        <v>0</v>
      </c>
      <c r="K76" s="2">
        <f t="shared" si="4"/>
        <v>0</v>
      </c>
      <c r="L76" s="2">
        <f t="shared" si="4"/>
        <v>0</v>
      </c>
      <c r="M76" s="2">
        <f t="shared" si="4"/>
        <v>0</v>
      </c>
      <c r="N76" s="2">
        <f t="shared" si="4"/>
        <v>0</v>
      </c>
      <c r="O76" s="2">
        <f t="shared" si="4"/>
        <v>0</v>
      </c>
      <c r="P76" s="2">
        <f t="shared" si="4"/>
        <v>0</v>
      </c>
      <c r="Q76" s="2">
        <f t="shared" si="4"/>
        <v>0</v>
      </c>
      <c r="R76" s="2">
        <f t="shared" si="4"/>
        <v>0</v>
      </c>
    </row>
    <row r="77" spans="1:18" ht="17.149999999999999">
      <c r="A77">
        <v>1</v>
      </c>
      <c r="B77" s="11" t="s">
        <v>18</v>
      </c>
      <c r="C77" s="48" t="s">
        <v>65</v>
      </c>
      <c r="D77" s="2">
        <f>INDEX('GDP ijk'!$A$1:$AAA$990,MATCH(additive_final!$C77,'GDP ijk'!$F:$F,0),MATCH(additive_final!D$75,'GDP ijk'!$1:$1,0))</f>
        <v>7</v>
      </c>
      <c r="E77" s="2">
        <f>INDEX('GDP ijk'!$A$1:$AAA$990,MATCH(additive_final!$C77,'GDP ijk'!$F:$F,0),MATCH(additive_final!E$75,'GDP ijk'!$1:$1,0))</f>
        <v>30</v>
      </c>
      <c r="F77" s="2">
        <f>INDEX('GDP ijk'!$A$1:$AAA$990,MATCH(additive_final!$C77,'GDP ijk'!$F:$F,0),MATCH(additive_final!F$75,'GDP ijk'!$1:$1,0))</f>
        <v>0</v>
      </c>
      <c r="G77" s="2">
        <f>INDEX('GDP ijk'!$A$1:$AAA$990,MATCH(additive_final!$C77,'GDP ijk'!$F:$F,0),MATCH(additive_final!G$75,'GDP ijk'!$1:$1,0))</f>
        <v>0</v>
      </c>
      <c r="H77" s="2">
        <f>INDEX('GDP ijk'!$A$1:$AAA$990,MATCH(additive_final!$C77,'GDP ijk'!$F:$F,0),MATCH(additive_final!H$75,'GDP ijk'!$1:$1,0))</f>
        <v>0</v>
      </c>
      <c r="I77" s="2">
        <f>INDEX('GDP ijk'!$A$1:$AAA$990,MATCH(additive_final!$C77,'GDP ijk'!$F:$F,0),MATCH(additive_final!I$75,'GDP ijk'!$1:$1,0))</f>
        <v>0</v>
      </c>
      <c r="J77" s="2">
        <f>INDEX('GDP ijk'!$A$1:$AAA$990,MATCH(additive_final!$C77,'GDP ijk'!$F:$F,0),MATCH(additive_final!J$75,'GDP ijk'!$1:$1,0))</f>
        <v>0</v>
      </c>
      <c r="K77" s="2">
        <f>INDEX('GDP ijk'!$A$1:$AAA$990,MATCH(additive_final!$C77,'GDP ijk'!$F:$F,0),MATCH(additive_final!K$75,'GDP ijk'!$1:$1,0))</f>
        <v>0</v>
      </c>
      <c r="L77" s="2">
        <f>INDEX('GDP ijk'!$A$1:$AAA$990,MATCH(additive_final!$C77,'GDP ijk'!$F:$F,0),MATCH(additive_final!L$75,'GDP ijk'!$1:$1,0))</f>
        <v>0</v>
      </c>
      <c r="M77" s="2">
        <f>INDEX('GDP ijk'!$A$1:$AAA$990,MATCH(additive_final!$C77,'GDP ijk'!$F:$F,0),MATCH(additive_final!M$75,'GDP ijk'!$1:$1,0))</f>
        <v>0</v>
      </c>
      <c r="N77" s="2">
        <f>INDEX('GDP ijk'!$A$1:$AAA$990,MATCH(additive_final!$C77,'GDP ijk'!$F:$F,0),MATCH(additive_final!N$75,'GDP ijk'!$1:$1,0))</f>
        <v>0</v>
      </c>
      <c r="O77" s="2">
        <f>INDEX('GDP ijk'!$A$1:$AAA$990,MATCH(additive_final!$C77,'GDP ijk'!$F:$F,0),MATCH(additive_final!O$75,'GDP ijk'!$1:$1,0))</f>
        <v>0</v>
      </c>
      <c r="P77" s="2">
        <f>INDEX('GDP ijk'!$A$1:$AAA$990,MATCH(additive_final!$C77,'GDP ijk'!$F:$F,0),MATCH(additive_final!P$75,'GDP ijk'!$1:$1,0))</f>
        <v>0</v>
      </c>
      <c r="Q77" s="2">
        <f>INDEX('GDP ijk'!$A$1:$AAA$990,MATCH(additive_final!$C77,'GDP ijk'!$F:$F,0),MATCH(additive_final!Q$75,'GDP ijk'!$1:$1,0))</f>
        <v>0</v>
      </c>
      <c r="R77" s="2">
        <f>INDEX('GDP ijk'!$A$1:$AAA$990,MATCH(additive_final!$C77,'GDP ijk'!$F:$F,0),MATCH(additive_final!R$75,'GDP ijk'!$1:$1,0))</f>
        <v>0</v>
      </c>
    </row>
    <row r="78" spans="1:18">
      <c r="A78">
        <v>2</v>
      </c>
      <c r="B78" s="11"/>
      <c r="C78" s="48" t="s">
        <v>66</v>
      </c>
      <c r="D78" s="2">
        <f>INDEX('GDP ijk'!$A$1:$AAA$990,MATCH(additive_final!$C78,'GDP ijk'!$F:$F,0),MATCH(additive_final!D$75,'GDP ijk'!$1:$1,0))</f>
        <v>3</v>
      </c>
      <c r="E78" s="2">
        <f>INDEX('GDP ijk'!$A$1:$AAA$990,MATCH(additive_final!$C78,'GDP ijk'!$F:$F,0),MATCH(additive_final!E$75,'GDP ijk'!$1:$1,0))</f>
        <v>10</v>
      </c>
      <c r="F78" s="2">
        <f>INDEX('GDP ijk'!$A$1:$AAA$990,MATCH(additive_final!$C78,'GDP ijk'!$F:$F,0),MATCH(additive_final!F$75,'GDP ijk'!$1:$1,0))</f>
        <v>0</v>
      </c>
      <c r="G78" s="2">
        <f>INDEX('GDP ijk'!$A$1:$AAA$990,MATCH(additive_final!$C78,'GDP ijk'!$F:$F,0),MATCH(additive_final!G$75,'GDP ijk'!$1:$1,0))</f>
        <v>0</v>
      </c>
      <c r="H78" s="2">
        <f>INDEX('GDP ijk'!$A$1:$AAA$990,MATCH(additive_final!$C78,'GDP ijk'!$F:$F,0),MATCH(additive_final!H$75,'GDP ijk'!$1:$1,0))</f>
        <v>0</v>
      </c>
      <c r="I78" s="2">
        <f>INDEX('GDP ijk'!$A$1:$AAA$990,MATCH(additive_final!$C78,'GDP ijk'!$F:$F,0),MATCH(additive_final!I$75,'GDP ijk'!$1:$1,0))</f>
        <v>0</v>
      </c>
      <c r="J78" s="2">
        <f>INDEX('GDP ijk'!$A$1:$AAA$990,MATCH(additive_final!$C78,'GDP ijk'!$F:$F,0),MATCH(additive_final!J$75,'GDP ijk'!$1:$1,0))</f>
        <v>0</v>
      </c>
      <c r="K78" s="2">
        <f>INDEX('GDP ijk'!$A$1:$AAA$990,MATCH(additive_final!$C78,'GDP ijk'!$F:$F,0),MATCH(additive_final!K$75,'GDP ijk'!$1:$1,0))</f>
        <v>0</v>
      </c>
      <c r="L78" s="2">
        <f>INDEX('GDP ijk'!$A$1:$AAA$990,MATCH(additive_final!$C78,'GDP ijk'!$F:$F,0),MATCH(additive_final!L$75,'GDP ijk'!$1:$1,0))</f>
        <v>0</v>
      </c>
      <c r="M78" s="2">
        <f>INDEX('GDP ijk'!$A$1:$AAA$990,MATCH(additive_final!$C78,'GDP ijk'!$F:$F,0),MATCH(additive_final!M$75,'GDP ijk'!$1:$1,0))</f>
        <v>0</v>
      </c>
      <c r="N78" s="2">
        <f>INDEX('GDP ijk'!$A$1:$AAA$990,MATCH(additive_final!$C78,'GDP ijk'!$F:$F,0),MATCH(additive_final!N$75,'GDP ijk'!$1:$1,0))</f>
        <v>0</v>
      </c>
      <c r="O78" s="2">
        <f>INDEX('GDP ijk'!$A$1:$AAA$990,MATCH(additive_final!$C78,'GDP ijk'!$F:$F,0),MATCH(additive_final!O$75,'GDP ijk'!$1:$1,0))</f>
        <v>0</v>
      </c>
      <c r="P78" s="2">
        <f>INDEX('GDP ijk'!$A$1:$AAA$990,MATCH(additive_final!$C78,'GDP ijk'!$F:$F,0),MATCH(additive_final!P$75,'GDP ijk'!$1:$1,0))</f>
        <v>0</v>
      </c>
      <c r="Q78" s="2">
        <f>INDEX('GDP ijk'!$A$1:$AAA$990,MATCH(additive_final!$C78,'GDP ijk'!$F:$F,0),MATCH(additive_final!Q$75,'GDP ijk'!$1:$1,0))</f>
        <v>0</v>
      </c>
      <c r="R78" s="2">
        <f>INDEX('GDP ijk'!$A$1:$AAA$990,MATCH(additive_final!$C78,'GDP ijk'!$F:$F,0),MATCH(additive_final!R$75,'GDP ijk'!$1:$1,0))</f>
        <v>0</v>
      </c>
    </row>
    <row r="79" spans="1:18">
      <c r="A79">
        <v>1</v>
      </c>
      <c r="B79" s="11"/>
      <c r="C79" s="48" t="s">
        <v>67</v>
      </c>
      <c r="D79" s="2">
        <f>INDEX('GDP ijk'!$A$1:$AAA$990,MATCH(additive_final!$C79,'GDP ijk'!$F:$F,0),MATCH(additive_final!D$75,'GDP ijk'!$1:$1,0))</f>
        <v>30</v>
      </c>
      <c r="E79" s="2">
        <f>INDEX('GDP ijk'!$A$1:$AAA$990,MATCH(additive_final!$C79,'GDP ijk'!$F:$F,0),MATCH(additive_final!E$75,'GDP ijk'!$1:$1,0))</f>
        <v>15</v>
      </c>
      <c r="F79" s="2">
        <f>INDEX('GDP ijk'!$A$1:$AAA$990,MATCH(additive_final!$C79,'GDP ijk'!$F:$F,0),MATCH(additive_final!F$75,'GDP ijk'!$1:$1,0))</f>
        <v>0</v>
      </c>
      <c r="G79" s="2">
        <f>INDEX('GDP ijk'!$A$1:$AAA$990,MATCH(additive_final!$C79,'GDP ijk'!$F:$F,0),MATCH(additive_final!G$75,'GDP ijk'!$1:$1,0))</f>
        <v>0</v>
      </c>
      <c r="H79" s="2">
        <f>INDEX('GDP ijk'!$A$1:$AAA$990,MATCH(additive_final!$C79,'GDP ijk'!$F:$F,0),MATCH(additive_final!H$75,'GDP ijk'!$1:$1,0))</f>
        <v>0</v>
      </c>
      <c r="I79" s="2">
        <f>INDEX('GDP ijk'!$A$1:$AAA$990,MATCH(additive_final!$C79,'GDP ijk'!$F:$F,0),MATCH(additive_final!I$75,'GDP ijk'!$1:$1,0))</f>
        <v>0</v>
      </c>
      <c r="J79" s="2">
        <f>INDEX('GDP ijk'!$A$1:$AAA$990,MATCH(additive_final!$C79,'GDP ijk'!$F:$F,0),MATCH(additive_final!J$75,'GDP ijk'!$1:$1,0))</f>
        <v>0</v>
      </c>
      <c r="K79" s="2">
        <f>INDEX('GDP ijk'!$A$1:$AAA$990,MATCH(additive_final!$C79,'GDP ijk'!$F:$F,0),MATCH(additive_final!K$75,'GDP ijk'!$1:$1,0))</f>
        <v>0</v>
      </c>
      <c r="L79" s="2">
        <f>INDEX('GDP ijk'!$A$1:$AAA$990,MATCH(additive_final!$C79,'GDP ijk'!$F:$F,0),MATCH(additive_final!L$75,'GDP ijk'!$1:$1,0))</f>
        <v>0</v>
      </c>
      <c r="M79" s="2">
        <f>INDEX('GDP ijk'!$A$1:$AAA$990,MATCH(additive_final!$C79,'GDP ijk'!$F:$F,0),MATCH(additive_final!M$75,'GDP ijk'!$1:$1,0))</f>
        <v>0</v>
      </c>
      <c r="N79" s="2">
        <f>INDEX('GDP ijk'!$A$1:$AAA$990,MATCH(additive_final!$C79,'GDP ijk'!$F:$F,0),MATCH(additive_final!N$75,'GDP ijk'!$1:$1,0))</f>
        <v>0</v>
      </c>
      <c r="O79" s="2">
        <f>INDEX('GDP ijk'!$A$1:$AAA$990,MATCH(additive_final!$C79,'GDP ijk'!$F:$F,0),MATCH(additive_final!O$75,'GDP ijk'!$1:$1,0))</f>
        <v>0</v>
      </c>
      <c r="P79" s="2">
        <f>INDEX('GDP ijk'!$A$1:$AAA$990,MATCH(additive_final!$C79,'GDP ijk'!$F:$F,0),MATCH(additive_final!P$75,'GDP ijk'!$1:$1,0))</f>
        <v>0</v>
      </c>
      <c r="Q79" s="2">
        <f>INDEX('GDP ijk'!$A$1:$AAA$990,MATCH(additive_final!$C79,'GDP ijk'!$F:$F,0),MATCH(additive_final!Q$75,'GDP ijk'!$1:$1,0))</f>
        <v>0</v>
      </c>
      <c r="R79" s="2">
        <f>INDEX('GDP ijk'!$A$1:$AAA$990,MATCH(additive_final!$C79,'GDP ijk'!$F:$F,0),MATCH(additive_final!R$75,'GDP ijk'!$1:$1,0))</f>
        <v>0</v>
      </c>
    </row>
    <row r="80" spans="1:18" ht="17.149999999999999">
      <c r="A80">
        <v>2</v>
      </c>
      <c r="B80" s="11" t="s">
        <v>19</v>
      </c>
      <c r="C80" s="48" t="s">
        <v>68</v>
      </c>
      <c r="D80" s="2">
        <f>INDEX('GDP ijk'!$A$1:$AAA$990,MATCH(additive_final!$C80,'GDP ijk'!$F:$F,0),MATCH(additive_final!D$75,'GDP ijk'!$1:$1,0))</f>
        <v>10</v>
      </c>
      <c r="E80" s="2">
        <f>INDEX('GDP ijk'!$A$1:$AAA$990,MATCH(additive_final!$C80,'GDP ijk'!$F:$F,0),MATCH(additive_final!E$75,'GDP ijk'!$1:$1,0))</f>
        <v>25</v>
      </c>
      <c r="F80" s="2">
        <f>INDEX('GDP ijk'!$A$1:$AAA$990,MATCH(additive_final!$C80,'GDP ijk'!$F:$F,0),MATCH(additive_final!F$75,'GDP ijk'!$1:$1,0))</f>
        <v>0</v>
      </c>
      <c r="G80" s="2">
        <f>INDEX('GDP ijk'!$A$1:$AAA$990,MATCH(additive_final!$C80,'GDP ijk'!$F:$F,0),MATCH(additive_final!G$75,'GDP ijk'!$1:$1,0))</f>
        <v>0</v>
      </c>
      <c r="H80" s="2">
        <f>INDEX('GDP ijk'!$A$1:$AAA$990,MATCH(additive_final!$C80,'GDP ijk'!$F:$F,0),MATCH(additive_final!H$75,'GDP ijk'!$1:$1,0))</f>
        <v>0</v>
      </c>
      <c r="I80" s="2">
        <f>INDEX('GDP ijk'!$A$1:$AAA$990,MATCH(additive_final!$C80,'GDP ijk'!$F:$F,0),MATCH(additive_final!I$75,'GDP ijk'!$1:$1,0))</f>
        <v>0</v>
      </c>
      <c r="J80" s="2">
        <f>INDEX('GDP ijk'!$A$1:$AAA$990,MATCH(additive_final!$C80,'GDP ijk'!$F:$F,0),MATCH(additive_final!J$75,'GDP ijk'!$1:$1,0))</f>
        <v>0</v>
      </c>
      <c r="K80" s="2">
        <f>INDEX('GDP ijk'!$A$1:$AAA$990,MATCH(additive_final!$C80,'GDP ijk'!$F:$F,0),MATCH(additive_final!K$75,'GDP ijk'!$1:$1,0))</f>
        <v>0</v>
      </c>
      <c r="L80" s="2">
        <f>INDEX('GDP ijk'!$A$1:$AAA$990,MATCH(additive_final!$C80,'GDP ijk'!$F:$F,0),MATCH(additive_final!L$75,'GDP ijk'!$1:$1,0))</f>
        <v>0</v>
      </c>
      <c r="M80" s="2">
        <f>INDEX('GDP ijk'!$A$1:$AAA$990,MATCH(additive_final!$C80,'GDP ijk'!$F:$F,0),MATCH(additive_final!M$75,'GDP ijk'!$1:$1,0))</f>
        <v>0</v>
      </c>
      <c r="N80" s="2">
        <f>INDEX('GDP ijk'!$A$1:$AAA$990,MATCH(additive_final!$C80,'GDP ijk'!$F:$F,0),MATCH(additive_final!N$75,'GDP ijk'!$1:$1,0))</f>
        <v>0</v>
      </c>
      <c r="O80" s="2">
        <f>INDEX('GDP ijk'!$A$1:$AAA$990,MATCH(additive_final!$C80,'GDP ijk'!$F:$F,0),MATCH(additive_final!O$75,'GDP ijk'!$1:$1,0))</f>
        <v>0</v>
      </c>
      <c r="P80" s="2">
        <f>INDEX('GDP ijk'!$A$1:$AAA$990,MATCH(additive_final!$C80,'GDP ijk'!$F:$F,0),MATCH(additive_final!P$75,'GDP ijk'!$1:$1,0))</f>
        <v>0</v>
      </c>
      <c r="Q80" s="2">
        <f>INDEX('GDP ijk'!$A$1:$AAA$990,MATCH(additive_final!$C80,'GDP ijk'!$F:$F,0),MATCH(additive_final!Q$75,'GDP ijk'!$1:$1,0))</f>
        <v>0</v>
      </c>
      <c r="R80" s="2">
        <f>INDEX('GDP ijk'!$A$1:$AAA$990,MATCH(additive_final!$C80,'GDP ijk'!$F:$F,0),MATCH(additive_final!R$75,'GDP ijk'!$1:$1,0))</f>
        <v>0</v>
      </c>
    </row>
    <row r="81" spans="1:20" ht="17.149999999999999">
      <c r="A81">
        <v>1</v>
      </c>
      <c r="B81" s="11" t="s">
        <v>20</v>
      </c>
      <c r="C81" s="48" t="s">
        <v>72</v>
      </c>
      <c r="D81" s="2">
        <f>INDEX('GDP ijk'!$A$1:$AAA$990,MATCH(additive_final!$C81,'GDP ijk'!$F:$F,0),MATCH(additive_final!D$75,'GDP ijk'!$1:$1,0))</f>
        <v>15</v>
      </c>
      <c r="E81" s="2">
        <f>INDEX('GDP ijk'!$A$1:$AAA$990,MATCH(additive_final!$C81,'GDP ijk'!$F:$F,0),MATCH(additive_final!E$75,'GDP ijk'!$1:$1,0))</f>
        <v>15</v>
      </c>
      <c r="F81" s="2">
        <f>INDEX('GDP ijk'!$A$1:$AAA$990,MATCH(additive_final!$C81,'GDP ijk'!$F:$F,0),MATCH(additive_final!F$75,'GDP ijk'!$1:$1,0))</f>
        <v>0</v>
      </c>
      <c r="G81" s="2">
        <f>INDEX('GDP ijk'!$A$1:$AAA$990,MATCH(additive_final!$C81,'GDP ijk'!$F:$F,0),MATCH(additive_final!G$75,'GDP ijk'!$1:$1,0))</f>
        <v>0</v>
      </c>
      <c r="H81" s="2">
        <f>INDEX('GDP ijk'!$A$1:$AAA$990,MATCH(additive_final!$C81,'GDP ijk'!$F:$F,0),MATCH(additive_final!H$75,'GDP ijk'!$1:$1,0))</f>
        <v>0</v>
      </c>
      <c r="I81" s="2">
        <f>INDEX('GDP ijk'!$A$1:$AAA$990,MATCH(additive_final!$C81,'GDP ijk'!$F:$F,0),MATCH(additive_final!I$75,'GDP ijk'!$1:$1,0))</f>
        <v>0</v>
      </c>
      <c r="J81" s="2">
        <f>INDEX('GDP ijk'!$A$1:$AAA$990,MATCH(additive_final!$C81,'GDP ijk'!$F:$F,0),MATCH(additive_final!J$75,'GDP ijk'!$1:$1,0))</f>
        <v>0</v>
      </c>
      <c r="K81" s="2">
        <f>INDEX('GDP ijk'!$A$1:$AAA$990,MATCH(additive_final!$C81,'GDP ijk'!$F:$F,0),MATCH(additive_final!K$75,'GDP ijk'!$1:$1,0))</f>
        <v>0</v>
      </c>
      <c r="L81" s="2">
        <f>INDEX('GDP ijk'!$A$1:$AAA$990,MATCH(additive_final!$C81,'GDP ijk'!$F:$F,0),MATCH(additive_final!L$75,'GDP ijk'!$1:$1,0))</f>
        <v>0</v>
      </c>
      <c r="M81" s="2">
        <f>INDEX('GDP ijk'!$A$1:$AAA$990,MATCH(additive_final!$C81,'GDP ijk'!$F:$F,0),MATCH(additive_final!M$75,'GDP ijk'!$1:$1,0))</f>
        <v>0</v>
      </c>
      <c r="N81" s="2">
        <f>INDEX('GDP ijk'!$A$1:$AAA$990,MATCH(additive_final!$C81,'GDP ijk'!$F:$F,0),MATCH(additive_final!N$75,'GDP ijk'!$1:$1,0))</f>
        <v>0</v>
      </c>
      <c r="O81" s="2">
        <f>INDEX('GDP ijk'!$A$1:$AAA$990,MATCH(additive_final!$C81,'GDP ijk'!$F:$F,0),MATCH(additive_final!O$75,'GDP ijk'!$1:$1,0))</f>
        <v>0</v>
      </c>
      <c r="P81" s="2">
        <f>INDEX('GDP ijk'!$A$1:$AAA$990,MATCH(additive_final!$C81,'GDP ijk'!$F:$F,0),MATCH(additive_final!P$75,'GDP ijk'!$1:$1,0))</f>
        <v>0</v>
      </c>
      <c r="Q81" s="2">
        <f>INDEX('GDP ijk'!$A$1:$AAA$990,MATCH(additive_final!$C81,'GDP ijk'!$F:$F,0),MATCH(additive_final!Q$75,'GDP ijk'!$1:$1,0))</f>
        <v>0</v>
      </c>
      <c r="R81" s="2">
        <f>INDEX('GDP ijk'!$A$1:$AAA$990,MATCH(additive_final!$C81,'GDP ijk'!$F:$F,0),MATCH(additive_final!R$75,'GDP ijk'!$1:$1,0))</f>
        <v>0</v>
      </c>
    </row>
    <row r="82" spans="1:20">
      <c r="A82">
        <v>2</v>
      </c>
      <c r="B82" s="48"/>
      <c r="C82" s="48" t="s">
        <v>73</v>
      </c>
      <c r="D82" s="2">
        <f>INDEX('GDP ijk'!$A$1:$AAA$990,MATCH(additive_final!$C82,'GDP ijk'!$F:$F,0),MATCH(additive_final!D$75,'GDP ijk'!$1:$1,0))</f>
        <v>5</v>
      </c>
      <c r="E82" s="2">
        <f>INDEX('GDP ijk'!$A$1:$AAA$990,MATCH(additive_final!$C82,'GDP ijk'!$F:$F,0),MATCH(additive_final!E$75,'GDP ijk'!$1:$1,0))</f>
        <v>10</v>
      </c>
      <c r="F82" s="2">
        <f>INDEX('GDP ijk'!$A$1:$AAA$990,MATCH(additive_final!$C82,'GDP ijk'!$F:$F,0),MATCH(additive_final!F$75,'GDP ijk'!$1:$1,0))</f>
        <v>0</v>
      </c>
      <c r="G82" s="2">
        <f>INDEX('GDP ijk'!$A$1:$AAA$990,MATCH(additive_final!$C82,'GDP ijk'!$F:$F,0),MATCH(additive_final!G$75,'GDP ijk'!$1:$1,0))</f>
        <v>0</v>
      </c>
      <c r="H82" s="2">
        <f>INDEX('GDP ijk'!$A$1:$AAA$990,MATCH(additive_final!$C82,'GDP ijk'!$F:$F,0),MATCH(additive_final!H$75,'GDP ijk'!$1:$1,0))</f>
        <v>0</v>
      </c>
      <c r="I82" s="2">
        <f>INDEX('GDP ijk'!$A$1:$AAA$990,MATCH(additive_final!$C82,'GDP ijk'!$F:$F,0),MATCH(additive_final!I$75,'GDP ijk'!$1:$1,0))</f>
        <v>0</v>
      </c>
      <c r="J82" s="2">
        <f>INDEX('GDP ijk'!$A$1:$AAA$990,MATCH(additive_final!$C82,'GDP ijk'!$F:$F,0),MATCH(additive_final!J$75,'GDP ijk'!$1:$1,0))</f>
        <v>0</v>
      </c>
      <c r="K82" s="2">
        <f>INDEX('GDP ijk'!$A$1:$AAA$990,MATCH(additive_final!$C82,'GDP ijk'!$F:$F,0),MATCH(additive_final!K$75,'GDP ijk'!$1:$1,0))</f>
        <v>0</v>
      </c>
      <c r="L82" s="2">
        <f>INDEX('GDP ijk'!$A$1:$AAA$990,MATCH(additive_final!$C82,'GDP ijk'!$F:$F,0),MATCH(additive_final!L$75,'GDP ijk'!$1:$1,0))</f>
        <v>0</v>
      </c>
      <c r="M82" s="2">
        <f>INDEX('GDP ijk'!$A$1:$AAA$990,MATCH(additive_final!$C82,'GDP ijk'!$F:$F,0),MATCH(additive_final!M$75,'GDP ijk'!$1:$1,0))</f>
        <v>0</v>
      </c>
      <c r="N82" s="2">
        <f>INDEX('GDP ijk'!$A$1:$AAA$990,MATCH(additive_final!$C82,'GDP ijk'!$F:$F,0),MATCH(additive_final!N$75,'GDP ijk'!$1:$1,0))</f>
        <v>0</v>
      </c>
      <c r="O82" s="2">
        <f>INDEX('GDP ijk'!$A$1:$AAA$990,MATCH(additive_final!$C82,'GDP ijk'!$F:$F,0),MATCH(additive_final!O$75,'GDP ijk'!$1:$1,0))</f>
        <v>0</v>
      </c>
      <c r="P82" s="2">
        <f>INDEX('GDP ijk'!$A$1:$AAA$990,MATCH(additive_final!$C82,'GDP ijk'!$F:$F,0),MATCH(additive_final!P$75,'GDP ijk'!$1:$1,0))</f>
        <v>0</v>
      </c>
      <c r="Q82" s="2">
        <f>INDEX('GDP ijk'!$A$1:$AAA$990,MATCH(additive_final!$C82,'GDP ijk'!$F:$F,0),MATCH(additive_final!Q$75,'GDP ijk'!$1:$1,0))</f>
        <v>0</v>
      </c>
      <c r="R82" s="2">
        <f>INDEX('GDP ijk'!$A$1:$AAA$990,MATCH(additive_final!$C82,'GDP ijk'!$F:$F,0),MATCH(additive_final!R$75,'GDP ijk'!$1:$1,0))</f>
        <v>0</v>
      </c>
    </row>
    <row r="83" spans="1:20">
      <c r="A83">
        <v>1</v>
      </c>
      <c r="B83" s="48"/>
      <c r="C83" s="48" t="s">
        <v>74</v>
      </c>
      <c r="D83" s="2">
        <f>INDEX('GDP ijk'!$A$1:$AAA$990,MATCH(additive_final!$C83,'GDP ijk'!$F:$F,0),MATCH(additive_final!D$75,'GDP ijk'!$1:$1,0))</f>
        <v>15</v>
      </c>
      <c r="E83" s="2">
        <f>INDEX('GDP ijk'!$A$1:$AAA$990,MATCH(additive_final!$C83,'GDP ijk'!$F:$F,0),MATCH(additive_final!E$75,'GDP ijk'!$1:$1,0))</f>
        <v>50</v>
      </c>
      <c r="F83" s="2">
        <f>INDEX('GDP ijk'!$A$1:$AAA$990,MATCH(additive_final!$C83,'GDP ijk'!$F:$F,0),MATCH(additive_final!F$75,'GDP ijk'!$1:$1,0))</f>
        <v>0</v>
      </c>
      <c r="G83" s="2">
        <f>INDEX('GDP ijk'!$A$1:$AAA$990,MATCH(additive_final!$C83,'GDP ijk'!$F:$F,0),MATCH(additive_final!G$75,'GDP ijk'!$1:$1,0))</f>
        <v>0</v>
      </c>
      <c r="H83" s="2">
        <f>INDEX('GDP ijk'!$A$1:$AAA$990,MATCH(additive_final!$C83,'GDP ijk'!$F:$F,0),MATCH(additive_final!H$75,'GDP ijk'!$1:$1,0))</f>
        <v>0</v>
      </c>
      <c r="I83" s="2">
        <f>INDEX('GDP ijk'!$A$1:$AAA$990,MATCH(additive_final!$C83,'GDP ijk'!$F:$F,0),MATCH(additive_final!I$75,'GDP ijk'!$1:$1,0))</f>
        <v>0</v>
      </c>
      <c r="J83" s="2">
        <f>INDEX('GDP ijk'!$A$1:$AAA$990,MATCH(additive_final!$C83,'GDP ijk'!$F:$F,0),MATCH(additive_final!J$75,'GDP ijk'!$1:$1,0))</f>
        <v>0</v>
      </c>
      <c r="K83" s="2">
        <f>INDEX('GDP ijk'!$A$1:$AAA$990,MATCH(additive_final!$C83,'GDP ijk'!$F:$F,0),MATCH(additive_final!K$75,'GDP ijk'!$1:$1,0))</f>
        <v>0</v>
      </c>
      <c r="L83" s="2">
        <f>INDEX('GDP ijk'!$A$1:$AAA$990,MATCH(additive_final!$C83,'GDP ijk'!$F:$F,0),MATCH(additive_final!L$75,'GDP ijk'!$1:$1,0))</f>
        <v>0</v>
      </c>
      <c r="M83" s="2">
        <f>INDEX('GDP ijk'!$A$1:$AAA$990,MATCH(additive_final!$C83,'GDP ijk'!$F:$F,0),MATCH(additive_final!M$75,'GDP ijk'!$1:$1,0))</f>
        <v>0</v>
      </c>
      <c r="N83" s="2">
        <f>INDEX('GDP ijk'!$A$1:$AAA$990,MATCH(additive_final!$C83,'GDP ijk'!$F:$F,0),MATCH(additive_final!N$75,'GDP ijk'!$1:$1,0))</f>
        <v>0</v>
      </c>
      <c r="O83" s="2">
        <f>INDEX('GDP ijk'!$A$1:$AAA$990,MATCH(additive_final!$C83,'GDP ijk'!$F:$F,0),MATCH(additive_final!O$75,'GDP ijk'!$1:$1,0))</f>
        <v>0</v>
      </c>
      <c r="P83" s="2">
        <f>INDEX('GDP ijk'!$A$1:$AAA$990,MATCH(additive_final!$C83,'GDP ijk'!$F:$F,0),MATCH(additive_final!P$75,'GDP ijk'!$1:$1,0))</f>
        <v>0</v>
      </c>
      <c r="Q83" s="2">
        <f>INDEX('GDP ijk'!$A$1:$AAA$990,MATCH(additive_final!$C83,'GDP ijk'!$F:$F,0),MATCH(additive_final!Q$75,'GDP ijk'!$1:$1,0))</f>
        <v>0</v>
      </c>
      <c r="R83" s="2">
        <f>INDEX('GDP ijk'!$A$1:$AAA$990,MATCH(additive_final!$C83,'GDP ijk'!$F:$F,0),MATCH(additive_final!R$75,'GDP ijk'!$1:$1,0))</f>
        <v>0</v>
      </c>
    </row>
    <row r="84" spans="1:20">
      <c r="A84">
        <v>2</v>
      </c>
      <c r="B84" s="48"/>
      <c r="C84" s="48" t="s">
        <v>75</v>
      </c>
      <c r="D84" s="2">
        <f>INDEX('GDP ijk'!$A$1:$AAA$990,MATCH(additive_final!$C84,'GDP ijk'!$F:$F,0),MATCH(additive_final!D$75,'GDP ijk'!$1:$1,0))</f>
        <v>15</v>
      </c>
      <c r="E84" s="2">
        <f>INDEX('GDP ijk'!$A$1:$AAA$990,MATCH(additive_final!$C84,'GDP ijk'!$F:$F,0),MATCH(additive_final!E$75,'GDP ijk'!$1:$1,0))</f>
        <v>25</v>
      </c>
      <c r="F84" s="2">
        <f>INDEX('GDP ijk'!$A$1:$AAA$990,MATCH(additive_final!$C84,'GDP ijk'!$F:$F,0),MATCH(additive_final!F$75,'GDP ijk'!$1:$1,0))</f>
        <v>0</v>
      </c>
      <c r="G84" s="2">
        <f>INDEX('GDP ijk'!$A$1:$AAA$990,MATCH(additive_final!$C84,'GDP ijk'!$F:$F,0),MATCH(additive_final!G$75,'GDP ijk'!$1:$1,0))</f>
        <v>0</v>
      </c>
      <c r="H84" s="2">
        <f>INDEX('GDP ijk'!$A$1:$AAA$990,MATCH(additive_final!$C84,'GDP ijk'!$F:$F,0),MATCH(additive_final!H$75,'GDP ijk'!$1:$1,0))</f>
        <v>0</v>
      </c>
      <c r="I84" s="2">
        <f>INDEX('GDP ijk'!$A$1:$AAA$990,MATCH(additive_final!$C84,'GDP ijk'!$F:$F,0),MATCH(additive_final!I$75,'GDP ijk'!$1:$1,0))</f>
        <v>0</v>
      </c>
      <c r="J84" s="2">
        <f>INDEX('GDP ijk'!$A$1:$AAA$990,MATCH(additive_final!$C84,'GDP ijk'!$F:$F,0),MATCH(additive_final!J$75,'GDP ijk'!$1:$1,0))</f>
        <v>0</v>
      </c>
      <c r="K84" s="2">
        <f>INDEX('GDP ijk'!$A$1:$AAA$990,MATCH(additive_final!$C84,'GDP ijk'!$F:$F,0),MATCH(additive_final!K$75,'GDP ijk'!$1:$1,0))</f>
        <v>0</v>
      </c>
      <c r="L84" s="2">
        <f>INDEX('GDP ijk'!$A$1:$AAA$990,MATCH(additive_final!$C84,'GDP ijk'!$F:$F,0),MATCH(additive_final!L$75,'GDP ijk'!$1:$1,0))</f>
        <v>0</v>
      </c>
      <c r="M84" s="2">
        <f>INDEX('GDP ijk'!$A$1:$AAA$990,MATCH(additive_final!$C84,'GDP ijk'!$F:$F,0),MATCH(additive_final!M$75,'GDP ijk'!$1:$1,0))</f>
        <v>0</v>
      </c>
      <c r="N84" s="2">
        <f>INDEX('GDP ijk'!$A$1:$AAA$990,MATCH(additive_final!$C84,'GDP ijk'!$F:$F,0),MATCH(additive_final!N$75,'GDP ijk'!$1:$1,0))</f>
        <v>0</v>
      </c>
      <c r="O84" s="2">
        <f>INDEX('GDP ijk'!$A$1:$AAA$990,MATCH(additive_final!$C84,'GDP ijk'!$F:$F,0),MATCH(additive_final!O$75,'GDP ijk'!$1:$1,0))</f>
        <v>0</v>
      </c>
      <c r="P84" s="2">
        <f>INDEX('GDP ijk'!$A$1:$AAA$990,MATCH(additive_final!$C84,'GDP ijk'!$F:$F,0),MATCH(additive_final!P$75,'GDP ijk'!$1:$1,0))</f>
        <v>0</v>
      </c>
      <c r="Q84" s="2">
        <f>INDEX('GDP ijk'!$A$1:$AAA$990,MATCH(additive_final!$C84,'GDP ijk'!$F:$F,0),MATCH(additive_final!Q$75,'GDP ijk'!$1:$1,0))</f>
        <v>0</v>
      </c>
      <c r="R84" s="2">
        <f>INDEX('GDP ijk'!$A$1:$AAA$990,MATCH(additive_final!$C84,'GDP ijk'!$F:$F,0),MATCH(additive_final!R$75,'GDP ijk'!$1:$1,0))</f>
        <v>0</v>
      </c>
    </row>
    <row r="85" spans="1:20">
      <c r="B85" s="48"/>
      <c r="C85" s="48" t="str">
        <f>_xlfn.CONCAT($A$1,A85)</f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20">
      <c r="A86" s="17" t="s">
        <v>58</v>
      </c>
      <c r="B86" s="17"/>
      <c r="C86" s="9" t="s">
        <v>52</v>
      </c>
      <c r="D86" s="9">
        <v>2005</v>
      </c>
      <c r="E86" s="9">
        <v>2006</v>
      </c>
      <c r="F86" s="9">
        <v>2007</v>
      </c>
      <c r="G86" s="9">
        <v>2008</v>
      </c>
      <c r="H86" s="9">
        <v>2009</v>
      </c>
      <c r="I86" s="9">
        <v>2010</v>
      </c>
      <c r="J86" s="9">
        <v>2011</v>
      </c>
      <c r="K86" s="9">
        <v>2012</v>
      </c>
      <c r="L86" s="9">
        <v>2013</v>
      </c>
      <c r="M86" s="9">
        <v>2014</v>
      </c>
      <c r="N86" s="9">
        <v>2015</v>
      </c>
      <c r="O86" s="9">
        <v>2016</v>
      </c>
      <c r="P86" s="9">
        <v>2017</v>
      </c>
      <c r="Q86" s="9">
        <v>2018</v>
      </c>
      <c r="R86" s="9">
        <v>2019</v>
      </c>
    </row>
    <row r="87" spans="1:20" ht="16.3">
      <c r="A87" s="39"/>
      <c r="B87" s="11" t="s">
        <v>77</v>
      </c>
      <c r="C87" s="48"/>
      <c r="D87" s="2">
        <f t="shared" ref="D87:R87" si="5">SUM(D88:D95)</f>
        <v>100</v>
      </c>
      <c r="E87" s="2">
        <f t="shared" si="5"/>
        <v>180</v>
      </c>
      <c r="F87" s="2">
        <f t="shared" si="5"/>
        <v>0</v>
      </c>
      <c r="G87" s="2">
        <f t="shared" si="5"/>
        <v>0</v>
      </c>
      <c r="H87" s="2">
        <f t="shared" si="5"/>
        <v>0</v>
      </c>
      <c r="I87" s="2">
        <f t="shared" si="5"/>
        <v>0</v>
      </c>
      <c r="J87" s="2">
        <f t="shared" si="5"/>
        <v>0</v>
      </c>
      <c r="K87" s="2">
        <f t="shared" si="5"/>
        <v>0</v>
      </c>
      <c r="L87" s="2">
        <f t="shared" si="5"/>
        <v>0</v>
      </c>
      <c r="M87" s="2">
        <f t="shared" si="5"/>
        <v>0</v>
      </c>
      <c r="N87" s="2">
        <f t="shared" si="5"/>
        <v>0</v>
      </c>
      <c r="O87" s="2">
        <f t="shared" si="5"/>
        <v>0</v>
      </c>
      <c r="P87" s="2">
        <f t="shared" si="5"/>
        <v>0</v>
      </c>
      <c r="Q87" s="2">
        <f t="shared" si="5"/>
        <v>0</v>
      </c>
      <c r="R87" s="2">
        <f t="shared" si="5"/>
        <v>0</v>
      </c>
    </row>
    <row r="88" spans="1:20" ht="17.149999999999999">
      <c r="A88" s="12"/>
      <c r="B88" s="11" t="s">
        <v>18</v>
      </c>
      <c r="C88" s="48" t="s">
        <v>80</v>
      </c>
      <c r="D88" s="2">
        <f>INDEX('GDP ij'!$A$1:$AAA$990,MATCH(additive_final!$C88,'GDP ij'!$E:$E,0),MATCH(additive_final!D$75,'GDP ij'!$1:$1,0))</f>
        <v>10</v>
      </c>
      <c r="E88" s="2">
        <f>INDEX('GDP ij'!$A$1:$AAA$990,MATCH(additive_final!$C88,'GDP ij'!$E:$E,0),MATCH(additive_final!E$75,'GDP ij'!$1:$1,0))</f>
        <v>40</v>
      </c>
      <c r="F88" s="2">
        <f>INDEX('GDP ij'!$A$1:$AAA$990,MATCH(additive_final!$C88,'GDP ij'!$E:$E,0),MATCH(additive_final!F$75,'GDP ij'!$1:$1,0))</f>
        <v>0</v>
      </c>
      <c r="G88" s="2">
        <f>INDEX('GDP ij'!$A$1:$AAA$990,MATCH(additive_final!$C88,'GDP ij'!$E:$E,0),MATCH(additive_final!G$75,'GDP ij'!$1:$1,0))</f>
        <v>0</v>
      </c>
      <c r="H88" s="2">
        <f>INDEX('GDP ij'!$A$1:$AAA$990,MATCH(additive_final!$C88,'GDP ij'!$E:$E,0),MATCH(additive_final!H$75,'GDP ij'!$1:$1,0))</f>
        <v>0</v>
      </c>
      <c r="I88" s="2">
        <f>INDEX('GDP ij'!$A$1:$AAA$990,MATCH(additive_final!$C88,'GDP ij'!$E:$E,0),MATCH(additive_final!I$75,'GDP ij'!$1:$1,0))</f>
        <v>0</v>
      </c>
      <c r="J88" s="2">
        <f>INDEX('GDP ij'!$A$1:$AAA$990,MATCH(additive_final!$C88,'GDP ij'!$E:$E,0),MATCH(additive_final!J$75,'GDP ij'!$1:$1,0))</f>
        <v>0</v>
      </c>
      <c r="K88" s="2">
        <f>INDEX('GDP ij'!$A$1:$AAA$990,MATCH(additive_final!$C88,'GDP ij'!$E:$E,0),MATCH(additive_final!K$75,'GDP ij'!$1:$1,0))</f>
        <v>0</v>
      </c>
      <c r="L88" s="2">
        <f>INDEX('GDP ij'!$A$1:$AAA$990,MATCH(additive_final!$C88,'GDP ij'!$E:$E,0),MATCH(additive_final!L$75,'GDP ij'!$1:$1,0))</f>
        <v>0</v>
      </c>
      <c r="M88" s="2">
        <f>INDEX('GDP ij'!$A$1:$AAA$990,MATCH(additive_final!$C88,'GDP ij'!$E:$E,0),MATCH(additive_final!M$75,'GDP ij'!$1:$1,0))</f>
        <v>0</v>
      </c>
      <c r="N88" s="2">
        <f>INDEX('GDP ij'!$A$1:$AAA$990,MATCH(additive_final!$C88,'GDP ij'!$E:$E,0),MATCH(additive_final!N$75,'GDP ij'!$1:$1,0))</f>
        <v>0</v>
      </c>
      <c r="O88" s="2">
        <f>INDEX('GDP ij'!$A$1:$AAA$990,MATCH(additive_final!$C88,'GDP ij'!$E:$E,0),MATCH(additive_final!O$75,'GDP ij'!$1:$1,0))</f>
        <v>0</v>
      </c>
      <c r="P88" s="2">
        <f>INDEX('GDP ij'!$A$1:$AAA$990,MATCH(additive_final!$C88,'GDP ij'!$E:$E,0),MATCH(additive_final!P$75,'GDP ij'!$1:$1,0))</f>
        <v>0</v>
      </c>
      <c r="Q88" s="2">
        <f>INDEX('GDP ij'!$A$1:$AAA$990,MATCH(additive_final!$C88,'GDP ij'!$E:$E,0),MATCH(additive_final!Q$75,'GDP ij'!$1:$1,0))</f>
        <v>0</v>
      </c>
      <c r="R88" s="2">
        <f>INDEX('GDP ij'!$A$1:$AAA$990,MATCH(additive_final!$C88,'GDP ij'!$E:$E,0),MATCH(additive_final!R$75,'GDP ij'!$1:$1,0))</f>
        <v>0</v>
      </c>
    </row>
    <row r="89" spans="1:20">
      <c r="A89" s="12"/>
      <c r="B89" s="11"/>
      <c r="C89" s="48" t="s">
        <v>82</v>
      </c>
      <c r="D89" s="2">
        <f>INDEX('GDP ij'!$A$1:$AAA$990,MATCH(additive_final!$C89,'GDP ij'!$E:$E,0),MATCH(additive_final!D$75,'GDP ij'!$1:$1,0))</f>
        <v>20</v>
      </c>
      <c r="E89" s="2">
        <f>INDEX('GDP ij'!$A$1:$AAA$990,MATCH(additive_final!$C89,'GDP ij'!$E:$E,0),MATCH(additive_final!E$75,'GDP ij'!$1:$1,0))</f>
        <v>25</v>
      </c>
      <c r="F89" s="2">
        <f>INDEX('GDP ij'!$A$1:$AAA$990,MATCH(additive_final!$C89,'GDP ij'!$E:$E,0),MATCH(additive_final!F$75,'GDP ij'!$1:$1,0))</f>
        <v>0</v>
      </c>
      <c r="G89" s="2">
        <f>INDEX('GDP ij'!$A$1:$AAA$990,MATCH(additive_final!$C89,'GDP ij'!$E:$E,0),MATCH(additive_final!G$75,'GDP ij'!$1:$1,0))</f>
        <v>0</v>
      </c>
      <c r="H89" s="2">
        <f>INDEX('GDP ij'!$A$1:$AAA$990,MATCH(additive_final!$C89,'GDP ij'!$E:$E,0),MATCH(additive_final!H$75,'GDP ij'!$1:$1,0))</f>
        <v>0</v>
      </c>
      <c r="I89" s="2">
        <f>INDEX('GDP ij'!$A$1:$AAA$990,MATCH(additive_final!$C89,'GDP ij'!$E:$E,0),MATCH(additive_final!I$75,'GDP ij'!$1:$1,0))</f>
        <v>0</v>
      </c>
      <c r="J89" s="2">
        <f>INDEX('GDP ij'!$A$1:$AAA$990,MATCH(additive_final!$C89,'GDP ij'!$E:$E,0),MATCH(additive_final!J$75,'GDP ij'!$1:$1,0))</f>
        <v>0</v>
      </c>
      <c r="K89" s="2">
        <f>INDEX('GDP ij'!$A$1:$AAA$990,MATCH(additive_final!$C89,'GDP ij'!$E:$E,0),MATCH(additive_final!K$75,'GDP ij'!$1:$1,0))</f>
        <v>0</v>
      </c>
      <c r="L89" s="2">
        <f>INDEX('GDP ij'!$A$1:$AAA$990,MATCH(additive_final!$C89,'GDP ij'!$E:$E,0),MATCH(additive_final!L$75,'GDP ij'!$1:$1,0))</f>
        <v>0</v>
      </c>
      <c r="M89" s="2">
        <f>INDEX('GDP ij'!$A$1:$AAA$990,MATCH(additive_final!$C89,'GDP ij'!$E:$E,0),MATCH(additive_final!M$75,'GDP ij'!$1:$1,0))</f>
        <v>0</v>
      </c>
      <c r="N89" s="2">
        <f>INDEX('GDP ij'!$A$1:$AAA$990,MATCH(additive_final!$C89,'GDP ij'!$E:$E,0),MATCH(additive_final!N$75,'GDP ij'!$1:$1,0))</f>
        <v>0</v>
      </c>
      <c r="O89" s="2">
        <f>INDEX('GDP ij'!$A$1:$AAA$990,MATCH(additive_final!$C89,'GDP ij'!$E:$E,0),MATCH(additive_final!O$75,'GDP ij'!$1:$1,0))</f>
        <v>0</v>
      </c>
      <c r="P89" s="2">
        <f>INDEX('GDP ij'!$A$1:$AAA$990,MATCH(additive_final!$C89,'GDP ij'!$E:$E,0),MATCH(additive_final!P$75,'GDP ij'!$1:$1,0))</f>
        <v>0</v>
      </c>
      <c r="Q89" s="2">
        <f>INDEX('GDP ij'!$A$1:$AAA$990,MATCH(additive_final!$C89,'GDP ij'!$E:$E,0),MATCH(additive_final!Q$75,'GDP ij'!$1:$1,0))</f>
        <v>0</v>
      </c>
      <c r="R89" s="2">
        <f>INDEX('GDP ij'!$A$1:$AAA$990,MATCH(additive_final!$C89,'GDP ij'!$E:$E,0),MATCH(additive_final!R$75,'GDP ij'!$1:$1,0))</f>
        <v>0</v>
      </c>
      <c r="S89" s="4"/>
      <c r="T89" s="5"/>
    </row>
    <row r="90" spans="1:20">
      <c r="A90" s="12"/>
      <c r="B90" s="11"/>
      <c r="C90" s="48" t="s">
        <v>81</v>
      </c>
      <c r="D90" s="2">
        <f>INDEX('GDP ij'!$A$1:$AAA$990,MATCH(additive_final!$C90,'GDP ij'!$E:$E,0),MATCH(additive_final!D$75,'GDP ij'!$1:$1,0))</f>
        <v>40</v>
      </c>
      <c r="E90" s="2">
        <f>INDEX('GDP ij'!$A$1:$AAA$990,MATCH(additive_final!$C90,'GDP ij'!$E:$E,0),MATCH(additive_final!E$75,'GDP ij'!$1:$1,0))</f>
        <v>40</v>
      </c>
      <c r="F90" s="2">
        <f>INDEX('GDP ij'!$A$1:$AAA$990,MATCH(additive_final!$C90,'GDP ij'!$E:$E,0),MATCH(additive_final!F$75,'GDP ij'!$1:$1,0))</f>
        <v>0</v>
      </c>
      <c r="G90" s="2">
        <f>INDEX('GDP ij'!$A$1:$AAA$990,MATCH(additive_final!$C90,'GDP ij'!$E:$E,0),MATCH(additive_final!G$75,'GDP ij'!$1:$1,0))</f>
        <v>0</v>
      </c>
      <c r="H90" s="2">
        <f>INDEX('GDP ij'!$A$1:$AAA$990,MATCH(additive_final!$C90,'GDP ij'!$E:$E,0),MATCH(additive_final!H$75,'GDP ij'!$1:$1,0))</f>
        <v>0</v>
      </c>
      <c r="I90" s="2">
        <f>INDEX('GDP ij'!$A$1:$AAA$990,MATCH(additive_final!$C90,'GDP ij'!$E:$E,0),MATCH(additive_final!I$75,'GDP ij'!$1:$1,0))</f>
        <v>0</v>
      </c>
      <c r="J90" s="2">
        <f>INDEX('GDP ij'!$A$1:$AAA$990,MATCH(additive_final!$C90,'GDP ij'!$E:$E,0),MATCH(additive_final!J$75,'GDP ij'!$1:$1,0))</f>
        <v>0</v>
      </c>
      <c r="K90" s="2">
        <f>INDEX('GDP ij'!$A$1:$AAA$990,MATCH(additive_final!$C90,'GDP ij'!$E:$E,0),MATCH(additive_final!K$75,'GDP ij'!$1:$1,0))</f>
        <v>0</v>
      </c>
      <c r="L90" s="2">
        <f>INDEX('GDP ij'!$A$1:$AAA$990,MATCH(additive_final!$C90,'GDP ij'!$E:$E,0),MATCH(additive_final!L$75,'GDP ij'!$1:$1,0))</f>
        <v>0</v>
      </c>
      <c r="M90" s="2">
        <f>INDEX('GDP ij'!$A$1:$AAA$990,MATCH(additive_final!$C90,'GDP ij'!$E:$E,0),MATCH(additive_final!M$75,'GDP ij'!$1:$1,0))</f>
        <v>0</v>
      </c>
      <c r="N90" s="2">
        <f>INDEX('GDP ij'!$A$1:$AAA$990,MATCH(additive_final!$C90,'GDP ij'!$E:$E,0),MATCH(additive_final!N$75,'GDP ij'!$1:$1,0))</f>
        <v>0</v>
      </c>
      <c r="O90" s="2">
        <f>INDEX('GDP ij'!$A$1:$AAA$990,MATCH(additive_final!$C90,'GDP ij'!$E:$E,0),MATCH(additive_final!O$75,'GDP ij'!$1:$1,0))</f>
        <v>0</v>
      </c>
      <c r="P90" s="2">
        <f>INDEX('GDP ij'!$A$1:$AAA$990,MATCH(additive_final!$C90,'GDP ij'!$E:$E,0),MATCH(additive_final!P$75,'GDP ij'!$1:$1,0))</f>
        <v>0</v>
      </c>
      <c r="Q90" s="2">
        <f>INDEX('GDP ij'!$A$1:$AAA$990,MATCH(additive_final!$C90,'GDP ij'!$E:$E,0),MATCH(additive_final!Q$75,'GDP ij'!$1:$1,0))</f>
        <v>0</v>
      </c>
      <c r="R90" s="2">
        <f>INDEX('GDP ij'!$A$1:$AAA$990,MATCH(additive_final!$C90,'GDP ij'!$E:$E,0),MATCH(additive_final!R$75,'GDP ij'!$1:$1,0))</f>
        <v>0</v>
      </c>
      <c r="S90" s="3"/>
      <c r="T90" s="5"/>
    </row>
    <row r="91" spans="1:20" ht="17.149999999999999">
      <c r="A91" s="12"/>
      <c r="B91" s="11" t="s">
        <v>19</v>
      </c>
      <c r="C91" s="48" t="s">
        <v>83</v>
      </c>
      <c r="D91" s="2">
        <f>INDEX('GDP ij'!$A$1:$AAA$990,MATCH(additive_final!$C91,'GDP ij'!$E:$E,0),MATCH(additive_final!D$75,'GDP ij'!$1:$1,0))</f>
        <v>30</v>
      </c>
      <c r="E91" s="2">
        <f>INDEX('GDP ij'!$A$1:$AAA$990,MATCH(additive_final!$C91,'GDP ij'!$E:$E,0),MATCH(additive_final!E$75,'GDP ij'!$1:$1,0))</f>
        <v>75</v>
      </c>
      <c r="F91" s="2">
        <f>INDEX('GDP ij'!$A$1:$AAA$990,MATCH(additive_final!$C91,'GDP ij'!$E:$E,0),MATCH(additive_final!F$75,'GDP ij'!$1:$1,0))</f>
        <v>0</v>
      </c>
      <c r="G91" s="2">
        <f>INDEX('GDP ij'!$A$1:$AAA$990,MATCH(additive_final!$C91,'GDP ij'!$E:$E,0),MATCH(additive_final!G$75,'GDP ij'!$1:$1,0))</f>
        <v>0</v>
      </c>
      <c r="H91" s="2">
        <f>INDEX('GDP ij'!$A$1:$AAA$990,MATCH(additive_final!$C91,'GDP ij'!$E:$E,0),MATCH(additive_final!H$75,'GDP ij'!$1:$1,0))</f>
        <v>0</v>
      </c>
      <c r="I91" s="2">
        <f>INDEX('GDP ij'!$A$1:$AAA$990,MATCH(additive_final!$C91,'GDP ij'!$E:$E,0),MATCH(additive_final!I$75,'GDP ij'!$1:$1,0))</f>
        <v>0</v>
      </c>
      <c r="J91" s="2">
        <f>INDEX('GDP ij'!$A$1:$AAA$990,MATCH(additive_final!$C91,'GDP ij'!$E:$E,0),MATCH(additive_final!J$75,'GDP ij'!$1:$1,0))</f>
        <v>0</v>
      </c>
      <c r="K91" s="2">
        <f>INDEX('GDP ij'!$A$1:$AAA$990,MATCH(additive_final!$C91,'GDP ij'!$E:$E,0),MATCH(additive_final!K$75,'GDP ij'!$1:$1,0))</f>
        <v>0</v>
      </c>
      <c r="L91" s="2">
        <f>INDEX('GDP ij'!$A$1:$AAA$990,MATCH(additive_final!$C91,'GDP ij'!$E:$E,0),MATCH(additive_final!L$75,'GDP ij'!$1:$1,0))</f>
        <v>0</v>
      </c>
      <c r="M91" s="2">
        <f>INDEX('GDP ij'!$A$1:$AAA$990,MATCH(additive_final!$C91,'GDP ij'!$E:$E,0),MATCH(additive_final!M$75,'GDP ij'!$1:$1,0))</f>
        <v>0</v>
      </c>
      <c r="N91" s="2">
        <f>INDEX('GDP ij'!$A$1:$AAA$990,MATCH(additive_final!$C91,'GDP ij'!$E:$E,0),MATCH(additive_final!N$75,'GDP ij'!$1:$1,0))</f>
        <v>0</v>
      </c>
      <c r="O91" s="2">
        <f>INDEX('GDP ij'!$A$1:$AAA$990,MATCH(additive_final!$C91,'GDP ij'!$E:$E,0),MATCH(additive_final!O$75,'GDP ij'!$1:$1,0))</f>
        <v>0</v>
      </c>
      <c r="P91" s="2">
        <f>INDEX('GDP ij'!$A$1:$AAA$990,MATCH(additive_final!$C91,'GDP ij'!$E:$E,0),MATCH(additive_final!P$75,'GDP ij'!$1:$1,0))</f>
        <v>0</v>
      </c>
      <c r="Q91" s="2">
        <f>INDEX('GDP ij'!$A$1:$AAA$990,MATCH(additive_final!$C91,'GDP ij'!$E:$E,0),MATCH(additive_final!Q$75,'GDP ij'!$1:$1,0))</f>
        <v>0</v>
      </c>
      <c r="R91" s="2">
        <f>INDEX('GDP ij'!$A$1:$AAA$990,MATCH(additive_final!$C91,'GDP ij'!$E:$E,0),MATCH(additive_final!R$75,'GDP ij'!$1:$1,0))</f>
        <v>0</v>
      </c>
      <c r="S91" s="3"/>
      <c r="T91" s="5"/>
    </row>
    <row r="92" spans="1:20">
      <c r="A92" s="12"/>
      <c r="B92" s="11"/>
      <c r="C92" s="4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  <c r="T92" s="5"/>
    </row>
    <row r="93" spans="1:20">
      <c r="A93" s="12"/>
      <c r="B93" s="48"/>
      <c r="C93" s="4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5"/>
    </row>
    <row r="94" spans="1:20">
      <c r="A94" s="12"/>
      <c r="B94" s="48"/>
      <c r="C94" s="4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5"/>
    </row>
    <row r="95" spans="1:20">
      <c r="A95" s="12"/>
      <c r="B95" s="48"/>
      <c r="C95" s="4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5"/>
    </row>
    <row r="96" spans="1:20">
      <c r="B96" s="48"/>
      <c r="C96" s="48" t="str">
        <f>_xlfn.CONCAT($A$1,A96)</f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5"/>
    </row>
    <row r="97" spans="1:20" ht="15.75" customHeight="1">
      <c r="A97" s="17" t="s">
        <v>58</v>
      </c>
      <c r="B97" s="17"/>
      <c r="C97" s="9" t="s">
        <v>52</v>
      </c>
      <c r="D97" s="9">
        <v>2005</v>
      </c>
      <c r="E97" s="9">
        <v>2006</v>
      </c>
      <c r="F97" s="9">
        <v>2007</v>
      </c>
      <c r="G97" s="9">
        <v>2008</v>
      </c>
      <c r="H97" s="9">
        <v>2009</v>
      </c>
      <c r="I97" s="9">
        <v>2010</v>
      </c>
      <c r="J97" s="9">
        <v>2011</v>
      </c>
      <c r="K97" s="9">
        <v>2012</v>
      </c>
      <c r="L97" s="9">
        <v>2013</v>
      </c>
      <c r="M97" s="9">
        <v>2014</v>
      </c>
      <c r="N97" s="9">
        <v>2015</v>
      </c>
      <c r="O97" s="9">
        <v>2016</v>
      </c>
      <c r="P97" s="9">
        <v>2017</v>
      </c>
      <c r="Q97" s="9">
        <v>2018</v>
      </c>
      <c r="R97" s="9">
        <v>2019</v>
      </c>
      <c r="S97" s="3"/>
      <c r="T97" s="5"/>
    </row>
    <row r="98" spans="1:20" ht="15.75" customHeight="1">
      <c r="A98" s="10"/>
      <c r="B98" s="11" t="s">
        <v>78</v>
      </c>
      <c r="C98" s="48" t="str">
        <f>_xlfn.CONCAT($A$1,A98)</f>
        <v/>
      </c>
      <c r="D98" s="2">
        <f>SUM(D99:D106)</f>
        <v>100</v>
      </c>
      <c r="E98" s="2">
        <f t="shared" ref="E98:R98" si="6">SUM(E99:E106)</f>
        <v>180</v>
      </c>
      <c r="F98" s="2">
        <f t="shared" si="6"/>
        <v>0</v>
      </c>
      <c r="G98" s="2">
        <f t="shared" si="6"/>
        <v>0</v>
      </c>
      <c r="H98" s="2">
        <f t="shared" si="6"/>
        <v>0</v>
      </c>
      <c r="I98" s="2">
        <f t="shared" si="6"/>
        <v>0</v>
      </c>
      <c r="J98" s="2">
        <f t="shared" si="6"/>
        <v>0</v>
      </c>
      <c r="K98" s="2">
        <f t="shared" si="6"/>
        <v>0</v>
      </c>
      <c r="L98" s="2">
        <f t="shared" si="6"/>
        <v>0</v>
      </c>
      <c r="M98" s="2">
        <f t="shared" si="6"/>
        <v>0</v>
      </c>
      <c r="N98" s="2">
        <f t="shared" si="6"/>
        <v>0</v>
      </c>
      <c r="O98" s="2">
        <f t="shared" si="6"/>
        <v>0</v>
      </c>
      <c r="P98" s="2">
        <f t="shared" si="6"/>
        <v>0</v>
      </c>
      <c r="Q98" s="2">
        <f t="shared" si="6"/>
        <v>0</v>
      </c>
      <c r="R98" s="2">
        <f t="shared" si="6"/>
        <v>0</v>
      </c>
      <c r="S98" s="3"/>
      <c r="T98" s="5"/>
    </row>
    <row r="99" spans="1:20" ht="17.149999999999999">
      <c r="A99" s="12"/>
      <c r="B99" s="11" t="s">
        <v>18</v>
      </c>
      <c r="C99" t="s">
        <v>63</v>
      </c>
      <c r="D99" s="2">
        <f>INDEX('GDP i'!$A$1:$AAA$990,MATCH(additive_final!$C99,'GDP i'!$D:$D,0),MATCH(additive_final!D$75,'GDP i'!$1:$1,0))</f>
        <v>50</v>
      </c>
      <c r="E99" s="2">
        <f>INDEX('GDP i'!$A$1:$AAA$990,MATCH(additive_final!$C99,'GDP i'!$D:$D,0),MATCH(additive_final!E$75,'GDP i'!$1:$1,0))</f>
        <v>80</v>
      </c>
      <c r="F99" s="2">
        <f>INDEX('GDP i'!$A$1:$AAA$990,MATCH(additive_final!$C99,'GDP i'!$D:$D,0),MATCH(additive_final!F$75,'GDP i'!$1:$1,0))</f>
        <v>0</v>
      </c>
      <c r="G99" s="2">
        <f>INDEX('GDP i'!$A$1:$AAA$990,MATCH(additive_final!$C99,'GDP i'!$D:$D,0),MATCH(additive_final!G$75,'GDP i'!$1:$1,0))</f>
        <v>0</v>
      </c>
      <c r="H99" s="2">
        <f>INDEX('GDP i'!$A$1:$AAA$990,MATCH(additive_final!$C99,'GDP i'!$D:$D,0),MATCH(additive_final!H$75,'GDP i'!$1:$1,0))</f>
        <v>0</v>
      </c>
      <c r="I99" s="2">
        <f>INDEX('GDP i'!$A$1:$AAA$990,MATCH(additive_final!$C99,'GDP i'!$D:$D,0),MATCH(additive_final!I$75,'GDP i'!$1:$1,0))</f>
        <v>0</v>
      </c>
      <c r="J99" s="2">
        <f>INDEX('GDP i'!$A$1:$AAA$990,MATCH(additive_final!$C99,'GDP i'!$D:$D,0),MATCH(additive_final!J$75,'GDP i'!$1:$1,0))</f>
        <v>0</v>
      </c>
      <c r="K99" s="2">
        <f>INDEX('GDP i'!$A$1:$AAA$990,MATCH(additive_final!$C99,'GDP i'!$D:$D,0),MATCH(additive_final!K$75,'GDP i'!$1:$1,0))</f>
        <v>0</v>
      </c>
      <c r="L99" s="2">
        <f>INDEX('GDP i'!$A$1:$AAA$990,MATCH(additive_final!$C99,'GDP i'!$D:$D,0),MATCH(additive_final!L$75,'GDP i'!$1:$1,0))</f>
        <v>0</v>
      </c>
      <c r="M99" s="2">
        <f>INDEX('GDP i'!$A$1:$AAA$990,MATCH(additive_final!$C99,'GDP i'!$D:$D,0),MATCH(additive_final!M$75,'GDP i'!$1:$1,0))</f>
        <v>0</v>
      </c>
      <c r="N99" s="2">
        <f>INDEX('GDP i'!$A$1:$AAA$990,MATCH(additive_final!$C99,'GDP i'!$D:$D,0),MATCH(additive_final!N$75,'GDP i'!$1:$1,0))</f>
        <v>0</v>
      </c>
      <c r="O99" s="2">
        <f>INDEX('GDP i'!$A$1:$AAA$990,MATCH(additive_final!$C99,'GDP i'!$D:$D,0),MATCH(additive_final!O$75,'GDP i'!$1:$1,0))</f>
        <v>0</v>
      </c>
      <c r="P99" s="2">
        <f>INDEX('GDP i'!$A$1:$AAA$990,MATCH(additive_final!$C99,'GDP i'!$D:$D,0),MATCH(additive_final!P$75,'GDP i'!$1:$1,0))</f>
        <v>0</v>
      </c>
      <c r="Q99" s="2">
        <f>INDEX('GDP i'!$A$1:$AAA$990,MATCH(additive_final!$C99,'GDP i'!$D:$D,0),MATCH(additive_final!Q$75,'GDP i'!$1:$1,0))</f>
        <v>0</v>
      </c>
      <c r="R99" s="2">
        <f>INDEX('GDP i'!$A$1:$AAA$990,MATCH(additive_final!$C99,'GDP i'!$D:$D,0),MATCH(additive_final!R$75,'GDP i'!$1:$1,0))</f>
        <v>0</v>
      </c>
    </row>
    <row r="100" spans="1:20">
      <c r="A100" s="12"/>
      <c r="B100" s="11"/>
      <c r="C100" t="s">
        <v>64</v>
      </c>
      <c r="D100" s="2">
        <f>INDEX('GDP i'!$A$1:$AAA$990,MATCH(additive_final!$C100,'GDP i'!$D:$D,0),MATCH(additive_final!D$75,'GDP i'!$1:$1,0))</f>
        <v>50</v>
      </c>
      <c r="E100" s="2">
        <f>INDEX('GDP i'!$A$1:$AAA$990,MATCH(additive_final!$C100,'GDP i'!$D:$D,0),MATCH(additive_final!E$75,'GDP i'!$1:$1,0))</f>
        <v>100</v>
      </c>
      <c r="F100" s="2">
        <f>INDEX('GDP i'!$A$1:$AAA$990,MATCH(additive_final!$C100,'GDP i'!$D:$D,0),MATCH(additive_final!F$75,'GDP i'!$1:$1,0))</f>
        <v>0</v>
      </c>
      <c r="G100" s="2">
        <f>INDEX('GDP i'!$A$1:$AAA$990,MATCH(additive_final!$C100,'GDP i'!$D:$D,0),MATCH(additive_final!G$75,'GDP i'!$1:$1,0))</f>
        <v>0</v>
      </c>
      <c r="H100" s="2">
        <f>INDEX('GDP i'!$A$1:$AAA$990,MATCH(additive_final!$C100,'GDP i'!$D:$D,0),MATCH(additive_final!H$75,'GDP i'!$1:$1,0))</f>
        <v>0</v>
      </c>
      <c r="I100" s="2">
        <f>INDEX('GDP i'!$A$1:$AAA$990,MATCH(additive_final!$C100,'GDP i'!$D:$D,0),MATCH(additive_final!I$75,'GDP i'!$1:$1,0))</f>
        <v>0</v>
      </c>
      <c r="J100" s="2">
        <f>INDEX('GDP i'!$A$1:$AAA$990,MATCH(additive_final!$C100,'GDP i'!$D:$D,0),MATCH(additive_final!J$75,'GDP i'!$1:$1,0))</f>
        <v>0</v>
      </c>
      <c r="K100" s="2">
        <f>INDEX('GDP i'!$A$1:$AAA$990,MATCH(additive_final!$C100,'GDP i'!$D:$D,0),MATCH(additive_final!K$75,'GDP i'!$1:$1,0))</f>
        <v>0</v>
      </c>
      <c r="L100" s="2">
        <f>INDEX('GDP i'!$A$1:$AAA$990,MATCH(additive_final!$C100,'GDP i'!$D:$D,0),MATCH(additive_final!L$75,'GDP i'!$1:$1,0))</f>
        <v>0</v>
      </c>
      <c r="M100" s="2">
        <f>INDEX('GDP i'!$A$1:$AAA$990,MATCH(additive_final!$C100,'GDP i'!$D:$D,0),MATCH(additive_final!M$75,'GDP i'!$1:$1,0))</f>
        <v>0</v>
      </c>
      <c r="N100" s="2">
        <f>INDEX('GDP i'!$A$1:$AAA$990,MATCH(additive_final!$C100,'GDP i'!$D:$D,0),MATCH(additive_final!N$75,'GDP i'!$1:$1,0))</f>
        <v>0</v>
      </c>
      <c r="O100" s="2">
        <f>INDEX('GDP i'!$A$1:$AAA$990,MATCH(additive_final!$C100,'GDP i'!$D:$D,0),MATCH(additive_final!O$75,'GDP i'!$1:$1,0))</f>
        <v>0</v>
      </c>
      <c r="P100" s="2">
        <f>INDEX('GDP i'!$A$1:$AAA$990,MATCH(additive_final!$C100,'GDP i'!$D:$D,0),MATCH(additive_final!P$75,'GDP i'!$1:$1,0))</f>
        <v>0</v>
      </c>
      <c r="Q100" s="2">
        <f>INDEX('GDP i'!$A$1:$AAA$990,MATCH(additive_final!$C100,'GDP i'!$D:$D,0),MATCH(additive_final!Q$75,'GDP i'!$1:$1,0))</f>
        <v>0</v>
      </c>
      <c r="R100" s="2">
        <f>INDEX('GDP i'!$A$1:$AAA$990,MATCH(additive_final!$C100,'GDP i'!$D:$D,0),MATCH(additive_final!R$75,'GDP i'!$1:$1,0))</f>
        <v>0</v>
      </c>
      <c r="S100" s="4"/>
      <c r="T100" s="5"/>
    </row>
    <row r="101" spans="1:20">
      <c r="A101" s="12"/>
      <c r="B101" s="11"/>
      <c r="C101" s="4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5"/>
    </row>
    <row r="102" spans="1:20" ht="17.149999999999999">
      <c r="A102" s="12"/>
      <c r="B102" s="11" t="s">
        <v>19</v>
      </c>
      <c r="C102" s="4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5"/>
    </row>
    <row r="103" spans="1:20" ht="17.149999999999999">
      <c r="A103" s="12"/>
      <c r="B103" s="11" t="s">
        <v>20</v>
      </c>
      <c r="C103" s="4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5"/>
    </row>
    <row r="104" spans="1:20">
      <c r="A104" s="12"/>
      <c r="B104" s="48"/>
      <c r="C104" s="4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5"/>
    </row>
    <row r="105" spans="1:20">
      <c r="A105" s="12"/>
      <c r="B105" s="48"/>
      <c r="C105" s="4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5"/>
    </row>
    <row r="106" spans="1:20">
      <c r="A106" s="12"/>
      <c r="B106" s="48"/>
      <c r="C106" s="4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5"/>
    </row>
    <row r="107" spans="1:20">
      <c r="B107" s="48"/>
      <c r="C107" s="48" t="str">
        <f>_xlfn.CONCAT($A$1,A107)</f>
        <v/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5"/>
    </row>
    <row r="108" spans="1:20" ht="15.75" customHeight="1">
      <c r="A108" s="29" t="s">
        <v>39</v>
      </c>
      <c r="D108" s="9">
        <v>2005</v>
      </c>
      <c r="E108" s="9">
        <v>2006</v>
      </c>
      <c r="F108" s="9">
        <v>2007</v>
      </c>
      <c r="G108" s="9">
        <v>2008</v>
      </c>
      <c r="H108" s="9">
        <v>2009</v>
      </c>
      <c r="I108" s="9">
        <v>2010</v>
      </c>
      <c r="J108" s="9">
        <v>2011</v>
      </c>
      <c r="K108" s="9">
        <v>2012</v>
      </c>
      <c r="L108" s="9">
        <v>2013</v>
      </c>
      <c r="M108" s="9">
        <v>2014</v>
      </c>
      <c r="N108" s="9">
        <v>2015</v>
      </c>
      <c r="O108" s="9">
        <v>2016</v>
      </c>
      <c r="P108" s="9">
        <v>2017</v>
      </c>
      <c r="Q108" s="9">
        <v>2018</v>
      </c>
      <c r="R108" s="9">
        <v>2019</v>
      </c>
      <c r="S108" s="3"/>
      <c r="T108" s="5"/>
    </row>
    <row r="109" spans="1:20" ht="17.600000000000001">
      <c r="A109" s="30" t="s">
        <v>40</v>
      </c>
      <c r="E109" s="31">
        <f t="shared" ref="E109:R109" si="7">SUM(E110:E118)</f>
        <v>88.595728516953173</v>
      </c>
      <c r="F109" s="31" t="e">
        <f t="shared" si="7"/>
        <v>#N/A</v>
      </c>
      <c r="G109" s="31" t="e">
        <f t="shared" si="7"/>
        <v>#N/A</v>
      </c>
      <c r="H109" s="31" t="e">
        <f t="shared" si="7"/>
        <v>#N/A</v>
      </c>
      <c r="I109" s="31" t="e">
        <f t="shared" si="7"/>
        <v>#N/A</v>
      </c>
      <c r="J109" s="31" t="e">
        <f t="shared" si="7"/>
        <v>#N/A</v>
      </c>
      <c r="K109" s="31" t="e">
        <f t="shared" si="7"/>
        <v>#N/A</v>
      </c>
      <c r="L109" s="31" t="e">
        <f t="shared" si="7"/>
        <v>#N/A</v>
      </c>
      <c r="M109" s="31" t="e">
        <f t="shared" si="7"/>
        <v>#N/A</v>
      </c>
      <c r="N109" s="31" t="e">
        <f t="shared" si="7"/>
        <v>#N/A</v>
      </c>
      <c r="O109" s="31" t="e">
        <f t="shared" si="7"/>
        <v>#N/A</v>
      </c>
      <c r="P109" s="31" t="e">
        <f t="shared" si="7"/>
        <v>#N/A</v>
      </c>
      <c r="Q109" s="31" t="e">
        <f t="shared" si="7"/>
        <v>#N/A</v>
      </c>
      <c r="R109" s="31" t="e">
        <f t="shared" si="7"/>
        <v>#N/A</v>
      </c>
      <c r="S109" s="3"/>
      <c r="T109" s="5"/>
    </row>
    <row r="110" spans="1:20">
      <c r="A110" s="12" t="s">
        <v>65</v>
      </c>
      <c r="E110" s="6">
        <f>INDEX(weighting_additive!$A$88:$R$97,MATCH($A110,weighting_additive!$A$88:$A$97,0),MATCH(E$108,weighting_additive!$88:$88,0)) * INDEX(activity_driver!$A$58:$R$67,MATCH($A110,activity_driver!$A$58:$A$67,0),MATCH(E$108,activity_driver!$58:$58,0))</f>
        <v>19.244546881966496</v>
      </c>
      <c r="F110" s="6" t="e">
        <f>INDEX(weighting_additive!$A$88:$R$97,MATCH($A110,weighting_additive!$A$88:$A$97,0),MATCH(F$108,weighting_additive!$88:$88,0)) * INDEX(activity_driver!$A$58:$R$67,MATCH($A110,activity_driver!$A$58:$A$67,0),MATCH(F$108,activity_driver!$58:$58,0))</f>
        <v>#N/A</v>
      </c>
      <c r="G110" s="6" t="e">
        <f>INDEX(weighting_additive!$A$88:$R$97,MATCH($A110,weighting_additive!$A$88:$A$97,0),MATCH(G$108,weighting_additive!$88:$88,0)) * INDEX(activity_driver!$A$58:$R$67,MATCH($A110,activity_driver!$A$58:$A$67,0),MATCH(G$108,activity_driver!$58:$58,0))</f>
        <v>#N/A</v>
      </c>
      <c r="H110" s="6" t="e">
        <f>INDEX(weighting_additive!$A$88:$R$97,MATCH($A110,weighting_additive!$A$88:$A$97,0),MATCH(H$108,weighting_additive!$88:$88,0)) * INDEX(activity_driver!$A$58:$R$67,MATCH($A110,activity_driver!$A$58:$A$67,0),MATCH(H$108,activity_driver!$58:$58,0))</f>
        <v>#N/A</v>
      </c>
      <c r="I110" s="6" t="e">
        <f>INDEX(weighting_additive!$A$88:$R$97,MATCH($A110,weighting_additive!$A$88:$A$97,0),MATCH(I$108,weighting_additive!$88:$88,0)) * INDEX(activity_driver!$A$58:$R$67,MATCH($A110,activity_driver!$A$58:$A$67,0),MATCH(I$108,activity_driver!$58:$58,0))</f>
        <v>#N/A</v>
      </c>
      <c r="J110" s="6" t="e">
        <f>INDEX(weighting_additive!$A$88:$R$97,MATCH($A110,weighting_additive!$A$88:$A$97,0),MATCH(J$108,weighting_additive!$88:$88,0)) * INDEX(activity_driver!$A$58:$R$67,MATCH($A110,activity_driver!$A$58:$A$67,0),MATCH(J$108,activity_driver!$58:$58,0))</f>
        <v>#N/A</v>
      </c>
      <c r="K110" s="6" t="e">
        <f>INDEX(weighting_additive!$A$88:$R$97,MATCH($A110,weighting_additive!$A$88:$A$97,0),MATCH(K$108,weighting_additive!$88:$88,0)) * INDEX(activity_driver!$A$58:$R$67,MATCH($A110,activity_driver!$A$58:$A$67,0),MATCH(K$108,activity_driver!$58:$58,0))</f>
        <v>#N/A</v>
      </c>
      <c r="L110" s="6" t="e">
        <f>INDEX(weighting_additive!$A$88:$R$97,MATCH($A110,weighting_additive!$A$88:$A$97,0),MATCH(L$108,weighting_additive!$88:$88,0)) * INDEX(activity_driver!$A$58:$R$67,MATCH($A110,activity_driver!$A$58:$A$67,0),MATCH(L$108,activity_driver!$58:$58,0))</f>
        <v>#N/A</v>
      </c>
      <c r="M110" s="6" t="e">
        <f>INDEX(weighting_additive!$A$88:$R$97,MATCH($A110,weighting_additive!$A$88:$A$97,0),MATCH(M$108,weighting_additive!$88:$88,0)) * INDEX(activity_driver!$A$58:$R$67,MATCH($A110,activity_driver!$A$58:$A$67,0),MATCH(M$108,activity_driver!$58:$58,0))</f>
        <v>#N/A</v>
      </c>
      <c r="N110" s="6" t="e">
        <f>INDEX(weighting_additive!$A$88:$R$97,MATCH($A110,weighting_additive!$A$88:$A$97,0),MATCH(N$108,weighting_additive!$88:$88,0)) * INDEX(activity_driver!$A$58:$R$67,MATCH($A110,activity_driver!$A$58:$A$67,0),MATCH(N$108,activity_driver!$58:$58,0))</f>
        <v>#N/A</v>
      </c>
      <c r="O110" s="6" t="e">
        <f>INDEX(weighting_additive!$A$88:$R$97,MATCH($A110,weighting_additive!$A$88:$A$97,0),MATCH(O$108,weighting_additive!$88:$88,0)) * INDEX(activity_driver!$A$58:$R$67,MATCH($A110,activity_driver!$A$58:$A$67,0),MATCH(O$108,activity_driver!$58:$58,0))</f>
        <v>#N/A</v>
      </c>
      <c r="P110" s="6" t="e">
        <f>INDEX(weighting_additive!$A$88:$R$97,MATCH($A110,weighting_additive!$A$88:$A$97,0),MATCH(P$108,weighting_additive!$88:$88,0)) * INDEX(activity_driver!$A$58:$R$67,MATCH($A110,activity_driver!$A$58:$A$67,0),MATCH(P$108,activity_driver!$58:$58,0))</f>
        <v>#N/A</v>
      </c>
      <c r="Q110" s="6" t="e">
        <f>INDEX(weighting_additive!$A$88:$R$97,MATCH($A110,weighting_additive!$A$88:$A$97,0),MATCH(Q$108,weighting_additive!$88:$88,0)) * INDEX(activity_driver!$A$58:$R$67,MATCH($A110,activity_driver!$A$58:$A$67,0),MATCH(Q$108,activity_driver!$58:$58,0))</f>
        <v>#N/A</v>
      </c>
      <c r="R110" s="6" t="e">
        <f>INDEX(weighting_additive!$A$88:$R$97,MATCH($A110,weighting_additive!$A$88:$A$97,0),MATCH(R$108,weighting_additive!$88:$88,0)) * INDEX(activity_driver!$A$58:$R$67,MATCH($A110,activity_driver!$A$58:$A$67,0),MATCH(R$108,activity_driver!$58:$58,0))</f>
        <v>#N/A</v>
      </c>
    </row>
    <row r="111" spans="1:20">
      <c r="A111" s="12" t="s">
        <v>66</v>
      </c>
      <c r="E111" s="6">
        <f>INDEX(weighting_additive!$A$88:$R$97,MATCH($A111,weighting_additive!$A$88:$A$97,0),MATCH(E$108,weighting_additive!$88:$88,0)) * INDEX(activity_driver!$A$58:$R$67,MATCH($A111,activity_driver!$A$58:$A$67,0),MATCH(E$108,activity_driver!$58:$58,0))</f>
        <v>10.700529585641458</v>
      </c>
      <c r="F111" s="6" t="e">
        <f>INDEX(weighting_additive!$A$88:$R$97,MATCH($A111,weighting_additive!$A$88:$A$97,0),MATCH(F$108,weighting_additive!$88:$88,0)) * INDEX(activity_driver!$A$58:$R$67,MATCH($A111,activity_driver!$A$58:$A$67,0),MATCH(F$108,activity_driver!$58:$58,0))</f>
        <v>#N/A</v>
      </c>
      <c r="G111" s="6" t="e">
        <f>INDEX(weighting_additive!$A$88:$R$97,MATCH($A111,weighting_additive!$A$88:$A$97,0),MATCH(G$108,weighting_additive!$88:$88,0)) * INDEX(activity_driver!$A$58:$R$67,MATCH($A111,activity_driver!$A$58:$A$67,0),MATCH(G$108,activity_driver!$58:$58,0))</f>
        <v>#N/A</v>
      </c>
      <c r="H111" s="6" t="e">
        <f>INDEX(weighting_additive!$A$88:$R$97,MATCH($A111,weighting_additive!$A$88:$A$97,0),MATCH(H$108,weighting_additive!$88:$88,0)) * INDEX(activity_driver!$A$58:$R$67,MATCH($A111,activity_driver!$A$58:$A$67,0),MATCH(H$108,activity_driver!$58:$58,0))</f>
        <v>#N/A</v>
      </c>
      <c r="I111" s="6" t="e">
        <f>INDEX(weighting_additive!$A$88:$R$97,MATCH($A111,weighting_additive!$A$88:$A$97,0),MATCH(I$108,weighting_additive!$88:$88,0)) * INDEX(activity_driver!$A$58:$R$67,MATCH($A111,activity_driver!$A$58:$A$67,0),MATCH(I$108,activity_driver!$58:$58,0))</f>
        <v>#N/A</v>
      </c>
      <c r="J111" s="6" t="e">
        <f>INDEX(weighting_additive!$A$88:$R$97,MATCH($A111,weighting_additive!$A$88:$A$97,0),MATCH(J$108,weighting_additive!$88:$88,0)) * INDEX(activity_driver!$A$58:$R$67,MATCH($A111,activity_driver!$A$58:$A$67,0),MATCH(J$108,activity_driver!$58:$58,0))</f>
        <v>#N/A</v>
      </c>
      <c r="K111" s="6" t="e">
        <f>INDEX(weighting_additive!$A$88:$R$97,MATCH($A111,weighting_additive!$A$88:$A$97,0),MATCH(K$108,weighting_additive!$88:$88,0)) * INDEX(activity_driver!$A$58:$R$67,MATCH($A111,activity_driver!$A$58:$A$67,0),MATCH(K$108,activity_driver!$58:$58,0))</f>
        <v>#N/A</v>
      </c>
      <c r="L111" s="6" t="e">
        <f>INDEX(weighting_additive!$A$88:$R$97,MATCH($A111,weighting_additive!$A$88:$A$97,0),MATCH(L$108,weighting_additive!$88:$88,0)) * INDEX(activity_driver!$A$58:$R$67,MATCH($A111,activity_driver!$A$58:$A$67,0),MATCH(L$108,activity_driver!$58:$58,0))</f>
        <v>#N/A</v>
      </c>
      <c r="M111" s="6" t="e">
        <f>INDEX(weighting_additive!$A$88:$R$97,MATCH($A111,weighting_additive!$A$88:$A$97,0),MATCH(M$108,weighting_additive!$88:$88,0)) * INDEX(activity_driver!$A$58:$R$67,MATCH($A111,activity_driver!$A$58:$A$67,0),MATCH(M$108,activity_driver!$58:$58,0))</f>
        <v>#N/A</v>
      </c>
      <c r="N111" s="6" t="e">
        <f>INDEX(weighting_additive!$A$88:$R$97,MATCH($A111,weighting_additive!$A$88:$A$97,0),MATCH(N$108,weighting_additive!$88:$88,0)) * INDEX(activity_driver!$A$58:$R$67,MATCH($A111,activity_driver!$A$58:$A$67,0),MATCH(N$108,activity_driver!$58:$58,0))</f>
        <v>#N/A</v>
      </c>
      <c r="O111" s="6" t="e">
        <f>INDEX(weighting_additive!$A$88:$R$97,MATCH($A111,weighting_additive!$A$88:$A$97,0),MATCH(O$108,weighting_additive!$88:$88,0)) * INDEX(activity_driver!$A$58:$R$67,MATCH($A111,activity_driver!$A$58:$A$67,0),MATCH(O$108,activity_driver!$58:$58,0))</f>
        <v>#N/A</v>
      </c>
      <c r="P111" s="6" t="e">
        <f>INDEX(weighting_additive!$A$88:$R$97,MATCH($A111,weighting_additive!$A$88:$A$97,0),MATCH(P$108,weighting_additive!$88:$88,0)) * INDEX(activity_driver!$A$58:$R$67,MATCH($A111,activity_driver!$A$58:$A$67,0),MATCH(P$108,activity_driver!$58:$58,0))</f>
        <v>#N/A</v>
      </c>
      <c r="Q111" s="6" t="e">
        <f>INDEX(weighting_additive!$A$88:$R$97,MATCH($A111,weighting_additive!$A$88:$A$97,0),MATCH(Q$108,weighting_additive!$88:$88,0)) * INDEX(activity_driver!$A$58:$R$67,MATCH($A111,activity_driver!$A$58:$A$67,0),MATCH(Q$108,activity_driver!$58:$58,0))</f>
        <v>#N/A</v>
      </c>
      <c r="R111" s="6" t="e">
        <f>INDEX(weighting_additive!$A$88:$R$97,MATCH($A111,weighting_additive!$A$88:$A$97,0),MATCH(R$108,weighting_additive!$88:$88,0)) * INDEX(activity_driver!$A$58:$R$67,MATCH($A111,activity_driver!$A$58:$A$67,0),MATCH(R$108,activity_driver!$58:$58,0))</f>
        <v>#N/A</v>
      </c>
      <c r="S111" s="4"/>
      <c r="T111" s="5"/>
    </row>
    <row r="112" spans="1:20">
      <c r="A112" s="12" t="s">
        <v>67</v>
      </c>
      <c r="E112" s="6">
        <f>INDEX(weighting_additive!$A$88:$R$97,MATCH($A112,weighting_additive!$A$88:$A$97,0),MATCH(E$108,weighting_additive!$88:$88,0)) * INDEX(activity_driver!$A$58:$R$67,MATCH($A112,activity_driver!$A$58:$A$67,0),MATCH(E$108,activity_driver!$58:$58,0))</f>
        <v>6.4478021714830964</v>
      </c>
      <c r="F112" s="6" t="e">
        <f>INDEX(weighting_additive!$A$88:$R$97,MATCH($A112,weighting_additive!$A$88:$A$97,0),MATCH(F$108,weighting_additive!$88:$88,0)) * INDEX(activity_driver!$A$58:$R$67,MATCH($A112,activity_driver!$A$58:$A$67,0),MATCH(F$108,activity_driver!$58:$58,0))</f>
        <v>#N/A</v>
      </c>
      <c r="G112" s="6" t="e">
        <f>INDEX(weighting_additive!$A$88:$R$97,MATCH($A112,weighting_additive!$A$88:$A$97,0),MATCH(G$108,weighting_additive!$88:$88,0)) * INDEX(activity_driver!$A$58:$R$67,MATCH($A112,activity_driver!$A$58:$A$67,0),MATCH(G$108,activity_driver!$58:$58,0))</f>
        <v>#N/A</v>
      </c>
      <c r="H112" s="6" t="e">
        <f>INDEX(weighting_additive!$A$88:$R$97,MATCH($A112,weighting_additive!$A$88:$A$97,0),MATCH(H$108,weighting_additive!$88:$88,0)) * INDEX(activity_driver!$A$58:$R$67,MATCH($A112,activity_driver!$A$58:$A$67,0),MATCH(H$108,activity_driver!$58:$58,0))</f>
        <v>#N/A</v>
      </c>
      <c r="I112" s="6" t="e">
        <f>INDEX(weighting_additive!$A$88:$R$97,MATCH($A112,weighting_additive!$A$88:$A$97,0),MATCH(I$108,weighting_additive!$88:$88,0)) * INDEX(activity_driver!$A$58:$R$67,MATCH($A112,activity_driver!$A$58:$A$67,0),MATCH(I$108,activity_driver!$58:$58,0))</f>
        <v>#N/A</v>
      </c>
      <c r="J112" s="6" t="e">
        <f>INDEX(weighting_additive!$A$88:$R$97,MATCH($A112,weighting_additive!$A$88:$A$97,0),MATCH(J$108,weighting_additive!$88:$88,0)) * INDEX(activity_driver!$A$58:$R$67,MATCH($A112,activity_driver!$A$58:$A$67,0),MATCH(J$108,activity_driver!$58:$58,0))</f>
        <v>#N/A</v>
      </c>
      <c r="K112" s="6" t="e">
        <f>INDEX(weighting_additive!$A$88:$R$97,MATCH($A112,weighting_additive!$A$88:$A$97,0),MATCH(K$108,weighting_additive!$88:$88,0)) * INDEX(activity_driver!$A$58:$R$67,MATCH($A112,activity_driver!$A$58:$A$67,0),MATCH(K$108,activity_driver!$58:$58,0))</f>
        <v>#N/A</v>
      </c>
      <c r="L112" s="6" t="e">
        <f>INDEX(weighting_additive!$A$88:$R$97,MATCH($A112,weighting_additive!$A$88:$A$97,0),MATCH(L$108,weighting_additive!$88:$88,0)) * INDEX(activity_driver!$A$58:$R$67,MATCH($A112,activity_driver!$A$58:$A$67,0),MATCH(L$108,activity_driver!$58:$58,0))</f>
        <v>#N/A</v>
      </c>
      <c r="M112" s="6" t="e">
        <f>INDEX(weighting_additive!$A$88:$R$97,MATCH($A112,weighting_additive!$A$88:$A$97,0),MATCH(M$108,weighting_additive!$88:$88,0)) * INDEX(activity_driver!$A$58:$R$67,MATCH($A112,activity_driver!$A$58:$A$67,0),MATCH(M$108,activity_driver!$58:$58,0))</f>
        <v>#N/A</v>
      </c>
      <c r="N112" s="6" t="e">
        <f>INDEX(weighting_additive!$A$88:$R$97,MATCH($A112,weighting_additive!$A$88:$A$97,0),MATCH(N$108,weighting_additive!$88:$88,0)) * INDEX(activity_driver!$A$58:$R$67,MATCH($A112,activity_driver!$A$58:$A$67,0),MATCH(N$108,activity_driver!$58:$58,0))</f>
        <v>#N/A</v>
      </c>
      <c r="O112" s="6" t="e">
        <f>INDEX(weighting_additive!$A$88:$R$97,MATCH($A112,weighting_additive!$A$88:$A$97,0),MATCH(O$108,weighting_additive!$88:$88,0)) * INDEX(activity_driver!$A$58:$R$67,MATCH($A112,activity_driver!$A$58:$A$67,0),MATCH(O$108,activity_driver!$58:$58,0))</f>
        <v>#N/A</v>
      </c>
      <c r="P112" s="6" t="e">
        <f>INDEX(weighting_additive!$A$88:$R$97,MATCH($A112,weighting_additive!$A$88:$A$97,0),MATCH(P$108,weighting_additive!$88:$88,0)) * INDEX(activity_driver!$A$58:$R$67,MATCH($A112,activity_driver!$A$58:$A$67,0),MATCH(P$108,activity_driver!$58:$58,0))</f>
        <v>#N/A</v>
      </c>
      <c r="Q112" s="6" t="e">
        <f>INDEX(weighting_additive!$A$88:$R$97,MATCH($A112,weighting_additive!$A$88:$A$97,0),MATCH(Q$108,weighting_additive!$88:$88,0)) * INDEX(activity_driver!$A$58:$R$67,MATCH($A112,activity_driver!$A$58:$A$67,0),MATCH(Q$108,activity_driver!$58:$58,0))</f>
        <v>#N/A</v>
      </c>
      <c r="R112" s="6" t="e">
        <f>INDEX(weighting_additive!$A$88:$R$97,MATCH($A112,weighting_additive!$A$88:$A$97,0),MATCH(R$108,weighting_additive!$88:$88,0)) * INDEX(activity_driver!$A$58:$R$67,MATCH($A112,activity_driver!$A$58:$A$67,0),MATCH(R$108,activity_driver!$58:$58,0))</f>
        <v>#N/A</v>
      </c>
      <c r="S112" s="3"/>
      <c r="T112" s="5"/>
    </row>
    <row r="113" spans="1:20">
      <c r="A113" s="12" t="s">
        <v>68</v>
      </c>
      <c r="E113" s="6">
        <f>INDEX(weighting_additive!$A$88:$R$97,MATCH($A113,weighting_additive!$A$88:$A$97,0),MATCH(E$108,weighting_additive!$88:$88,0)) * INDEX(activity_driver!$A$58:$R$67,MATCH($A113,activity_driver!$A$58:$A$67,0),MATCH(E$108,activity_driver!$58:$58,0))</f>
        <v>3.8489093763932987</v>
      </c>
      <c r="F113" s="6" t="e">
        <f>INDEX(weighting_additive!$A$88:$R$97,MATCH($A113,weighting_additive!$A$88:$A$97,0),MATCH(F$108,weighting_additive!$88:$88,0)) * INDEX(activity_driver!$A$58:$R$67,MATCH($A113,activity_driver!$A$58:$A$67,0),MATCH(F$108,activity_driver!$58:$58,0))</f>
        <v>#N/A</v>
      </c>
      <c r="G113" s="6" t="e">
        <f>INDEX(weighting_additive!$A$88:$R$97,MATCH($A113,weighting_additive!$A$88:$A$97,0),MATCH(G$108,weighting_additive!$88:$88,0)) * INDEX(activity_driver!$A$58:$R$67,MATCH($A113,activity_driver!$A$58:$A$67,0),MATCH(G$108,activity_driver!$58:$58,0))</f>
        <v>#N/A</v>
      </c>
      <c r="H113" s="6" t="e">
        <f>INDEX(weighting_additive!$A$88:$R$97,MATCH($A113,weighting_additive!$A$88:$A$97,0),MATCH(H$108,weighting_additive!$88:$88,0)) * INDEX(activity_driver!$A$58:$R$67,MATCH($A113,activity_driver!$A$58:$A$67,0),MATCH(H$108,activity_driver!$58:$58,0))</f>
        <v>#N/A</v>
      </c>
      <c r="I113" s="6" t="e">
        <f>INDEX(weighting_additive!$A$88:$R$97,MATCH($A113,weighting_additive!$A$88:$A$97,0),MATCH(I$108,weighting_additive!$88:$88,0)) * INDEX(activity_driver!$A$58:$R$67,MATCH($A113,activity_driver!$A$58:$A$67,0),MATCH(I$108,activity_driver!$58:$58,0))</f>
        <v>#N/A</v>
      </c>
      <c r="J113" s="6" t="e">
        <f>INDEX(weighting_additive!$A$88:$R$97,MATCH($A113,weighting_additive!$A$88:$A$97,0),MATCH(J$108,weighting_additive!$88:$88,0)) * INDEX(activity_driver!$A$58:$R$67,MATCH($A113,activity_driver!$A$58:$A$67,0),MATCH(J$108,activity_driver!$58:$58,0))</f>
        <v>#N/A</v>
      </c>
      <c r="K113" s="6" t="e">
        <f>INDEX(weighting_additive!$A$88:$R$97,MATCH($A113,weighting_additive!$A$88:$A$97,0),MATCH(K$108,weighting_additive!$88:$88,0)) * INDEX(activity_driver!$A$58:$R$67,MATCH($A113,activity_driver!$A$58:$A$67,0),MATCH(K$108,activity_driver!$58:$58,0))</f>
        <v>#N/A</v>
      </c>
      <c r="L113" s="6" t="e">
        <f>INDEX(weighting_additive!$A$88:$R$97,MATCH($A113,weighting_additive!$A$88:$A$97,0),MATCH(L$108,weighting_additive!$88:$88,0)) * INDEX(activity_driver!$A$58:$R$67,MATCH($A113,activity_driver!$A$58:$A$67,0),MATCH(L$108,activity_driver!$58:$58,0))</f>
        <v>#N/A</v>
      </c>
      <c r="M113" s="6" t="e">
        <f>INDEX(weighting_additive!$A$88:$R$97,MATCH($A113,weighting_additive!$A$88:$A$97,0),MATCH(M$108,weighting_additive!$88:$88,0)) * INDEX(activity_driver!$A$58:$R$67,MATCH($A113,activity_driver!$A$58:$A$67,0),MATCH(M$108,activity_driver!$58:$58,0))</f>
        <v>#N/A</v>
      </c>
      <c r="N113" s="6" t="e">
        <f>INDEX(weighting_additive!$A$88:$R$97,MATCH($A113,weighting_additive!$A$88:$A$97,0),MATCH(N$108,weighting_additive!$88:$88,0)) * INDEX(activity_driver!$A$58:$R$67,MATCH($A113,activity_driver!$A$58:$A$67,0),MATCH(N$108,activity_driver!$58:$58,0))</f>
        <v>#N/A</v>
      </c>
      <c r="O113" s="6" t="e">
        <f>INDEX(weighting_additive!$A$88:$R$97,MATCH($A113,weighting_additive!$A$88:$A$97,0),MATCH(O$108,weighting_additive!$88:$88,0)) * INDEX(activity_driver!$A$58:$R$67,MATCH($A113,activity_driver!$A$58:$A$67,0),MATCH(O$108,activity_driver!$58:$58,0))</f>
        <v>#N/A</v>
      </c>
      <c r="P113" s="6" t="e">
        <f>INDEX(weighting_additive!$A$88:$R$97,MATCH($A113,weighting_additive!$A$88:$A$97,0),MATCH(P$108,weighting_additive!$88:$88,0)) * INDEX(activity_driver!$A$58:$R$67,MATCH($A113,activity_driver!$A$58:$A$67,0),MATCH(P$108,activity_driver!$58:$58,0))</f>
        <v>#N/A</v>
      </c>
      <c r="Q113" s="6" t="e">
        <f>INDEX(weighting_additive!$A$88:$R$97,MATCH($A113,weighting_additive!$A$88:$A$97,0),MATCH(Q$108,weighting_additive!$88:$88,0)) * INDEX(activity_driver!$A$58:$R$67,MATCH($A113,activity_driver!$A$58:$A$67,0),MATCH(Q$108,activity_driver!$58:$58,0))</f>
        <v>#N/A</v>
      </c>
      <c r="R113" s="6" t="e">
        <f>INDEX(weighting_additive!$A$88:$R$97,MATCH($A113,weighting_additive!$A$88:$A$97,0),MATCH(R$108,weighting_additive!$88:$88,0)) * INDEX(activity_driver!$A$58:$R$67,MATCH($A113,activity_driver!$A$58:$A$67,0),MATCH(R$108,activity_driver!$58:$58,0))</f>
        <v>#N/A</v>
      </c>
      <c r="S113" s="3"/>
      <c r="T113" s="5"/>
    </row>
    <row r="114" spans="1:20">
      <c r="A114" s="12" t="s">
        <v>72</v>
      </c>
      <c r="E114" s="6">
        <f>INDEX(weighting_additive!$A$88:$R$97,MATCH($A114,weighting_additive!$A$88:$A$97,0),MATCH(E$108,weighting_additive!$88:$88,0)) * INDEX(activity_driver!$A$58:$R$67,MATCH($A114,activity_driver!$A$58:$A$67,0),MATCH(E$108,activity_driver!$58:$58,0))</f>
        <v>14.496602867867908</v>
      </c>
      <c r="F114" s="6" t="e">
        <f>INDEX(weighting_additive!$A$88:$R$97,MATCH($A114,weighting_additive!$A$88:$A$97,0),MATCH(F$108,weighting_additive!$88:$88,0)) * INDEX(activity_driver!$A$58:$R$67,MATCH($A114,activity_driver!$A$58:$A$67,0),MATCH(F$108,activity_driver!$58:$58,0))</f>
        <v>#N/A</v>
      </c>
      <c r="G114" s="6" t="e">
        <f>INDEX(weighting_additive!$A$88:$R$97,MATCH($A114,weighting_additive!$A$88:$A$97,0),MATCH(G$108,weighting_additive!$88:$88,0)) * INDEX(activity_driver!$A$58:$R$67,MATCH($A114,activity_driver!$A$58:$A$67,0),MATCH(G$108,activity_driver!$58:$58,0))</f>
        <v>#N/A</v>
      </c>
      <c r="H114" s="6" t="e">
        <f>INDEX(weighting_additive!$A$88:$R$97,MATCH($A114,weighting_additive!$A$88:$A$97,0),MATCH(H$108,weighting_additive!$88:$88,0)) * INDEX(activity_driver!$A$58:$R$67,MATCH($A114,activity_driver!$A$58:$A$67,0),MATCH(H$108,activity_driver!$58:$58,0))</f>
        <v>#N/A</v>
      </c>
      <c r="I114" s="6" t="e">
        <f>INDEX(weighting_additive!$A$88:$R$97,MATCH($A114,weighting_additive!$A$88:$A$97,0),MATCH(I$108,weighting_additive!$88:$88,0)) * INDEX(activity_driver!$A$58:$R$67,MATCH($A114,activity_driver!$A$58:$A$67,0),MATCH(I$108,activity_driver!$58:$58,0))</f>
        <v>#N/A</v>
      </c>
      <c r="J114" s="6" t="e">
        <f>INDEX(weighting_additive!$A$88:$R$97,MATCH($A114,weighting_additive!$A$88:$A$97,0),MATCH(J$108,weighting_additive!$88:$88,0)) * INDEX(activity_driver!$A$58:$R$67,MATCH($A114,activity_driver!$A$58:$A$67,0),MATCH(J$108,activity_driver!$58:$58,0))</f>
        <v>#N/A</v>
      </c>
      <c r="K114" s="6" t="e">
        <f>INDEX(weighting_additive!$A$88:$R$97,MATCH($A114,weighting_additive!$A$88:$A$97,0),MATCH(K$108,weighting_additive!$88:$88,0)) * INDEX(activity_driver!$A$58:$R$67,MATCH($A114,activity_driver!$A$58:$A$67,0),MATCH(K$108,activity_driver!$58:$58,0))</f>
        <v>#N/A</v>
      </c>
      <c r="L114" s="6" t="e">
        <f>INDEX(weighting_additive!$A$88:$R$97,MATCH($A114,weighting_additive!$A$88:$A$97,0),MATCH(L$108,weighting_additive!$88:$88,0)) * INDEX(activity_driver!$A$58:$R$67,MATCH($A114,activity_driver!$A$58:$A$67,0),MATCH(L$108,activity_driver!$58:$58,0))</f>
        <v>#N/A</v>
      </c>
      <c r="M114" s="6" t="e">
        <f>INDEX(weighting_additive!$A$88:$R$97,MATCH($A114,weighting_additive!$A$88:$A$97,0),MATCH(M$108,weighting_additive!$88:$88,0)) * INDEX(activity_driver!$A$58:$R$67,MATCH($A114,activity_driver!$A$58:$A$67,0),MATCH(M$108,activity_driver!$58:$58,0))</f>
        <v>#N/A</v>
      </c>
      <c r="N114" s="6" t="e">
        <f>INDEX(weighting_additive!$A$88:$R$97,MATCH($A114,weighting_additive!$A$88:$A$97,0),MATCH(N$108,weighting_additive!$88:$88,0)) * INDEX(activity_driver!$A$58:$R$67,MATCH($A114,activity_driver!$A$58:$A$67,0),MATCH(N$108,activity_driver!$58:$58,0))</f>
        <v>#N/A</v>
      </c>
      <c r="O114" s="6" t="e">
        <f>INDEX(weighting_additive!$A$88:$R$97,MATCH($A114,weighting_additive!$A$88:$A$97,0),MATCH(O$108,weighting_additive!$88:$88,0)) * INDEX(activity_driver!$A$58:$R$67,MATCH($A114,activity_driver!$A$58:$A$67,0),MATCH(O$108,activity_driver!$58:$58,0))</f>
        <v>#N/A</v>
      </c>
      <c r="P114" s="6" t="e">
        <f>INDEX(weighting_additive!$A$88:$R$97,MATCH($A114,weighting_additive!$A$88:$A$97,0),MATCH(P$108,weighting_additive!$88:$88,0)) * INDEX(activity_driver!$A$58:$R$67,MATCH($A114,activity_driver!$A$58:$A$67,0),MATCH(P$108,activity_driver!$58:$58,0))</f>
        <v>#N/A</v>
      </c>
      <c r="Q114" s="6" t="e">
        <f>INDEX(weighting_additive!$A$88:$R$97,MATCH($A114,weighting_additive!$A$88:$A$97,0),MATCH(Q$108,weighting_additive!$88:$88,0)) * INDEX(activity_driver!$A$58:$R$67,MATCH($A114,activity_driver!$A$58:$A$67,0),MATCH(Q$108,activity_driver!$58:$58,0))</f>
        <v>#N/A</v>
      </c>
      <c r="R114" s="6" t="e">
        <f>INDEX(weighting_additive!$A$88:$R$97,MATCH($A114,weighting_additive!$A$88:$A$97,0),MATCH(R$108,weighting_additive!$88:$88,0)) * INDEX(activity_driver!$A$58:$R$67,MATCH($A114,activity_driver!$A$58:$A$67,0),MATCH(R$108,activity_driver!$58:$58,0))</f>
        <v>#N/A</v>
      </c>
      <c r="S114" s="3"/>
      <c r="T114" s="5"/>
    </row>
    <row r="115" spans="1:20">
      <c r="A115" s="12" t="s">
        <v>73</v>
      </c>
      <c r="B115" s="48"/>
      <c r="C115" s="48"/>
      <c r="D115" s="28"/>
      <c r="E115" s="6">
        <f>INDEX(weighting_additive!$A$88:$R$97,MATCH($A115,weighting_additive!$A$88:$A$97,0),MATCH(E$108,weighting_additive!$88:$88,0)) * INDEX(activity_driver!$A$58:$R$67,MATCH($A115,activity_driver!$A$58:$A$67,0),MATCH(E$108,activity_driver!$58:$58,0))</f>
        <v>8.4799690655495059</v>
      </c>
      <c r="F115" s="6" t="e">
        <f>INDEX(weighting_additive!$A$88:$R$97,MATCH($A115,weighting_additive!$A$88:$A$97,0),MATCH(F$108,weighting_additive!$88:$88,0)) * INDEX(activity_driver!$A$58:$R$67,MATCH($A115,activity_driver!$A$58:$A$67,0),MATCH(F$108,activity_driver!$58:$58,0))</f>
        <v>#N/A</v>
      </c>
      <c r="G115" s="6" t="e">
        <f>INDEX(weighting_additive!$A$88:$R$97,MATCH($A115,weighting_additive!$A$88:$A$97,0),MATCH(G$108,weighting_additive!$88:$88,0)) * INDEX(activity_driver!$A$58:$R$67,MATCH($A115,activity_driver!$A$58:$A$67,0),MATCH(G$108,activity_driver!$58:$58,0))</f>
        <v>#N/A</v>
      </c>
      <c r="H115" s="6" t="e">
        <f>INDEX(weighting_additive!$A$88:$R$97,MATCH($A115,weighting_additive!$A$88:$A$97,0),MATCH(H$108,weighting_additive!$88:$88,0)) * INDEX(activity_driver!$A$58:$R$67,MATCH($A115,activity_driver!$A$58:$A$67,0),MATCH(H$108,activity_driver!$58:$58,0))</f>
        <v>#N/A</v>
      </c>
      <c r="I115" s="6" t="e">
        <f>INDEX(weighting_additive!$A$88:$R$97,MATCH($A115,weighting_additive!$A$88:$A$97,0),MATCH(I$108,weighting_additive!$88:$88,0)) * INDEX(activity_driver!$A$58:$R$67,MATCH($A115,activity_driver!$A$58:$A$67,0),MATCH(I$108,activity_driver!$58:$58,0))</f>
        <v>#N/A</v>
      </c>
      <c r="J115" s="6" t="e">
        <f>INDEX(weighting_additive!$A$88:$R$97,MATCH($A115,weighting_additive!$A$88:$A$97,0),MATCH(J$108,weighting_additive!$88:$88,0)) * INDEX(activity_driver!$A$58:$R$67,MATCH($A115,activity_driver!$A$58:$A$67,0),MATCH(J$108,activity_driver!$58:$58,0))</f>
        <v>#N/A</v>
      </c>
      <c r="K115" s="6" t="e">
        <f>INDEX(weighting_additive!$A$88:$R$97,MATCH($A115,weighting_additive!$A$88:$A$97,0),MATCH(K$108,weighting_additive!$88:$88,0)) * INDEX(activity_driver!$A$58:$R$67,MATCH($A115,activity_driver!$A$58:$A$67,0),MATCH(K$108,activity_driver!$58:$58,0))</f>
        <v>#N/A</v>
      </c>
      <c r="L115" s="6" t="e">
        <f>INDEX(weighting_additive!$A$88:$R$97,MATCH($A115,weighting_additive!$A$88:$A$97,0),MATCH(L$108,weighting_additive!$88:$88,0)) * INDEX(activity_driver!$A$58:$R$67,MATCH($A115,activity_driver!$A$58:$A$67,0),MATCH(L$108,activity_driver!$58:$58,0))</f>
        <v>#N/A</v>
      </c>
      <c r="M115" s="6" t="e">
        <f>INDEX(weighting_additive!$A$88:$R$97,MATCH($A115,weighting_additive!$A$88:$A$97,0),MATCH(M$108,weighting_additive!$88:$88,0)) * INDEX(activity_driver!$A$58:$R$67,MATCH($A115,activity_driver!$A$58:$A$67,0),MATCH(M$108,activity_driver!$58:$58,0))</f>
        <v>#N/A</v>
      </c>
      <c r="N115" s="6" t="e">
        <f>INDEX(weighting_additive!$A$88:$R$97,MATCH($A115,weighting_additive!$A$88:$A$97,0),MATCH(N$108,weighting_additive!$88:$88,0)) * INDEX(activity_driver!$A$58:$R$67,MATCH($A115,activity_driver!$A$58:$A$67,0),MATCH(N$108,activity_driver!$58:$58,0))</f>
        <v>#N/A</v>
      </c>
      <c r="O115" s="6" t="e">
        <f>INDEX(weighting_additive!$A$88:$R$97,MATCH($A115,weighting_additive!$A$88:$A$97,0),MATCH(O$108,weighting_additive!$88:$88,0)) * INDEX(activity_driver!$A$58:$R$67,MATCH($A115,activity_driver!$A$58:$A$67,0),MATCH(O$108,activity_driver!$58:$58,0))</f>
        <v>#N/A</v>
      </c>
      <c r="P115" s="6" t="e">
        <f>INDEX(weighting_additive!$A$88:$R$97,MATCH($A115,weighting_additive!$A$88:$A$97,0),MATCH(P$108,weighting_additive!$88:$88,0)) * INDEX(activity_driver!$A$58:$R$67,MATCH($A115,activity_driver!$A$58:$A$67,0),MATCH(P$108,activity_driver!$58:$58,0))</f>
        <v>#N/A</v>
      </c>
      <c r="Q115" s="6" t="e">
        <f>INDEX(weighting_additive!$A$88:$R$97,MATCH($A115,weighting_additive!$A$88:$A$97,0),MATCH(Q$108,weighting_additive!$88:$88,0)) * INDEX(activity_driver!$A$58:$R$67,MATCH($A115,activity_driver!$A$58:$A$67,0),MATCH(Q$108,activity_driver!$58:$58,0))</f>
        <v>#N/A</v>
      </c>
      <c r="R115" s="6" t="e">
        <f>INDEX(weighting_additive!$A$88:$R$97,MATCH($A115,weighting_additive!$A$88:$A$97,0),MATCH(R$108,weighting_additive!$88:$88,0)) * INDEX(activity_driver!$A$58:$R$67,MATCH($A115,activity_driver!$A$58:$A$67,0),MATCH(R$108,activity_driver!$58:$58,0))</f>
        <v>#N/A</v>
      </c>
      <c r="S115" s="3"/>
      <c r="T115" s="5"/>
    </row>
    <row r="116" spans="1:20">
      <c r="A116" s="12" t="s">
        <v>74</v>
      </c>
      <c r="B116" s="48"/>
      <c r="C116" s="48"/>
      <c r="D116" s="28"/>
      <c r="E116" s="6">
        <f>INDEX(weighting_additive!$A$88:$R$97,MATCH($A116,weighting_additive!$A$88:$A$97,0),MATCH(E$108,weighting_additive!$88:$88,0)) * INDEX(activity_driver!$A$58:$R$67,MATCH($A116,activity_driver!$A$58:$A$67,0),MATCH(E$108,activity_driver!$58:$58,0))</f>
        <v>15.755095127068159</v>
      </c>
      <c r="F116" s="6" t="e">
        <f>INDEX(weighting_additive!$A$88:$R$97,MATCH($A116,weighting_additive!$A$88:$A$97,0),MATCH(F$108,weighting_additive!$88:$88,0)) * INDEX(activity_driver!$A$58:$R$67,MATCH($A116,activity_driver!$A$58:$A$67,0),MATCH(F$108,activity_driver!$58:$58,0))</f>
        <v>#N/A</v>
      </c>
      <c r="G116" s="6" t="e">
        <f>INDEX(weighting_additive!$A$88:$R$97,MATCH($A116,weighting_additive!$A$88:$A$97,0),MATCH(G$108,weighting_additive!$88:$88,0)) * INDEX(activity_driver!$A$58:$R$67,MATCH($A116,activity_driver!$A$58:$A$67,0),MATCH(G$108,activity_driver!$58:$58,0))</f>
        <v>#N/A</v>
      </c>
      <c r="H116" s="6" t="e">
        <f>INDEX(weighting_additive!$A$88:$R$97,MATCH($A116,weighting_additive!$A$88:$A$97,0),MATCH(H$108,weighting_additive!$88:$88,0)) * INDEX(activity_driver!$A$58:$R$67,MATCH($A116,activity_driver!$A$58:$A$67,0),MATCH(H$108,activity_driver!$58:$58,0))</f>
        <v>#N/A</v>
      </c>
      <c r="I116" s="6" t="e">
        <f>INDEX(weighting_additive!$A$88:$R$97,MATCH($A116,weighting_additive!$A$88:$A$97,0),MATCH(I$108,weighting_additive!$88:$88,0)) * INDEX(activity_driver!$A$58:$R$67,MATCH($A116,activity_driver!$A$58:$A$67,0),MATCH(I$108,activity_driver!$58:$58,0))</f>
        <v>#N/A</v>
      </c>
      <c r="J116" s="6" t="e">
        <f>INDEX(weighting_additive!$A$88:$R$97,MATCH($A116,weighting_additive!$A$88:$A$97,0),MATCH(J$108,weighting_additive!$88:$88,0)) * INDEX(activity_driver!$A$58:$R$67,MATCH($A116,activity_driver!$A$58:$A$67,0),MATCH(J$108,activity_driver!$58:$58,0))</f>
        <v>#N/A</v>
      </c>
      <c r="K116" s="6" t="e">
        <f>INDEX(weighting_additive!$A$88:$R$97,MATCH($A116,weighting_additive!$A$88:$A$97,0),MATCH(K$108,weighting_additive!$88:$88,0)) * INDEX(activity_driver!$A$58:$R$67,MATCH($A116,activity_driver!$A$58:$A$67,0),MATCH(K$108,activity_driver!$58:$58,0))</f>
        <v>#N/A</v>
      </c>
      <c r="L116" s="6" t="e">
        <f>INDEX(weighting_additive!$A$88:$R$97,MATCH($A116,weighting_additive!$A$88:$A$97,0),MATCH(L$108,weighting_additive!$88:$88,0)) * INDEX(activity_driver!$A$58:$R$67,MATCH($A116,activity_driver!$A$58:$A$67,0),MATCH(L$108,activity_driver!$58:$58,0))</f>
        <v>#N/A</v>
      </c>
      <c r="M116" s="6" t="e">
        <f>INDEX(weighting_additive!$A$88:$R$97,MATCH($A116,weighting_additive!$A$88:$A$97,0),MATCH(M$108,weighting_additive!$88:$88,0)) * INDEX(activity_driver!$A$58:$R$67,MATCH($A116,activity_driver!$A$58:$A$67,0),MATCH(M$108,activity_driver!$58:$58,0))</f>
        <v>#N/A</v>
      </c>
      <c r="N116" s="6" t="e">
        <f>INDEX(weighting_additive!$A$88:$R$97,MATCH($A116,weighting_additive!$A$88:$A$97,0),MATCH(N$108,weighting_additive!$88:$88,0)) * INDEX(activity_driver!$A$58:$R$67,MATCH($A116,activity_driver!$A$58:$A$67,0),MATCH(N$108,activity_driver!$58:$58,0))</f>
        <v>#N/A</v>
      </c>
      <c r="O116" s="6" t="e">
        <f>INDEX(weighting_additive!$A$88:$R$97,MATCH($A116,weighting_additive!$A$88:$A$97,0),MATCH(O$108,weighting_additive!$88:$88,0)) * INDEX(activity_driver!$A$58:$R$67,MATCH($A116,activity_driver!$A$58:$A$67,0),MATCH(O$108,activity_driver!$58:$58,0))</f>
        <v>#N/A</v>
      </c>
      <c r="P116" s="6" t="e">
        <f>INDEX(weighting_additive!$A$88:$R$97,MATCH($A116,weighting_additive!$A$88:$A$97,0),MATCH(P$108,weighting_additive!$88:$88,0)) * INDEX(activity_driver!$A$58:$R$67,MATCH($A116,activity_driver!$A$58:$A$67,0),MATCH(P$108,activity_driver!$58:$58,0))</f>
        <v>#N/A</v>
      </c>
      <c r="Q116" s="6" t="e">
        <f>INDEX(weighting_additive!$A$88:$R$97,MATCH($A116,weighting_additive!$A$88:$A$97,0),MATCH(Q$108,weighting_additive!$88:$88,0)) * INDEX(activity_driver!$A$58:$R$67,MATCH($A116,activity_driver!$A$58:$A$67,0),MATCH(Q$108,activity_driver!$58:$58,0))</f>
        <v>#N/A</v>
      </c>
      <c r="R116" s="6" t="e">
        <f>INDEX(weighting_additive!$A$88:$R$97,MATCH($A116,weighting_additive!$A$88:$A$97,0),MATCH(R$108,weighting_additive!$88:$88,0)) * INDEX(activity_driver!$A$58:$R$67,MATCH($A116,activity_driver!$A$58:$A$67,0),MATCH(R$108,activity_driver!$58:$58,0))</f>
        <v>#N/A</v>
      </c>
      <c r="S116" s="3"/>
      <c r="T116" s="5"/>
    </row>
    <row r="117" spans="1:20">
      <c r="A117" s="12" t="s">
        <v>75</v>
      </c>
      <c r="B117" s="48"/>
      <c r="C117" s="48"/>
      <c r="D117" s="28"/>
      <c r="E117" s="6">
        <f>INDEX(weighting_additive!$A$88:$R$97,MATCH($A117,weighting_additive!$A$88:$A$97,0),MATCH(E$108,weighting_additive!$88:$88,0)) * INDEX(activity_driver!$A$58:$R$67,MATCH($A117,activity_driver!$A$58:$A$67,0),MATCH(E$108,activity_driver!$58:$58,0))</f>
        <v>9.6222734409832533</v>
      </c>
      <c r="F117" s="6" t="e">
        <f>INDEX(weighting_additive!$A$88:$R$97,MATCH($A117,weighting_additive!$A$88:$A$97,0),MATCH(F$108,weighting_additive!$88:$88,0)) * INDEX(activity_driver!$A$58:$R$67,MATCH($A117,activity_driver!$A$58:$A$67,0),MATCH(F$108,activity_driver!$58:$58,0))</f>
        <v>#N/A</v>
      </c>
      <c r="G117" s="6" t="e">
        <f>INDEX(weighting_additive!$A$88:$R$97,MATCH($A117,weighting_additive!$A$88:$A$97,0),MATCH(G$108,weighting_additive!$88:$88,0)) * INDEX(activity_driver!$A$58:$R$67,MATCH($A117,activity_driver!$A$58:$A$67,0),MATCH(G$108,activity_driver!$58:$58,0))</f>
        <v>#N/A</v>
      </c>
      <c r="H117" s="6" t="e">
        <f>INDEX(weighting_additive!$A$88:$R$97,MATCH($A117,weighting_additive!$A$88:$A$97,0),MATCH(H$108,weighting_additive!$88:$88,0)) * INDEX(activity_driver!$A$58:$R$67,MATCH($A117,activity_driver!$A$58:$A$67,0),MATCH(H$108,activity_driver!$58:$58,0))</f>
        <v>#N/A</v>
      </c>
      <c r="I117" s="6" t="e">
        <f>INDEX(weighting_additive!$A$88:$R$97,MATCH($A117,weighting_additive!$A$88:$A$97,0),MATCH(I$108,weighting_additive!$88:$88,0)) * INDEX(activity_driver!$A$58:$R$67,MATCH($A117,activity_driver!$A$58:$A$67,0),MATCH(I$108,activity_driver!$58:$58,0))</f>
        <v>#N/A</v>
      </c>
      <c r="J117" s="6" t="e">
        <f>INDEX(weighting_additive!$A$88:$R$97,MATCH($A117,weighting_additive!$A$88:$A$97,0),MATCH(J$108,weighting_additive!$88:$88,0)) * INDEX(activity_driver!$A$58:$R$67,MATCH($A117,activity_driver!$A$58:$A$67,0),MATCH(J$108,activity_driver!$58:$58,0))</f>
        <v>#N/A</v>
      </c>
      <c r="K117" s="6" t="e">
        <f>INDEX(weighting_additive!$A$88:$R$97,MATCH($A117,weighting_additive!$A$88:$A$97,0),MATCH(K$108,weighting_additive!$88:$88,0)) * INDEX(activity_driver!$A$58:$R$67,MATCH($A117,activity_driver!$A$58:$A$67,0),MATCH(K$108,activity_driver!$58:$58,0))</f>
        <v>#N/A</v>
      </c>
      <c r="L117" s="6" t="e">
        <f>INDEX(weighting_additive!$A$88:$R$97,MATCH($A117,weighting_additive!$A$88:$A$97,0),MATCH(L$108,weighting_additive!$88:$88,0)) * INDEX(activity_driver!$A$58:$R$67,MATCH($A117,activity_driver!$A$58:$A$67,0),MATCH(L$108,activity_driver!$58:$58,0))</f>
        <v>#N/A</v>
      </c>
      <c r="M117" s="6" t="e">
        <f>INDEX(weighting_additive!$A$88:$R$97,MATCH($A117,weighting_additive!$A$88:$A$97,0),MATCH(M$108,weighting_additive!$88:$88,0)) * INDEX(activity_driver!$A$58:$R$67,MATCH($A117,activity_driver!$A$58:$A$67,0),MATCH(M$108,activity_driver!$58:$58,0))</f>
        <v>#N/A</v>
      </c>
      <c r="N117" s="6" t="e">
        <f>INDEX(weighting_additive!$A$88:$R$97,MATCH($A117,weighting_additive!$A$88:$A$97,0),MATCH(N$108,weighting_additive!$88:$88,0)) * INDEX(activity_driver!$A$58:$R$67,MATCH($A117,activity_driver!$A$58:$A$67,0),MATCH(N$108,activity_driver!$58:$58,0))</f>
        <v>#N/A</v>
      </c>
      <c r="O117" s="6" t="e">
        <f>INDEX(weighting_additive!$A$88:$R$97,MATCH($A117,weighting_additive!$A$88:$A$97,0),MATCH(O$108,weighting_additive!$88:$88,0)) * INDEX(activity_driver!$A$58:$R$67,MATCH($A117,activity_driver!$A$58:$A$67,0),MATCH(O$108,activity_driver!$58:$58,0))</f>
        <v>#N/A</v>
      </c>
      <c r="P117" s="6" t="e">
        <f>INDEX(weighting_additive!$A$88:$R$97,MATCH($A117,weighting_additive!$A$88:$A$97,0),MATCH(P$108,weighting_additive!$88:$88,0)) * INDEX(activity_driver!$A$58:$R$67,MATCH($A117,activity_driver!$A$58:$A$67,0),MATCH(P$108,activity_driver!$58:$58,0))</f>
        <v>#N/A</v>
      </c>
      <c r="Q117" s="6" t="e">
        <f>INDEX(weighting_additive!$A$88:$R$97,MATCH($A117,weighting_additive!$A$88:$A$97,0),MATCH(Q$108,weighting_additive!$88:$88,0)) * INDEX(activity_driver!$A$58:$R$67,MATCH($A117,activity_driver!$A$58:$A$67,0),MATCH(Q$108,activity_driver!$58:$58,0))</f>
        <v>#N/A</v>
      </c>
      <c r="R117" s="6" t="e">
        <f>INDEX(weighting_additive!$A$88:$R$97,MATCH($A117,weighting_additive!$A$88:$A$97,0),MATCH(R$108,weighting_additive!$88:$88,0)) * INDEX(activity_driver!$A$58:$R$67,MATCH($A117,activity_driver!$A$58:$A$67,0),MATCH(R$108,activity_driver!$58:$58,0))</f>
        <v>#N/A</v>
      </c>
      <c r="S117" s="3"/>
      <c r="T117" s="5"/>
    </row>
    <row r="118" spans="1:20">
      <c r="B118" s="48"/>
      <c r="C118" s="48"/>
      <c r="D118" s="2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3"/>
      <c r="T118" s="5"/>
    </row>
    <row r="119" spans="1:20" ht="15.75" customHeight="1">
      <c r="A119" s="29" t="s">
        <v>94</v>
      </c>
      <c r="B119" t="s">
        <v>97</v>
      </c>
      <c r="C119" t="s">
        <v>98</v>
      </c>
      <c r="D119" s="9">
        <v>2005</v>
      </c>
      <c r="E119" s="9">
        <v>2006</v>
      </c>
      <c r="F119" s="9">
        <v>2007</v>
      </c>
      <c r="G119" s="9">
        <v>2008</v>
      </c>
      <c r="H119" s="9">
        <v>2009</v>
      </c>
      <c r="I119" s="9">
        <v>2010</v>
      </c>
      <c r="J119" s="9">
        <v>2011</v>
      </c>
      <c r="K119" s="9">
        <v>2012</v>
      </c>
      <c r="L119" s="9">
        <v>2013</v>
      </c>
      <c r="M119" s="9">
        <v>2014</v>
      </c>
      <c r="N119" s="9">
        <v>2015</v>
      </c>
      <c r="O119" s="9">
        <v>2016</v>
      </c>
      <c r="P119" s="9">
        <v>2017</v>
      </c>
      <c r="Q119" s="9">
        <v>2018</v>
      </c>
      <c r="R119" s="9">
        <v>2019</v>
      </c>
      <c r="S119" s="3"/>
      <c r="T119" s="5"/>
    </row>
    <row r="120" spans="1:20" ht="17.600000000000001">
      <c r="A120" s="30" t="s">
        <v>41</v>
      </c>
      <c r="E120" s="32">
        <f>SUM(E121:E128)</f>
        <v>0.60361381739967257</v>
      </c>
      <c r="F120" s="32" t="e">
        <f t="shared" ref="F120:R120" si="8">SUM(F121:F140)</f>
        <v>#REF!</v>
      </c>
      <c r="G120" s="32" t="e">
        <f t="shared" si="8"/>
        <v>#REF!</v>
      </c>
      <c r="H120" s="32" t="e">
        <f t="shared" si="8"/>
        <v>#REF!</v>
      </c>
      <c r="I120" s="32" t="e">
        <f t="shared" si="8"/>
        <v>#REF!</v>
      </c>
      <c r="J120" s="32" t="e">
        <f t="shared" si="8"/>
        <v>#REF!</v>
      </c>
      <c r="K120" s="32" t="e">
        <f t="shared" si="8"/>
        <v>#REF!</v>
      </c>
      <c r="L120" s="32" t="e">
        <f t="shared" si="8"/>
        <v>#REF!</v>
      </c>
      <c r="M120" s="32" t="e">
        <f t="shared" si="8"/>
        <v>#REF!</v>
      </c>
      <c r="N120" s="32" t="e">
        <f t="shared" si="8"/>
        <v>#REF!</v>
      </c>
      <c r="O120" s="32" t="e">
        <f t="shared" si="8"/>
        <v>#REF!</v>
      </c>
      <c r="P120" s="32" t="e">
        <f t="shared" si="8"/>
        <v>#REF!</v>
      </c>
      <c r="Q120" s="32" t="e">
        <f t="shared" si="8"/>
        <v>#REF!</v>
      </c>
      <c r="R120" s="32" t="e">
        <f t="shared" si="8"/>
        <v>#REF!</v>
      </c>
      <c r="S120" s="3"/>
      <c r="T120" s="5"/>
    </row>
    <row r="121" spans="1:20">
      <c r="B121" s="12" t="s">
        <v>63</v>
      </c>
      <c r="C121" s="12" t="s">
        <v>65</v>
      </c>
      <c r="E121" s="6">
        <f>INDEX(weighting_additive!$A$88:$R$97,MATCH($C121,weighting_additive!$A$88:$A$97,0),MATCH(E$108,weighting_additive!$88:$88,0)) *INDEX(structural_drivers!$A$178:$S$187,MATCH($B121,structural_drivers!$A$178:$A$187,0),MATCH(E$108,structural_drivers!$178:$178,0))</f>
        <v>-3.8562990400046964</v>
      </c>
      <c r="F121" s="6" t="e">
        <f>(F62/#REF!)*#REF!</f>
        <v>#REF!</v>
      </c>
      <c r="G121" s="6" t="e">
        <f>(G62/#REF!)*#REF!</f>
        <v>#REF!</v>
      </c>
      <c r="H121" s="6" t="e">
        <f>(H62/#REF!)*#REF!</f>
        <v>#REF!</v>
      </c>
      <c r="I121" s="6" t="e">
        <f>(I62/#REF!)*#REF!</f>
        <v>#REF!</v>
      </c>
      <c r="J121" s="6" t="e">
        <f>(J62/#REF!)*#REF!</f>
        <v>#REF!</v>
      </c>
      <c r="K121" s="6" t="e">
        <f>(K62/#REF!)*#REF!</f>
        <v>#REF!</v>
      </c>
      <c r="L121" s="6" t="e">
        <f>(L62/#REF!)*#REF!</f>
        <v>#REF!</v>
      </c>
      <c r="M121" s="6" t="e">
        <f>(M62/#REF!)*#REF!</f>
        <v>#REF!</v>
      </c>
      <c r="N121" s="6" t="e">
        <f>(N62/#REF!)*#REF!</f>
        <v>#REF!</v>
      </c>
      <c r="O121" s="6" t="e">
        <f>(O62/#REF!)*#REF!</f>
        <v>#REF!</v>
      </c>
      <c r="P121" s="6" t="e">
        <f>(P62/#REF!)*#REF!</f>
        <v>#REF!</v>
      </c>
      <c r="Q121" s="6" t="e">
        <f>(Q62/#REF!)*#REF!</f>
        <v>#REF!</v>
      </c>
      <c r="R121" s="6" t="e">
        <f>(R62/#REF!)*#REF!</f>
        <v>#REF!</v>
      </c>
    </row>
    <row r="122" spans="1:20">
      <c r="B122" s="12" t="s">
        <v>63</v>
      </c>
      <c r="C122" s="12" t="s">
        <v>66</v>
      </c>
      <c r="E122" s="6">
        <f>INDEX(weighting_additive!$A$88:$R$97,MATCH($C122,weighting_additive!$A$88:$A$97,0),MATCH(E$108,weighting_additive!$88:$88,0)) *INDEX(structural_drivers!$A$178:$S$187,MATCH($B122,structural_drivers!$A$178:$A$187,0),MATCH(E$108,structural_drivers!$178:$178,0))</f>
        <v>-2.1442147857125549</v>
      </c>
      <c r="F122" s="6" t="e">
        <f>(F63/#REF!)*#REF!</f>
        <v>#REF!</v>
      </c>
      <c r="G122" s="6" t="e">
        <f>(G63/#REF!)*#REF!</f>
        <v>#REF!</v>
      </c>
      <c r="H122" s="6" t="e">
        <f>(H63/#REF!)*#REF!</f>
        <v>#REF!</v>
      </c>
      <c r="I122" s="6" t="e">
        <f>(I63/#REF!)*#REF!</f>
        <v>#REF!</v>
      </c>
      <c r="J122" s="6" t="e">
        <f>(J63/#REF!)*#REF!</f>
        <v>#REF!</v>
      </c>
      <c r="K122" s="6" t="e">
        <f>(K63/#REF!)*#REF!</f>
        <v>#REF!</v>
      </c>
      <c r="L122" s="6" t="e">
        <f>(L63/#REF!)*#REF!</f>
        <v>#REF!</v>
      </c>
      <c r="M122" s="6" t="e">
        <f>(M63/#REF!)*#REF!</f>
        <v>#REF!</v>
      </c>
      <c r="N122" s="6" t="e">
        <f>(N63/#REF!)*#REF!</f>
        <v>#REF!</v>
      </c>
      <c r="O122" s="6" t="e">
        <f>(O63/#REF!)*#REF!</f>
        <v>#REF!</v>
      </c>
      <c r="P122" s="6" t="e">
        <f>(P63/#REF!)*#REF!</f>
        <v>#REF!</v>
      </c>
      <c r="Q122" s="6" t="e">
        <f>(Q63/#REF!)*#REF!</f>
        <v>#REF!</v>
      </c>
      <c r="R122" s="6" t="e">
        <f>(R63/#REF!)*#REF!</f>
        <v>#REF!</v>
      </c>
      <c r="T122" s="31"/>
    </row>
    <row r="123" spans="1:20">
      <c r="A123" s="12"/>
      <c r="B123" s="12" t="s">
        <v>63</v>
      </c>
      <c r="C123" s="12" t="s">
        <v>67</v>
      </c>
      <c r="E123" s="6">
        <f>INDEX(weighting_additive!$A$88:$R$97,MATCH($C123,weighting_additive!$A$88:$A$97,0),MATCH(E$108,weighting_additive!$88:$88,0)) *INDEX(structural_drivers!$A$178:$S$187,MATCH($B123,structural_drivers!$A$178:$A$187,0),MATCH(E$108,structural_drivers!$178:$178,0))</f>
        <v>-1.2920363091183198</v>
      </c>
      <c r="F123" s="6" t="e">
        <f>(F64/#REF!)*#REF!</f>
        <v>#REF!</v>
      </c>
      <c r="G123" s="6" t="e">
        <f>(G64/#REF!)*#REF!</f>
        <v>#REF!</v>
      </c>
      <c r="H123" s="6" t="e">
        <f>(H64/#REF!)*#REF!</f>
        <v>#REF!</v>
      </c>
      <c r="I123" s="6" t="e">
        <f>(I64/#REF!)*#REF!</f>
        <v>#REF!</v>
      </c>
      <c r="J123" s="6" t="e">
        <f>(J64/#REF!)*#REF!</f>
        <v>#REF!</v>
      </c>
      <c r="K123" s="6" t="e">
        <f>(K64/#REF!)*#REF!</f>
        <v>#REF!</v>
      </c>
      <c r="L123" s="6" t="e">
        <f>(L64/#REF!)*#REF!</f>
        <v>#REF!</v>
      </c>
      <c r="M123" s="6" t="e">
        <f>(M64/#REF!)*#REF!</f>
        <v>#REF!</v>
      </c>
      <c r="N123" s="6" t="e">
        <f>(N64/#REF!)*#REF!</f>
        <v>#REF!</v>
      </c>
      <c r="O123" s="6" t="e">
        <f>(O64/#REF!)*#REF!</f>
        <v>#REF!</v>
      </c>
      <c r="P123" s="6" t="e">
        <f>(P64/#REF!)*#REF!</f>
        <v>#REF!</v>
      </c>
      <c r="Q123" s="6" t="e">
        <f>(Q64/#REF!)*#REF!</f>
        <v>#REF!</v>
      </c>
      <c r="R123" s="6" t="e">
        <f>(R64/#REF!)*#REF!</f>
        <v>#REF!</v>
      </c>
    </row>
    <row r="124" spans="1:20">
      <c r="A124" s="12"/>
      <c r="B124" s="12" t="s">
        <v>63</v>
      </c>
      <c r="C124" s="12" t="s">
        <v>68</v>
      </c>
      <c r="E124" s="6">
        <f>INDEX(weighting_additive!$A$88:$R$97,MATCH($C124,weighting_additive!$A$88:$A$97,0),MATCH(E$108,weighting_additive!$88:$88,0)) *INDEX(structural_drivers!$A$178:$S$187,MATCH($B124,structural_drivers!$A$178:$A$187,0),MATCH(E$108,structural_drivers!$178:$178,0))</f>
        <v>-0.77125980800093918</v>
      </c>
      <c r="F124" s="6" t="e">
        <f>(F65/#REF!)*#REF!</f>
        <v>#REF!</v>
      </c>
      <c r="G124" s="6" t="e">
        <f>(G65/#REF!)*#REF!</f>
        <v>#REF!</v>
      </c>
      <c r="H124" s="6" t="e">
        <f>(H65/#REF!)*#REF!</f>
        <v>#REF!</v>
      </c>
      <c r="I124" s="6" t="e">
        <f>(I65/#REF!)*#REF!</f>
        <v>#REF!</v>
      </c>
      <c r="J124" s="6" t="e">
        <f>(J65/#REF!)*#REF!</f>
        <v>#REF!</v>
      </c>
      <c r="K124" s="6" t="e">
        <f>(K65/#REF!)*#REF!</f>
        <v>#REF!</v>
      </c>
      <c r="L124" s="6" t="e">
        <f>(L65/#REF!)*#REF!</f>
        <v>#REF!</v>
      </c>
      <c r="M124" s="6" t="e">
        <f>(M65/#REF!)*#REF!</f>
        <v>#REF!</v>
      </c>
      <c r="N124" s="6" t="e">
        <f>(N65/#REF!)*#REF!</f>
        <v>#REF!</v>
      </c>
      <c r="O124" s="6" t="e">
        <f>(O65/#REF!)*#REF!</f>
        <v>#REF!</v>
      </c>
      <c r="P124" s="6" t="e">
        <f>(P65/#REF!)*#REF!</f>
        <v>#REF!</v>
      </c>
      <c r="Q124" s="6" t="e">
        <f>(Q65/#REF!)*#REF!</f>
        <v>#REF!</v>
      </c>
      <c r="R124" s="6" t="e">
        <f>(R65/#REF!)*#REF!</f>
        <v>#REF!</v>
      </c>
    </row>
    <row r="125" spans="1:20">
      <c r="A125" s="12"/>
      <c r="B125" s="53" t="s">
        <v>64</v>
      </c>
      <c r="C125" s="12" t="s">
        <v>72</v>
      </c>
      <c r="E125" s="6">
        <f>INDEX(weighting_additive!$A$88:$R$97,MATCH($C125,weighting_additive!$A$88:$A$97,0),MATCH(E$108,weighting_additive!$88:$88,0)) *INDEX(structural_drivers!$A$178:$S$187,MATCH($B125,structural_drivers!$A$178:$A$187,0),MATCH(E$108,structural_drivers!$178:$178,0))</f>
        <v>2.5985100456466323</v>
      </c>
      <c r="F125" s="6" t="e">
        <f>(F66/#REF!)*#REF!</f>
        <v>#REF!</v>
      </c>
      <c r="G125" s="6" t="e">
        <f>(G66/#REF!)*#REF!</f>
        <v>#REF!</v>
      </c>
      <c r="H125" s="6" t="e">
        <f>(H66/#REF!)*#REF!</f>
        <v>#REF!</v>
      </c>
      <c r="I125" s="6" t="e">
        <f>(I66/#REF!)*#REF!</f>
        <v>#REF!</v>
      </c>
      <c r="J125" s="6" t="e">
        <f>(J66/#REF!)*#REF!</f>
        <v>#REF!</v>
      </c>
      <c r="K125" s="6" t="e">
        <f>(K66/#REF!)*#REF!</f>
        <v>#REF!</v>
      </c>
      <c r="L125" s="6" t="e">
        <f>(L66/#REF!)*#REF!</f>
        <v>#REF!</v>
      </c>
      <c r="M125" s="6" t="e">
        <f>(M66/#REF!)*#REF!</f>
        <v>#REF!</v>
      </c>
      <c r="N125" s="6" t="e">
        <f>(N66/#REF!)*#REF!</f>
        <v>#REF!</v>
      </c>
      <c r="O125" s="6" t="e">
        <f>(O66/#REF!)*#REF!</f>
        <v>#REF!</v>
      </c>
      <c r="P125" s="6" t="e">
        <f>(P66/#REF!)*#REF!</f>
        <v>#REF!</v>
      </c>
      <c r="Q125" s="6" t="e">
        <f>(Q66/#REF!)*#REF!</f>
        <v>#REF!</v>
      </c>
      <c r="R125" s="6" t="e">
        <f>(R66/#REF!)*#REF!</f>
        <v>#REF!</v>
      </c>
    </row>
    <row r="126" spans="1:20">
      <c r="A126" s="12"/>
      <c r="B126" s="48" t="s">
        <v>64</v>
      </c>
      <c r="C126" s="12" t="s">
        <v>73</v>
      </c>
      <c r="D126" s="28"/>
      <c r="E126" s="6">
        <f>INDEX(weighting_additive!$A$88:$R$97,MATCH($C126,weighting_additive!$A$88:$A$97,0),MATCH(E$108,weighting_additive!$88:$88,0)) *INDEX(structural_drivers!$A$178:$S$187,MATCH($B126,structural_drivers!$A$178:$A$187,0),MATCH(E$108,structural_drivers!$178:$178,0))</f>
        <v>1.5200309344505014</v>
      </c>
      <c r="F126" s="6" t="e">
        <f>(F67/#REF!)*#REF!</f>
        <v>#REF!</v>
      </c>
      <c r="G126" s="6" t="e">
        <f>(G67/#REF!)*#REF!</f>
        <v>#REF!</v>
      </c>
      <c r="H126" s="6" t="e">
        <f>(H67/#REF!)*#REF!</f>
        <v>#REF!</v>
      </c>
      <c r="I126" s="6" t="e">
        <f>(I67/#REF!)*#REF!</f>
        <v>#REF!</v>
      </c>
      <c r="J126" s="6" t="e">
        <f>(J67/#REF!)*#REF!</f>
        <v>#REF!</v>
      </c>
      <c r="K126" s="6" t="e">
        <f>(K67/#REF!)*#REF!</f>
        <v>#REF!</v>
      </c>
      <c r="L126" s="6" t="e">
        <f>(L67/#REF!)*#REF!</f>
        <v>#REF!</v>
      </c>
      <c r="M126" s="6" t="e">
        <f>(M67/#REF!)*#REF!</f>
        <v>#REF!</v>
      </c>
      <c r="N126" s="6" t="e">
        <f>(N67/#REF!)*#REF!</f>
        <v>#REF!</v>
      </c>
      <c r="O126" s="6" t="e">
        <f>(O67/#REF!)*#REF!</f>
        <v>#REF!</v>
      </c>
      <c r="P126" s="6" t="e">
        <f>(P67/#REF!)*#REF!</f>
        <v>#REF!</v>
      </c>
      <c r="Q126" s="6" t="e">
        <f>(Q67/#REF!)*#REF!</f>
        <v>#REF!</v>
      </c>
      <c r="R126" s="6" t="e">
        <f>(R67/#REF!)*#REF!</f>
        <v>#REF!</v>
      </c>
    </row>
    <row r="127" spans="1:20">
      <c r="A127" s="12"/>
      <c r="B127" s="48" t="s">
        <v>64</v>
      </c>
      <c r="C127" s="12" t="s">
        <v>74</v>
      </c>
      <c r="D127" s="28"/>
      <c r="E127" s="6">
        <f>INDEX(weighting_additive!$A$88:$R$97,MATCH($C127,weighting_additive!$A$88:$A$97,0),MATCH(E$108,weighting_additive!$88:$88,0)) *INDEX(structural_drivers!$A$178:$S$187,MATCH($B127,structural_drivers!$A$178:$A$187,0),MATCH(E$108,structural_drivers!$178:$178,0))</f>
        <v>2.8240942606318455</v>
      </c>
      <c r="F127" s="6" t="e">
        <f>(F68/#REF!)*#REF!</f>
        <v>#REF!</v>
      </c>
      <c r="G127" s="6" t="e">
        <f>(G68/#REF!)*#REF!</f>
        <v>#REF!</v>
      </c>
      <c r="H127" s="6" t="e">
        <f>(H68/#REF!)*#REF!</f>
        <v>#REF!</v>
      </c>
      <c r="I127" s="6" t="e">
        <f>(I68/#REF!)*#REF!</f>
        <v>#REF!</v>
      </c>
      <c r="J127" s="6" t="e">
        <f>(J68/#REF!)*#REF!</f>
        <v>#REF!</v>
      </c>
      <c r="K127" s="6" t="e">
        <f>(K68/#REF!)*#REF!</f>
        <v>#REF!</v>
      </c>
      <c r="L127" s="6" t="e">
        <f>(L68/#REF!)*#REF!</f>
        <v>#REF!</v>
      </c>
      <c r="M127" s="6" t="e">
        <f>(M68/#REF!)*#REF!</f>
        <v>#REF!</v>
      </c>
      <c r="N127" s="6" t="e">
        <f>(N68/#REF!)*#REF!</f>
        <v>#REF!</v>
      </c>
      <c r="O127" s="6" t="e">
        <f>(O68/#REF!)*#REF!</f>
        <v>#REF!</v>
      </c>
      <c r="P127" s="6" t="e">
        <f>(P68/#REF!)*#REF!</f>
        <v>#REF!</v>
      </c>
      <c r="Q127" s="6" t="e">
        <f>(Q68/#REF!)*#REF!</f>
        <v>#REF!</v>
      </c>
      <c r="R127" s="6" t="e">
        <f>(R68/#REF!)*#REF!</f>
        <v>#REF!</v>
      </c>
    </row>
    <row r="128" spans="1:20">
      <c r="A128" s="12"/>
      <c r="B128" s="48" t="s">
        <v>64</v>
      </c>
      <c r="C128" s="12" t="s">
        <v>75</v>
      </c>
      <c r="D128" s="28"/>
      <c r="E128" s="6">
        <f>INDEX(weighting_additive!$A$88:$R$97,MATCH($C128,weighting_additive!$A$88:$A$97,0),MATCH(E$108,weighting_additive!$88:$88,0)) *INDEX(structural_drivers!$A$178:$S$187,MATCH($B128,structural_drivers!$A$178:$A$187,0),MATCH(E$108,structural_drivers!$178:$178,0))</f>
        <v>1.7247885195072037</v>
      </c>
      <c r="F128" s="6" t="e">
        <f>(F69/#REF!)*#REF!</f>
        <v>#REF!</v>
      </c>
      <c r="G128" s="6" t="e">
        <f>(G69/#REF!)*#REF!</f>
        <v>#REF!</v>
      </c>
      <c r="H128" s="6" t="e">
        <f>(H69/#REF!)*#REF!</f>
        <v>#REF!</v>
      </c>
      <c r="I128" s="6" t="e">
        <f>(I69/#REF!)*#REF!</f>
        <v>#REF!</v>
      </c>
      <c r="J128" s="6" t="e">
        <f>(J69/#REF!)*#REF!</f>
        <v>#REF!</v>
      </c>
      <c r="K128" s="6" t="e">
        <f>(K69/#REF!)*#REF!</f>
        <v>#REF!</v>
      </c>
      <c r="L128" s="6" t="e">
        <f>(L69/#REF!)*#REF!</f>
        <v>#REF!</v>
      </c>
      <c r="M128" s="6" t="e">
        <f>(M69/#REF!)*#REF!</f>
        <v>#REF!</v>
      </c>
      <c r="N128" s="6" t="e">
        <f>(N69/#REF!)*#REF!</f>
        <v>#REF!</v>
      </c>
      <c r="O128" s="6" t="e">
        <f>(O69/#REF!)*#REF!</f>
        <v>#REF!</v>
      </c>
      <c r="P128" s="6" t="e">
        <f>(P69/#REF!)*#REF!</f>
        <v>#REF!</v>
      </c>
      <c r="Q128" s="6" t="e">
        <f>(Q69/#REF!)*#REF!</f>
        <v>#REF!</v>
      </c>
      <c r="R128" s="6" t="e">
        <f>(R69/#REF!)*#REF!</f>
        <v>#REF!</v>
      </c>
      <c r="S128" s="3"/>
      <c r="T128" s="5"/>
    </row>
    <row r="129" spans="1:20">
      <c r="B129" s="48"/>
      <c r="C129" s="48"/>
      <c r="D129" s="2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3"/>
      <c r="T129" s="5"/>
    </row>
    <row r="130" spans="1:20" ht="15.75" customHeight="1">
      <c r="A130" s="29" t="s">
        <v>95</v>
      </c>
      <c r="D130" s="9">
        <v>2005</v>
      </c>
      <c r="E130" s="9">
        <v>2006</v>
      </c>
      <c r="F130" s="9">
        <v>2007</v>
      </c>
      <c r="G130" s="9">
        <v>2008</v>
      </c>
      <c r="H130" s="9">
        <v>2009</v>
      </c>
      <c r="I130" s="9">
        <v>2010</v>
      </c>
      <c r="J130" s="9">
        <v>2011</v>
      </c>
      <c r="K130" s="9">
        <v>2012</v>
      </c>
      <c r="L130" s="9">
        <v>2013</v>
      </c>
      <c r="M130" s="9">
        <v>2014</v>
      </c>
      <c r="N130" s="9">
        <v>2015</v>
      </c>
      <c r="O130" s="9">
        <v>2016</v>
      </c>
      <c r="P130" s="9">
        <v>2017</v>
      </c>
      <c r="Q130" s="9">
        <v>2018</v>
      </c>
      <c r="R130" s="9">
        <v>2019</v>
      </c>
      <c r="S130" s="3"/>
      <c r="T130" s="5"/>
    </row>
    <row r="131" spans="1:20" ht="15.75" customHeight="1">
      <c r="A131" s="30" t="s">
        <v>41</v>
      </c>
      <c r="E131" s="32">
        <f>SUM(E132:E139)</f>
        <v>29.709126163306738</v>
      </c>
      <c r="F131" s="32" t="e">
        <f t="shared" ref="F131:R131" si="9">SUM(F132:F164)</f>
        <v>#REF!</v>
      </c>
      <c r="G131" s="32" t="e">
        <f t="shared" si="9"/>
        <v>#REF!</v>
      </c>
      <c r="H131" s="32" t="e">
        <f t="shared" si="9"/>
        <v>#REF!</v>
      </c>
      <c r="I131" s="32" t="e">
        <f t="shared" si="9"/>
        <v>#REF!</v>
      </c>
      <c r="J131" s="32" t="e">
        <f t="shared" si="9"/>
        <v>#REF!</v>
      </c>
      <c r="K131" s="32" t="e">
        <f t="shared" si="9"/>
        <v>#REF!</v>
      </c>
      <c r="L131" s="32" t="e">
        <f t="shared" si="9"/>
        <v>#REF!</v>
      </c>
      <c r="M131" s="32" t="e">
        <f t="shared" si="9"/>
        <v>#REF!</v>
      </c>
      <c r="N131" s="32" t="e">
        <f t="shared" si="9"/>
        <v>#REF!</v>
      </c>
      <c r="O131" s="32" t="e">
        <f t="shared" si="9"/>
        <v>#REF!</v>
      </c>
      <c r="P131" s="32" t="e">
        <f t="shared" si="9"/>
        <v>#REF!</v>
      </c>
      <c r="Q131" s="32" t="e">
        <f t="shared" si="9"/>
        <v>#REF!</v>
      </c>
      <c r="R131" s="32" t="e">
        <f t="shared" si="9"/>
        <v>#REF!</v>
      </c>
      <c r="S131" s="3"/>
      <c r="T131" s="5"/>
    </row>
    <row r="132" spans="1:20">
      <c r="A132" s="12" t="str">
        <f ca="1">A$48</f>
        <v>a11</v>
      </c>
      <c r="B132" s="12" t="s">
        <v>80</v>
      </c>
      <c r="C132" s="12" t="s">
        <v>65</v>
      </c>
      <c r="E132" s="6">
        <f>INDEX(weighting_additive!$A$88:$R$97,MATCH($C132,weighting_additive!$A$88:$A$97,0),MATCH(E$108,weighting_additive!$88:$88,0)) *INDEX(structural_drivers!$A$167:$S$176,MATCH($B132,structural_drivers!$A$167:$A$176,0),MATCH(E$108,structural_drivers!$167:$167,0))</f>
        <v>29.999999999999996</v>
      </c>
      <c r="F132" s="6" t="e">
        <f>(#REF!/F76)*#REF!</f>
        <v>#REF!</v>
      </c>
      <c r="G132" s="6" t="e">
        <f>(#REF!/G76)*#REF!</f>
        <v>#REF!</v>
      </c>
      <c r="H132" s="6" t="e">
        <f>(#REF!/H76)*#REF!</f>
        <v>#REF!</v>
      </c>
      <c r="I132" s="6" t="e">
        <f>(#REF!/I76)*#REF!</f>
        <v>#REF!</v>
      </c>
      <c r="J132" s="6" t="e">
        <f>(#REF!/J76)*#REF!</f>
        <v>#REF!</v>
      </c>
      <c r="K132" s="6" t="e">
        <f>(#REF!/K76)*#REF!</f>
        <v>#REF!</v>
      </c>
      <c r="L132" s="6" t="e">
        <f>(#REF!/L76)*#REF!</f>
        <v>#REF!</v>
      </c>
      <c r="M132" s="6" t="e">
        <f>(#REF!/M76)*#REF!</f>
        <v>#REF!</v>
      </c>
      <c r="N132" s="6" t="e">
        <f>(#REF!/N76)*#REF!</f>
        <v>#REF!</v>
      </c>
      <c r="O132" s="6" t="e">
        <f>(#REF!/O76)*#REF!</f>
        <v>#REF!</v>
      </c>
      <c r="P132" s="6" t="e">
        <f>(#REF!/P76)*#REF!</f>
        <v>#REF!</v>
      </c>
      <c r="Q132" s="6" t="e">
        <f>(#REF!/Q76)*#REF!</f>
        <v>#REF!</v>
      </c>
      <c r="R132" s="6" t="e">
        <f>(#REF!/R76)*#REF!</f>
        <v>#REF!</v>
      </c>
    </row>
    <row r="133" spans="1:20">
      <c r="A133" s="12" t="str">
        <f ca="1">A$49</f>
        <v>a12</v>
      </c>
      <c r="B133" s="12" t="s">
        <v>80</v>
      </c>
      <c r="C133" s="12" t="s">
        <v>66</v>
      </c>
      <c r="E133" s="6">
        <f>INDEX(weighting_additive!$A$88:$R$97,MATCH($C133,weighting_additive!$A$88:$A$97,0),MATCH(E$108,weighting_additive!$88:$88,0)) *INDEX(structural_drivers!$A$167:$S$176,MATCH($B133,structural_drivers!$A$167:$A$176,0),MATCH(E$108,structural_drivers!$167:$167,0))</f>
        <v>16.680875342929397</v>
      </c>
      <c r="F133" s="6" t="e">
        <f>(#REF!/F77)*#REF!</f>
        <v>#REF!</v>
      </c>
      <c r="G133" s="6" t="e">
        <f>(#REF!/G77)*#REF!</f>
        <v>#REF!</v>
      </c>
      <c r="H133" s="6" t="e">
        <f>(#REF!/H77)*#REF!</f>
        <v>#REF!</v>
      </c>
      <c r="I133" s="6" t="e">
        <f>(#REF!/I77)*#REF!</f>
        <v>#REF!</v>
      </c>
      <c r="J133" s="6" t="e">
        <f>(#REF!/J77)*#REF!</f>
        <v>#REF!</v>
      </c>
      <c r="K133" s="6" t="e">
        <f>(#REF!/K77)*#REF!</f>
        <v>#REF!</v>
      </c>
      <c r="L133" s="6" t="e">
        <f>(#REF!/L77)*#REF!</f>
        <v>#REF!</v>
      </c>
      <c r="M133" s="6" t="e">
        <f>(#REF!/M77)*#REF!</f>
        <v>#REF!</v>
      </c>
      <c r="N133" s="6" t="e">
        <f>(#REF!/N77)*#REF!</f>
        <v>#REF!</v>
      </c>
      <c r="O133" s="6" t="e">
        <f>(#REF!/O77)*#REF!</f>
        <v>#REF!</v>
      </c>
      <c r="P133" s="6" t="e">
        <f>(#REF!/P77)*#REF!</f>
        <v>#REF!</v>
      </c>
      <c r="Q133" s="6" t="e">
        <f>(#REF!/Q77)*#REF!</f>
        <v>#REF!</v>
      </c>
      <c r="R133" s="6" t="e">
        <f>(#REF!/R77)*#REF!</f>
        <v>#REF!</v>
      </c>
    </row>
    <row r="134" spans="1:20">
      <c r="A134" s="12" t="str">
        <f ca="1">A$50</f>
        <v>a21</v>
      </c>
      <c r="B134" s="12" t="s">
        <v>81</v>
      </c>
      <c r="C134" s="12" t="s">
        <v>67</v>
      </c>
      <c r="E134" s="6">
        <f>INDEX(weighting_additive!$A$88:$R$97,MATCH($C134,weighting_additive!$A$88:$A$97,0),MATCH(E$108,weighting_additive!$88:$88,0)) *INDEX(structural_drivers!$A$167:$S$176,MATCH($B134,structural_drivers!$A$167:$A$176,0),MATCH(E$108,structural_drivers!$167:$167,0))</f>
        <v>-5.1557658623647766</v>
      </c>
      <c r="F134" s="6" t="e">
        <f>(#REF!/F78)*#REF!</f>
        <v>#REF!</v>
      </c>
      <c r="G134" s="6" t="e">
        <f>(#REF!/G78)*#REF!</f>
        <v>#REF!</v>
      </c>
      <c r="H134" s="6" t="e">
        <f>(#REF!/H78)*#REF!</f>
        <v>#REF!</v>
      </c>
      <c r="I134" s="6" t="e">
        <f>(#REF!/I78)*#REF!</f>
        <v>#REF!</v>
      </c>
      <c r="J134" s="6" t="e">
        <f>(#REF!/J78)*#REF!</f>
        <v>#REF!</v>
      </c>
      <c r="K134" s="6" t="e">
        <f>(#REF!/K78)*#REF!</f>
        <v>#REF!</v>
      </c>
      <c r="L134" s="6" t="e">
        <f>(#REF!/L78)*#REF!</f>
        <v>#REF!</v>
      </c>
      <c r="M134" s="6" t="e">
        <f>(#REF!/M78)*#REF!</f>
        <v>#REF!</v>
      </c>
      <c r="N134" s="6" t="e">
        <f>(#REF!/N78)*#REF!</f>
        <v>#REF!</v>
      </c>
      <c r="O134" s="6" t="e">
        <f>(#REF!/O78)*#REF!</f>
        <v>#REF!</v>
      </c>
      <c r="P134" s="6" t="e">
        <f>(#REF!/P78)*#REF!</f>
        <v>#REF!</v>
      </c>
      <c r="Q134" s="6" t="e">
        <f>(#REF!/Q78)*#REF!</f>
        <v>#REF!</v>
      </c>
      <c r="R134" s="6" t="e">
        <f>(#REF!/R78)*#REF!</f>
        <v>#REF!</v>
      </c>
      <c r="T134" s="6"/>
    </row>
    <row r="135" spans="1:20">
      <c r="A135" s="12" t="str">
        <f ca="1">A$51</f>
        <v>a22</v>
      </c>
      <c r="B135" s="12" t="s">
        <v>81</v>
      </c>
      <c r="C135" s="12" t="s">
        <v>68</v>
      </c>
      <c r="E135" s="6">
        <f>INDEX(weighting_additive!$A$88:$R$97,MATCH($C135,weighting_additive!$A$88:$A$97,0),MATCH(E$108,weighting_additive!$88:$88,0)) *INDEX(structural_drivers!$A$167:$S$176,MATCH($B135,structural_drivers!$A$167:$A$176,0),MATCH(E$108,structural_drivers!$167:$167,0))</f>
        <v>-3.0776495683923599</v>
      </c>
      <c r="F135" s="6" t="e">
        <f>(#REF!/F79)*#REF!</f>
        <v>#REF!</v>
      </c>
      <c r="G135" s="6" t="e">
        <f>(#REF!/G79)*#REF!</f>
        <v>#REF!</v>
      </c>
      <c r="H135" s="6" t="e">
        <f>(#REF!/H79)*#REF!</f>
        <v>#REF!</v>
      </c>
      <c r="I135" s="6" t="e">
        <f>(#REF!/I79)*#REF!</f>
        <v>#REF!</v>
      </c>
      <c r="J135" s="6" t="e">
        <f>(#REF!/J79)*#REF!</f>
        <v>#REF!</v>
      </c>
      <c r="K135" s="6" t="e">
        <f>(#REF!/K79)*#REF!</f>
        <v>#REF!</v>
      </c>
      <c r="L135" s="6" t="e">
        <f>(#REF!/L79)*#REF!</f>
        <v>#REF!</v>
      </c>
      <c r="M135" s="6" t="e">
        <f>(#REF!/M79)*#REF!</f>
        <v>#REF!</v>
      </c>
      <c r="N135" s="6" t="e">
        <f>(#REF!/N79)*#REF!</f>
        <v>#REF!</v>
      </c>
      <c r="O135" s="6" t="e">
        <f>(#REF!/O79)*#REF!</f>
        <v>#REF!</v>
      </c>
      <c r="P135" s="6" t="e">
        <f>(#REF!/P79)*#REF!</f>
        <v>#REF!</v>
      </c>
      <c r="Q135" s="6" t="e">
        <f>(#REF!/Q79)*#REF!</f>
        <v>#REF!</v>
      </c>
      <c r="R135" s="6" t="e">
        <f>(#REF!/R79)*#REF!</f>
        <v>#REF!</v>
      </c>
    </row>
    <row r="136" spans="1:20">
      <c r="A136" s="12" t="str">
        <f ca="1">A$52</f>
        <v>b11</v>
      </c>
      <c r="B136" s="53" t="s">
        <v>82</v>
      </c>
      <c r="C136" s="12" t="s">
        <v>72</v>
      </c>
      <c r="E136" s="6">
        <f>INDEX(weighting_additive!$A$88:$R$97,MATCH($C136,weighting_additive!$A$88:$A$97,0),MATCH(E$108,weighting_additive!$88:$88,0)) *INDEX(structural_drivers!$A$167:$S$176,MATCH($B136,structural_drivers!$A$167:$A$176,0),MATCH(E$108,structural_drivers!$167:$167,0))</f>
        <v>-11.591715781382458</v>
      </c>
      <c r="F136" s="6" t="e">
        <f>(#REF!/F80)*#REF!</f>
        <v>#REF!</v>
      </c>
      <c r="G136" s="6" t="e">
        <f>(#REF!/G80)*#REF!</f>
        <v>#REF!</v>
      </c>
      <c r="H136" s="6" t="e">
        <f>(#REF!/H80)*#REF!</f>
        <v>#REF!</v>
      </c>
      <c r="I136" s="6" t="e">
        <f>(#REF!/I80)*#REF!</f>
        <v>#REF!</v>
      </c>
      <c r="J136" s="6" t="e">
        <f>(#REF!/J80)*#REF!</f>
        <v>#REF!</v>
      </c>
      <c r="K136" s="6" t="e">
        <f>(#REF!/K80)*#REF!</f>
        <v>#REF!</v>
      </c>
      <c r="L136" s="6" t="e">
        <f>(#REF!/L80)*#REF!</f>
        <v>#REF!</v>
      </c>
      <c r="M136" s="6" t="e">
        <f>(#REF!/M80)*#REF!</f>
        <v>#REF!</v>
      </c>
      <c r="N136" s="6" t="e">
        <f>(#REF!/N80)*#REF!</f>
        <v>#REF!</v>
      </c>
      <c r="O136" s="6" t="e">
        <f>(#REF!/O80)*#REF!</f>
        <v>#REF!</v>
      </c>
      <c r="P136" s="6" t="e">
        <f>(#REF!/P80)*#REF!</f>
        <v>#REF!</v>
      </c>
      <c r="Q136" s="6" t="e">
        <f>(#REF!/Q80)*#REF!</f>
        <v>#REF!</v>
      </c>
      <c r="R136" s="6" t="e">
        <f>(#REF!/R80)*#REF!</f>
        <v>#REF!</v>
      </c>
    </row>
    <row r="137" spans="1:20">
      <c r="A137" s="12" t="str">
        <f ca="1">A$53</f>
        <v>b12</v>
      </c>
      <c r="B137" s="48" t="s">
        <v>82</v>
      </c>
      <c r="C137" s="12" t="s">
        <v>73</v>
      </c>
      <c r="D137" s="28"/>
      <c r="E137" s="6">
        <f>INDEX(weighting_additive!$A$88:$R$97,MATCH($C137,weighting_additive!$A$88:$A$97,0),MATCH(E$108,weighting_additive!$88:$88,0)) *INDEX(structural_drivers!$A$167:$S$176,MATCH($B137,structural_drivers!$A$167:$A$176,0),MATCH(E$108,structural_drivers!$167:$167,0))</f>
        <v>-6.7807190511263808</v>
      </c>
      <c r="F137" s="6" t="e">
        <f>(#REF!/F81)*#REF!</f>
        <v>#REF!</v>
      </c>
      <c r="G137" s="6" t="e">
        <f>(#REF!/G81)*#REF!</f>
        <v>#REF!</v>
      </c>
      <c r="H137" s="6" t="e">
        <f>(#REF!/H81)*#REF!</f>
        <v>#REF!</v>
      </c>
      <c r="I137" s="6" t="e">
        <f>(#REF!/I81)*#REF!</f>
        <v>#REF!</v>
      </c>
      <c r="J137" s="6" t="e">
        <f>(#REF!/J81)*#REF!</f>
        <v>#REF!</v>
      </c>
      <c r="K137" s="6" t="e">
        <f>(#REF!/K81)*#REF!</f>
        <v>#REF!</v>
      </c>
      <c r="L137" s="6" t="e">
        <f>(#REF!/L81)*#REF!</f>
        <v>#REF!</v>
      </c>
      <c r="M137" s="6" t="e">
        <f>(#REF!/M81)*#REF!</f>
        <v>#REF!</v>
      </c>
      <c r="N137" s="6" t="e">
        <f>(#REF!/N81)*#REF!</f>
        <v>#REF!</v>
      </c>
      <c r="O137" s="6" t="e">
        <f>(#REF!/O81)*#REF!</f>
        <v>#REF!</v>
      </c>
      <c r="P137" s="6" t="e">
        <f>(#REF!/P81)*#REF!</f>
        <v>#REF!</v>
      </c>
      <c r="Q137" s="6" t="e">
        <f>(#REF!/Q81)*#REF!</f>
        <v>#REF!</v>
      </c>
      <c r="R137" s="6" t="e">
        <f>(#REF!/R81)*#REF!</f>
        <v>#REF!</v>
      </c>
    </row>
    <row r="138" spans="1:20">
      <c r="A138" s="12" t="str">
        <f ca="1">A$54</f>
        <v>b21</v>
      </c>
      <c r="B138" s="48" t="s">
        <v>83</v>
      </c>
      <c r="C138" s="12" t="s">
        <v>74</v>
      </c>
      <c r="D138" s="28"/>
      <c r="E138" s="6">
        <f>INDEX(weighting_additive!$A$88:$R$97,MATCH($C138,weighting_additive!$A$88:$A$97,0),MATCH(E$108,weighting_additive!$88:$88,0)) *INDEX(structural_drivers!$A$167:$S$176,MATCH($B138,structural_drivers!$A$167:$A$176,0),MATCH(E$108,structural_drivers!$167:$167,0))</f>
        <v>5.981163044133762</v>
      </c>
      <c r="F138" s="6" t="e">
        <f>(#REF!/F82)*#REF!</f>
        <v>#REF!</v>
      </c>
      <c r="G138" s="6" t="e">
        <f>(#REF!/G82)*#REF!</f>
        <v>#REF!</v>
      </c>
      <c r="H138" s="6" t="e">
        <f>(#REF!/H82)*#REF!</f>
        <v>#REF!</v>
      </c>
      <c r="I138" s="6" t="e">
        <f>(#REF!/I82)*#REF!</f>
        <v>#REF!</v>
      </c>
      <c r="J138" s="6" t="e">
        <f>(#REF!/J82)*#REF!</f>
        <v>#REF!</v>
      </c>
      <c r="K138" s="6" t="e">
        <f>(#REF!/K82)*#REF!</f>
        <v>#REF!</v>
      </c>
      <c r="L138" s="6" t="e">
        <f>(#REF!/L82)*#REF!</f>
        <v>#REF!</v>
      </c>
      <c r="M138" s="6" t="e">
        <f>(#REF!/M82)*#REF!</f>
        <v>#REF!</v>
      </c>
      <c r="N138" s="6" t="e">
        <f>(#REF!/N82)*#REF!</f>
        <v>#REF!</v>
      </c>
      <c r="O138" s="6" t="e">
        <f>(#REF!/O82)*#REF!</f>
        <v>#REF!</v>
      </c>
      <c r="P138" s="6" t="e">
        <f>(#REF!/P82)*#REF!</f>
        <v>#REF!</v>
      </c>
      <c r="Q138" s="6" t="e">
        <f>(#REF!/Q82)*#REF!</f>
        <v>#REF!</v>
      </c>
      <c r="R138" s="6" t="e">
        <f>(#REF!/R82)*#REF!</f>
        <v>#REF!</v>
      </c>
    </row>
    <row r="139" spans="1:20">
      <c r="A139" s="12" t="str">
        <f ca="1">A$55</f>
        <v>b22</v>
      </c>
      <c r="B139" s="48" t="s">
        <v>83</v>
      </c>
      <c r="C139" s="12" t="s">
        <v>75</v>
      </c>
      <c r="D139" s="28"/>
      <c r="E139" s="6">
        <f>INDEX(weighting_additive!$A$88:$R$97,MATCH($C139,weighting_additive!$A$88:$A$97,0),MATCH(E$108,weighting_additive!$88:$88,0)) *INDEX(structural_drivers!$A$167:$S$176,MATCH($B139,structural_drivers!$A$167:$A$176,0),MATCH(E$108,structural_drivers!$167:$167,0))</f>
        <v>3.6529380395095514</v>
      </c>
      <c r="F139" s="6" t="e">
        <f>(#REF!/F83)*#REF!</f>
        <v>#REF!</v>
      </c>
      <c r="G139" s="6" t="e">
        <f>(#REF!/G83)*#REF!</f>
        <v>#REF!</v>
      </c>
      <c r="H139" s="6" t="e">
        <f>(#REF!/H83)*#REF!</f>
        <v>#REF!</v>
      </c>
      <c r="I139" s="6" t="e">
        <f>(#REF!/I83)*#REF!</f>
        <v>#REF!</v>
      </c>
      <c r="J139" s="6" t="e">
        <f>(#REF!/J83)*#REF!</f>
        <v>#REF!</v>
      </c>
      <c r="K139" s="6" t="e">
        <f>(#REF!/K83)*#REF!</f>
        <v>#REF!</v>
      </c>
      <c r="L139" s="6" t="e">
        <f>(#REF!/L83)*#REF!</f>
        <v>#REF!</v>
      </c>
      <c r="M139" s="6" t="e">
        <f>(#REF!/M83)*#REF!</f>
        <v>#REF!</v>
      </c>
      <c r="N139" s="6" t="e">
        <f>(#REF!/N83)*#REF!</f>
        <v>#REF!</v>
      </c>
      <c r="O139" s="6" t="e">
        <f>(#REF!/O83)*#REF!</f>
        <v>#REF!</v>
      </c>
      <c r="P139" s="6" t="e">
        <f>(#REF!/P83)*#REF!</f>
        <v>#REF!</v>
      </c>
      <c r="Q139" s="6" t="e">
        <f>(#REF!/Q83)*#REF!</f>
        <v>#REF!</v>
      </c>
      <c r="R139" s="6" t="e">
        <f>(#REF!/R83)*#REF!</f>
        <v>#REF!</v>
      </c>
      <c r="S139" s="3"/>
      <c r="T139" s="5"/>
    </row>
    <row r="140" spans="1:20">
      <c r="S140" s="3"/>
      <c r="T140" s="5"/>
    </row>
    <row r="141" spans="1:20" ht="15.75" customHeight="1">
      <c r="A141" s="29" t="s">
        <v>96</v>
      </c>
      <c r="B141" t="s">
        <v>97</v>
      </c>
      <c r="C141" t="s">
        <v>98</v>
      </c>
      <c r="D141" s="9">
        <v>2005</v>
      </c>
      <c r="E141" s="9">
        <v>2006</v>
      </c>
      <c r="F141" s="9">
        <v>2007</v>
      </c>
      <c r="G141" s="9">
        <v>2008</v>
      </c>
      <c r="H141" s="9">
        <v>2009</v>
      </c>
      <c r="I141" s="9">
        <v>2010</v>
      </c>
      <c r="J141" s="9">
        <v>2011</v>
      </c>
      <c r="K141" s="9">
        <v>2012</v>
      </c>
      <c r="L141" s="9">
        <v>2013</v>
      </c>
      <c r="M141" s="9">
        <v>2014</v>
      </c>
      <c r="N141" s="9">
        <v>2015</v>
      </c>
      <c r="O141" s="9">
        <v>2016</v>
      </c>
      <c r="P141" s="9">
        <v>2017</v>
      </c>
      <c r="Q141" s="9">
        <v>2018</v>
      </c>
      <c r="R141" s="9">
        <v>2019</v>
      </c>
      <c r="S141" s="3"/>
      <c r="T141" s="5"/>
    </row>
    <row r="142" spans="1:20" ht="17.600000000000001">
      <c r="A142" s="30" t="s">
        <v>41</v>
      </c>
      <c r="E142" s="32">
        <f>SUM(E143:E150)</f>
        <v>-0.31304129994878949</v>
      </c>
      <c r="F142" s="32" t="e">
        <f>SUM(F143:F180)</f>
        <v>#DIV/0!</v>
      </c>
      <c r="G142" s="32" t="e">
        <f t="shared" ref="G142:R142" si="10">SUM(G143:G180)</f>
        <v>#DIV/0!</v>
      </c>
      <c r="H142" s="32" t="e">
        <f t="shared" si="10"/>
        <v>#DIV/0!</v>
      </c>
      <c r="I142" s="32" t="e">
        <f t="shared" si="10"/>
        <v>#DIV/0!</v>
      </c>
      <c r="J142" s="32" t="e">
        <f t="shared" si="10"/>
        <v>#DIV/0!</v>
      </c>
      <c r="K142" s="32" t="e">
        <f t="shared" si="10"/>
        <v>#DIV/0!</v>
      </c>
      <c r="L142" s="32" t="e">
        <f t="shared" si="10"/>
        <v>#DIV/0!</v>
      </c>
      <c r="M142" s="32" t="e">
        <f t="shared" si="10"/>
        <v>#DIV/0!</v>
      </c>
      <c r="N142" s="32" t="e">
        <f t="shared" si="10"/>
        <v>#DIV/0!</v>
      </c>
      <c r="O142" s="32" t="e">
        <f t="shared" si="10"/>
        <v>#DIV/0!</v>
      </c>
      <c r="P142" s="32" t="e">
        <f t="shared" si="10"/>
        <v>#DIV/0!</v>
      </c>
      <c r="Q142" s="32" t="e">
        <f t="shared" si="10"/>
        <v>#DIV/0!</v>
      </c>
      <c r="R142" s="32" t="e">
        <f t="shared" si="10"/>
        <v>#DIV/0!</v>
      </c>
      <c r="S142" s="3"/>
      <c r="T142" s="5"/>
    </row>
    <row r="143" spans="1:20">
      <c r="A143" s="12" t="str">
        <f ca="1">A$48</f>
        <v>a11</v>
      </c>
      <c r="B143" s="12" t="s">
        <v>65</v>
      </c>
      <c r="C143" s="12" t="s">
        <v>65</v>
      </c>
      <c r="E143" s="6">
        <f>INDEX(weighting_additive!$A$88:$R$97,MATCH($C143,weighting_additive!$A$88:$A$97,0),MATCH(E$108,weighting_additive!$88:$88,0)) *INDEX(structural_drivers!$A$155:$S$164,MATCH($B143,structural_drivers!$A$155:$A$164,0),MATCH(E$108,structural_drivers!$155:$155,0))</f>
        <v>2.2588749101227514</v>
      </c>
      <c r="F143" s="6" t="e">
        <f>(F76/F90)*#REF!</f>
        <v>#DIV/0!</v>
      </c>
      <c r="G143" s="6" t="e">
        <f>(G76/G90)*#REF!</f>
        <v>#DIV/0!</v>
      </c>
      <c r="H143" s="6" t="e">
        <f>(H76/H90)*#REF!</f>
        <v>#DIV/0!</v>
      </c>
      <c r="I143" s="6" t="e">
        <f>(I76/I90)*#REF!</f>
        <v>#DIV/0!</v>
      </c>
      <c r="J143" s="6" t="e">
        <f>(J76/J90)*#REF!</f>
        <v>#DIV/0!</v>
      </c>
      <c r="K143" s="6" t="e">
        <f>(K76/K90)*#REF!</f>
        <v>#DIV/0!</v>
      </c>
      <c r="L143" s="6" t="e">
        <f>(L76/L90)*#REF!</f>
        <v>#DIV/0!</v>
      </c>
      <c r="M143" s="6" t="e">
        <f>(M76/M90)*#REF!</f>
        <v>#DIV/0!</v>
      </c>
      <c r="N143" s="6" t="e">
        <f>(N76/N90)*#REF!</f>
        <v>#DIV/0!</v>
      </c>
      <c r="O143" s="6" t="e">
        <f>(O76/O90)*#REF!</f>
        <v>#DIV/0!</v>
      </c>
      <c r="P143" s="6" t="e">
        <f>(P76/P90)*#REF!</f>
        <v>#DIV/0!</v>
      </c>
      <c r="Q143" s="6" t="e">
        <f>(Q76/Q90)*#REF!</f>
        <v>#DIV/0!</v>
      </c>
      <c r="R143" s="6" t="e">
        <f>(R76/R90)*#REF!</f>
        <v>#DIV/0!</v>
      </c>
    </row>
    <row r="144" spans="1:20">
      <c r="A144" s="12" t="str">
        <f ca="1">A$49</f>
        <v>a12</v>
      </c>
      <c r="B144" s="12" t="s">
        <v>66</v>
      </c>
      <c r="C144" s="12" t="s">
        <v>66</v>
      </c>
      <c r="E144" s="6">
        <f>INDEX(weighting_additive!$A$88:$R$97,MATCH($C144,weighting_additive!$A$88:$A$97,0),MATCH(E$108,weighting_additive!$88:$88,0)) *INDEX(structural_drivers!$A$155:$S$164,MATCH($B144,structural_drivers!$A$155:$A$164,0),MATCH(E$108,structural_drivers!$155:$155,0))</f>
        <v>-3.319124657070605</v>
      </c>
      <c r="F144" s="6" t="e">
        <f>(F77/F91)*#REF!</f>
        <v>#DIV/0!</v>
      </c>
      <c r="G144" s="6" t="e">
        <f>(G77/G91)*#REF!</f>
        <v>#DIV/0!</v>
      </c>
      <c r="H144" s="6" t="e">
        <f>(H77/H91)*#REF!</f>
        <v>#DIV/0!</v>
      </c>
      <c r="I144" s="6" t="e">
        <f>(I77/I91)*#REF!</f>
        <v>#DIV/0!</v>
      </c>
      <c r="J144" s="6" t="e">
        <f>(J77/J91)*#REF!</f>
        <v>#DIV/0!</v>
      </c>
      <c r="K144" s="6" t="e">
        <f>(K77/K91)*#REF!</f>
        <v>#DIV/0!</v>
      </c>
      <c r="L144" s="6" t="e">
        <f>(L77/L91)*#REF!</f>
        <v>#DIV/0!</v>
      </c>
      <c r="M144" s="6" t="e">
        <f>(M77/M91)*#REF!</f>
        <v>#DIV/0!</v>
      </c>
      <c r="N144" s="6" t="e">
        <f>(N77/N91)*#REF!</f>
        <v>#DIV/0!</v>
      </c>
      <c r="O144" s="6" t="e">
        <f>(O77/O91)*#REF!</f>
        <v>#DIV/0!</v>
      </c>
      <c r="P144" s="6" t="e">
        <f>(P77/P91)*#REF!</f>
        <v>#DIV/0!</v>
      </c>
      <c r="Q144" s="6" t="e">
        <f>(Q77/Q91)*#REF!</f>
        <v>#DIV/0!</v>
      </c>
      <c r="R144" s="6" t="e">
        <f>(R77/R91)*#REF!</f>
        <v>#DIV/0!</v>
      </c>
    </row>
    <row r="145" spans="1:20">
      <c r="A145" s="12" t="str">
        <f ca="1">A$50</f>
        <v>a21</v>
      </c>
      <c r="B145" s="12" t="s">
        <v>67</v>
      </c>
      <c r="C145" s="12" t="s">
        <v>67</v>
      </c>
      <c r="E145" s="6">
        <f>INDEX(weighting_additive!$A$88:$R$97,MATCH($C145,weighting_additive!$A$88:$A$97,0),MATCH(E$108,weighting_additive!$88:$88,0)) *INDEX(structural_drivers!$A$155:$S$164,MATCH($B145,structural_drivers!$A$155:$A$164,0),MATCH(E$108,structural_drivers!$155:$155,0))</f>
        <v>-7.6035680338478677</v>
      </c>
      <c r="F145" s="6" t="e">
        <f>(F78/F92)*#REF!</f>
        <v>#DIV/0!</v>
      </c>
      <c r="G145" s="6" t="e">
        <f>(G78/G92)*#REF!</f>
        <v>#DIV/0!</v>
      </c>
      <c r="H145" s="6" t="e">
        <f>(H78/H92)*#REF!</f>
        <v>#DIV/0!</v>
      </c>
      <c r="I145" s="6" t="e">
        <f>(I78/I92)*#REF!</f>
        <v>#DIV/0!</v>
      </c>
      <c r="J145" s="6" t="e">
        <f>(J78/J92)*#REF!</f>
        <v>#DIV/0!</v>
      </c>
      <c r="K145" s="6" t="e">
        <f>(K78/K92)*#REF!</f>
        <v>#DIV/0!</v>
      </c>
      <c r="L145" s="6" t="e">
        <f>(L78/L92)*#REF!</f>
        <v>#DIV/0!</v>
      </c>
      <c r="M145" s="6" t="e">
        <f>(M78/M92)*#REF!</f>
        <v>#DIV/0!</v>
      </c>
      <c r="N145" s="6" t="e">
        <f>(N78/N92)*#REF!</f>
        <v>#DIV/0!</v>
      </c>
      <c r="O145" s="6" t="e">
        <f>(O78/O92)*#REF!</f>
        <v>#DIV/0!</v>
      </c>
      <c r="P145" s="6" t="e">
        <f>(P78/P92)*#REF!</f>
        <v>#DIV/0!</v>
      </c>
      <c r="Q145" s="6" t="e">
        <f>(Q78/Q92)*#REF!</f>
        <v>#DIV/0!</v>
      </c>
      <c r="R145" s="6" t="e">
        <f>(R78/R92)*#REF!</f>
        <v>#DIV/0!</v>
      </c>
    </row>
    <row r="146" spans="1:20">
      <c r="A146" s="12" t="str">
        <f ca="1">A$51</f>
        <v>a22</v>
      </c>
      <c r="B146" s="12" t="s">
        <v>68</v>
      </c>
      <c r="C146" s="12" t="s">
        <v>68</v>
      </c>
      <c r="E146" s="6">
        <f>INDEX(weighting_additive!$A$88:$R$97,MATCH($C146,weighting_additive!$A$88:$A$97,0),MATCH(E$108,weighting_additive!$88:$88,0)) *INDEX(structural_drivers!$A$155:$S$164,MATCH($B146,structural_drivers!$A$155:$A$164,0),MATCH(E$108,structural_drivers!$155:$155,0))</f>
        <v>5.9999999999999991</v>
      </c>
      <c r="F146" s="6" t="e">
        <f>(F79/F93)*#REF!</f>
        <v>#DIV/0!</v>
      </c>
      <c r="G146" s="6" t="e">
        <f>(G79/G93)*#REF!</f>
        <v>#DIV/0!</v>
      </c>
      <c r="H146" s="6" t="e">
        <f>(H79/H93)*#REF!</f>
        <v>#DIV/0!</v>
      </c>
      <c r="I146" s="6" t="e">
        <f>(I79/I93)*#REF!</f>
        <v>#DIV/0!</v>
      </c>
      <c r="J146" s="6" t="e">
        <f>(J79/J93)*#REF!</f>
        <v>#DIV/0!</v>
      </c>
      <c r="K146" s="6" t="e">
        <f>(K79/K93)*#REF!</f>
        <v>#DIV/0!</v>
      </c>
      <c r="L146" s="6" t="e">
        <f>(L79/L93)*#REF!</f>
        <v>#DIV/0!</v>
      </c>
      <c r="M146" s="6" t="e">
        <f>(M79/M93)*#REF!</f>
        <v>#DIV/0!</v>
      </c>
      <c r="N146" s="6" t="e">
        <f>(N79/N93)*#REF!</f>
        <v>#DIV/0!</v>
      </c>
      <c r="O146" s="6" t="e">
        <f>(O79/O93)*#REF!</f>
        <v>#DIV/0!</v>
      </c>
      <c r="P146" s="6" t="e">
        <f>(P79/P93)*#REF!</f>
        <v>#DIV/0!</v>
      </c>
      <c r="Q146" s="6" t="e">
        <f>(Q79/Q93)*#REF!</f>
        <v>#DIV/0!</v>
      </c>
      <c r="R146" s="6" t="e">
        <f>(R79/R93)*#REF!</f>
        <v>#DIV/0!</v>
      </c>
    </row>
    <row r="147" spans="1:20">
      <c r="A147" s="12" t="str">
        <f ca="1">A$52</f>
        <v>b11</v>
      </c>
      <c r="B147" s="12" t="s">
        <v>72</v>
      </c>
      <c r="C147" s="12" t="s">
        <v>72</v>
      </c>
      <c r="E147" s="6">
        <f>INDEX(weighting_additive!$A$88:$R$97,MATCH($C147,weighting_additive!$A$88:$A$97,0),MATCH(E$108,weighting_additive!$88:$88,0)) *INDEX(structural_drivers!$A$155:$S$164,MATCH($B147,structural_drivers!$A$155:$A$164,0),MATCH(E$108,structural_drivers!$155:$155,0))</f>
        <v>-5.5033971321320845</v>
      </c>
      <c r="F147" s="6" t="e">
        <f>(F80/F94)*#REF!</f>
        <v>#DIV/0!</v>
      </c>
      <c r="G147" s="6" t="e">
        <f>(G80/G94)*#REF!</f>
        <v>#DIV/0!</v>
      </c>
      <c r="H147" s="6" t="e">
        <f>(H80/H94)*#REF!</f>
        <v>#DIV/0!</v>
      </c>
      <c r="I147" s="6" t="e">
        <f>(I80/I94)*#REF!</f>
        <v>#DIV/0!</v>
      </c>
      <c r="J147" s="6" t="e">
        <f>(J80/J94)*#REF!</f>
        <v>#DIV/0!</v>
      </c>
      <c r="K147" s="6" t="e">
        <f>(K80/K94)*#REF!</f>
        <v>#DIV/0!</v>
      </c>
      <c r="L147" s="6" t="e">
        <f>(L80/L94)*#REF!</f>
        <v>#DIV/0!</v>
      </c>
      <c r="M147" s="6" t="e">
        <f>(M80/M94)*#REF!</f>
        <v>#DIV/0!</v>
      </c>
      <c r="N147" s="6" t="e">
        <f>(N80/N94)*#REF!</f>
        <v>#DIV/0!</v>
      </c>
      <c r="O147" s="6" t="e">
        <f>(O80/O94)*#REF!</f>
        <v>#DIV/0!</v>
      </c>
      <c r="P147" s="6" t="e">
        <f>(P80/P94)*#REF!</f>
        <v>#DIV/0!</v>
      </c>
      <c r="Q147" s="6" t="e">
        <f>(Q80/Q94)*#REF!</f>
        <v>#DIV/0!</v>
      </c>
      <c r="R147" s="6" t="e">
        <f>(R80/R94)*#REF!</f>
        <v>#DIV/0!</v>
      </c>
    </row>
    <row r="148" spans="1:20">
      <c r="A148" s="12" t="str">
        <f ca="1">A$53</f>
        <v>b12</v>
      </c>
      <c r="B148" s="12" t="s">
        <v>73</v>
      </c>
      <c r="C148" s="12" t="s">
        <v>73</v>
      </c>
      <c r="D148" s="28"/>
      <c r="E148" s="6">
        <f>INDEX(weighting_additive!$A$88:$R$97,MATCH($C148,weighting_additive!$A$88:$A$97,0),MATCH(E$108,weighting_additive!$88:$88,0)) *INDEX(structural_drivers!$A$155:$S$164,MATCH($B148,structural_drivers!$A$155:$A$164,0),MATCH(E$108,structural_drivers!$155:$155,0))</f>
        <v>6.7807190511263817</v>
      </c>
      <c r="F148" s="6" t="e">
        <f>(F81/F95)*#REF!</f>
        <v>#DIV/0!</v>
      </c>
      <c r="G148" s="6" t="e">
        <f>(G81/G95)*#REF!</f>
        <v>#DIV/0!</v>
      </c>
      <c r="H148" s="6" t="e">
        <f>(H81/H95)*#REF!</f>
        <v>#DIV/0!</v>
      </c>
      <c r="I148" s="6" t="e">
        <f>(I81/I95)*#REF!</f>
        <v>#DIV/0!</v>
      </c>
      <c r="J148" s="6" t="e">
        <f>(J81/J95)*#REF!</f>
        <v>#DIV/0!</v>
      </c>
      <c r="K148" s="6" t="e">
        <f>(K81/K95)*#REF!</f>
        <v>#DIV/0!</v>
      </c>
      <c r="L148" s="6" t="e">
        <f>(L81/L95)*#REF!</f>
        <v>#DIV/0!</v>
      </c>
      <c r="M148" s="6" t="e">
        <f>(M81/M95)*#REF!</f>
        <v>#DIV/0!</v>
      </c>
      <c r="N148" s="6" t="e">
        <f>(N81/N95)*#REF!</f>
        <v>#DIV/0!</v>
      </c>
      <c r="O148" s="6" t="e">
        <f>(O81/O95)*#REF!</f>
        <v>#DIV/0!</v>
      </c>
      <c r="P148" s="6" t="e">
        <f>(P81/P95)*#REF!</f>
        <v>#DIV/0!</v>
      </c>
      <c r="Q148" s="6" t="e">
        <f>(Q81/Q95)*#REF!</f>
        <v>#DIV/0!</v>
      </c>
      <c r="R148" s="6" t="e">
        <f>(R81/R95)*#REF!</f>
        <v>#DIV/0!</v>
      </c>
    </row>
    <row r="149" spans="1:20">
      <c r="A149" s="12" t="str">
        <f ca="1">A$54</f>
        <v>b21</v>
      </c>
      <c r="B149" s="12" t="s">
        <v>74</v>
      </c>
      <c r="C149" s="12" t="s">
        <v>74</v>
      </c>
      <c r="D149" s="28"/>
      <c r="E149" s="6">
        <f>INDEX(weighting_additive!$A$88:$R$97,MATCH($C149,weighting_additive!$A$88:$A$97,0),MATCH(E$108,weighting_additive!$88:$88,0)) *INDEX(structural_drivers!$A$155:$S$164,MATCH($B149,structural_drivers!$A$155:$A$164,0),MATCH(E$108,structural_drivers!$155:$155,0))</f>
        <v>7.7110603020990398</v>
      </c>
      <c r="F149" s="6" t="e">
        <f>(F82/F96)*#REF!</f>
        <v>#DIV/0!</v>
      </c>
      <c r="G149" s="6" t="e">
        <f>(G82/G96)*#REF!</f>
        <v>#DIV/0!</v>
      </c>
      <c r="H149" s="6" t="e">
        <f>(H82/H96)*#REF!</f>
        <v>#DIV/0!</v>
      </c>
      <c r="I149" s="6" t="e">
        <f>(I82/I96)*#REF!</f>
        <v>#DIV/0!</v>
      </c>
      <c r="J149" s="6" t="e">
        <f>(J82/J96)*#REF!</f>
        <v>#DIV/0!</v>
      </c>
      <c r="K149" s="6" t="e">
        <f>(K82/K96)*#REF!</f>
        <v>#DIV/0!</v>
      </c>
      <c r="L149" s="6" t="e">
        <f>(L82/L96)*#REF!</f>
        <v>#DIV/0!</v>
      </c>
      <c r="M149" s="6" t="e">
        <f>(M82/M96)*#REF!</f>
        <v>#DIV/0!</v>
      </c>
      <c r="N149" s="6" t="e">
        <f>(N82/N96)*#REF!</f>
        <v>#DIV/0!</v>
      </c>
      <c r="O149" s="6" t="e">
        <f>(O82/O96)*#REF!</f>
        <v>#DIV/0!</v>
      </c>
      <c r="P149" s="6" t="e">
        <f>(P82/P96)*#REF!</f>
        <v>#DIV/0!</v>
      </c>
      <c r="Q149" s="6" t="e">
        <f>(Q82/Q96)*#REF!</f>
        <v>#DIV/0!</v>
      </c>
      <c r="R149" s="6" t="e">
        <f>(R82/R96)*#REF!</f>
        <v>#DIV/0!</v>
      </c>
    </row>
    <row r="150" spans="1:20">
      <c r="A150" s="12" t="str">
        <f ca="1">A$55</f>
        <v>b22</v>
      </c>
      <c r="B150" s="12" t="s">
        <v>75</v>
      </c>
      <c r="C150" s="12" t="s">
        <v>75</v>
      </c>
      <c r="D150" s="28"/>
      <c r="E150" s="6">
        <f>INDEX(weighting_additive!$A$88:$R$97,MATCH($C150,weighting_additive!$A$88:$A$97,0),MATCH(E$108,weighting_additive!$88:$88,0)) *INDEX(structural_drivers!$A$155:$S$164,MATCH($B150,structural_drivers!$A$155:$A$164,0),MATCH(E$108,structural_drivers!$155:$155,0))</f>
        <v>-6.6376057402464035</v>
      </c>
      <c r="F150" s="6" t="e">
        <f>(F83/F97)*#REF!</f>
        <v>#REF!</v>
      </c>
      <c r="G150" s="6" t="e">
        <f>(G83/G97)*#REF!</f>
        <v>#REF!</v>
      </c>
      <c r="H150" s="6" t="e">
        <f>(H83/H97)*#REF!</f>
        <v>#REF!</v>
      </c>
      <c r="I150" s="6" t="e">
        <f>(I83/I97)*#REF!</f>
        <v>#REF!</v>
      </c>
      <c r="J150" s="6" t="e">
        <f>(J83/J97)*#REF!</f>
        <v>#REF!</v>
      </c>
      <c r="K150" s="6" t="e">
        <f>(K83/K97)*#REF!</f>
        <v>#REF!</v>
      </c>
      <c r="L150" s="6" t="e">
        <f>(L83/L97)*#REF!</f>
        <v>#REF!</v>
      </c>
      <c r="M150" s="6" t="e">
        <f>(M83/M97)*#REF!</f>
        <v>#REF!</v>
      </c>
      <c r="N150" s="6" t="e">
        <f>(N83/N97)*#REF!</f>
        <v>#REF!</v>
      </c>
      <c r="O150" s="6" t="e">
        <f>(O83/O97)*#REF!</f>
        <v>#REF!</v>
      </c>
      <c r="P150" s="6" t="e">
        <f>(P83/P97)*#REF!</f>
        <v>#REF!</v>
      </c>
      <c r="Q150" s="6" t="e">
        <f>(Q83/Q97)*#REF!</f>
        <v>#REF!</v>
      </c>
      <c r="R150" s="6" t="e">
        <f>(R83/R97)*#REF!</f>
        <v>#REF!</v>
      </c>
      <c r="S150" s="3"/>
      <c r="T150" s="5"/>
    </row>
    <row r="151" spans="1:20">
      <c r="A151" s="12"/>
      <c r="B151" s="48"/>
      <c r="C151" s="48"/>
      <c r="D151" s="2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3"/>
      <c r="T151" s="5"/>
    </row>
    <row r="152" spans="1:20" ht="15.75" customHeight="1">
      <c r="A152" s="29" t="s">
        <v>42</v>
      </c>
      <c r="D152" s="9">
        <v>2005</v>
      </c>
      <c r="E152" s="9">
        <v>2006</v>
      </c>
      <c r="F152" s="9">
        <v>2007</v>
      </c>
      <c r="G152" s="9">
        <v>2008</v>
      </c>
      <c r="H152" s="9">
        <v>2009</v>
      </c>
      <c r="I152" s="9">
        <v>2010</v>
      </c>
      <c r="J152" s="9">
        <v>2011</v>
      </c>
      <c r="K152" s="9">
        <v>2012</v>
      </c>
      <c r="L152" s="9">
        <v>2013</v>
      </c>
      <c r="M152" s="9">
        <v>2014</v>
      </c>
      <c r="N152" s="9">
        <v>2015</v>
      </c>
      <c r="O152" s="9">
        <v>2016</v>
      </c>
      <c r="P152" s="9">
        <v>2017</v>
      </c>
      <c r="Q152" s="9">
        <v>2018</v>
      </c>
      <c r="R152" s="9">
        <v>2019</v>
      </c>
      <c r="S152" s="3"/>
      <c r="T152" s="5"/>
    </row>
    <row r="153" spans="1:20" ht="17.600000000000001">
      <c r="A153" s="30" t="s">
        <v>43</v>
      </c>
      <c r="E153" s="32">
        <f>SUM(E154:E161)</f>
        <v>-42.595427197710791</v>
      </c>
      <c r="F153" s="32" t="e">
        <f t="shared" ref="F153:R153" si="11">SUM(F154:F165)</f>
        <v>#REF!</v>
      </c>
      <c r="G153" s="32" t="e">
        <f t="shared" si="11"/>
        <v>#REF!</v>
      </c>
      <c r="H153" s="32" t="e">
        <f t="shared" si="11"/>
        <v>#REF!</v>
      </c>
      <c r="I153" s="32" t="e">
        <f t="shared" si="11"/>
        <v>#REF!</v>
      </c>
      <c r="J153" s="32" t="e">
        <f t="shared" si="11"/>
        <v>#REF!</v>
      </c>
      <c r="K153" s="32" t="e">
        <f t="shared" si="11"/>
        <v>#REF!</v>
      </c>
      <c r="L153" s="32" t="e">
        <f t="shared" si="11"/>
        <v>#REF!</v>
      </c>
      <c r="M153" s="32" t="e">
        <f t="shared" si="11"/>
        <v>#REF!</v>
      </c>
      <c r="N153" s="32" t="e">
        <f t="shared" si="11"/>
        <v>#REF!</v>
      </c>
      <c r="O153" s="32" t="e">
        <f t="shared" si="11"/>
        <v>#REF!</v>
      </c>
      <c r="P153" s="32" t="e">
        <f t="shared" si="11"/>
        <v>#REF!</v>
      </c>
      <c r="Q153" s="32" t="e">
        <f t="shared" si="11"/>
        <v>#REF!</v>
      </c>
      <c r="R153" s="32" t="e">
        <f t="shared" si="11"/>
        <v>#REF!</v>
      </c>
    </row>
    <row r="154" spans="1:20">
      <c r="A154" s="12" t="s">
        <v>65</v>
      </c>
      <c r="E154" s="6">
        <f>INDEX(weighting_additive!$A$88:$R$97,MATCH($A154,weighting_additive!$A$88:$A$97,0),MATCH(E$108,weighting_additive!$88:$88,0)) * INDEX(intensity_drivers!$A$84:$R$96,MATCH($A154,intensity_drivers!$A$84:$A$96,0),MATCH(E$108,intensity_drivers!$84:$84,0))</f>
        <v>-17.647122752084549</v>
      </c>
      <c r="F154" s="6" t="e">
        <f>(F62/#REF!)*#REF!</f>
        <v>#REF!</v>
      </c>
      <c r="G154" s="6" t="e">
        <f>(G62/#REF!)*#REF!</f>
        <v>#REF!</v>
      </c>
      <c r="H154" s="6" t="e">
        <f>(H62/#REF!)*#REF!</f>
        <v>#REF!</v>
      </c>
      <c r="I154" s="6" t="e">
        <f>(I62/#REF!)*#REF!</f>
        <v>#REF!</v>
      </c>
      <c r="J154" s="6" t="e">
        <f>(J62/#REF!)*#REF!</f>
        <v>#REF!</v>
      </c>
      <c r="K154" s="6" t="e">
        <f>(K62/#REF!)*#REF!</f>
        <v>#REF!</v>
      </c>
      <c r="L154" s="6" t="e">
        <f>(L62/#REF!)*#REF!</f>
        <v>#REF!</v>
      </c>
      <c r="M154" s="6" t="e">
        <f>(M62/#REF!)*#REF!</f>
        <v>#REF!</v>
      </c>
      <c r="N154" s="6" t="e">
        <f>(N62/#REF!)*#REF!</f>
        <v>#REF!</v>
      </c>
      <c r="O154" s="6" t="e">
        <f>(O62/#REF!)*#REF!</f>
        <v>#REF!</v>
      </c>
      <c r="P154" s="6" t="e">
        <f>(P62/#REF!)*#REF!</f>
        <v>#REF!</v>
      </c>
      <c r="Q154" s="6" t="e">
        <f>(Q62/#REF!)*#REF!</f>
        <v>#REF!</v>
      </c>
      <c r="R154" s="6" t="e">
        <f>(R62/#REF!)*#REF!</f>
        <v>#REF!</v>
      </c>
    </row>
    <row r="155" spans="1:20">
      <c r="A155" s="12" t="s">
        <v>66</v>
      </c>
      <c r="E155" s="6">
        <f>INDEX(weighting_additive!$A$88:$R$97,MATCH($A155,weighting_additive!$A$88:$A$97,0),MATCH(E$108,weighting_additive!$88:$88,0)) * INDEX(intensity_drivers!$A$84:$R$96,MATCH($A155,intensity_drivers!$A$84:$A$96,0),MATCH(E$108,intensity_drivers!$84:$84,0))</f>
        <v>-1.9180654857876942</v>
      </c>
      <c r="F155" s="6" t="e">
        <f>(F63/#REF!)*#REF!</f>
        <v>#REF!</v>
      </c>
      <c r="G155" s="6" t="e">
        <f>(G63/#REF!)*#REF!</f>
        <v>#REF!</v>
      </c>
      <c r="H155" s="6" t="e">
        <f>(H63/#REF!)*#REF!</f>
        <v>#REF!</v>
      </c>
      <c r="I155" s="6" t="e">
        <f>(I63/#REF!)*#REF!</f>
        <v>#REF!</v>
      </c>
      <c r="J155" s="6" t="e">
        <f>(J63/#REF!)*#REF!</f>
        <v>#REF!</v>
      </c>
      <c r="K155" s="6" t="e">
        <f>(K63/#REF!)*#REF!</f>
        <v>#REF!</v>
      </c>
      <c r="L155" s="6" t="e">
        <f>(L63/#REF!)*#REF!</f>
        <v>#REF!</v>
      </c>
      <c r="M155" s="6" t="e">
        <f>(M63/#REF!)*#REF!</f>
        <v>#REF!</v>
      </c>
      <c r="N155" s="6" t="e">
        <f>(N63/#REF!)*#REF!</f>
        <v>#REF!</v>
      </c>
      <c r="O155" s="6" t="e">
        <f>(O63/#REF!)*#REF!</f>
        <v>#REF!</v>
      </c>
      <c r="P155" s="6" t="e">
        <f>(P63/#REF!)*#REF!</f>
        <v>#REF!</v>
      </c>
      <c r="Q155" s="6" t="e">
        <f>(Q63/#REF!)*#REF!</f>
        <v>#REF!</v>
      </c>
      <c r="R155" s="6" t="e">
        <f>(R63/#REF!)*#REF!</f>
        <v>#REF!</v>
      </c>
    </row>
    <row r="156" spans="1:20">
      <c r="A156" s="12" t="s">
        <v>67</v>
      </c>
      <c r="E156" s="6">
        <f>INDEX(weighting_additive!$A$88:$R$97,MATCH($A156,weighting_additive!$A$88:$A$97,0),MATCH(E$108,weighting_additive!$88:$88,0)) * INDEX(intensity_drivers!$A$84:$R$96,MATCH($A156,intensity_drivers!$A$84:$A$96,0),MATCH(E$108,intensity_drivers!$84:$84,0))</f>
        <v>9.6035680338478713</v>
      </c>
      <c r="F156" s="6" t="e">
        <f>(F64/#REF!)*#REF!</f>
        <v>#REF!</v>
      </c>
      <c r="G156" s="6" t="e">
        <f>(G64/#REF!)*#REF!</f>
        <v>#REF!</v>
      </c>
      <c r="H156" s="6" t="e">
        <f>(H64/#REF!)*#REF!</f>
        <v>#REF!</v>
      </c>
      <c r="I156" s="6" t="e">
        <f>(I64/#REF!)*#REF!</f>
        <v>#REF!</v>
      </c>
      <c r="J156" s="6" t="e">
        <f>(J64/#REF!)*#REF!</f>
        <v>#REF!</v>
      </c>
      <c r="K156" s="6" t="e">
        <f>(K64/#REF!)*#REF!</f>
        <v>#REF!</v>
      </c>
      <c r="L156" s="6" t="e">
        <f>(L64/#REF!)*#REF!</f>
        <v>#REF!</v>
      </c>
      <c r="M156" s="6" t="e">
        <f>(M64/#REF!)*#REF!</f>
        <v>#REF!</v>
      </c>
      <c r="N156" s="6" t="e">
        <f>(N64/#REF!)*#REF!</f>
        <v>#REF!</v>
      </c>
      <c r="O156" s="6" t="e">
        <f>(O64/#REF!)*#REF!</f>
        <v>#REF!</v>
      </c>
      <c r="P156" s="6" t="e">
        <f>(P64/#REF!)*#REF!</f>
        <v>#REF!</v>
      </c>
      <c r="Q156" s="6" t="e">
        <f>(Q64/#REF!)*#REF!</f>
        <v>#REF!</v>
      </c>
      <c r="R156" s="6" t="e">
        <f>(R64/#REF!)*#REF!</f>
        <v>#REF!</v>
      </c>
    </row>
    <row r="157" spans="1:20">
      <c r="A157" s="12" t="s">
        <v>68</v>
      </c>
      <c r="E157" s="6">
        <f>INDEX(weighting_additive!$A$88:$R$97,MATCH($A157,weighting_additive!$A$88:$A$97,0),MATCH(E$108,weighting_additive!$88:$88,0)) * INDEX(intensity_drivers!$A$84:$R$96,MATCH($A157,intensity_drivers!$A$84:$A$96,0),MATCH(E$108,intensity_drivers!$84:$84,0))</f>
        <v>-11.999999999999998</v>
      </c>
      <c r="F157" s="6" t="e">
        <f>(F65/#REF!)*#REF!</f>
        <v>#REF!</v>
      </c>
      <c r="G157" s="6" t="e">
        <f>(G65/#REF!)*#REF!</f>
        <v>#REF!</v>
      </c>
      <c r="H157" s="6" t="e">
        <f>(H65/#REF!)*#REF!</f>
        <v>#REF!</v>
      </c>
      <c r="I157" s="6" t="e">
        <f>(I65/#REF!)*#REF!</f>
        <v>#REF!</v>
      </c>
      <c r="J157" s="6" t="e">
        <f>(J65/#REF!)*#REF!</f>
        <v>#REF!</v>
      </c>
      <c r="K157" s="6" t="e">
        <f>(K65/#REF!)*#REF!</f>
        <v>#REF!</v>
      </c>
      <c r="L157" s="6" t="e">
        <f>(L65/#REF!)*#REF!</f>
        <v>#REF!</v>
      </c>
      <c r="M157" s="6" t="e">
        <f>(M65/#REF!)*#REF!</f>
        <v>#REF!</v>
      </c>
      <c r="N157" s="6" t="e">
        <f>(N65/#REF!)*#REF!</f>
        <v>#REF!</v>
      </c>
      <c r="O157" s="6" t="e">
        <f>(O65/#REF!)*#REF!</f>
        <v>#REF!</v>
      </c>
      <c r="P157" s="6" t="e">
        <f>(P65/#REF!)*#REF!</f>
        <v>#REF!</v>
      </c>
      <c r="Q157" s="6" t="e">
        <f>(Q65/#REF!)*#REF!</f>
        <v>#REF!</v>
      </c>
      <c r="R157" s="6" t="e">
        <f>(R65/#REF!)*#REF!</f>
        <v>#REF!</v>
      </c>
    </row>
    <row r="158" spans="1:20">
      <c r="A158" s="12" t="s">
        <v>72</v>
      </c>
      <c r="E158" s="6">
        <f>INDEX(weighting_additive!$A$88:$R$97,MATCH($A158,weighting_additive!$A$88:$A$97,0),MATCH(E$108,weighting_additive!$88:$88,0)) * INDEX(intensity_drivers!$A$84:$R$96,MATCH($A158,intensity_drivers!$A$84:$A$96,0),MATCH(E$108,intensity_drivers!$84:$84,0))</f>
        <v>9.9999999999999947</v>
      </c>
      <c r="F158" s="6" t="e">
        <f>(F66/#REF!)*#REF!</f>
        <v>#REF!</v>
      </c>
      <c r="G158" s="6" t="e">
        <f>(G66/#REF!)*#REF!</f>
        <v>#REF!</v>
      </c>
      <c r="H158" s="6" t="e">
        <f>(H66/#REF!)*#REF!</f>
        <v>#REF!</v>
      </c>
      <c r="I158" s="6" t="e">
        <f>(I66/#REF!)*#REF!</f>
        <v>#REF!</v>
      </c>
      <c r="J158" s="6" t="e">
        <f>(J66/#REF!)*#REF!</f>
        <v>#REF!</v>
      </c>
      <c r="K158" s="6" t="e">
        <f>(K66/#REF!)*#REF!</f>
        <v>#REF!</v>
      </c>
      <c r="L158" s="6" t="e">
        <f>(L66/#REF!)*#REF!</f>
        <v>#REF!</v>
      </c>
      <c r="M158" s="6" t="e">
        <f>(M66/#REF!)*#REF!</f>
        <v>#REF!</v>
      </c>
      <c r="N158" s="6" t="e">
        <f>(N66/#REF!)*#REF!</f>
        <v>#REF!</v>
      </c>
      <c r="O158" s="6" t="e">
        <f>(O66/#REF!)*#REF!</f>
        <v>#REF!</v>
      </c>
      <c r="P158" s="6" t="e">
        <f>(P66/#REF!)*#REF!</f>
        <v>#REF!</v>
      </c>
      <c r="Q158" s="6" t="e">
        <f>(Q66/#REF!)*#REF!</f>
        <v>#REF!</v>
      </c>
      <c r="R158" s="6" t="e">
        <f>(R66/#REF!)*#REF!</f>
        <v>#REF!</v>
      </c>
    </row>
    <row r="159" spans="1:20">
      <c r="A159" s="12" t="s">
        <v>73</v>
      </c>
      <c r="B159" s="48"/>
      <c r="C159" s="48"/>
      <c r="D159" s="28"/>
      <c r="E159" s="6">
        <f>INDEX(weighting_additive!$A$88:$R$97,MATCH($A159,weighting_additive!$A$88:$A$97,0),MATCH(E$108,weighting_additive!$88:$88,0)) * INDEX(intensity_drivers!$A$84:$R$96,MATCH($A159,intensity_drivers!$A$84:$A$96,0),MATCH(E$108,intensity_drivers!$84:$84,0))</f>
        <v>-20.000000000000011</v>
      </c>
      <c r="F159" s="6" t="e">
        <f>(F67/#REF!)*#REF!</f>
        <v>#REF!</v>
      </c>
      <c r="G159" s="6" t="e">
        <f>(G67/#REF!)*#REF!</f>
        <v>#REF!</v>
      </c>
      <c r="H159" s="6" t="e">
        <f>(H67/#REF!)*#REF!</f>
        <v>#REF!</v>
      </c>
      <c r="I159" s="6" t="e">
        <f>(I67/#REF!)*#REF!</f>
        <v>#REF!</v>
      </c>
      <c r="J159" s="6" t="e">
        <f>(J67/#REF!)*#REF!</f>
        <v>#REF!</v>
      </c>
      <c r="K159" s="6" t="e">
        <f>(K67/#REF!)*#REF!</f>
        <v>#REF!</v>
      </c>
      <c r="L159" s="6" t="e">
        <f>(L67/#REF!)*#REF!</f>
        <v>#REF!</v>
      </c>
      <c r="M159" s="6" t="e">
        <f>(M67/#REF!)*#REF!</f>
        <v>#REF!</v>
      </c>
      <c r="N159" s="6" t="e">
        <f>(N67/#REF!)*#REF!</f>
        <v>#REF!</v>
      </c>
      <c r="O159" s="6" t="e">
        <f>(O67/#REF!)*#REF!</f>
        <v>#REF!</v>
      </c>
      <c r="P159" s="6" t="e">
        <f>(P67/#REF!)*#REF!</f>
        <v>#REF!</v>
      </c>
      <c r="Q159" s="6" t="e">
        <f>(Q67/#REF!)*#REF!</f>
        <v>#REF!</v>
      </c>
      <c r="R159" s="6" t="e">
        <f>(R67/#REF!)*#REF!</f>
        <v>#REF!</v>
      </c>
    </row>
    <row r="160" spans="1:20">
      <c r="A160" s="12" t="s">
        <v>74</v>
      </c>
      <c r="B160" s="48"/>
      <c r="C160" s="48"/>
      <c r="D160" s="28"/>
      <c r="E160" s="6">
        <f>INDEX(weighting_additive!$A$88:$R$97,MATCH($A160,weighting_additive!$A$88:$A$97,0),MATCH(E$108,weighting_additive!$88:$88,0)) * INDEX(intensity_drivers!$A$84:$R$96,MATCH($A160,intensity_drivers!$A$84:$A$96,0),MATCH(E$108,intensity_drivers!$84:$84,0))</f>
        <v>-17.271412733932802</v>
      </c>
      <c r="F160" s="6" t="e">
        <f>(F68/#REF!)*#REF!</f>
        <v>#REF!</v>
      </c>
      <c r="G160" s="6" t="e">
        <f>(G68/#REF!)*#REF!</f>
        <v>#REF!</v>
      </c>
      <c r="H160" s="6" t="e">
        <f>(H68/#REF!)*#REF!</f>
        <v>#REF!</v>
      </c>
      <c r="I160" s="6" t="e">
        <f>(I68/#REF!)*#REF!</f>
        <v>#REF!</v>
      </c>
      <c r="J160" s="6" t="e">
        <f>(J68/#REF!)*#REF!</f>
        <v>#REF!</v>
      </c>
      <c r="K160" s="6" t="e">
        <f>(K68/#REF!)*#REF!</f>
        <v>#REF!</v>
      </c>
      <c r="L160" s="6" t="e">
        <f>(L68/#REF!)*#REF!</f>
        <v>#REF!</v>
      </c>
      <c r="M160" s="6" t="e">
        <f>(M68/#REF!)*#REF!</f>
        <v>#REF!</v>
      </c>
      <c r="N160" s="6" t="e">
        <f>(N68/#REF!)*#REF!</f>
        <v>#REF!</v>
      </c>
      <c r="O160" s="6" t="e">
        <f>(O68/#REF!)*#REF!</f>
        <v>#REF!</v>
      </c>
      <c r="P160" s="6" t="e">
        <f>(P68/#REF!)*#REF!</f>
        <v>#REF!</v>
      </c>
      <c r="Q160" s="6" t="e">
        <f>(Q68/#REF!)*#REF!</f>
        <v>#REF!</v>
      </c>
      <c r="R160" s="6" t="e">
        <f>(R68/#REF!)*#REF!</f>
        <v>#REF!</v>
      </c>
    </row>
    <row r="161" spans="1:20">
      <c r="A161" s="12" t="s">
        <v>75</v>
      </c>
      <c r="B161" s="48"/>
      <c r="C161" s="48"/>
      <c r="D161" s="28"/>
      <c r="E161" s="6">
        <f>INDEX(weighting_additive!$A$88:$R$97,MATCH($A161,weighting_additive!$A$88:$A$97,0),MATCH(E$108,weighting_additive!$88:$88,0)) * INDEX(intensity_drivers!$A$84:$R$96,MATCH($A161,intensity_drivers!$A$84:$A$96,0),MATCH(E$108,intensity_drivers!$84:$84,0))</f>
        <v>6.6376057402464026</v>
      </c>
      <c r="F161" s="6" t="e">
        <f>(F69/#REF!)*#REF!</f>
        <v>#REF!</v>
      </c>
      <c r="G161" s="6" t="e">
        <f>(G69/#REF!)*#REF!</f>
        <v>#REF!</v>
      </c>
      <c r="H161" s="6" t="e">
        <f>(H69/#REF!)*#REF!</f>
        <v>#REF!</v>
      </c>
      <c r="I161" s="6" t="e">
        <f>(I69/#REF!)*#REF!</f>
        <v>#REF!</v>
      </c>
      <c r="J161" s="6" t="e">
        <f>(J69/#REF!)*#REF!</f>
        <v>#REF!</v>
      </c>
      <c r="K161" s="6" t="e">
        <f>(K69/#REF!)*#REF!</f>
        <v>#REF!</v>
      </c>
      <c r="L161" s="6" t="e">
        <f>(L69/#REF!)*#REF!</f>
        <v>#REF!</v>
      </c>
      <c r="M161" s="6" t="e">
        <f>(M69/#REF!)*#REF!</f>
        <v>#REF!</v>
      </c>
      <c r="N161" s="6" t="e">
        <f>(N69/#REF!)*#REF!</f>
        <v>#REF!</v>
      </c>
      <c r="O161" s="6" t="e">
        <f>(O69/#REF!)*#REF!</f>
        <v>#REF!</v>
      </c>
      <c r="P161" s="6" t="e">
        <f>(P69/#REF!)*#REF!</f>
        <v>#REF!</v>
      </c>
      <c r="Q161" s="6" t="e">
        <f>(Q69/#REF!)*#REF!</f>
        <v>#REF!</v>
      </c>
      <c r="R161" s="6" t="e">
        <f>(R69/#REF!)*#REF!</f>
        <v>#REF!</v>
      </c>
      <c r="S161" s="3"/>
      <c r="T161" s="5"/>
    </row>
    <row r="162" spans="1:20">
      <c r="B162" s="48"/>
      <c r="C162" s="48"/>
      <c r="D162" s="28"/>
      <c r="E162" s="6" t="e">
        <f>(E70/#REF!)*#REF!</f>
        <v>#REF!</v>
      </c>
      <c r="F162" s="6" t="e">
        <f>(F70/#REF!)*#REF!</f>
        <v>#REF!</v>
      </c>
      <c r="G162" s="6" t="e">
        <f>(G70/#REF!)*#REF!</f>
        <v>#REF!</v>
      </c>
      <c r="H162" s="6" t="e">
        <f>(H70/#REF!)*#REF!</f>
        <v>#REF!</v>
      </c>
      <c r="I162" s="6" t="e">
        <f>(I70/#REF!)*#REF!</f>
        <v>#REF!</v>
      </c>
      <c r="J162" s="6" t="e">
        <f>(J70/#REF!)*#REF!</f>
        <v>#REF!</v>
      </c>
      <c r="K162" s="6" t="e">
        <f>(K70/#REF!)*#REF!</f>
        <v>#REF!</v>
      </c>
      <c r="L162" s="6" t="e">
        <f>(L70/#REF!)*#REF!</f>
        <v>#REF!</v>
      </c>
      <c r="M162" s="6" t="e">
        <f>(M70/#REF!)*#REF!</f>
        <v>#REF!</v>
      </c>
      <c r="N162" s="6" t="e">
        <f>(N70/#REF!)*#REF!</f>
        <v>#REF!</v>
      </c>
      <c r="O162" s="6" t="e">
        <f>(O70/#REF!)*#REF!</f>
        <v>#REF!</v>
      </c>
      <c r="P162" s="6" t="e">
        <f>(P70/#REF!)*#REF!</f>
        <v>#REF!</v>
      </c>
      <c r="Q162" s="6" t="e">
        <f>(Q70/#REF!)*#REF!</f>
        <v>#REF!</v>
      </c>
      <c r="R162" s="6" t="e">
        <f>(R70/#REF!)*#REF!</f>
        <v>#REF!</v>
      </c>
      <c r="S162" s="3"/>
      <c r="T162" s="5"/>
    </row>
    <row r="163" spans="1:20" ht="15.75" customHeight="1">
      <c r="B163" s="48"/>
      <c r="C163" s="48"/>
      <c r="D163" s="28"/>
      <c r="E163" s="6" t="e">
        <f>(E71/#REF!)*#REF!</f>
        <v>#REF!</v>
      </c>
      <c r="F163" s="6" t="e">
        <f>(F71/#REF!)*#REF!</f>
        <v>#REF!</v>
      </c>
      <c r="G163" s="6" t="e">
        <f>(G71/#REF!)*#REF!</f>
        <v>#REF!</v>
      </c>
      <c r="H163" s="6" t="e">
        <f>(H71/#REF!)*#REF!</f>
        <v>#REF!</v>
      </c>
      <c r="I163" s="6" t="e">
        <f>(I71/#REF!)*#REF!</f>
        <v>#REF!</v>
      </c>
      <c r="J163" s="6" t="e">
        <f>(J71/#REF!)*#REF!</f>
        <v>#REF!</v>
      </c>
      <c r="K163" s="6" t="e">
        <f>(K71/#REF!)*#REF!</f>
        <v>#REF!</v>
      </c>
      <c r="L163" s="6" t="e">
        <f>(L71/#REF!)*#REF!</f>
        <v>#REF!</v>
      </c>
      <c r="M163" s="6" t="e">
        <f>(M71/#REF!)*#REF!</f>
        <v>#REF!</v>
      </c>
      <c r="N163" s="6" t="e">
        <f>(N71/#REF!)*#REF!</f>
        <v>#REF!</v>
      </c>
      <c r="O163" s="6" t="e">
        <f>(O71/#REF!)*#REF!</f>
        <v>#REF!</v>
      </c>
      <c r="P163" s="6" t="e">
        <f>(P71/#REF!)*#REF!</f>
        <v>#REF!</v>
      </c>
      <c r="Q163" s="6" t="e">
        <f>(Q71/#REF!)*#REF!</f>
        <v>#REF!</v>
      </c>
      <c r="R163" s="6" t="e">
        <f>(R71/#REF!)*#REF!</f>
        <v>#REF!</v>
      </c>
      <c r="S163" s="3"/>
      <c r="T163" s="5"/>
    </row>
    <row r="164" spans="1:20" ht="15.75" customHeight="1">
      <c r="B164" s="48"/>
      <c r="C164" s="48"/>
      <c r="D164" s="28"/>
      <c r="E164" s="6" t="e">
        <f>(E72/#REF!)*#REF!</f>
        <v>#REF!</v>
      </c>
      <c r="F164" s="6" t="e">
        <f>(F72/#REF!)*#REF!</f>
        <v>#REF!</v>
      </c>
      <c r="G164" s="6" t="e">
        <f>(G72/#REF!)*#REF!</f>
        <v>#REF!</v>
      </c>
      <c r="H164" s="6" t="e">
        <f>(H72/#REF!)*#REF!</f>
        <v>#REF!</v>
      </c>
      <c r="I164" s="6" t="e">
        <f>(I72/#REF!)*#REF!</f>
        <v>#REF!</v>
      </c>
      <c r="J164" s="6" t="e">
        <f>(J72/#REF!)*#REF!</f>
        <v>#REF!</v>
      </c>
      <c r="K164" s="6" t="e">
        <f>(K72/#REF!)*#REF!</f>
        <v>#REF!</v>
      </c>
      <c r="L164" s="6" t="e">
        <f>(L72/#REF!)*#REF!</f>
        <v>#REF!</v>
      </c>
      <c r="M164" s="6" t="e">
        <f>(M72/#REF!)*#REF!</f>
        <v>#REF!</v>
      </c>
      <c r="N164" s="6" t="e">
        <f>(N72/#REF!)*#REF!</f>
        <v>#REF!</v>
      </c>
      <c r="O164" s="6" t="e">
        <f>(O72/#REF!)*#REF!</f>
        <v>#REF!</v>
      </c>
      <c r="P164" s="6" t="e">
        <f>(P72/#REF!)*#REF!</f>
        <v>#REF!</v>
      </c>
      <c r="Q164" s="6" t="e">
        <f>(Q72/#REF!)*#REF!</f>
        <v>#REF!</v>
      </c>
      <c r="R164" s="6" t="e">
        <f>(R72/#REF!)*#REF!</f>
        <v>#REF!</v>
      </c>
      <c r="S164" s="3"/>
      <c r="T164" s="5"/>
    </row>
    <row r="166" spans="1:20">
      <c r="A166" s="33" t="s">
        <v>44</v>
      </c>
      <c r="D166" s="9">
        <v>2005</v>
      </c>
      <c r="E166" s="9">
        <v>2006</v>
      </c>
      <c r="F166" s="9">
        <v>2007</v>
      </c>
      <c r="G166" s="9">
        <v>2008</v>
      </c>
      <c r="H166" s="9">
        <v>2009</v>
      </c>
      <c r="I166" s="9">
        <v>2010</v>
      </c>
      <c r="J166" s="9">
        <v>2011</v>
      </c>
      <c r="K166" s="9">
        <v>2012</v>
      </c>
      <c r="L166" s="9">
        <v>2013</v>
      </c>
      <c r="M166" s="9">
        <v>2014</v>
      </c>
      <c r="N166" s="9">
        <v>2015</v>
      </c>
      <c r="O166" s="9">
        <v>2016</v>
      </c>
      <c r="P166" s="9">
        <v>2017</v>
      </c>
      <c r="Q166" s="9">
        <v>2018</v>
      </c>
      <c r="R166" s="9">
        <v>2019</v>
      </c>
    </row>
    <row r="167" spans="1:20">
      <c r="A167" s="34" t="s">
        <v>45</v>
      </c>
      <c r="E167" s="35">
        <f>E109+E120+E131+E142+E153</f>
        <v>76</v>
      </c>
      <c r="F167" s="35" t="e">
        <f t="shared" ref="F167:R167" si="12">F109+F120+F153</f>
        <v>#N/A</v>
      </c>
      <c r="G167" s="35" t="e">
        <f t="shared" si="12"/>
        <v>#N/A</v>
      </c>
      <c r="H167" s="35" t="e">
        <f t="shared" si="12"/>
        <v>#N/A</v>
      </c>
      <c r="I167" s="35" t="e">
        <f t="shared" si="12"/>
        <v>#N/A</v>
      </c>
      <c r="J167" s="35" t="e">
        <f t="shared" si="12"/>
        <v>#N/A</v>
      </c>
      <c r="K167" s="35" t="e">
        <f t="shared" si="12"/>
        <v>#N/A</v>
      </c>
      <c r="L167" s="35" t="e">
        <f t="shared" si="12"/>
        <v>#N/A</v>
      </c>
      <c r="M167" s="35" t="e">
        <f t="shared" si="12"/>
        <v>#N/A</v>
      </c>
      <c r="N167" s="35" t="e">
        <f t="shared" si="12"/>
        <v>#N/A</v>
      </c>
      <c r="O167" s="35" t="e">
        <f t="shared" si="12"/>
        <v>#N/A</v>
      </c>
      <c r="P167" s="35" t="e">
        <f t="shared" si="12"/>
        <v>#N/A</v>
      </c>
      <c r="Q167" s="35" t="e">
        <f t="shared" si="12"/>
        <v>#N/A</v>
      </c>
      <c r="R167" s="35" t="e">
        <f t="shared" si="12"/>
        <v>#N/A</v>
      </c>
      <c r="S167" s="6"/>
      <c r="T167" s="54"/>
    </row>
    <row r="168" spans="1:20" ht="17.149999999999999">
      <c r="A168" s="34" t="s">
        <v>46</v>
      </c>
      <c r="E168" s="35">
        <f t="shared" ref="E168:R168" si="13">E61</f>
        <v>76</v>
      </c>
      <c r="F168" s="35">
        <f t="shared" si="13"/>
        <v>-120</v>
      </c>
      <c r="G168" s="35">
        <f t="shared" si="13"/>
        <v>-120</v>
      </c>
      <c r="H168" s="35">
        <f t="shared" si="13"/>
        <v>-120</v>
      </c>
      <c r="I168" s="35">
        <f t="shared" si="13"/>
        <v>-120</v>
      </c>
      <c r="J168" s="35">
        <f t="shared" si="13"/>
        <v>-120</v>
      </c>
      <c r="K168" s="35">
        <f t="shared" si="13"/>
        <v>-120</v>
      </c>
      <c r="L168" s="35">
        <f t="shared" si="13"/>
        <v>-120</v>
      </c>
      <c r="M168" s="35">
        <f t="shared" si="13"/>
        <v>-120</v>
      </c>
      <c r="N168" s="35">
        <f t="shared" si="13"/>
        <v>-120</v>
      </c>
      <c r="O168" s="35">
        <f t="shared" si="13"/>
        <v>-120</v>
      </c>
      <c r="P168" s="35">
        <f t="shared" si="13"/>
        <v>-120</v>
      </c>
      <c r="Q168" s="35">
        <f t="shared" si="13"/>
        <v>-120</v>
      </c>
      <c r="R168" s="35">
        <f t="shared" si="13"/>
        <v>-120</v>
      </c>
    </row>
    <row r="169" spans="1:20">
      <c r="A169" s="36"/>
      <c r="E169" s="37">
        <f>E167-E168</f>
        <v>0</v>
      </c>
      <c r="F169" s="37" t="e">
        <f t="shared" ref="F169:R169" si="14">F167-F168</f>
        <v>#N/A</v>
      </c>
      <c r="G169" s="37" t="e">
        <f t="shared" si="14"/>
        <v>#N/A</v>
      </c>
      <c r="H169" s="37" t="e">
        <f t="shared" si="14"/>
        <v>#N/A</v>
      </c>
      <c r="I169" s="37" t="e">
        <f t="shared" si="14"/>
        <v>#N/A</v>
      </c>
      <c r="J169" s="37" t="e">
        <f t="shared" si="14"/>
        <v>#N/A</v>
      </c>
      <c r="K169" s="37" t="e">
        <f t="shared" si="14"/>
        <v>#N/A</v>
      </c>
      <c r="L169" s="37" t="e">
        <f t="shared" si="14"/>
        <v>#N/A</v>
      </c>
      <c r="M169" s="37" t="e">
        <f t="shared" si="14"/>
        <v>#N/A</v>
      </c>
      <c r="N169" s="37" t="e">
        <f t="shared" si="14"/>
        <v>#N/A</v>
      </c>
      <c r="O169" s="37" t="e">
        <f t="shared" si="14"/>
        <v>#N/A</v>
      </c>
      <c r="P169" s="37" t="e">
        <f t="shared" si="14"/>
        <v>#N/A</v>
      </c>
      <c r="Q169" s="37" t="e">
        <f t="shared" si="14"/>
        <v>#N/A</v>
      </c>
      <c r="R169" s="37" t="e">
        <f t="shared" si="14"/>
        <v>#N/A</v>
      </c>
    </row>
    <row r="171" spans="1:20">
      <c r="A171" s="1" t="s">
        <v>55</v>
      </c>
      <c r="D171" s="6">
        <f t="shared" ref="D171:R171" si="15">D47</f>
        <v>120</v>
      </c>
      <c r="E171" s="6">
        <f t="shared" si="15"/>
        <v>196</v>
      </c>
      <c r="F171" s="6">
        <f t="shared" si="15"/>
        <v>0</v>
      </c>
      <c r="G171" s="6">
        <f t="shared" si="15"/>
        <v>0</v>
      </c>
      <c r="H171" s="6">
        <f t="shared" si="15"/>
        <v>0</v>
      </c>
      <c r="I171" s="6">
        <f t="shared" si="15"/>
        <v>0</v>
      </c>
      <c r="J171" s="6">
        <f t="shared" si="15"/>
        <v>0</v>
      </c>
      <c r="K171" s="6">
        <f t="shared" si="15"/>
        <v>0</v>
      </c>
      <c r="L171" s="6">
        <f t="shared" si="15"/>
        <v>0</v>
      </c>
      <c r="M171" s="6">
        <f t="shared" si="15"/>
        <v>0</v>
      </c>
      <c r="N171" s="6">
        <f t="shared" si="15"/>
        <v>0</v>
      </c>
      <c r="O171" s="6">
        <f t="shared" si="15"/>
        <v>0</v>
      </c>
      <c r="P171" s="6">
        <f t="shared" si="15"/>
        <v>0</v>
      </c>
      <c r="Q171" s="6">
        <f t="shared" si="15"/>
        <v>0</v>
      </c>
      <c r="R171" s="6">
        <f t="shared" si="15"/>
        <v>0</v>
      </c>
    </row>
    <row r="172" spans="1:20">
      <c r="S172" s="3"/>
      <c r="T172" s="5"/>
    </row>
    <row r="173" spans="1:20">
      <c r="A173" t="s">
        <v>0</v>
      </c>
      <c r="D173" s="1">
        <v>2005</v>
      </c>
      <c r="E173" s="1">
        <v>2006</v>
      </c>
      <c r="F173" s="1">
        <v>2007</v>
      </c>
      <c r="G173" s="1">
        <v>2008</v>
      </c>
      <c r="H173" s="1">
        <v>2009</v>
      </c>
      <c r="I173" s="1">
        <v>2010</v>
      </c>
      <c r="J173" s="1">
        <v>2011</v>
      </c>
      <c r="K173" s="1">
        <v>2012</v>
      </c>
      <c r="L173" s="1">
        <v>2013</v>
      </c>
      <c r="M173" s="1">
        <v>2014</v>
      </c>
      <c r="N173" s="1">
        <v>2015</v>
      </c>
      <c r="O173" s="1">
        <v>2016</v>
      </c>
      <c r="P173" s="1">
        <v>2017</v>
      </c>
      <c r="Q173" s="1">
        <v>2018</v>
      </c>
      <c r="R173" s="1">
        <v>2019</v>
      </c>
      <c r="S173" s="3"/>
      <c r="T173" s="5"/>
    </row>
    <row r="174" spans="1:20" ht="15.75" customHeight="1">
      <c r="A174" s="1" t="s">
        <v>57</v>
      </c>
      <c r="S174" s="3"/>
      <c r="T174" s="5"/>
    </row>
    <row r="175" spans="1:20" ht="15.75" customHeight="1">
      <c r="A175" t="s">
        <v>6</v>
      </c>
      <c r="D175" s="2">
        <f>D61</f>
        <v>0</v>
      </c>
      <c r="E175" s="2">
        <f>E61</f>
        <v>76</v>
      </c>
      <c r="F175" s="2">
        <f t="shared" ref="F175:R175" si="16">F61</f>
        <v>-120</v>
      </c>
      <c r="G175" s="2">
        <f t="shared" si="16"/>
        <v>-120</v>
      </c>
      <c r="H175" s="2">
        <f t="shared" si="16"/>
        <v>-120</v>
      </c>
      <c r="I175" s="2">
        <f t="shared" si="16"/>
        <v>-120</v>
      </c>
      <c r="J175" s="2">
        <f t="shared" si="16"/>
        <v>-120</v>
      </c>
      <c r="K175" s="2">
        <f t="shared" si="16"/>
        <v>-120</v>
      </c>
      <c r="L175" s="2">
        <f t="shared" si="16"/>
        <v>-120</v>
      </c>
      <c r="M175" s="2">
        <f t="shared" si="16"/>
        <v>-120</v>
      </c>
      <c r="N175" s="2">
        <f t="shared" si="16"/>
        <v>-120</v>
      </c>
      <c r="O175" s="2">
        <f t="shared" si="16"/>
        <v>-120</v>
      </c>
      <c r="P175" s="2">
        <f t="shared" si="16"/>
        <v>-120</v>
      </c>
      <c r="Q175" s="2">
        <f t="shared" si="16"/>
        <v>-120</v>
      </c>
      <c r="R175" s="2">
        <f t="shared" si="16"/>
        <v>-120</v>
      </c>
      <c r="S175" s="3"/>
      <c r="T175" s="5"/>
    </row>
    <row r="176" spans="1:20">
      <c r="A176" t="s">
        <v>2</v>
      </c>
      <c r="D176" s="2">
        <f>D109</f>
        <v>0</v>
      </c>
      <c r="E176" s="2">
        <f>E109</f>
        <v>88.595728516953173</v>
      </c>
      <c r="F176" s="2" t="e">
        <f t="shared" ref="F176:R176" si="17">F109</f>
        <v>#N/A</v>
      </c>
      <c r="G176" s="2" t="e">
        <f t="shared" si="17"/>
        <v>#N/A</v>
      </c>
      <c r="H176" s="2" t="e">
        <f t="shared" si="17"/>
        <v>#N/A</v>
      </c>
      <c r="I176" s="2" t="e">
        <f t="shared" si="17"/>
        <v>#N/A</v>
      </c>
      <c r="J176" s="2" t="e">
        <f t="shared" si="17"/>
        <v>#N/A</v>
      </c>
      <c r="K176" s="2" t="e">
        <f t="shared" si="17"/>
        <v>#N/A</v>
      </c>
      <c r="L176" s="2" t="e">
        <f t="shared" si="17"/>
        <v>#N/A</v>
      </c>
      <c r="M176" s="2" t="e">
        <f t="shared" si="17"/>
        <v>#N/A</v>
      </c>
      <c r="N176" s="2" t="e">
        <f t="shared" si="17"/>
        <v>#N/A</v>
      </c>
      <c r="O176" s="2" t="e">
        <f t="shared" si="17"/>
        <v>#N/A</v>
      </c>
      <c r="P176" s="2" t="e">
        <f t="shared" si="17"/>
        <v>#N/A</v>
      </c>
      <c r="Q176" s="2" t="e">
        <f t="shared" si="17"/>
        <v>#N/A</v>
      </c>
      <c r="R176" s="2" t="e">
        <f t="shared" si="17"/>
        <v>#N/A</v>
      </c>
      <c r="S176" s="3"/>
      <c r="T176" s="5"/>
    </row>
    <row r="177" spans="1:20">
      <c r="A177" t="s">
        <v>99</v>
      </c>
      <c r="D177" s="2">
        <f>D120</f>
        <v>0</v>
      </c>
      <c r="E177" s="2">
        <f>E120</f>
        <v>0.60361381739967257</v>
      </c>
      <c r="F177" s="2" t="e">
        <f t="shared" ref="F177:R177" si="18">F120</f>
        <v>#REF!</v>
      </c>
      <c r="G177" s="2" t="e">
        <f t="shared" si="18"/>
        <v>#REF!</v>
      </c>
      <c r="H177" s="2" t="e">
        <f t="shared" si="18"/>
        <v>#REF!</v>
      </c>
      <c r="I177" s="2" t="e">
        <f t="shared" si="18"/>
        <v>#REF!</v>
      </c>
      <c r="J177" s="2" t="e">
        <f t="shared" si="18"/>
        <v>#REF!</v>
      </c>
      <c r="K177" s="2" t="e">
        <f t="shared" si="18"/>
        <v>#REF!</v>
      </c>
      <c r="L177" s="2" t="e">
        <f t="shared" si="18"/>
        <v>#REF!</v>
      </c>
      <c r="M177" s="2" t="e">
        <f t="shared" si="18"/>
        <v>#REF!</v>
      </c>
      <c r="N177" s="2" t="e">
        <f t="shared" si="18"/>
        <v>#REF!</v>
      </c>
      <c r="O177" s="2" t="e">
        <f t="shared" si="18"/>
        <v>#REF!</v>
      </c>
      <c r="P177" s="2" t="e">
        <f t="shared" si="18"/>
        <v>#REF!</v>
      </c>
      <c r="Q177" s="2" t="e">
        <f t="shared" si="18"/>
        <v>#REF!</v>
      </c>
      <c r="R177" s="2" t="e">
        <f t="shared" si="18"/>
        <v>#REF!</v>
      </c>
      <c r="S177" s="3"/>
      <c r="T177" s="5"/>
    </row>
    <row r="178" spans="1:20">
      <c r="A178" t="s">
        <v>100</v>
      </c>
      <c r="D178" s="2">
        <f>D131</f>
        <v>0</v>
      </c>
      <c r="E178" s="2">
        <f>E131</f>
        <v>29.709126163306738</v>
      </c>
      <c r="F178" s="2" t="e">
        <f t="shared" ref="F178:R178" si="19">F131</f>
        <v>#REF!</v>
      </c>
      <c r="G178" s="2" t="e">
        <f t="shared" si="19"/>
        <v>#REF!</v>
      </c>
      <c r="H178" s="2" t="e">
        <f t="shared" si="19"/>
        <v>#REF!</v>
      </c>
      <c r="I178" s="2" t="e">
        <f t="shared" si="19"/>
        <v>#REF!</v>
      </c>
      <c r="J178" s="2" t="e">
        <f t="shared" si="19"/>
        <v>#REF!</v>
      </c>
      <c r="K178" s="2" t="e">
        <f t="shared" si="19"/>
        <v>#REF!</v>
      </c>
      <c r="L178" s="2" t="e">
        <f t="shared" si="19"/>
        <v>#REF!</v>
      </c>
      <c r="M178" s="2" t="e">
        <f t="shared" si="19"/>
        <v>#REF!</v>
      </c>
      <c r="N178" s="2" t="e">
        <f t="shared" si="19"/>
        <v>#REF!</v>
      </c>
      <c r="O178" s="2" t="e">
        <f t="shared" si="19"/>
        <v>#REF!</v>
      </c>
      <c r="P178" s="2" t="e">
        <f t="shared" si="19"/>
        <v>#REF!</v>
      </c>
      <c r="Q178" s="2" t="e">
        <f t="shared" si="19"/>
        <v>#REF!</v>
      </c>
      <c r="R178" s="2" t="e">
        <f t="shared" si="19"/>
        <v>#REF!</v>
      </c>
      <c r="S178" s="3"/>
      <c r="T178" s="5"/>
    </row>
    <row r="179" spans="1:20">
      <c r="A179" t="s">
        <v>101</v>
      </c>
      <c r="D179" s="2">
        <f>D142</f>
        <v>0</v>
      </c>
      <c r="E179" s="2">
        <f>E142</f>
        <v>-0.31304129994878949</v>
      </c>
      <c r="F179" s="2" t="e">
        <f t="shared" ref="F179:R179" si="20">F142</f>
        <v>#DIV/0!</v>
      </c>
      <c r="G179" s="2" t="e">
        <f t="shared" si="20"/>
        <v>#DIV/0!</v>
      </c>
      <c r="H179" s="2" t="e">
        <f t="shared" si="20"/>
        <v>#DIV/0!</v>
      </c>
      <c r="I179" s="2" t="e">
        <f t="shared" si="20"/>
        <v>#DIV/0!</v>
      </c>
      <c r="J179" s="2" t="e">
        <f t="shared" si="20"/>
        <v>#DIV/0!</v>
      </c>
      <c r="K179" s="2" t="e">
        <f t="shared" si="20"/>
        <v>#DIV/0!</v>
      </c>
      <c r="L179" s="2" t="e">
        <f t="shared" si="20"/>
        <v>#DIV/0!</v>
      </c>
      <c r="M179" s="2" t="e">
        <f t="shared" si="20"/>
        <v>#DIV/0!</v>
      </c>
      <c r="N179" s="2" t="e">
        <f t="shared" si="20"/>
        <v>#DIV/0!</v>
      </c>
      <c r="O179" s="2" t="e">
        <f t="shared" si="20"/>
        <v>#DIV/0!</v>
      </c>
      <c r="P179" s="2" t="e">
        <f t="shared" si="20"/>
        <v>#DIV/0!</v>
      </c>
      <c r="Q179" s="2" t="e">
        <f t="shared" si="20"/>
        <v>#DIV/0!</v>
      </c>
      <c r="R179" s="2" t="e">
        <f t="shared" si="20"/>
        <v>#DIV/0!</v>
      </c>
      <c r="S179" s="3"/>
      <c r="T179" s="5"/>
    </row>
    <row r="180" spans="1:20">
      <c r="A180" t="s">
        <v>4</v>
      </c>
      <c r="D180" s="2">
        <f>D153</f>
        <v>0</v>
      </c>
      <c r="E180" s="2">
        <f>E153</f>
        <v>-42.595427197710791</v>
      </c>
      <c r="F180" s="2" t="e">
        <f t="shared" ref="F180:R180" si="21">F153</f>
        <v>#REF!</v>
      </c>
      <c r="G180" s="2" t="e">
        <f t="shared" si="21"/>
        <v>#REF!</v>
      </c>
      <c r="H180" s="2" t="e">
        <f t="shared" si="21"/>
        <v>#REF!</v>
      </c>
      <c r="I180" s="2" t="e">
        <f t="shared" si="21"/>
        <v>#REF!</v>
      </c>
      <c r="J180" s="2" t="e">
        <f t="shared" si="21"/>
        <v>#REF!</v>
      </c>
      <c r="K180" s="2" t="e">
        <f t="shared" si="21"/>
        <v>#REF!</v>
      </c>
      <c r="L180" s="2" t="e">
        <f t="shared" si="21"/>
        <v>#REF!</v>
      </c>
      <c r="M180" s="2" t="e">
        <f t="shared" si="21"/>
        <v>#REF!</v>
      </c>
      <c r="N180" s="2" t="e">
        <f t="shared" si="21"/>
        <v>#REF!</v>
      </c>
      <c r="O180" s="2" t="e">
        <f t="shared" si="21"/>
        <v>#REF!</v>
      </c>
      <c r="P180" s="2" t="e">
        <f t="shared" si="21"/>
        <v>#REF!</v>
      </c>
      <c r="Q180" s="2" t="e">
        <f t="shared" si="21"/>
        <v>#REF!</v>
      </c>
      <c r="R180" s="2" t="e">
        <f t="shared" si="21"/>
        <v>#REF!</v>
      </c>
    </row>
    <row r="181" spans="1:20">
      <c r="A181" s="1" t="s">
        <v>56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20">
      <c r="A182" t="s">
        <v>6</v>
      </c>
      <c r="D182" s="3">
        <f>D171/$D$171</f>
        <v>1</v>
      </c>
      <c r="E182" s="3">
        <f>E171/$D$171</f>
        <v>1.6333333333333333</v>
      </c>
      <c r="F182" s="3">
        <f>F171/$D$171</f>
        <v>0</v>
      </c>
      <c r="G182" s="3">
        <f t="shared" ref="G182:R182" si="22">G171/$D$171</f>
        <v>0</v>
      </c>
      <c r="H182" s="3">
        <f t="shared" si="22"/>
        <v>0</v>
      </c>
      <c r="I182" s="3">
        <f t="shared" si="22"/>
        <v>0</v>
      </c>
      <c r="J182" s="3">
        <f t="shared" si="22"/>
        <v>0</v>
      </c>
      <c r="K182" s="3">
        <f t="shared" si="22"/>
        <v>0</v>
      </c>
      <c r="L182" s="3">
        <f t="shared" si="22"/>
        <v>0</v>
      </c>
      <c r="M182" s="3">
        <f t="shared" si="22"/>
        <v>0</v>
      </c>
      <c r="N182" s="3">
        <f t="shared" si="22"/>
        <v>0</v>
      </c>
      <c r="O182" s="3">
        <f t="shared" si="22"/>
        <v>0</v>
      </c>
      <c r="P182" s="3">
        <f t="shared" si="22"/>
        <v>0</v>
      </c>
      <c r="Q182" s="3">
        <f t="shared" si="22"/>
        <v>0</v>
      </c>
      <c r="R182" s="3">
        <f t="shared" si="22"/>
        <v>0</v>
      </c>
    </row>
    <row r="183" spans="1:20">
      <c r="A183" t="s">
        <v>2</v>
      </c>
      <c r="D183" s="3">
        <f t="shared" ref="D183:R183" si="23">(D176+$D$171)/$D$171</f>
        <v>1</v>
      </c>
      <c r="E183" s="3">
        <f t="shared" si="23"/>
        <v>1.7382977376412763</v>
      </c>
      <c r="F183" s="3" t="e">
        <f t="shared" si="23"/>
        <v>#N/A</v>
      </c>
      <c r="G183" s="3" t="e">
        <f t="shared" si="23"/>
        <v>#N/A</v>
      </c>
      <c r="H183" s="3" t="e">
        <f t="shared" si="23"/>
        <v>#N/A</v>
      </c>
      <c r="I183" s="3" t="e">
        <f t="shared" si="23"/>
        <v>#N/A</v>
      </c>
      <c r="J183" s="3" t="e">
        <f t="shared" si="23"/>
        <v>#N/A</v>
      </c>
      <c r="K183" s="3" t="e">
        <f t="shared" si="23"/>
        <v>#N/A</v>
      </c>
      <c r="L183" s="3" t="e">
        <f t="shared" si="23"/>
        <v>#N/A</v>
      </c>
      <c r="M183" s="3" t="e">
        <f t="shared" si="23"/>
        <v>#N/A</v>
      </c>
      <c r="N183" s="3" t="e">
        <f t="shared" si="23"/>
        <v>#N/A</v>
      </c>
      <c r="O183" s="3" t="e">
        <f t="shared" si="23"/>
        <v>#N/A</v>
      </c>
      <c r="P183" s="3" t="e">
        <f t="shared" si="23"/>
        <v>#N/A</v>
      </c>
      <c r="Q183" s="3" t="e">
        <f t="shared" si="23"/>
        <v>#N/A</v>
      </c>
      <c r="R183" s="3" t="e">
        <f t="shared" si="23"/>
        <v>#N/A</v>
      </c>
    </row>
    <row r="184" spans="1:20">
      <c r="A184" t="s">
        <v>99</v>
      </c>
      <c r="D184" s="3">
        <f t="shared" ref="D184:R184" si="24">(D177+$D$171)/$D$171</f>
        <v>1</v>
      </c>
      <c r="E184" s="3">
        <f t="shared" si="24"/>
        <v>1.0050301151449974</v>
      </c>
      <c r="F184" s="3" t="e">
        <f t="shared" si="24"/>
        <v>#REF!</v>
      </c>
      <c r="G184" s="3" t="e">
        <f t="shared" si="24"/>
        <v>#REF!</v>
      </c>
      <c r="H184" s="3" t="e">
        <f t="shared" si="24"/>
        <v>#REF!</v>
      </c>
      <c r="I184" s="3" t="e">
        <f t="shared" si="24"/>
        <v>#REF!</v>
      </c>
      <c r="J184" s="3" t="e">
        <f t="shared" si="24"/>
        <v>#REF!</v>
      </c>
      <c r="K184" s="3" t="e">
        <f t="shared" si="24"/>
        <v>#REF!</v>
      </c>
      <c r="L184" s="3" t="e">
        <f t="shared" si="24"/>
        <v>#REF!</v>
      </c>
      <c r="M184" s="3" t="e">
        <f t="shared" si="24"/>
        <v>#REF!</v>
      </c>
      <c r="N184" s="3" t="e">
        <f t="shared" si="24"/>
        <v>#REF!</v>
      </c>
      <c r="O184" s="3" t="e">
        <f t="shared" si="24"/>
        <v>#REF!</v>
      </c>
      <c r="P184" s="3" t="e">
        <f t="shared" si="24"/>
        <v>#REF!</v>
      </c>
      <c r="Q184" s="3" t="e">
        <f t="shared" si="24"/>
        <v>#REF!</v>
      </c>
      <c r="R184" s="3" t="e">
        <f t="shared" si="24"/>
        <v>#REF!</v>
      </c>
    </row>
    <row r="185" spans="1:20">
      <c r="A185" t="s">
        <v>100</v>
      </c>
      <c r="D185" s="3">
        <f t="shared" ref="D185:E186" si="25">(D178+$D$171)/$D$171</f>
        <v>1</v>
      </c>
      <c r="E185" s="3">
        <f t="shared" si="25"/>
        <v>1.2475760513608896</v>
      </c>
      <c r="F185" s="3" t="e">
        <f>(F178+$D$171)/$D$171</f>
        <v>#REF!</v>
      </c>
      <c r="G185" s="3" t="e">
        <f t="shared" ref="G185:R185" si="26">(G178+$D$171)/$D$171</f>
        <v>#REF!</v>
      </c>
      <c r="H185" s="3" t="e">
        <f t="shared" si="26"/>
        <v>#REF!</v>
      </c>
      <c r="I185" s="3" t="e">
        <f t="shared" si="26"/>
        <v>#REF!</v>
      </c>
      <c r="J185" s="3" t="e">
        <f t="shared" si="26"/>
        <v>#REF!</v>
      </c>
      <c r="K185" s="3" t="e">
        <f t="shared" si="26"/>
        <v>#REF!</v>
      </c>
      <c r="L185" s="3" t="e">
        <f t="shared" si="26"/>
        <v>#REF!</v>
      </c>
      <c r="M185" s="3" t="e">
        <f t="shared" si="26"/>
        <v>#REF!</v>
      </c>
      <c r="N185" s="3" t="e">
        <f t="shared" si="26"/>
        <v>#REF!</v>
      </c>
      <c r="O185" s="3" t="e">
        <f t="shared" si="26"/>
        <v>#REF!</v>
      </c>
      <c r="P185" s="3" t="e">
        <f t="shared" si="26"/>
        <v>#REF!</v>
      </c>
      <c r="Q185" s="3" t="e">
        <f t="shared" si="26"/>
        <v>#REF!</v>
      </c>
      <c r="R185" s="3" t="e">
        <f t="shared" si="26"/>
        <v>#REF!</v>
      </c>
    </row>
    <row r="186" spans="1:20">
      <c r="A186" t="s">
        <v>101</v>
      </c>
      <c r="D186" s="3">
        <f t="shared" si="25"/>
        <v>1</v>
      </c>
      <c r="E186" s="3">
        <f t="shared" si="25"/>
        <v>0.99739132250042672</v>
      </c>
      <c r="F186" s="3" t="e">
        <f>(F179+$D$171)/$D$171</f>
        <v>#DIV/0!</v>
      </c>
      <c r="G186" s="3" t="e">
        <f t="shared" ref="G186:R186" si="27">(G179+$D$171)/$D$171</f>
        <v>#DIV/0!</v>
      </c>
      <c r="H186" s="3" t="e">
        <f t="shared" si="27"/>
        <v>#DIV/0!</v>
      </c>
      <c r="I186" s="3" t="e">
        <f t="shared" si="27"/>
        <v>#DIV/0!</v>
      </c>
      <c r="J186" s="3" t="e">
        <f t="shared" si="27"/>
        <v>#DIV/0!</v>
      </c>
      <c r="K186" s="3" t="e">
        <f t="shared" si="27"/>
        <v>#DIV/0!</v>
      </c>
      <c r="L186" s="3" t="e">
        <f t="shared" si="27"/>
        <v>#DIV/0!</v>
      </c>
      <c r="M186" s="3" t="e">
        <f t="shared" si="27"/>
        <v>#DIV/0!</v>
      </c>
      <c r="N186" s="3" t="e">
        <f t="shared" si="27"/>
        <v>#DIV/0!</v>
      </c>
      <c r="O186" s="3" t="e">
        <f t="shared" si="27"/>
        <v>#DIV/0!</v>
      </c>
      <c r="P186" s="3" t="e">
        <f t="shared" si="27"/>
        <v>#DIV/0!</v>
      </c>
      <c r="Q186" s="3" t="e">
        <f t="shared" si="27"/>
        <v>#DIV/0!</v>
      </c>
      <c r="R186" s="3" t="e">
        <f t="shared" si="27"/>
        <v>#DIV/0!</v>
      </c>
    </row>
    <row r="187" spans="1:20">
      <c r="A187" t="s">
        <v>4</v>
      </c>
      <c r="D187" s="3">
        <f t="shared" ref="D187:R187" si="28">(D180+$D$171)/$D$171</f>
        <v>1</v>
      </c>
      <c r="E187" s="3">
        <f t="shared" si="28"/>
        <v>0.64503810668574346</v>
      </c>
      <c r="F187" s="3" t="e">
        <f t="shared" si="28"/>
        <v>#REF!</v>
      </c>
      <c r="G187" s="3" t="e">
        <f t="shared" si="28"/>
        <v>#REF!</v>
      </c>
      <c r="H187" s="3" t="e">
        <f t="shared" si="28"/>
        <v>#REF!</v>
      </c>
      <c r="I187" s="3" t="e">
        <f t="shared" si="28"/>
        <v>#REF!</v>
      </c>
      <c r="J187" s="3" t="e">
        <f t="shared" si="28"/>
        <v>#REF!</v>
      </c>
      <c r="K187" s="3" t="e">
        <f t="shared" si="28"/>
        <v>#REF!</v>
      </c>
      <c r="L187" s="3" t="e">
        <f t="shared" si="28"/>
        <v>#REF!</v>
      </c>
      <c r="M187" s="3" t="e">
        <f t="shared" si="28"/>
        <v>#REF!</v>
      </c>
      <c r="N187" s="3" t="e">
        <f t="shared" si="28"/>
        <v>#REF!</v>
      </c>
      <c r="O187" s="3" t="e">
        <f t="shared" si="28"/>
        <v>#REF!</v>
      </c>
      <c r="P187" s="3" t="e">
        <f t="shared" si="28"/>
        <v>#REF!</v>
      </c>
      <c r="Q187" s="3" t="e">
        <f t="shared" si="28"/>
        <v>#REF!</v>
      </c>
      <c r="R187" s="3" t="e">
        <f t="shared" si="28"/>
        <v>#REF!</v>
      </c>
    </row>
    <row r="188" spans="1:20">
      <c r="E188" s="2">
        <f>E175-(SUM(E176:E180))</f>
        <v>0</v>
      </c>
      <c r="F188" s="2" t="e">
        <f t="shared" ref="F188:R188" si="29">F175-(SUM(F176:F180))</f>
        <v>#N/A</v>
      </c>
      <c r="G188" s="2" t="e">
        <f t="shared" si="29"/>
        <v>#N/A</v>
      </c>
      <c r="H188" s="2" t="e">
        <f>H175-(SUM(H176:H180))</f>
        <v>#N/A</v>
      </c>
      <c r="I188" s="2" t="e">
        <f t="shared" si="29"/>
        <v>#N/A</v>
      </c>
      <c r="J188" s="2" t="e">
        <f t="shared" si="29"/>
        <v>#N/A</v>
      </c>
      <c r="K188" s="2" t="e">
        <f t="shared" si="29"/>
        <v>#N/A</v>
      </c>
      <c r="L188" s="2" t="e">
        <f t="shared" si="29"/>
        <v>#N/A</v>
      </c>
      <c r="M188" s="2" t="e">
        <f t="shared" si="29"/>
        <v>#N/A</v>
      </c>
      <c r="N188" s="2" t="e">
        <f t="shared" si="29"/>
        <v>#N/A</v>
      </c>
      <c r="O188" s="2" t="e">
        <f t="shared" si="29"/>
        <v>#N/A</v>
      </c>
      <c r="P188" s="2" t="e">
        <f t="shared" si="29"/>
        <v>#N/A</v>
      </c>
      <c r="Q188" s="2" t="e">
        <f t="shared" si="29"/>
        <v>#N/A</v>
      </c>
      <c r="R188" s="2" t="e">
        <f t="shared" si="29"/>
        <v>#N/A</v>
      </c>
    </row>
    <row r="189" spans="1:20">
      <c r="B189" s="38" t="s">
        <v>47</v>
      </c>
      <c r="C189" s="38"/>
      <c r="D189" s="6">
        <f>D47/1000</f>
        <v>0.12</v>
      </c>
    </row>
    <row r="190" spans="1:20">
      <c r="B190" t="s">
        <v>2</v>
      </c>
      <c r="D190" s="6" t="e">
        <f>R176/1000</f>
        <v>#N/A</v>
      </c>
    </row>
    <row r="191" spans="1:20">
      <c r="B191" t="s">
        <v>3</v>
      </c>
      <c r="D191" s="6" t="e">
        <f>R177/1000</f>
        <v>#REF!</v>
      </c>
    </row>
    <row r="192" spans="1:20">
      <c r="B192" t="s">
        <v>4</v>
      </c>
      <c r="D192" s="6" t="e">
        <f>R180/1000</f>
        <v>#REF!</v>
      </c>
    </row>
    <row r="193" spans="2:4">
      <c r="B193" s="38" t="s">
        <v>54</v>
      </c>
      <c r="C193" s="38"/>
      <c r="D193" s="6">
        <f>R47/1000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F7DC-2BD1-4D2E-B2C7-330EAAA6F53B}">
  <sheetPr>
    <tabColor theme="5"/>
  </sheetPr>
  <dimension ref="A1:T145"/>
  <sheetViews>
    <sheetView topLeftCell="A102" workbookViewId="0">
      <selection activeCell="A136" sqref="A136:A143"/>
    </sheetView>
  </sheetViews>
  <sheetFormatPr defaultRowHeight="14.6"/>
  <cols>
    <col min="1" max="1" width="36.3828125" customWidth="1"/>
    <col min="2" max="2" width="11.53515625" bestFit="1" customWidth="1"/>
    <col min="3" max="3" width="22.53515625" customWidth="1"/>
    <col min="4" max="16" width="20" bestFit="1" customWidth="1"/>
    <col min="17" max="17" width="17.3828125" customWidth="1"/>
    <col min="18" max="18" width="27.3828125" customWidth="1"/>
  </cols>
  <sheetData>
    <row r="1" spans="1:1" ht="18.45">
      <c r="A1" s="7"/>
    </row>
    <row r="27" spans="1:1">
      <c r="A27" t="s">
        <v>59</v>
      </c>
    </row>
    <row r="45" spans="1:20">
      <c r="A45" s="1" t="s">
        <v>53</v>
      </c>
    </row>
    <row r="46" spans="1:20">
      <c r="A46" s="8" t="s">
        <v>48</v>
      </c>
      <c r="B46" s="8" t="s">
        <v>7</v>
      </c>
      <c r="C46" s="9" t="s">
        <v>52</v>
      </c>
      <c r="D46" s="9">
        <v>2005</v>
      </c>
      <c r="E46" s="9">
        <v>2006</v>
      </c>
      <c r="F46" s="9">
        <v>2007</v>
      </c>
      <c r="G46" s="9">
        <v>2008</v>
      </c>
      <c r="H46" s="9">
        <v>2009</v>
      </c>
      <c r="I46" s="9">
        <v>2010</v>
      </c>
      <c r="J46" s="9">
        <v>2011</v>
      </c>
      <c r="K46" s="9">
        <v>2012</v>
      </c>
      <c r="L46" s="9">
        <v>2013</v>
      </c>
      <c r="M46" s="9">
        <v>2014</v>
      </c>
      <c r="N46" s="9">
        <v>2015</v>
      </c>
      <c r="O46" s="9">
        <v>2016</v>
      </c>
      <c r="P46" s="9">
        <v>2017</v>
      </c>
      <c r="Q46" s="9">
        <v>2018</v>
      </c>
      <c r="R46" s="9">
        <v>2019</v>
      </c>
    </row>
    <row r="47" spans="1:20" ht="17.600000000000001">
      <c r="A47" s="10" t="s">
        <v>1</v>
      </c>
      <c r="B47" s="11" t="s">
        <v>8</v>
      </c>
      <c r="C47" s="48" t="str">
        <f>_xlfn.CONCAT($A$1,A47)</f>
        <v>TFEC</v>
      </c>
      <c r="D47" s="2">
        <f>SUM(D48:D58)</f>
        <v>120</v>
      </c>
      <c r="E47" s="2">
        <f t="shared" ref="E47:R47" si="0">SUM(E48:E58)</f>
        <v>196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2">
        <f t="shared" si="0"/>
        <v>0</v>
      </c>
      <c r="K47" s="2">
        <f t="shared" si="0"/>
        <v>0</v>
      </c>
      <c r="L47" s="2">
        <f t="shared" si="0"/>
        <v>0</v>
      </c>
      <c r="M47" s="2">
        <f t="shared" si="0"/>
        <v>0</v>
      </c>
      <c r="N47" s="2">
        <f t="shared" si="0"/>
        <v>0</v>
      </c>
      <c r="O47" s="2">
        <f t="shared" si="0"/>
        <v>0</v>
      </c>
      <c r="P47" s="2">
        <f t="shared" si="0"/>
        <v>0</v>
      </c>
      <c r="Q47" s="2">
        <f t="shared" si="0"/>
        <v>0</v>
      </c>
      <c r="R47" s="2">
        <f t="shared" si="0"/>
        <v>0</v>
      </c>
      <c r="S47" s="4"/>
      <c r="T47" s="5"/>
    </row>
    <row r="48" spans="1:20" ht="17.149999999999999">
      <c r="A48" s="12" t="str">
        <f ca="1">A$48</f>
        <v>a11</v>
      </c>
      <c r="B48" s="11" t="s">
        <v>9</v>
      </c>
      <c r="C48" t="s">
        <v>65</v>
      </c>
      <c r="D48" s="2">
        <f>INDEX(Energy!$A$1:$AAC$999,MATCH(weighting_multiplicative!$C48,Energy!$F:$F,0),MATCH(weighting_multiplicative!D$46,Energy!$1:$1,0))</f>
        <v>20</v>
      </c>
      <c r="E48" s="2">
        <f>INDEX(Energy!$A$1:$AAC$999,MATCH(weighting_multiplicative!$C48,Energy!$F:$F,0),MATCH(weighting_multiplicative!E$46,Energy!$1:$1,0))</f>
        <v>50</v>
      </c>
      <c r="F48" s="2">
        <f>INDEX(Energy!$A$1:$AAC$999,MATCH(weighting_multiplicative!$C48,Energy!$F:$F,0),MATCH(weighting_multiplicative!F$46,Energy!$1:$1,0))</f>
        <v>0</v>
      </c>
      <c r="G48" s="2">
        <f>INDEX(Energy!$A$1:$AAC$999,MATCH(weighting_multiplicative!$C48,Energy!$F:$F,0),MATCH(weighting_multiplicative!G$46,Energy!$1:$1,0))</f>
        <v>0</v>
      </c>
      <c r="H48" s="2">
        <f>INDEX(Energy!$A$1:$AAC$999,MATCH(weighting_multiplicative!$C48,Energy!$F:$F,0),MATCH(weighting_multiplicative!H$46,Energy!$1:$1,0))</f>
        <v>0</v>
      </c>
      <c r="I48" s="2">
        <f>INDEX(Energy!$A$1:$AAC$999,MATCH(weighting_multiplicative!$C48,Energy!$F:$F,0),MATCH(weighting_multiplicative!I$46,Energy!$1:$1,0))</f>
        <v>0</v>
      </c>
      <c r="J48" s="2">
        <f>INDEX(Energy!$A$1:$AAC$999,MATCH(weighting_multiplicative!$C48,Energy!$F:$F,0),MATCH(weighting_multiplicative!J$46,Energy!$1:$1,0))</f>
        <v>0</v>
      </c>
      <c r="K48" s="2">
        <f>INDEX(Energy!$A$1:$AAC$999,MATCH(weighting_multiplicative!$C48,Energy!$F:$F,0),MATCH(weighting_multiplicative!K$46,Energy!$1:$1,0))</f>
        <v>0</v>
      </c>
      <c r="L48" s="2">
        <f>INDEX(Energy!$A$1:$AAC$999,MATCH(weighting_multiplicative!$C48,Energy!$F:$F,0),MATCH(weighting_multiplicative!L$46,Energy!$1:$1,0))</f>
        <v>0</v>
      </c>
      <c r="M48" s="2">
        <f>INDEX(Energy!$A$1:$AAC$999,MATCH(weighting_multiplicative!$C48,Energy!$F:$F,0),MATCH(weighting_multiplicative!M$46,Energy!$1:$1,0))</f>
        <v>0</v>
      </c>
      <c r="N48" s="2">
        <f>INDEX(Energy!$A$1:$AAC$999,MATCH(weighting_multiplicative!$C48,Energy!$F:$F,0),MATCH(weighting_multiplicative!N$46,Energy!$1:$1,0))</f>
        <v>0</v>
      </c>
      <c r="O48" s="2">
        <f>INDEX(Energy!$A$1:$AAC$999,MATCH(weighting_multiplicative!$C48,Energy!$F:$F,0),MATCH(weighting_multiplicative!O$46,Energy!$1:$1,0))</f>
        <v>0</v>
      </c>
      <c r="P48" s="2">
        <f>INDEX(Energy!$A$1:$AAC$999,MATCH(weighting_multiplicative!$C48,Energy!$F:$F,0),MATCH(weighting_multiplicative!P$46,Energy!$1:$1,0))</f>
        <v>0</v>
      </c>
      <c r="Q48" s="2">
        <f>INDEX(Energy!$A$1:$AAC$999,MATCH(weighting_multiplicative!$C48,Energy!$F:$F,0),MATCH(weighting_multiplicative!Q$46,Energy!$1:$1,0))</f>
        <v>0</v>
      </c>
      <c r="R48" s="2">
        <f>INDEX(Energy!$A$1:$AAC$999,MATCH(weighting_multiplicative!$C48,Energy!$F:$F,0),MATCH(weighting_multiplicative!R$46,Energy!$1:$1,0))</f>
        <v>0</v>
      </c>
      <c r="S48" s="3"/>
      <c r="T48" s="5"/>
    </row>
    <row r="49" spans="1:20">
      <c r="A49" s="12" t="str">
        <f ca="1">A$49</f>
        <v>a12</v>
      </c>
      <c r="B49" s="11"/>
      <c r="C49" t="s">
        <v>66</v>
      </c>
      <c r="D49" s="2">
        <f>INDEX(Energy!$A$1:$AAC$999,MATCH(weighting_multiplicative!$C49,Energy!$F:$F,0),MATCH(weighting_multiplicative!D$46,Energy!$1:$1,0))</f>
        <v>10</v>
      </c>
      <c r="E49" s="2">
        <f>INDEX(Energy!$A$1:$AAC$999,MATCH(weighting_multiplicative!$C49,Energy!$F:$F,0),MATCH(weighting_multiplicative!E$46,Energy!$1:$1,0))</f>
        <v>30</v>
      </c>
      <c r="F49" s="2">
        <f>INDEX(Energy!$A$1:$AAC$999,MATCH(weighting_multiplicative!$C49,Energy!$F:$F,0),MATCH(weighting_multiplicative!F$46,Energy!$1:$1,0))</f>
        <v>0</v>
      </c>
      <c r="G49" s="2">
        <f>INDEX(Energy!$A$1:$AAC$999,MATCH(weighting_multiplicative!$C49,Energy!$F:$F,0),MATCH(weighting_multiplicative!G$46,Energy!$1:$1,0))</f>
        <v>0</v>
      </c>
      <c r="H49" s="2">
        <f>INDEX(Energy!$A$1:$AAC$999,MATCH(weighting_multiplicative!$C49,Energy!$F:$F,0),MATCH(weighting_multiplicative!H$46,Energy!$1:$1,0))</f>
        <v>0</v>
      </c>
      <c r="I49" s="2">
        <f>INDEX(Energy!$A$1:$AAC$999,MATCH(weighting_multiplicative!$C49,Energy!$F:$F,0),MATCH(weighting_multiplicative!I$46,Energy!$1:$1,0))</f>
        <v>0</v>
      </c>
      <c r="J49" s="2">
        <f>INDEX(Energy!$A$1:$AAC$999,MATCH(weighting_multiplicative!$C49,Energy!$F:$F,0),MATCH(weighting_multiplicative!J$46,Energy!$1:$1,0))</f>
        <v>0</v>
      </c>
      <c r="K49" s="2">
        <f>INDEX(Energy!$A$1:$AAC$999,MATCH(weighting_multiplicative!$C49,Energy!$F:$F,0),MATCH(weighting_multiplicative!K$46,Energy!$1:$1,0))</f>
        <v>0</v>
      </c>
      <c r="L49" s="2">
        <f>INDEX(Energy!$A$1:$AAC$999,MATCH(weighting_multiplicative!$C49,Energy!$F:$F,0),MATCH(weighting_multiplicative!L$46,Energy!$1:$1,0))</f>
        <v>0</v>
      </c>
      <c r="M49" s="2">
        <f>INDEX(Energy!$A$1:$AAC$999,MATCH(weighting_multiplicative!$C49,Energy!$F:$F,0),MATCH(weighting_multiplicative!M$46,Energy!$1:$1,0))</f>
        <v>0</v>
      </c>
      <c r="N49" s="2">
        <f>INDEX(Energy!$A$1:$AAC$999,MATCH(weighting_multiplicative!$C49,Energy!$F:$F,0),MATCH(weighting_multiplicative!N$46,Energy!$1:$1,0))</f>
        <v>0</v>
      </c>
      <c r="O49" s="2">
        <f>INDEX(Energy!$A$1:$AAC$999,MATCH(weighting_multiplicative!$C49,Energy!$F:$F,0),MATCH(weighting_multiplicative!O$46,Energy!$1:$1,0))</f>
        <v>0</v>
      </c>
      <c r="P49" s="2">
        <f>INDEX(Energy!$A$1:$AAC$999,MATCH(weighting_multiplicative!$C49,Energy!$F:$F,0),MATCH(weighting_multiplicative!P$46,Energy!$1:$1,0))</f>
        <v>0</v>
      </c>
      <c r="Q49" s="2">
        <f>INDEX(Energy!$A$1:$AAC$999,MATCH(weighting_multiplicative!$C49,Energy!$F:$F,0),MATCH(weighting_multiplicative!Q$46,Energy!$1:$1,0))</f>
        <v>0</v>
      </c>
      <c r="R49" s="2">
        <f>INDEX(Energy!$A$1:$AAC$999,MATCH(weighting_multiplicative!$C49,Energy!$F:$F,0),MATCH(weighting_multiplicative!R$46,Energy!$1:$1,0))</f>
        <v>0</v>
      </c>
      <c r="S49" s="3"/>
      <c r="T49" s="5"/>
    </row>
    <row r="50" spans="1:20">
      <c r="A50" s="12" t="str">
        <f ca="1">A$50</f>
        <v>a21</v>
      </c>
      <c r="B50" s="11"/>
      <c r="C50" t="s">
        <v>67</v>
      </c>
      <c r="D50" s="2">
        <f>INDEX(Energy!$A$1:$AAC$999,MATCH(weighting_multiplicative!$C50,Energy!$F:$F,0),MATCH(weighting_multiplicative!D$46,Energy!$1:$1,0))</f>
        <v>10</v>
      </c>
      <c r="E50" s="2">
        <f>INDEX(Energy!$A$1:$AAC$999,MATCH(weighting_multiplicative!$C50,Energy!$F:$F,0),MATCH(weighting_multiplicative!E$46,Energy!$1:$1,0))</f>
        <v>12</v>
      </c>
      <c r="F50" s="2">
        <f>INDEX(Energy!$A$1:$AAC$999,MATCH(weighting_multiplicative!$C50,Energy!$F:$F,0),MATCH(weighting_multiplicative!F$46,Energy!$1:$1,0))</f>
        <v>0</v>
      </c>
      <c r="G50" s="2">
        <f>INDEX(Energy!$A$1:$AAC$999,MATCH(weighting_multiplicative!$C50,Energy!$F:$F,0),MATCH(weighting_multiplicative!G$46,Energy!$1:$1,0))</f>
        <v>0</v>
      </c>
      <c r="H50" s="2">
        <f>INDEX(Energy!$A$1:$AAC$999,MATCH(weighting_multiplicative!$C50,Energy!$F:$F,0),MATCH(weighting_multiplicative!H$46,Energy!$1:$1,0))</f>
        <v>0</v>
      </c>
      <c r="I50" s="2">
        <f>INDEX(Energy!$A$1:$AAC$999,MATCH(weighting_multiplicative!$C50,Energy!$F:$F,0),MATCH(weighting_multiplicative!I$46,Energy!$1:$1,0))</f>
        <v>0</v>
      </c>
      <c r="J50" s="2">
        <f>INDEX(Energy!$A$1:$AAC$999,MATCH(weighting_multiplicative!$C50,Energy!$F:$F,0),MATCH(weighting_multiplicative!J$46,Energy!$1:$1,0))</f>
        <v>0</v>
      </c>
      <c r="K50" s="2">
        <f>INDEX(Energy!$A$1:$AAC$999,MATCH(weighting_multiplicative!$C50,Energy!$F:$F,0),MATCH(weighting_multiplicative!K$46,Energy!$1:$1,0))</f>
        <v>0</v>
      </c>
      <c r="L50" s="2">
        <f>INDEX(Energy!$A$1:$AAC$999,MATCH(weighting_multiplicative!$C50,Energy!$F:$F,0),MATCH(weighting_multiplicative!L$46,Energy!$1:$1,0))</f>
        <v>0</v>
      </c>
      <c r="M50" s="2">
        <f>INDEX(Energy!$A$1:$AAC$999,MATCH(weighting_multiplicative!$C50,Energy!$F:$F,0),MATCH(weighting_multiplicative!M$46,Energy!$1:$1,0))</f>
        <v>0</v>
      </c>
      <c r="N50" s="2">
        <f>INDEX(Energy!$A$1:$AAC$999,MATCH(weighting_multiplicative!$C50,Energy!$F:$F,0),MATCH(weighting_multiplicative!N$46,Energy!$1:$1,0))</f>
        <v>0</v>
      </c>
      <c r="O50" s="2">
        <f>INDEX(Energy!$A$1:$AAC$999,MATCH(weighting_multiplicative!$C50,Energy!$F:$F,0),MATCH(weighting_multiplicative!O$46,Energy!$1:$1,0))</f>
        <v>0</v>
      </c>
      <c r="P50" s="2">
        <f>INDEX(Energy!$A$1:$AAC$999,MATCH(weighting_multiplicative!$C50,Energy!$F:$F,0),MATCH(weighting_multiplicative!P$46,Energy!$1:$1,0))</f>
        <v>0</v>
      </c>
      <c r="Q50" s="2">
        <f>INDEX(Energy!$A$1:$AAC$999,MATCH(weighting_multiplicative!$C50,Energy!$F:$F,0),MATCH(weighting_multiplicative!Q$46,Energy!$1:$1,0))</f>
        <v>0</v>
      </c>
      <c r="R50" s="2">
        <f>INDEX(Energy!$A$1:$AAC$999,MATCH(weighting_multiplicative!$C50,Energy!$F:$F,0),MATCH(weighting_multiplicative!R$46,Energy!$1:$1,0))</f>
        <v>0</v>
      </c>
      <c r="S50" s="3"/>
      <c r="T50" s="5"/>
    </row>
    <row r="51" spans="1:20" ht="17.149999999999999">
      <c r="A51" s="12" t="str">
        <f ca="1">A$51</f>
        <v>a22</v>
      </c>
      <c r="B51" s="11" t="s">
        <v>10</v>
      </c>
      <c r="C51" t="s">
        <v>68</v>
      </c>
      <c r="D51" s="2">
        <f>INDEX(Energy!$A$1:$AAC$999,MATCH(weighting_multiplicative!$C51,Energy!$F:$F,0),MATCH(weighting_multiplicative!D$46,Energy!$1:$1,0))</f>
        <v>10</v>
      </c>
      <c r="E51" s="2">
        <f>INDEX(Energy!$A$1:$AAC$999,MATCH(weighting_multiplicative!$C51,Energy!$F:$F,0),MATCH(weighting_multiplicative!E$46,Energy!$1:$1,0))</f>
        <v>4</v>
      </c>
      <c r="F51" s="2">
        <f>INDEX(Energy!$A$1:$AAC$999,MATCH(weighting_multiplicative!$C51,Energy!$F:$F,0),MATCH(weighting_multiplicative!F$46,Energy!$1:$1,0))</f>
        <v>0</v>
      </c>
      <c r="G51" s="2">
        <f>INDEX(Energy!$A$1:$AAC$999,MATCH(weighting_multiplicative!$C51,Energy!$F:$F,0),MATCH(weighting_multiplicative!G$46,Energy!$1:$1,0))</f>
        <v>0</v>
      </c>
      <c r="H51" s="2">
        <f>INDEX(Energy!$A$1:$AAC$999,MATCH(weighting_multiplicative!$C51,Energy!$F:$F,0),MATCH(weighting_multiplicative!H$46,Energy!$1:$1,0))</f>
        <v>0</v>
      </c>
      <c r="I51" s="2">
        <f>INDEX(Energy!$A$1:$AAC$999,MATCH(weighting_multiplicative!$C51,Energy!$F:$F,0),MATCH(weighting_multiplicative!I$46,Energy!$1:$1,0))</f>
        <v>0</v>
      </c>
      <c r="J51" s="2">
        <f>INDEX(Energy!$A$1:$AAC$999,MATCH(weighting_multiplicative!$C51,Energy!$F:$F,0),MATCH(weighting_multiplicative!J$46,Energy!$1:$1,0))</f>
        <v>0</v>
      </c>
      <c r="K51" s="2">
        <f>INDEX(Energy!$A$1:$AAC$999,MATCH(weighting_multiplicative!$C51,Energy!$F:$F,0),MATCH(weighting_multiplicative!K$46,Energy!$1:$1,0))</f>
        <v>0</v>
      </c>
      <c r="L51" s="2">
        <f>INDEX(Energy!$A$1:$AAC$999,MATCH(weighting_multiplicative!$C51,Energy!$F:$F,0),MATCH(weighting_multiplicative!L$46,Energy!$1:$1,0))</f>
        <v>0</v>
      </c>
      <c r="M51" s="2">
        <f>INDEX(Energy!$A$1:$AAC$999,MATCH(weighting_multiplicative!$C51,Energy!$F:$F,0),MATCH(weighting_multiplicative!M$46,Energy!$1:$1,0))</f>
        <v>0</v>
      </c>
      <c r="N51" s="2">
        <f>INDEX(Energy!$A$1:$AAC$999,MATCH(weighting_multiplicative!$C51,Energy!$F:$F,0),MATCH(weighting_multiplicative!N$46,Energy!$1:$1,0))</f>
        <v>0</v>
      </c>
      <c r="O51" s="2">
        <f>INDEX(Energy!$A$1:$AAC$999,MATCH(weighting_multiplicative!$C51,Energy!$F:$F,0),MATCH(weighting_multiplicative!O$46,Energy!$1:$1,0))</f>
        <v>0</v>
      </c>
      <c r="P51" s="2">
        <f>INDEX(Energy!$A$1:$AAC$999,MATCH(weighting_multiplicative!$C51,Energy!$F:$F,0),MATCH(weighting_multiplicative!P$46,Energy!$1:$1,0))</f>
        <v>0</v>
      </c>
      <c r="Q51" s="2">
        <f>INDEX(Energy!$A$1:$AAC$999,MATCH(weighting_multiplicative!$C51,Energy!$F:$F,0),MATCH(weighting_multiplicative!Q$46,Energy!$1:$1,0))</f>
        <v>0</v>
      </c>
      <c r="R51" s="2">
        <f>INDEX(Energy!$A$1:$AAC$999,MATCH(weighting_multiplicative!$C51,Energy!$F:$F,0),MATCH(weighting_multiplicative!R$46,Energy!$1:$1,0))</f>
        <v>0</v>
      </c>
      <c r="S51" s="3"/>
      <c r="T51" s="5"/>
    </row>
    <row r="52" spans="1:20" ht="17.149999999999999">
      <c r="A52" s="12" t="str">
        <f ca="1">A$52</f>
        <v>b11</v>
      </c>
      <c r="B52" s="11" t="s">
        <v>11</v>
      </c>
      <c r="C52" t="s">
        <v>72</v>
      </c>
      <c r="D52" s="2">
        <f>INDEX(Energy!$A$1:$AAC$999,MATCH(weighting_multiplicative!$C52,Energy!$F:$F,0),MATCH(weighting_multiplicative!D$46,Energy!$1:$1,0))</f>
        <v>20</v>
      </c>
      <c r="E52" s="2">
        <f>INDEX(Energy!$A$1:$AAC$999,MATCH(weighting_multiplicative!$C52,Energy!$F:$F,0),MATCH(weighting_multiplicative!E$46,Energy!$1:$1,0))</f>
        <v>30</v>
      </c>
      <c r="F52" s="2">
        <f>INDEX(Energy!$A$1:$AAC$999,MATCH(weighting_multiplicative!$C52,Energy!$F:$F,0),MATCH(weighting_multiplicative!F$46,Energy!$1:$1,0))</f>
        <v>0</v>
      </c>
      <c r="G52" s="2">
        <f>INDEX(Energy!$A$1:$AAC$999,MATCH(weighting_multiplicative!$C52,Energy!$F:$F,0),MATCH(weighting_multiplicative!G$46,Energy!$1:$1,0))</f>
        <v>0</v>
      </c>
      <c r="H52" s="2">
        <f>INDEX(Energy!$A$1:$AAC$999,MATCH(weighting_multiplicative!$C52,Energy!$F:$F,0),MATCH(weighting_multiplicative!H$46,Energy!$1:$1,0))</f>
        <v>0</v>
      </c>
      <c r="I52" s="2">
        <f>INDEX(Energy!$A$1:$AAC$999,MATCH(weighting_multiplicative!$C52,Energy!$F:$F,0),MATCH(weighting_multiplicative!I$46,Energy!$1:$1,0))</f>
        <v>0</v>
      </c>
      <c r="J52" s="2">
        <f>INDEX(Energy!$A$1:$AAC$999,MATCH(weighting_multiplicative!$C52,Energy!$F:$F,0),MATCH(weighting_multiplicative!J$46,Energy!$1:$1,0))</f>
        <v>0</v>
      </c>
      <c r="K52" s="2">
        <f>INDEX(Energy!$A$1:$AAC$999,MATCH(weighting_multiplicative!$C52,Energy!$F:$F,0),MATCH(weighting_multiplicative!K$46,Energy!$1:$1,0))</f>
        <v>0</v>
      </c>
      <c r="L52" s="2">
        <f>INDEX(Energy!$A$1:$AAC$999,MATCH(weighting_multiplicative!$C52,Energy!$F:$F,0),MATCH(weighting_multiplicative!L$46,Energy!$1:$1,0))</f>
        <v>0</v>
      </c>
      <c r="M52" s="2">
        <f>INDEX(Energy!$A$1:$AAC$999,MATCH(weighting_multiplicative!$C52,Energy!$F:$F,0),MATCH(weighting_multiplicative!M$46,Energy!$1:$1,0))</f>
        <v>0</v>
      </c>
      <c r="N52" s="2">
        <f>INDEX(Energy!$A$1:$AAC$999,MATCH(weighting_multiplicative!$C52,Energy!$F:$F,0),MATCH(weighting_multiplicative!N$46,Energy!$1:$1,0))</f>
        <v>0</v>
      </c>
      <c r="O52" s="2">
        <f>INDEX(Energy!$A$1:$AAC$999,MATCH(weighting_multiplicative!$C52,Energy!$F:$F,0),MATCH(weighting_multiplicative!O$46,Energy!$1:$1,0))</f>
        <v>0</v>
      </c>
      <c r="P52" s="2">
        <f>INDEX(Energy!$A$1:$AAC$999,MATCH(weighting_multiplicative!$C52,Energy!$F:$F,0),MATCH(weighting_multiplicative!P$46,Energy!$1:$1,0))</f>
        <v>0</v>
      </c>
      <c r="Q52" s="2">
        <f>INDEX(Energy!$A$1:$AAC$999,MATCH(weighting_multiplicative!$C52,Energy!$F:$F,0),MATCH(weighting_multiplicative!Q$46,Energy!$1:$1,0))</f>
        <v>0</v>
      </c>
      <c r="R52" s="2">
        <f>INDEX(Energy!$A$1:$AAC$999,MATCH(weighting_multiplicative!$C52,Energy!$F:$F,0),MATCH(weighting_multiplicative!R$46,Energy!$1:$1,0))</f>
        <v>0</v>
      </c>
      <c r="S52" s="3"/>
      <c r="T52" s="5"/>
    </row>
    <row r="53" spans="1:20">
      <c r="A53" s="12" t="str">
        <f ca="1">A$53</f>
        <v>b12</v>
      </c>
      <c r="B53" s="48"/>
      <c r="C53" t="s">
        <v>73</v>
      </c>
      <c r="D53" s="2">
        <f>INDEX(Energy!$A$1:$AAC$999,MATCH(weighting_multiplicative!$C53,Energy!$F:$F,0),MATCH(weighting_multiplicative!D$46,Energy!$1:$1,0))</f>
        <v>20</v>
      </c>
      <c r="E53" s="2">
        <f>INDEX(Energy!$A$1:$AAC$999,MATCH(weighting_multiplicative!$C53,Energy!$F:$F,0),MATCH(weighting_multiplicative!E$46,Energy!$1:$1,0))</f>
        <v>10</v>
      </c>
      <c r="F53" s="2">
        <f>INDEX(Energy!$A$1:$AAC$999,MATCH(weighting_multiplicative!$C53,Energy!$F:$F,0),MATCH(weighting_multiplicative!F$46,Energy!$1:$1,0))</f>
        <v>0</v>
      </c>
      <c r="G53" s="2">
        <f>INDEX(Energy!$A$1:$AAC$999,MATCH(weighting_multiplicative!$C53,Energy!$F:$F,0),MATCH(weighting_multiplicative!G$46,Energy!$1:$1,0))</f>
        <v>0</v>
      </c>
      <c r="H53" s="2">
        <f>INDEX(Energy!$A$1:$AAC$999,MATCH(weighting_multiplicative!$C53,Energy!$F:$F,0),MATCH(weighting_multiplicative!H$46,Energy!$1:$1,0))</f>
        <v>0</v>
      </c>
      <c r="I53" s="2">
        <f>INDEX(Energy!$A$1:$AAC$999,MATCH(weighting_multiplicative!$C53,Energy!$F:$F,0),MATCH(weighting_multiplicative!I$46,Energy!$1:$1,0))</f>
        <v>0</v>
      </c>
      <c r="J53" s="2">
        <f>INDEX(Energy!$A$1:$AAC$999,MATCH(weighting_multiplicative!$C53,Energy!$F:$F,0),MATCH(weighting_multiplicative!J$46,Energy!$1:$1,0))</f>
        <v>0</v>
      </c>
      <c r="K53" s="2">
        <f>INDEX(Energy!$A$1:$AAC$999,MATCH(weighting_multiplicative!$C53,Energy!$F:$F,0),MATCH(weighting_multiplicative!K$46,Energy!$1:$1,0))</f>
        <v>0</v>
      </c>
      <c r="L53" s="2">
        <f>INDEX(Energy!$A$1:$AAC$999,MATCH(weighting_multiplicative!$C53,Energy!$F:$F,0),MATCH(weighting_multiplicative!L$46,Energy!$1:$1,0))</f>
        <v>0</v>
      </c>
      <c r="M53" s="2">
        <f>INDEX(Energy!$A$1:$AAC$999,MATCH(weighting_multiplicative!$C53,Energy!$F:$F,0),MATCH(weighting_multiplicative!M$46,Energy!$1:$1,0))</f>
        <v>0</v>
      </c>
      <c r="N53" s="2">
        <f>INDEX(Energy!$A$1:$AAC$999,MATCH(weighting_multiplicative!$C53,Energy!$F:$F,0),MATCH(weighting_multiplicative!N$46,Energy!$1:$1,0))</f>
        <v>0</v>
      </c>
      <c r="O53" s="2">
        <f>INDEX(Energy!$A$1:$AAC$999,MATCH(weighting_multiplicative!$C53,Energy!$F:$F,0),MATCH(weighting_multiplicative!O$46,Energy!$1:$1,0))</f>
        <v>0</v>
      </c>
      <c r="P53" s="2">
        <f>INDEX(Energy!$A$1:$AAC$999,MATCH(weighting_multiplicative!$C53,Energy!$F:$F,0),MATCH(weighting_multiplicative!P$46,Energy!$1:$1,0))</f>
        <v>0</v>
      </c>
      <c r="Q53" s="2">
        <f>INDEX(Energy!$A$1:$AAC$999,MATCH(weighting_multiplicative!$C53,Energy!$F:$F,0),MATCH(weighting_multiplicative!Q$46,Energy!$1:$1,0))</f>
        <v>0</v>
      </c>
      <c r="R53" s="2">
        <f>INDEX(Energy!$A$1:$AAC$999,MATCH(weighting_multiplicative!$C53,Energy!$F:$F,0),MATCH(weighting_multiplicative!R$46,Energy!$1:$1,0))</f>
        <v>0</v>
      </c>
      <c r="S53" s="3"/>
      <c r="T53" s="5"/>
    </row>
    <row r="54" spans="1:20">
      <c r="A54" s="12" t="str">
        <f ca="1">A$54</f>
        <v>b21</v>
      </c>
      <c r="B54" s="48"/>
      <c r="C54" t="s">
        <v>74</v>
      </c>
      <c r="D54" s="2">
        <f>INDEX(Energy!$A$1:$AAC$999,MATCH(weighting_multiplicative!$C54,Energy!$F:$F,0),MATCH(weighting_multiplicative!D$46,Energy!$1:$1,0))</f>
        <v>20</v>
      </c>
      <c r="E54" s="2">
        <f>INDEX(Energy!$A$1:$AAC$999,MATCH(weighting_multiplicative!$C54,Energy!$F:$F,0),MATCH(weighting_multiplicative!E$46,Energy!$1:$1,0))</f>
        <v>35</v>
      </c>
      <c r="F54" s="2">
        <f>INDEX(Energy!$A$1:$AAC$999,MATCH(weighting_multiplicative!$C54,Energy!$F:$F,0),MATCH(weighting_multiplicative!F$46,Energy!$1:$1,0))</f>
        <v>0</v>
      </c>
      <c r="G54" s="2">
        <f>INDEX(Energy!$A$1:$AAC$999,MATCH(weighting_multiplicative!$C54,Energy!$F:$F,0),MATCH(weighting_multiplicative!G$46,Energy!$1:$1,0))</f>
        <v>0</v>
      </c>
      <c r="H54" s="2">
        <f>INDEX(Energy!$A$1:$AAC$999,MATCH(weighting_multiplicative!$C54,Energy!$F:$F,0),MATCH(weighting_multiplicative!H$46,Energy!$1:$1,0))</f>
        <v>0</v>
      </c>
      <c r="I54" s="2">
        <f>INDEX(Energy!$A$1:$AAC$999,MATCH(weighting_multiplicative!$C54,Energy!$F:$F,0),MATCH(weighting_multiplicative!I$46,Energy!$1:$1,0))</f>
        <v>0</v>
      </c>
      <c r="J54" s="2">
        <f>INDEX(Energy!$A$1:$AAC$999,MATCH(weighting_multiplicative!$C54,Energy!$F:$F,0),MATCH(weighting_multiplicative!J$46,Energy!$1:$1,0))</f>
        <v>0</v>
      </c>
      <c r="K54" s="2">
        <f>INDEX(Energy!$A$1:$AAC$999,MATCH(weighting_multiplicative!$C54,Energy!$F:$F,0),MATCH(weighting_multiplicative!K$46,Energy!$1:$1,0))</f>
        <v>0</v>
      </c>
      <c r="L54" s="2">
        <f>INDEX(Energy!$A$1:$AAC$999,MATCH(weighting_multiplicative!$C54,Energy!$F:$F,0),MATCH(weighting_multiplicative!L$46,Energy!$1:$1,0))</f>
        <v>0</v>
      </c>
      <c r="M54" s="2">
        <f>INDEX(Energy!$A$1:$AAC$999,MATCH(weighting_multiplicative!$C54,Energy!$F:$F,0),MATCH(weighting_multiplicative!M$46,Energy!$1:$1,0))</f>
        <v>0</v>
      </c>
      <c r="N54" s="2">
        <f>INDEX(Energy!$A$1:$AAC$999,MATCH(weighting_multiplicative!$C54,Energy!$F:$F,0),MATCH(weighting_multiplicative!N$46,Energy!$1:$1,0))</f>
        <v>0</v>
      </c>
      <c r="O54" s="2">
        <f>INDEX(Energy!$A$1:$AAC$999,MATCH(weighting_multiplicative!$C54,Energy!$F:$F,0),MATCH(weighting_multiplicative!O$46,Energy!$1:$1,0))</f>
        <v>0</v>
      </c>
      <c r="P54" s="2">
        <f>INDEX(Energy!$A$1:$AAC$999,MATCH(weighting_multiplicative!$C54,Energy!$F:$F,0),MATCH(weighting_multiplicative!P$46,Energy!$1:$1,0))</f>
        <v>0</v>
      </c>
      <c r="Q54" s="2">
        <f>INDEX(Energy!$A$1:$AAC$999,MATCH(weighting_multiplicative!$C54,Energy!$F:$F,0),MATCH(weighting_multiplicative!Q$46,Energy!$1:$1,0))</f>
        <v>0</v>
      </c>
      <c r="R54" s="2">
        <f>INDEX(Energy!$A$1:$AAC$999,MATCH(weighting_multiplicative!$C54,Energy!$F:$F,0),MATCH(weighting_multiplicative!R$46,Energy!$1:$1,0))</f>
        <v>0</v>
      </c>
      <c r="S54" s="3"/>
      <c r="T54" s="5"/>
    </row>
    <row r="55" spans="1:20" ht="15.75" customHeight="1">
      <c r="A55" s="12" t="str">
        <f ca="1">A$55</f>
        <v>b22</v>
      </c>
      <c r="B55" s="48"/>
      <c r="C55" t="s">
        <v>75</v>
      </c>
      <c r="D55" s="2">
        <f>INDEX(Energy!$A$1:$AAC$999,MATCH(weighting_multiplicative!$C55,Energy!$F:$F,0),MATCH(weighting_multiplicative!D$46,Energy!$1:$1,0))</f>
        <v>10</v>
      </c>
      <c r="E55" s="2">
        <f>INDEX(Energy!$A$1:$AAC$999,MATCH(weighting_multiplicative!$C55,Energy!$F:$F,0),MATCH(weighting_multiplicative!E$46,Energy!$1:$1,0))</f>
        <v>25</v>
      </c>
      <c r="F55" s="2">
        <f>INDEX(Energy!$A$1:$AAC$999,MATCH(weighting_multiplicative!$C55,Energy!$F:$F,0),MATCH(weighting_multiplicative!F$46,Energy!$1:$1,0))</f>
        <v>0</v>
      </c>
      <c r="G55" s="2">
        <f>INDEX(Energy!$A$1:$AAC$999,MATCH(weighting_multiplicative!$C55,Energy!$F:$F,0),MATCH(weighting_multiplicative!G$46,Energy!$1:$1,0))</f>
        <v>0</v>
      </c>
      <c r="H55" s="2">
        <f>INDEX(Energy!$A$1:$AAC$999,MATCH(weighting_multiplicative!$C55,Energy!$F:$F,0),MATCH(weighting_multiplicative!H$46,Energy!$1:$1,0))</f>
        <v>0</v>
      </c>
      <c r="I55" s="2">
        <f>INDEX(Energy!$A$1:$AAC$999,MATCH(weighting_multiplicative!$C55,Energy!$F:$F,0),MATCH(weighting_multiplicative!I$46,Energy!$1:$1,0))</f>
        <v>0</v>
      </c>
      <c r="J55" s="2">
        <f>INDEX(Energy!$A$1:$AAC$999,MATCH(weighting_multiplicative!$C55,Energy!$F:$F,0),MATCH(weighting_multiplicative!J$46,Energy!$1:$1,0))</f>
        <v>0</v>
      </c>
      <c r="K55" s="2">
        <f>INDEX(Energy!$A$1:$AAC$999,MATCH(weighting_multiplicative!$C55,Energy!$F:$F,0),MATCH(weighting_multiplicative!K$46,Energy!$1:$1,0))</f>
        <v>0</v>
      </c>
      <c r="L55" s="2">
        <f>INDEX(Energy!$A$1:$AAC$999,MATCH(weighting_multiplicative!$C55,Energy!$F:$F,0),MATCH(weighting_multiplicative!L$46,Energy!$1:$1,0))</f>
        <v>0</v>
      </c>
      <c r="M55" s="2">
        <f>INDEX(Energy!$A$1:$AAC$999,MATCH(weighting_multiplicative!$C55,Energy!$F:$F,0),MATCH(weighting_multiplicative!M$46,Energy!$1:$1,0))</f>
        <v>0</v>
      </c>
      <c r="N55" s="2">
        <f>INDEX(Energy!$A$1:$AAC$999,MATCH(weighting_multiplicative!$C55,Energy!$F:$F,0),MATCH(weighting_multiplicative!N$46,Energy!$1:$1,0))</f>
        <v>0</v>
      </c>
      <c r="O55" s="2">
        <f>INDEX(Energy!$A$1:$AAC$999,MATCH(weighting_multiplicative!$C55,Energy!$F:$F,0),MATCH(weighting_multiplicative!O$46,Energy!$1:$1,0))</f>
        <v>0</v>
      </c>
      <c r="P55" s="2">
        <f>INDEX(Energy!$A$1:$AAC$999,MATCH(weighting_multiplicative!$C55,Energy!$F:$F,0),MATCH(weighting_multiplicative!P$46,Energy!$1:$1,0))</f>
        <v>0</v>
      </c>
      <c r="Q55" s="2">
        <f>INDEX(Energy!$A$1:$AAC$999,MATCH(weighting_multiplicative!$C55,Energy!$F:$F,0),MATCH(weighting_multiplicative!Q$46,Energy!$1:$1,0))</f>
        <v>0</v>
      </c>
      <c r="R55" s="2">
        <f>INDEX(Energy!$A$1:$AAC$999,MATCH(weighting_multiplicative!$C55,Energy!$F:$F,0),MATCH(weighting_multiplicative!R$46,Energy!$1:$1,0))</f>
        <v>0</v>
      </c>
      <c r="S55" s="3"/>
      <c r="T55" s="5"/>
    </row>
    <row r="56" spans="1:20" ht="15.75" customHeight="1">
      <c r="B56" s="48"/>
      <c r="C56" s="4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5"/>
    </row>
    <row r="57" spans="1:20">
      <c r="B57" s="48"/>
      <c r="C57" s="4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5"/>
    </row>
    <row r="58" spans="1:20">
      <c r="B58" s="48"/>
      <c r="C58" s="4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5"/>
    </row>
    <row r="60" spans="1:20">
      <c r="A60" s="8" t="s">
        <v>69</v>
      </c>
      <c r="B60" s="8" t="s">
        <v>7</v>
      </c>
      <c r="C60" s="9"/>
      <c r="D60" s="9">
        <v>2005</v>
      </c>
      <c r="E60" s="9">
        <v>2006</v>
      </c>
      <c r="F60" s="9">
        <v>2007</v>
      </c>
      <c r="G60" s="9">
        <v>2008</v>
      </c>
      <c r="H60" s="9">
        <v>2009</v>
      </c>
      <c r="I60" s="9">
        <v>2010</v>
      </c>
      <c r="J60" s="9">
        <v>2011</v>
      </c>
      <c r="K60" s="9">
        <v>2012</v>
      </c>
      <c r="L60" s="9">
        <v>2013</v>
      </c>
      <c r="M60" s="9">
        <v>2014</v>
      </c>
      <c r="N60" s="9">
        <v>2015</v>
      </c>
      <c r="O60" s="9">
        <v>2016</v>
      </c>
      <c r="P60" s="9">
        <v>2017</v>
      </c>
      <c r="Q60" s="9">
        <v>2018</v>
      </c>
      <c r="R60" s="9">
        <v>2019</v>
      </c>
    </row>
    <row r="61" spans="1:20" ht="17.600000000000001">
      <c r="A61" s="10" t="s">
        <v>1</v>
      </c>
      <c r="B61" s="11" t="s">
        <v>70</v>
      </c>
      <c r="C61" s="48"/>
      <c r="E61" s="13">
        <f>SUM(E62:E72)</f>
        <v>76</v>
      </c>
      <c r="F61" s="13">
        <f>SUM(F62:F72)</f>
        <v>-120</v>
      </c>
      <c r="G61" s="13">
        <f t="shared" ref="G61:R61" si="1">SUM(G62:G72)</f>
        <v>-120</v>
      </c>
      <c r="H61" s="13">
        <f t="shared" si="1"/>
        <v>-120</v>
      </c>
      <c r="I61" s="13">
        <f t="shared" si="1"/>
        <v>-120</v>
      </c>
      <c r="J61" s="13">
        <f t="shared" si="1"/>
        <v>-120</v>
      </c>
      <c r="K61" s="13">
        <f t="shared" si="1"/>
        <v>-120</v>
      </c>
      <c r="L61" s="13">
        <f t="shared" si="1"/>
        <v>-120</v>
      </c>
      <c r="M61" s="13">
        <f t="shared" si="1"/>
        <v>-120</v>
      </c>
      <c r="N61" s="13">
        <f t="shared" si="1"/>
        <v>-120</v>
      </c>
      <c r="O61" s="13">
        <f t="shared" si="1"/>
        <v>-120</v>
      </c>
      <c r="P61" s="13">
        <f t="shared" si="1"/>
        <v>-120</v>
      </c>
      <c r="Q61" s="13">
        <f t="shared" si="1"/>
        <v>-120</v>
      </c>
      <c r="R61" s="13">
        <f t="shared" si="1"/>
        <v>-120</v>
      </c>
    </row>
    <row r="62" spans="1:20" ht="17.600000000000001">
      <c r="A62" s="12" t="str">
        <f ca="1">A$48</f>
        <v>a11</v>
      </c>
      <c r="B62" s="11" t="s">
        <v>12</v>
      </c>
      <c r="C62" s="48"/>
      <c r="E62" s="14">
        <f>E48-$D48</f>
        <v>30</v>
      </c>
      <c r="F62" s="14">
        <f t="shared" ref="F62:R62" si="2">F48-$D48</f>
        <v>-20</v>
      </c>
      <c r="G62" s="14">
        <f t="shared" si="2"/>
        <v>-20</v>
      </c>
      <c r="H62" s="14">
        <f t="shared" si="2"/>
        <v>-20</v>
      </c>
      <c r="I62" s="14">
        <f t="shared" si="2"/>
        <v>-20</v>
      </c>
      <c r="J62" s="14">
        <f t="shared" si="2"/>
        <v>-20</v>
      </c>
      <c r="K62" s="14">
        <f t="shared" si="2"/>
        <v>-20</v>
      </c>
      <c r="L62" s="14">
        <f t="shared" si="2"/>
        <v>-20</v>
      </c>
      <c r="M62" s="14">
        <f t="shared" si="2"/>
        <v>-20</v>
      </c>
      <c r="N62" s="14">
        <f t="shared" si="2"/>
        <v>-20</v>
      </c>
      <c r="O62" s="14">
        <f t="shared" si="2"/>
        <v>-20</v>
      </c>
      <c r="P62" s="14">
        <f t="shared" si="2"/>
        <v>-20</v>
      </c>
      <c r="Q62" s="14">
        <f t="shared" si="2"/>
        <v>-20</v>
      </c>
      <c r="R62" s="14">
        <f t="shared" si="2"/>
        <v>-20</v>
      </c>
    </row>
    <row r="63" spans="1:20">
      <c r="A63" s="12" t="str">
        <f ca="1">A$49</f>
        <v>a12</v>
      </c>
      <c r="B63" s="11"/>
      <c r="C63" s="48"/>
      <c r="E63" s="14">
        <f>E49-$D49</f>
        <v>20</v>
      </c>
      <c r="F63" s="14">
        <f t="shared" ref="E63:R72" si="3">F49-$D49</f>
        <v>-10</v>
      </c>
      <c r="G63" s="14">
        <f>G49-$D49</f>
        <v>-10</v>
      </c>
      <c r="H63" s="14">
        <f t="shared" si="3"/>
        <v>-10</v>
      </c>
      <c r="I63" s="14">
        <f t="shared" si="3"/>
        <v>-10</v>
      </c>
      <c r="J63" s="14">
        <f t="shared" si="3"/>
        <v>-10</v>
      </c>
      <c r="K63" s="14">
        <f t="shared" si="3"/>
        <v>-10</v>
      </c>
      <c r="L63" s="14">
        <f t="shared" si="3"/>
        <v>-10</v>
      </c>
      <c r="M63" s="14">
        <f t="shared" si="3"/>
        <v>-10</v>
      </c>
      <c r="N63" s="14">
        <f t="shared" si="3"/>
        <v>-10</v>
      </c>
      <c r="O63" s="14">
        <f t="shared" si="3"/>
        <v>-10</v>
      </c>
      <c r="P63" s="14">
        <f t="shared" si="3"/>
        <v>-10</v>
      </c>
      <c r="Q63" s="14">
        <f t="shared" si="3"/>
        <v>-10</v>
      </c>
      <c r="R63" s="14">
        <f t="shared" si="3"/>
        <v>-10</v>
      </c>
    </row>
    <row r="64" spans="1:20">
      <c r="A64" s="12" t="str">
        <f ca="1">A$50</f>
        <v>a21</v>
      </c>
      <c r="B64" s="11"/>
      <c r="C64" s="48"/>
      <c r="E64" s="14">
        <f t="shared" si="3"/>
        <v>2</v>
      </c>
      <c r="F64" s="14">
        <f t="shared" si="3"/>
        <v>-10</v>
      </c>
      <c r="G64" s="14">
        <f t="shared" si="3"/>
        <v>-10</v>
      </c>
      <c r="H64" s="14">
        <f t="shared" si="3"/>
        <v>-10</v>
      </c>
      <c r="I64" s="14">
        <f t="shared" si="3"/>
        <v>-10</v>
      </c>
      <c r="J64" s="14">
        <f t="shared" si="3"/>
        <v>-10</v>
      </c>
      <c r="K64" s="14">
        <f t="shared" si="3"/>
        <v>-10</v>
      </c>
      <c r="L64" s="14">
        <f t="shared" si="3"/>
        <v>-10</v>
      </c>
      <c r="M64" s="14">
        <f t="shared" si="3"/>
        <v>-10</v>
      </c>
      <c r="N64" s="14">
        <f t="shared" si="3"/>
        <v>-10</v>
      </c>
      <c r="O64" s="14">
        <f t="shared" si="3"/>
        <v>-10</v>
      </c>
      <c r="P64" s="14">
        <f t="shared" si="3"/>
        <v>-10</v>
      </c>
      <c r="Q64" s="14">
        <f t="shared" si="3"/>
        <v>-10</v>
      </c>
      <c r="R64" s="14">
        <f t="shared" si="3"/>
        <v>-10</v>
      </c>
    </row>
    <row r="65" spans="1:18" ht="17.600000000000001">
      <c r="A65" s="12" t="str">
        <f ca="1">A$51</f>
        <v>a22</v>
      </c>
      <c r="B65" s="11" t="s">
        <v>13</v>
      </c>
      <c r="C65" s="48"/>
      <c r="E65" s="14">
        <f t="shared" si="3"/>
        <v>-6</v>
      </c>
      <c r="F65" s="14">
        <f>F51-$D51</f>
        <v>-10</v>
      </c>
      <c r="G65" s="14">
        <f t="shared" si="3"/>
        <v>-10</v>
      </c>
      <c r="H65" s="14">
        <f t="shared" si="3"/>
        <v>-10</v>
      </c>
      <c r="I65" s="14">
        <f t="shared" si="3"/>
        <v>-10</v>
      </c>
      <c r="J65" s="14">
        <f t="shared" si="3"/>
        <v>-10</v>
      </c>
      <c r="K65" s="14">
        <f t="shared" si="3"/>
        <v>-10</v>
      </c>
      <c r="L65" s="14">
        <f t="shared" si="3"/>
        <v>-10</v>
      </c>
      <c r="M65" s="14">
        <f t="shared" si="3"/>
        <v>-10</v>
      </c>
      <c r="N65" s="14">
        <f t="shared" si="3"/>
        <v>-10</v>
      </c>
      <c r="O65" s="14">
        <f t="shared" si="3"/>
        <v>-10</v>
      </c>
      <c r="P65" s="14">
        <f t="shared" si="3"/>
        <v>-10</v>
      </c>
      <c r="Q65" s="14">
        <f t="shared" si="3"/>
        <v>-10</v>
      </c>
      <c r="R65" s="14">
        <f t="shared" si="3"/>
        <v>-10</v>
      </c>
    </row>
    <row r="66" spans="1:18" ht="17.600000000000001">
      <c r="A66" s="12" t="str">
        <f ca="1">A$52</f>
        <v>b11</v>
      </c>
      <c r="B66" s="11" t="s">
        <v>14</v>
      </c>
      <c r="C66" s="48"/>
      <c r="E66" s="14">
        <f t="shared" si="3"/>
        <v>10</v>
      </c>
      <c r="F66" s="14">
        <f t="shared" si="3"/>
        <v>-20</v>
      </c>
      <c r="G66" s="14">
        <f t="shared" si="3"/>
        <v>-20</v>
      </c>
      <c r="H66" s="14">
        <f t="shared" si="3"/>
        <v>-20</v>
      </c>
      <c r="I66" s="14">
        <f t="shared" si="3"/>
        <v>-20</v>
      </c>
      <c r="J66" s="14">
        <f t="shared" si="3"/>
        <v>-20</v>
      </c>
      <c r="K66" s="14">
        <f t="shared" si="3"/>
        <v>-20</v>
      </c>
      <c r="L66" s="14">
        <f t="shared" si="3"/>
        <v>-20</v>
      </c>
      <c r="M66" s="14">
        <f t="shared" si="3"/>
        <v>-20</v>
      </c>
      <c r="N66" s="14">
        <f t="shared" si="3"/>
        <v>-20</v>
      </c>
      <c r="O66" s="14">
        <f t="shared" si="3"/>
        <v>-20</v>
      </c>
      <c r="P66" s="14">
        <f t="shared" si="3"/>
        <v>-20</v>
      </c>
      <c r="Q66" s="14">
        <f t="shared" si="3"/>
        <v>-20</v>
      </c>
      <c r="R66" s="14">
        <f t="shared" si="3"/>
        <v>-20</v>
      </c>
    </row>
    <row r="67" spans="1:18">
      <c r="A67" s="12" t="str">
        <f ca="1">A$53</f>
        <v>b12</v>
      </c>
      <c r="B67" s="19"/>
      <c r="C67" s="49"/>
      <c r="E67" s="14">
        <f t="shared" si="3"/>
        <v>-10</v>
      </c>
      <c r="F67" s="14">
        <f t="shared" si="3"/>
        <v>-20</v>
      </c>
      <c r="G67" s="14">
        <f>G53-$D53</f>
        <v>-20</v>
      </c>
      <c r="H67" s="14">
        <f>H53-$D53</f>
        <v>-20</v>
      </c>
      <c r="I67" s="14">
        <f t="shared" si="3"/>
        <v>-20</v>
      </c>
      <c r="J67" s="14">
        <f t="shared" si="3"/>
        <v>-20</v>
      </c>
      <c r="K67" s="14">
        <f t="shared" si="3"/>
        <v>-20</v>
      </c>
      <c r="L67" s="14">
        <f t="shared" si="3"/>
        <v>-20</v>
      </c>
      <c r="M67" s="14">
        <f t="shared" si="3"/>
        <v>-20</v>
      </c>
      <c r="N67" s="14">
        <f t="shared" si="3"/>
        <v>-20</v>
      </c>
      <c r="O67" s="14">
        <f t="shared" si="3"/>
        <v>-20</v>
      </c>
      <c r="P67" s="14">
        <f t="shared" si="3"/>
        <v>-20</v>
      </c>
      <c r="Q67" s="14">
        <f t="shared" si="3"/>
        <v>-20</v>
      </c>
      <c r="R67" s="14">
        <f t="shared" si="3"/>
        <v>-20</v>
      </c>
    </row>
    <row r="68" spans="1:18">
      <c r="A68" s="12" t="str">
        <f ca="1">A$54</f>
        <v>b21</v>
      </c>
      <c r="B68" s="19"/>
      <c r="C68" s="49"/>
      <c r="E68" s="14">
        <f>E54-$D54</f>
        <v>15</v>
      </c>
      <c r="F68" s="14">
        <f t="shared" si="3"/>
        <v>-20</v>
      </c>
      <c r="G68" s="14">
        <f t="shared" si="3"/>
        <v>-20</v>
      </c>
      <c r="H68" s="14">
        <f t="shared" si="3"/>
        <v>-20</v>
      </c>
      <c r="I68" s="14">
        <f t="shared" si="3"/>
        <v>-20</v>
      </c>
      <c r="J68" s="14">
        <f t="shared" si="3"/>
        <v>-20</v>
      </c>
      <c r="K68" s="14">
        <f t="shared" si="3"/>
        <v>-20</v>
      </c>
      <c r="L68" s="14">
        <f t="shared" si="3"/>
        <v>-20</v>
      </c>
      <c r="M68" s="14">
        <f t="shared" si="3"/>
        <v>-20</v>
      </c>
      <c r="N68" s="14">
        <f t="shared" si="3"/>
        <v>-20</v>
      </c>
      <c r="O68" s="14">
        <f t="shared" si="3"/>
        <v>-20</v>
      </c>
      <c r="P68" s="14">
        <f t="shared" si="3"/>
        <v>-20</v>
      </c>
      <c r="Q68" s="14">
        <f t="shared" si="3"/>
        <v>-20</v>
      </c>
      <c r="R68" s="14">
        <f t="shared" si="3"/>
        <v>-20</v>
      </c>
    </row>
    <row r="69" spans="1:18">
      <c r="A69" s="12" t="str">
        <f ca="1">A$55</f>
        <v>b22</v>
      </c>
      <c r="B69" s="19"/>
      <c r="C69" s="49"/>
      <c r="E69" s="14">
        <f t="shared" si="3"/>
        <v>15</v>
      </c>
      <c r="F69" s="14">
        <f t="shared" si="3"/>
        <v>-10</v>
      </c>
      <c r="G69" s="14">
        <f t="shared" si="3"/>
        <v>-10</v>
      </c>
      <c r="H69" s="14">
        <f t="shared" si="3"/>
        <v>-10</v>
      </c>
      <c r="I69" s="14">
        <f t="shared" si="3"/>
        <v>-10</v>
      </c>
      <c r="J69" s="14">
        <f t="shared" si="3"/>
        <v>-10</v>
      </c>
      <c r="K69" s="14">
        <f t="shared" si="3"/>
        <v>-10</v>
      </c>
      <c r="L69" s="14">
        <f t="shared" si="3"/>
        <v>-10</v>
      </c>
      <c r="M69" s="14">
        <f t="shared" si="3"/>
        <v>-10</v>
      </c>
      <c r="N69" s="14">
        <f t="shared" si="3"/>
        <v>-10</v>
      </c>
      <c r="O69" s="14">
        <f t="shared" si="3"/>
        <v>-10</v>
      </c>
      <c r="P69" s="14">
        <f t="shared" si="3"/>
        <v>-10</v>
      </c>
      <c r="Q69" s="14">
        <f t="shared" si="3"/>
        <v>-10</v>
      </c>
      <c r="R69" s="14">
        <f t="shared" si="3"/>
        <v>-10</v>
      </c>
    </row>
    <row r="70" spans="1:18">
      <c r="A70" s="12"/>
      <c r="B70" s="19"/>
      <c r="C70" s="49"/>
      <c r="E70" s="14">
        <f t="shared" si="3"/>
        <v>0</v>
      </c>
      <c r="F70" s="14">
        <f t="shared" si="3"/>
        <v>0</v>
      </c>
      <c r="G70" s="14">
        <f t="shared" si="3"/>
        <v>0</v>
      </c>
      <c r="H70" s="14">
        <f t="shared" si="3"/>
        <v>0</v>
      </c>
      <c r="I70" s="14">
        <f t="shared" si="3"/>
        <v>0</v>
      </c>
      <c r="J70" s="14">
        <f t="shared" si="3"/>
        <v>0</v>
      </c>
      <c r="K70" s="14">
        <f t="shared" si="3"/>
        <v>0</v>
      </c>
      <c r="L70" s="14">
        <f t="shared" si="3"/>
        <v>0</v>
      </c>
      <c r="M70" s="14">
        <f t="shared" si="3"/>
        <v>0</v>
      </c>
      <c r="N70" s="14">
        <f t="shared" si="3"/>
        <v>0</v>
      </c>
      <c r="O70" s="14">
        <f t="shared" si="3"/>
        <v>0</v>
      </c>
      <c r="P70" s="14">
        <f t="shared" si="3"/>
        <v>0</v>
      </c>
      <c r="Q70" s="14">
        <f t="shared" si="3"/>
        <v>0</v>
      </c>
      <c r="R70" s="14">
        <f t="shared" si="3"/>
        <v>0</v>
      </c>
    </row>
    <row r="71" spans="1:18">
      <c r="A71" s="12"/>
      <c r="B71" s="19"/>
      <c r="C71" s="49"/>
      <c r="E71" s="14">
        <f t="shared" si="3"/>
        <v>0</v>
      </c>
      <c r="F71" s="14">
        <f t="shared" si="3"/>
        <v>0</v>
      </c>
      <c r="G71" s="14">
        <f t="shared" si="3"/>
        <v>0</v>
      </c>
      <c r="H71" s="14">
        <f t="shared" si="3"/>
        <v>0</v>
      </c>
      <c r="I71" s="14">
        <f t="shared" si="3"/>
        <v>0</v>
      </c>
      <c r="J71" s="14">
        <f t="shared" si="3"/>
        <v>0</v>
      </c>
      <c r="K71" s="14">
        <f t="shared" si="3"/>
        <v>0</v>
      </c>
      <c r="L71" s="14">
        <f t="shared" si="3"/>
        <v>0</v>
      </c>
      <c r="M71" s="14">
        <f t="shared" si="3"/>
        <v>0</v>
      </c>
      <c r="N71" s="14">
        <f t="shared" si="3"/>
        <v>0</v>
      </c>
      <c r="O71" s="14">
        <f t="shared" si="3"/>
        <v>0</v>
      </c>
      <c r="P71" s="14">
        <f t="shared" si="3"/>
        <v>0</v>
      </c>
      <c r="Q71" s="14">
        <f t="shared" si="3"/>
        <v>0</v>
      </c>
      <c r="R71" s="14">
        <f t="shared" si="3"/>
        <v>0</v>
      </c>
    </row>
    <row r="72" spans="1:18">
      <c r="B72" s="16"/>
      <c r="C72" s="48"/>
      <c r="D72" s="2"/>
      <c r="E72" s="14">
        <f t="shared" si="3"/>
        <v>0</v>
      </c>
      <c r="F72" s="14">
        <f t="shared" si="3"/>
        <v>0</v>
      </c>
      <c r="G72" s="14">
        <f t="shared" si="3"/>
        <v>0</v>
      </c>
      <c r="H72" s="14">
        <f t="shared" si="3"/>
        <v>0</v>
      </c>
      <c r="I72" s="14">
        <f t="shared" si="3"/>
        <v>0</v>
      </c>
      <c r="J72" s="14">
        <f t="shared" si="3"/>
        <v>0</v>
      </c>
      <c r="K72" s="14">
        <f t="shared" si="3"/>
        <v>0</v>
      </c>
      <c r="L72" s="14">
        <f t="shared" si="3"/>
        <v>0</v>
      </c>
      <c r="M72" s="14">
        <f t="shared" si="3"/>
        <v>0</v>
      </c>
      <c r="N72" s="14">
        <f t="shared" si="3"/>
        <v>0</v>
      </c>
      <c r="O72" s="14">
        <f t="shared" si="3"/>
        <v>0</v>
      </c>
      <c r="P72" s="14">
        <f t="shared" si="3"/>
        <v>0</v>
      </c>
      <c r="Q72" s="14">
        <f t="shared" si="3"/>
        <v>0</v>
      </c>
      <c r="R72" s="14">
        <f t="shared" si="3"/>
        <v>0</v>
      </c>
    </row>
    <row r="73" spans="1:18">
      <c r="A73" s="15"/>
      <c r="B73" s="16"/>
      <c r="C73" s="48"/>
    </row>
    <row r="74" spans="1:18">
      <c r="A74" s="17" t="s">
        <v>71</v>
      </c>
      <c r="B74" s="16"/>
      <c r="C74" s="48"/>
      <c r="D74" s="9">
        <v>2005</v>
      </c>
      <c r="E74" s="9">
        <v>2006</v>
      </c>
      <c r="F74" s="9">
        <v>2007</v>
      </c>
      <c r="G74" s="9">
        <v>2008</v>
      </c>
      <c r="H74" s="9">
        <v>2009</v>
      </c>
      <c r="I74" s="9">
        <v>2010</v>
      </c>
      <c r="J74" s="9">
        <v>2011</v>
      </c>
      <c r="K74" s="9">
        <v>2012</v>
      </c>
      <c r="L74" s="9">
        <v>2013</v>
      </c>
      <c r="M74" s="9">
        <v>2014</v>
      </c>
      <c r="N74" s="9">
        <v>2015</v>
      </c>
      <c r="O74" s="9">
        <v>2016</v>
      </c>
      <c r="P74" s="9">
        <v>2017</v>
      </c>
      <c r="Q74" s="9">
        <v>2018</v>
      </c>
      <c r="R74" s="9">
        <v>2019</v>
      </c>
    </row>
    <row r="75" spans="1:18">
      <c r="A75" s="10" t="s">
        <v>1</v>
      </c>
      <c r="B75" s="16"/>
      <c r="C75" s="4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ht="17.600000000000001">
      <c r="A76" s="12" t="str">
        <f ca="1">A$48</f>
        <v>a11</v>
      </c>
      <c r="B76" s="19" t="s">
        <v>15</v>
      </c>
      <c r="C76" s="49"/>
      <c r="E76" s="20">
        <f t="shared" ref="E76:R86" si="4">IFERROR(LN(E48)-LN($D48), 0)</f>
        <v>0.91629073187415511</v>
      </c>
      <c r="F76" s="20">
        <f t="shared" si="4"/>
        <v>0</v>
      </c>
      <c r="G76" s="20">
        <f t="shared" si="4"/>
        <v>0</v>
      </c>
      <c r="H76" s="20">
        <f t="shared" si="4"/>
        <v>0</v>
      </c>
      <c r="I76" s="20">
        <f t="shared" si="4"/>
        <v>0</v>
      </c>
      <c r="J76" s="20">
        <f t="shared" si="4"/>
        <v>0</v>
      </c>
      <c r="K76" s="20">
        <f t="shared" si="4"/>
        <v>0</v>
      </c>
      <c r="L76" s="20">
        <f t="shared" si="4"/>
        <v>0</v>
      </c>
      <c r="M76" s="20">
        <f t="shared" si="4"/>
        <v>0</v>
      </c>
      <c r="N76" s="20">
        <f t="shared" si="4"/>
        <v>0</v>
      </c>
      <c r="O76" s="20">
        <f t="shared" si="4"/>
        <v>0</v>
      </c>
      <c r="P76" s="20">
        <f t="shared" si="4"/>
        <v>0</v>
      </c>
      <c r="Q76" s="20">
        <f t="shared" si="4"/>
        <v>0</v>
      </c>
      <c r="R76" s="20">
        <f t="shared" si="4"/>
        <v>0</v>
      </c>
    </row>
    <row r="77" spans="1:18">
      <c r="A77" s="12" t="str">
        <f ca="1">A$49</f>
        <v>a12</v>
      </c>
      <c r="B77" s="19"/>
      <c r="C77" s="49"/>
      <c r="E77" s="20">
        <f t="shared" si="4"/>
        <v>1.0986122886681096</v>
      </c>
      <c r="F77" s="20">
        <f t="shared" si="4"/>
        <v>0</v>
      </c>
      <c r="G77" s="20">
        <f t="shared" si="4"/>
        <v>0</v>
      </c>
      <c r="H77" s="20">
        <f t="shared" si="4"/>
        <v>0</v>
      </c>
      <c r="I77" s="20">
        <f t="shared" si="4"/>
        <v>0</v>
      </c>
      <c r="J77" s="20">
        <f t="shared" si="4"/>
        <v>0</v>
      </c>
      <c r="K77" s="20">
        <f t="shared" si="4"/>
        <v>0</v>
      </c>
      <c r="L77" s="20">
        <f t="shared" si="4"/>
        <v>0</v>
      </c>
      <c r="M77" s="20">
        <f t="shared" si="4"/>
        <v>0</v>
      </c>
      <c r="N77" s="20">
        <f t="shared" si="4"/>
        <v>0</v>
      </c>
      <c r="O77" s="20">
        <f t="shared" si="4"/>
        <v>0</v>
      </c>
      <c r="P77" s="20">
        <f t="shared" si="4"/>
        <v>0</v>
      </c>
      <c r="Q77" s="20">
        <f t="shared" si="4"/>
        <v>0</v>
      </c>
      <c r="R77" s="20">
        <f t="shared" si="4"/>
        <v>0</v>
      </c>
    </row>
    <row r="78" spans="1:18">
      <c r="A78" s="12" t="str">
        <f ca="1">A$50</f>
        <v>a21</v>
      </c>
      <c r="B78" s="19"/>
      <c r="C78" s="49"/>
      <c r="E78" s="20">
        <f>IFERROR(LN(E50)-LN($D50), 0)</f>
        <v>0.18232155679395445</v>
      </c>
      <c r="F78" s="20">
        <f t="shared" si="4"/>
        <v>0</v>
      </c>
      <c r="G78" s="20">
        <f t="shared" si="4"/>
        <v>0</v>
      </c>
      <c r="H78" s="20">
        <f t="shared" si="4"/>
        <v>0</v>
      </c>
      <c r="I78" s="20">
        <f t="shared" si="4"/>
        <v>0</v>
      </c>
      <c r="J78" s="20">
        <f t="shared" si="4"/>
        <v>0</v>
      </c>
      <c r="K78" s="20">
        <f t="shared" si="4"/>
        <v>0</v>
      </c>
      <c r="L78" s="20">
        <f t="shared" si="4"/>
        <v>0</v>
      </c>
      <c r="M78" s="20">
        <f t="shared" si="4"/>
        <v>0</v>
      </c>
      <c r="N78" s="20">
        <f t="shared" si="4"/>
        <v>0</v>
      </c>
      <c r="O78" s="20">
        <f t="shared" si="4"/>
        <v>0</v>
      </c>
      <c r="P78" s="20">
        <f t="shared" si="4"/>
        <v>0</v>
      </c>
      <c r="Q78" s="20">
        <f t="shared" si="4"/>
        <v>0</v>
      </c>
      <c r="R78" s="20">
        <f t="shared" si="4"/>
        <v>0</v>
      </c>
    </row>
    <row r="79" spans="1:18" ht="17.600000000000001">
      <c r="A79" s="12" t="str">
        <f ca="1">A$51</f>
        <v>a22</v>
      </c>
      <c r="B79" s="19" t="s">
        <v>16</v>
      </c>
      <c r="C79" s="49"/>
      <c r="E79" s="20">
        <f t="shared" si="4"/>
        <v>-0.91629073187415533</v>
      </c>
      <c r="F79" s="20">
        <f t="shared" si="4"/>
        <v>0</v>
      </c>
      <c r="G79" s="20">
        <f>IFERROR(LN(G51)-LN($D51), 0)</f>
        <v>0</v>
      </c>
      <c r="H79" s="20">
        <f t="shared" si="4"/>
        <v>0</v>
      </c>
      <c r="I79" s="20">
        <f t="shared" si="4"/>
        <v>0</v>
      </c>
      <c r="J79" s="20">
        <f t="shared" si="4"/>
        <v>0</v>
      </c>
      <c r="K79" s="20">
        <f t="shared" si="4"/>
        <v>0</v>
      </c>
      <c r="L79" s="20">
        <f t="shared" si="4"/>
        <v>0</v>
      </c>
      <c r="M79" s="20">
        <f t="shared" si="4"/>
        <v>0</v>
      </c>
      <c r="N79" s="20">
        <f t="shared" si="4"/>
        <v>0</v>
      </c>
      <c r="O79" s="20">
        <f t="shared" si="4"/>
        <v>0</v>
      </c>
      <c r="P79" s="20">
        <f t="shared" si="4"/>
        <v>0</v>
      </c>
      <c r="Q79" s="20">
        <f t="shared" si="4"/>
        <v>0</v>
      </c>
      <c r="R79" s="20">
        <f t="shared" si="4"/>
        <v>0</v>
      </c>
    </row>
    <row r="80" spans="1:18" ht="17.600000000000001">
      <c r="A80" s="12" t="str">
        <f ca="1">A$52</f>
        <v>b11</v>
      </c>
      <c r="B80" s="19" t="s">
        <v>17</v>
      </c>
      <c r="C80" s="49"/>
      <c r="E80" s="20">
        <f t="shared" si="4"/>
        <v>0.40546510810816461</v>
      </c>
      <c r="F80" s="20">
        <f t="shared" si="4"/>
        <v>0</v>
      </c>
      <c r="G80" s="20">
        <f t="shared" si="4"/>
        <v>0</v>
      </c>
      <c r="H80" s="20">
        <f t="shared" si="4"/>
        <v>0</v>
      </c>
      <c r="I80" s="20">
        <f t="shared" si="4"/>
        <v>0</v>
      </c>
      <c r="J80" s="20">
        <f t="shared" si="4"/>
        <v>0</v>
      </c>
      <c r="K80" s="20">
        <f t="shared" si="4"/>
        <v>0</v>
      </c>
      <c r="L80" s="20">
        <f t="shared" si="4"/>
        <v>0</v>
      </c>
      <c r="M80" s="20">
        <f t="shared" si="4"/>
        <v>0</v>
      </c>
      <c r="N80" s="20">
        <f t="shared" si="4"/>
        <v>0</v>
      </c>
      <c r="O80" s="20">
        <f t="shared" si="4"/>
        <v>0</v>
      </c>
      <c r="P80" s="20">
        <f t="shared" si="4"/>
        <v>0</v>
      </c>
      <c r="Q80" s="20">
        <f t="shared" si="4"/>
        <v>0</v>
      </c>
      <c r="R80" s="20">
        <f t="shared" si="4"/>
        <v>0</v>
      </c>
    </row>
    <row r="81" spans="1:20">
      <c r="A81" s="12" t="str">
        <f ca="1">A$53</f>
        <v>b12</v>
      </c>
      <c r="B81" s="19"/>
      <c r="C81" s="49"/>
      <c r="E81" s="20">
        <f t="shared" si="4"/>
        <v>-0.69314718055994495</v>
      </c>
      <c r="F81" s="20">
        <f t="shared" si="4"/>
        <v>0</v>
      </c>
      <c r="G81" s="20">
        <f t="shared" si="4"/>
        <v>0</v>
      </c>
      <c r="H81" s="20">
        <f>IFERROR(LN(H53)-LN($D53), 0)</f>
        <v>0</v>
      </c>
      <c r="I81" s="20">
        <f t="shared" si="4"/>
        <v>0</v>
      </c>
      <c r="J81" s="20">
        <f t="shared" si="4"/>
        <v>0</v>
      </c>
      <c r="K81" s="20">
        <f t="shared" si="4"/>
        <v>0</v>
      </c>
      <c r="L81" s="20">
        <f t="shared" si="4"/>
        <v>0</v>
      </c>
      <c r="M81" s="20">
        <f t="shared" si="4"/>
        <v>0</v>
      </c>
      <c r="N81" s="20">
        <f t="shared" si="4"/>
        <v>0</v>
      </c>
      <c r="O81" s="20">
        <f t="shared" si="4"/>
        <v>0</v>
      </c>
      <c r="P81" s="20">
        <f t="shared" si="4"/>
        <v>0</v>
      </c>
      <c r="Q81" s="20">
        <f t="shared" si="4"/>
        <v>0</v>
      </c>
      <c r="R81" s="20">
        <f t="shared" si="4"/>
        <v>0</v>
      </c>
    </row>
    <row r="82" spans="1:20">
      <c r="A82" s="12" t="str">
        <f ca="1">A$54</f>
        <v>b21</v>
      </c>
      <c r="B82" s="19"/>
      <c r="C82" s="49"/>
      <c r="E82" s="20">
        <f t="shared" si="4"/>
        <v>0.55961578793542266</v>
      </c>
      <c r="F82" s="20">
        <f t="shared" si="4"/>
        <v>0</v>
      </c>
      <c r="G82" s="20">
        <f t="shared" si="4"/>
        <v>0</v>
      </c>
      <c r="H82" s="20">
        <f t="shared" si="4"/>
        <v>0</v>
      </c>
      <c r="I82" s="20">
        <f t="shared" si="4"/>
        <v>0</v>
      </c>
      <c r="J82" s="20">
        <f t="shared" si="4"/>
        <v>0</v>
      </c>
      <c r="K82" s="20">
        <f t="shared" si="4"/>
        <v>0</v>
      </c>
      <c r="L82" s="20">
        <f t="shared" si="4"/>
        <v>0</v>
      </c>
      <c r="M82" s="20">
        <f t="shared" si="4"/>
        <v>0</v>
      </c>
      <c r="N82" s="20">
        <f t="shared" si="4"/>
        <v>0</v>
      </c>
      <c r="O82" s="20">
        <f t="shared" si="4"/>
        <v>0</v>
      </c>
      <c r="P82" s="20">
        <f t="shared" si="4"/>
        <v>0</v>
      </c>
      <c r="Q82" s="20">
        <f t="shared" si="4"/>
        <v>0</v>
      </c>
      <c r="R82" s="20">
        <f t="shared" si="4"/>
        <v>0</v>
      </c>
    </row>
    <row r="83" spans="1:20">
      <c r="A83" s="12" t="str">
        <f ca="1">A$55</f>
        <v>b22</v>
      </c>
      <c r="B83" s="19"/>
      <c r="C83" s="49"/>
      <c r="E83" s="20">
        <f t="shared" si="4"/>
        <v>0.91629073187415466</v>
      </c>
      <c r="F83" s="20">
        <f t="shared" si="4"/>
        <v>0</v>
      </c>
      <c r="G83" s="20">
        <f t="shared" si="4"/>
        <v>0</v>
      </c>
      <c r="H83" s="20">
        <f t="shared" si="4"/>
        <v>0</v>
      </c>
      <c r="I83" s="20">
        <f t="shared" si="4"/>
        <v>0</v>
      </c>
      <c r="J83" s="20">
        <f t="shared" si="4"/>
        <v>0</v>
      </c>
      <c r="K83" s="20">
        <f t="shared" si="4"/>
        <v>0</v>
      </c>
      <c r="L83" s="20">
        <f t="shared" si="4"/>
        <v>0</v>
      </c>
      <c r="M83" s="20">
        <f t="shared" si="4"/>
        <v>0</v>
      </c>
      <c r="N83" s="20">
        <f t="shared" si="4"/>
        <v>0</v>
      </c>
      <c r="O83" s="20">
        <f t="shared" si="4"/>
        <v>0</v>
      </c>
      <c r="P83" s="20">
        <f t="shared" si="4"/>
        <v>0</v>
      </c>
      <c r="Q83" s="20">
        <f t="shared" si="4"/>
        <v>0</v>
      </c>
      <c r="R83" s="20">
        <f t="shared" si="4"/>
        <v>0</v>
      </c>
    </row>
    <row r="84" spans="1:20">
      <c r="B84" s="19"/>
      <c r="C84" s="49"/>
      <c r="E84" s="20">
        <f t="shared" si="4"/>
        <v>0</v>
      </c>
      <c r="F84" s="20">
        <f t="shared" si="4"/>
        <v>0</v>
      </c>
      <c r="G84" s="20">
        <f t="shared" si="4"/>
        <v>0</v>
      </c>
      <c r="H84" s="20">
        <f t="shared" si="4"/>
        <v>0</v>
      </c>
      <c r="I84" s="20">
        <f t="shared" si="4"/>
        <v>0</v>
      </c>
      <c r="J84" s="20">
        <f t="shared" si="4"/>
        <v>0</v>
      </c>
      <c r="K84" s="20">
        <f t="shared" si="4"/>
        <v>0</v>
      </c>
      <c r="L84" s="20">
        <f t="shared" si="4"/>
        <v>0</v>
      </c>
      <c r="M84" s="20">
        <f t="shared" si="4"/>
        <v>0</v>
      </c>
      <c r="N84" s="20">
        <f t="shared" si="4"/>
        <v>0</v>
      </c>
      <c r="O84" s="20">
        <f t="shared" si="4"/>
        <v>0</v>
      </c>
      <c r="P84" s="20">
        <f t="shared" si="4"/>
        <v>0</v>
      </c>
      <c r="Q84" s="20">
        <f t="shared" si="4"/>
        <v>0</v>
      </c>
      <c r="R84" s="20">
        <f t="shared" si="4"/>
        <v>0</v>
      </c>
    </row>
    <row r="85" spans="1:20">
      <c r="B85" s="19"/>
      <c r="C85" s="49"/>
      <c r="E85" s="20">
        <f t="shared" si="4"/>
        <v>0</v>
      </c>
      <c r="F85" s="20">
        <f t="shared" si="4"/>
        <v>0</v>
      </c>
      <c r="G85" s="20">
        <f t="shared" si="4"/>
        <v>0</v>
      </c>
      <c r="H85" s="20">
        <f t="shared" si="4"/>
        <v>0</v>
      </c>
      <c r="I85" s="20">
        <f t="shared" si="4"/>
        <v>0</v>
      </c>
      <c r="J85" s="20">
        <f t="shared" si="4"/>
        <v>0</v>
      </c>
      <c r="K85" s="20">
        <f t="shared" si="4"/>
        <v>0</v>
      </c>
      <c r="L85" s="20">
        <f t="shared" si="4"/>
        <v>0</v>
      </c>
      <c r="M85" s="20">
        <f t="shared" si="4"/>
        <v>0</v>
      </c>
      <c r="N85" s="20">
        <f t="shared" si="4"/>
        <v>0</v>
      </c>
      <c r="O85" s="20">
        <f t="shared" si="4"/>
        <v>0</v>
      </c>
      <c r="P85" s="20">
        <f t="shared" si="4"/>
        <v>0</v>
      </c>
      <c r="Q85" s="20">
        <f t="shared" si="4"/>
        <v>0</v>
      </c>
      <c r="R85" s="20">
        <f t="shared" si="4"/>
        <v>0</v>
      </c>
    </row>
    <row r="86" spans="1:20">
      <c r="B86" s="16"/>
      <c r="C86" s="48"/>
      <c r="D86" s="2"/>
      <c r="E86" s="20">
        <f t="shared" si="4"/>
        <v>0</v>
      </c>
      <c r="F86" s="20">
        <f t="shared" si="4"/>
        <v>0</v>
      </c>
      <c r="G86" s="20">
        <f t="shared" si="4"/>
        <v>0</v>
      </c>
      <c r="H86" s="20">
        <f t="shared" si="4"/>
        <v>0</v>
      </c>
      <c r="I86" s="20">
        <f t="shared" si="4"/>
        <v>0</v>
      </c>
      <c r="J86" s="20">
        <f t="shared" si="4"/>
        <v>0</v>
      </c>
      <c r="K86" s="20">
        <f t="shared" si="4"/>
        <v>0</v>
      </c>
      <c r="L86" s="20">
        <f t="shared" si="4"/>
        <v>0</v>
      </c>
      <c r="M86" s="20">
        <f t="shared" si="4"/>
        <v>0</v>
      </c>
      <c r="N86" s="20">
        <f t="shared" si="4"/>
        <v>0</v>
      </c>
      <c r="O86" s="20">
        <f t="shared" si="4"/>
        <v>0</v>
      </c>
      <c r="P86" s="20">
        <f t="shared" si="4"/>
        <v>0</v>
      </c>
      <c r="Q86" s="20">
        <f t="shared" si="4"/>
        <v>0</v>
      </c>
      <c r="R86" s="20">
        <f t="shared" si="4"/>
        <v>0</v>
      </c>
    </row>
    <row r="87" spans="1:20">
      <c r="B87" s="16"/>
      <c r="C87" s="4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20">
      <c r="A88" s="17" t="s">
        <v>93</v>
      </c>
      <c r="B88" s="17"/>
      <c r="C88" s="9"/>
      <c r="D88" s="9">
        <v>2005</v>
      </c>
      <c r="E88" s="9">
        <v>2006</v>
      </c>
      <c r="F88" s="9">
        <v>2007</v>
      </c>
      <c r="G88" s="9">
        <v>2008</v>
      </c>
      <c r="H88" s="9">
        <v>2009</v>
      </c>
      <c r="I88" s="9">
        <v>2010</v>
      </c>
      <c r="J88" s="9">
        <v>2011</v>
      </c>
      <c r="K88" s="9">
        <v>2012</v>
      </c>
      <c r="L88" s="9">
        <v>2013</v>
      </c>
      <c r="M88" s="9">
        <v>2014</v>
      </c>
      <c r="N88" s="9">
        <v>2015</v>
      </c>
      <c r="O88" s="9">
        <v>2016</v>
      </c>
      <c r="P88" s="9">
        <v>2017</v>
      </c>
      <c r="Q88" s="9">
        <v>2018</v>
      </c>
      <c r="R88" s="9">
        <v>2019</v>
      </c>
    </row>
    <row r="89" spans="1:20" ht="16.3">
      <c r="A89" s="39"/>
      <c r="B89" s="11" t="s">
        <v>76</v>
      </c>
      <c r="C89" s="48"/>
      <c r="D89" s="2">
        <f>SUM(D90:D97)</f>
        <v>0</v>
      </c>
      <c r="E89" s="2">
        <f t="shared" ref="E89:R89" si="5">SUM(E90:E97)</f>
        <v>150.72769391885836</v>
      </c>
      <c r="F89" s="2" t="e">
        <f t="shared" si="5"/>
        <v>#N/A</v>
      </c>
      <c r="G89" s="2" t="e">
        <f t="shared" si="5"/>
        <v>#N/A</v>
      </c>
      <c r="H89" s="2" t="e">
        <f t="shared" si="5"/>
        <v>#N/A</v>
      </c>
      <c r="I89" s="2" t="e">
        <f t="shared" si="5"/>
        <v>#N/A</v>
      </c>
      <c r="J89" s="2" t="e">
        <f t="shared" si="5"/>
        <v>#N/A</v>
      </c>
      <c r="K89" s="2" t="e">
        <f t="shared" si="5"/>
        <v>#N/A</v>
      </c>
      <c r="L89" s="2" t="e">
        <f t="shared" si="5"/>
        <v>#N/A</v>
      </c>
      <c r="M89" s="2" t="e">
        <f t="shared" si="5"/>
        <v>#N/A</v>
      </c>
      <c r="N89" s="2" t="e">
        <f t="shared" si="5"/>
        <v>#N/A</v>
      </c>
      <c r="O89" s="2" t="e">
        <f t="shared" si="5"/>
        <v>#N/A</v>
      </c>
      <c r="P89" s="2" t="e">
        <f t="shared" si="5"/>
        <v>#N/A</v>
      </c>
      <c r="Q89" s="2" t="e">
        <f t="shared" si="5"/>
        <v>#N/A</v>
      </c>
      <c r="R89" s="2" t="e">
        <f t="shared" si="5"/>
        <v>#N/A</v>
      </c>
      <c r="S89" s="4"/>
      <c r="T89" s="5"/>
    </row>
    <row r="90" spans="1:20" ht="17.149999999999999">
      <c r="A90" s="12" t="s">
        <v>65</v>
      </c>
      <c r="B90" s="11" t="s">
        <v>18</v>
      </c>
      <c r="C90" s="48"/>
      <c r="D90" s="2">
        <v>0</v>
      </c>
      <c r="E90" s="2">
        <f>E62/E76</f>
        <v>32.740700038118739</v>
      </c>
      <c r="F90" s="2" t="e">
        <f>INDEX('GDP ijk'!$A$1:$AAA$990,MATCH(weighting_multiplicative!$C90,'GDP ijk'!$F:$F,0),MATCH(weighting_multiplicative!F$88,'GDP ijk'!$1:$1,0))</f>
        <v>#N/A</v>
      </c>
      <c r="G90" s="2" t="e">
        <f>INDEX('GDP ijk'!$A$1:$AAA$990,MATCH(weighting_multiplicative!$C90,'GDP ijk'!$F:$F,0),MATCH(weighting_multiplicative!G$88,'GDP ijk'!$1:$1,0))</f>
        <v>#N/A</v>
      </c>
      <c r="H90" s="2" t="e">
        <f>INDEX('GDP ijk'!$A$1:$AAA$990,MATCH(weighting_multiplicative!$C90,'GDP ijk'!$F:$F,0),MATCH(weighting_multiplicative!H$88,'GDP ijk'!$1:$1,0))</f>
        <v>#N/A</v>
      </c>
      <c r="I90" s="2" t="e">
        <f>INDEX('GDP ijk'!$A$1:$AAA$990,MATCH(weighting_multiplicative!$C90,'GDP ijk'!$F:$F,0),MATCH(weighting_multiplicative!I$88,'GDP ijk'!$1:$1,0))</f>
        <v>#N/A</v>
      </c>
      <c r="J90" s="2" t="e">
        <f>INDEX('GDP ijk'!$A$1:$AAA$990,MATCH(weighting_multiplicative!$C90,'GDP ijk'!$F:$F,0),MATCH(weighting_multiplicative!J$88,'GDP ijk'!$1:$1,0))</f>
        <v>#N/A</v>
      </c>
      <c r="K90" s="2" t="e">
        <f>INDEX('GDP ijk'!$A$1:$AAA$990,MATCH(weighting_multiplicative!$C90,'GDP ijk'!$F:$F,0),MATCH(weighting_multiplicative!K$88,'GDP ijk'!$1:$1,0))</f>
        <v>#N/A</v>
      </c>
      <c r="L90" s="2" t="e">
        <f>INDEX('GDP ijk'!$A$1:$AAA$990,MATCH(weighting_multiplicative!$C90,'GDP ijk'!$F:$F,0),MATCH(weighting_multiplicative!L$88,'GDP ijk'!$1:$1,0))</f>
        <v>#N/A</v>
      </c>
      <c r="M90" s="2" t="e">
        <f>INDEX('GDP ijk'!$A$1:$AAA$990,MATCH(weighting_multiplicative!$C90,'GDP ijk'!$F:$F,0),MATCH(weighting_multiplicative!M$88,'GDP ijk'!$1:$1,0))</f>
        <v>#N/A</v>
      </c>
      <c r="N90" s="2" t="e">
        <f>INDEX('GDP ijk'!$A$1:$AAA$990,MATCH(weighting_multiplicative!$C90,'GDP ijk'!$F:$F,0),MATCH(weighting_multiplicative!N$88,'GDP ijk'!$1:$1,0))</f>
        <v>#N/A</v>
      </c>
      <c r="O90" s="2" t="e">
        <f>INDEX('GDP ijk'!$A$1:$AAA$990,MATCH(weighting_multiplicative!$C90,'GDP ijk'!$F:$F,0),MATCH(weighting_multiplicative!O$88,'GDP ijk'!$1:$1,0))</f>
        <v>#N/A</v>
      </c>
      <c r="P90" s="2" t="e">
        <f>INDEX('GDP ijk'!$A$1:$AAA$990,MATCH(weighting_multiplicative!$C90,'GDP ijk'!$F:$F,0),MATCH(weighting_multiplicative!P$88,'GDP ijk'!$1:$1,0))</f>
        <v>#N/A</v>
      </c>
      <c r="Q90" s="2" t="e">
        <f>INDEX('GDP ijk'!$A$1:$AAA$990,MATCH(weighting_multiplicative!$C90,'GDP ijk'!$F:$F,0),MATCH(weighting_multiplicative!Q$88,'GDP ijk'!$1:$1,0))</f>
        <v>#N/A</v>
      </c>
      <c r="R90" s="2" t="e">
        <f>INDEX('GDP ijk'!$A$1:$AAA$990,MATCH(weighting_multiplicative!$C90,'GDP ijk'!$F:$F,0),MATCH(weighting_multiplicative!R$88,'GDP ijk'!$1:$1,0))</f>
        <v>#N/A</v>
      </c>
      <c r="S90" s="3"/>
      <c r="T90" s="5"/>
    </row>
    <row r="91" spans="1:20">
      <c r="A91" s="12" t="s">
        <v>66</v>
      </c>
      <c r="B91" s="11"/>
      <c r="C91" s="48"/>
      <c r="D91" s="2">
        <v>0</v>
      </c>
      <c r="E91" s="2">
        <f t="shared" ref="E91:E97" si="6">E63/E77</f>
        <v>18.204784532536749</v>
      </c>
      <c r="F91" s="2" t="e">
        <f>INDEX('GDP ijk'!$A$1:$AAA$990,MATCH(weighting_multiplicative!$C91,'GDP ijk'!$F:$F,0),MATCH(weighting_multiplicative!F$88,'GDP ijk'!$1:$1,0))</f>
        <v>#N/A</v>
      </c>
      <c r="G91" s="2" t="e">
        <f>INDEX('GDP ijk'!$A$1:$AAA$990,MATCH(weighting_multiplicative!$C91,'GDP ijk'!$F:$F,0),MATCH(weighting_multiplicative!G$88,'GDP ijk'!$1:$1,0))</f>
        <v>#N/A</v>
      </c>
      <c r="H91" s="2" t="e">
        <f>INDEX('GDP ijk'!$A$1:$AAA$990,MATCH(weighting_multiplicative!$C91,'GDP ijk'!$F:$F,0),MATCH(weighting_multiplicative!H$88,'GDP ijk'!$1:$1,0))</f>
        <v>#N/A</v>
      </c>
      <c r="I91" s="2" t="e">
        <f>INDEX('GDP ijk'!$A$1:$AAA$990,MATCH(weighting_multiplicative!$C91,'GDP ijk'!$F:$F,0),MATCH(weighting_multiplicative!I$88,'GDP ijk'!$1:$1,0))</f>
        <v>#N/A</v>
      </c>
      <c r="J91" s="2" t="e">
        <f>INDEX('GDP ijk'!$A$1:$AAA$990,MATCH(weighting_multiplicative!$C91,'GDP ijk'!$F:$F,0),MATCH(weighting_multiplicative!J$88,'GDP ijk'!$1:$1,0))</f>
        <v>#N/A</v>
      </c>
      <c r="K91" s="2" t="e">
        <f>INDEX('GDP ijk'!$A$1:$AAA$990,MATCH(weighting_multiplicative!$C91,'GDP ijk'!$F:$F,0),MATCH(weighting_multiplicative!K$88,'GDP ijk'!$1:$1,0))</f>
        <v>#N/A</v>
      </c>
      <c r="L91" s="2" t="e">
        <f>INDEX('GDP ijk'!$A$1:$AAA$990,MATCH(weighting_multiplicative!$C91,'GDP ijk'!$F:$F,0),MATCH(weighting_multiplicative!L$88,'GDP ijk'!$1:$1,0))</f>
        <v>#N/A</v>
      </c>
      <c r="M91" s="2" t="e">
        <f>INDEX('GDP ijk'!$A$1:$AAA$990,MATCH(weighting_multiplicative!$C91,'GDP ijk'!$F:$F,0),MATCH(weighting_multiplicative!M$88,'GDP ijk'!$1:$1,0))</f>
        <v>#N/A</v>
      </c>
      <c r="N91" s="2" t="e">
        <f>INDEX('GDP ijk'!$A$1:$AAA$990,MATCH(weighting_multiplicative!$C91,'GDP ijk'!$F:$F,0),MATCH(weighting_multiplicative!N$88,'GDP ijk'!$1:$1,0))</f>
        <v>#N/A</v>
      </c>
      <c r="O91" s="2" t="e">
        <f>INDEX('GDP ijk'!$A$1:$AAA$990,MATCH(weighting_multiplicative!$C91,'GDP ijk'!$F:$F,0),MATCH(weighting_multiplicative!O$88,'GDP ijk'!$1:$1,0))</f>
        <v>#N/A</v>
      </c>
      <c r="P91" s="2" t="e">
        <f>INDEX('GDP ijk'!$A$1:$AAA$990,MATCH(weighting_multiplicative!$C91,'GDP ijk'!$F:$F,0),MATCH(weighting_multiplicative!P$88,'GDP ijk'!$1:$1,0))</f>
        <v>#N/A</v>
      </c>
      <c r="Q91" s="2" t="e">
        <f>INDEX('GDP ijk'!$A$1:$AAA$990,MATCH(weighting_multiplicative!$C91,'GDP ijk'!$F:$F,0),MATCH(weighting_multiplicative!Q$88,'GDP ijk'!$1:$1,0))</f>
        <v>#N/A</v>
      </c>
      <c r="R91" s="2" t="e">
        <f>INDEX('GDP ijk'!$A$1:$AAA$990,MATCH(weighting_multiplicative!$C91,'GDP ijk'!$F:$F,0),MATCH(weighting_multiplicative!R$88,'GDP ijk'!$1:$1,0))</f>
        <v>#N/A</v>
      </c>
      <c r="S91" s="3"/>
      <c r="T91" s="5"/>
    </row>
    <row r="92" spans="1:20">
      <c r="A92" s="12" t="s">
        <v>67</v>
      </c>
      <c r="B92" s="11"/>
      <c r="C92" s="48"/>
      <c r="D92" s="2">
        <v>0</v>
      </c>
      <c r="E92" s="2">
        <f t="shared" si="6"/>
        <v>10.969629895494165</v>
      </c>
      <c r="F92" s="2" t="e">
        <f>INDEX('GDP ijk'!$A$1:$AAA$990,MATCH(weighting_multiplicative!$C92,'GDP ijk'!$F:$F,0),MATCH(weighting_multiplicative!F$88,'GDP ijk'!$1:$1,0))</f>
        <v>#N/A</v>
      </c>
      <c r="G92" s="2" t="e">
        <f>INDEX('GDP ijk'!$A$1:$AAA$990,MATCH(weighting_multiplicative!$C92,'GDP ijk'!$F:$F,0),MATCH(weighting_multiplicative!G$88,'GDP ijk'!$1:$1,0))</f>
        <v>#N/A</v>
      </c>
      <c r="H92" s="2" t="e">
        <f>INDEX('GDP ijk'!$A$1:$AAA$990,MATCH(weighting_multiplicative!$C92,'GDP ijk'!$F:$F,0),MATCH(weighting_multiplicative!H$88,'GDP ijk'!$1:$1,0))</f>
        <v>#N/A</v>
      </c>
      <c r="I92" s="2" t="e">
        <f>INDEX('GDP ijk'!$A$1:$AAA$990,MATCH(weighting_multiplicative!$C92,'GDP ijk'!$F:$F,0),MATCH(weighting_multiplicative!I$88,'GDP ijk'!$1:$1,0))</f>
        <v>#N/A</v>
      </c>
      <c r="J92" s="2" t="e">
        <f>INDEX('GDP ijk'!$A$1:$AAA$990,MATCH(weighting_multiplicative!$C92,'GDP ijk'!$F:$F,0),MATCH(weighting_multiplicative!J$88,'GDP ijk'!$1:$1,0))</f>
        <v>#N/A</v>
      </c>
      <c r="K92" s="2" t="e">
        <f>INDEX('GDP ijk'!$A$1:$AAA$990,MATCH(weighting_multiplicative!$C92,'GDP ijk'!$F:$F,0),MATCH(weighting_multiplicative!K$88,'GDP ijk'!$1:$1,0))</f>
        <v>#N/A</v>
      </c>
      <c r="L92" s="2" t="e">
        <f>INDEX('GDP ijk'!$A$1:$AAA$990,MATCH(weighting_multiplicative!$C92,'GDP ijk'!$F:$F,0),MATCH(weighting_multiplicative!L$88,'GDP ijk'!$1:$1,0))</f>
        <v>#N/A</v>
      </c>
      <c r="M92" s="2" t="e">
        <f>INDEX('GDP ijk'!$A$1:$AAA$990,MATCH(weighting_multiplicative!$C92,'GDP ijk'!$F:$F,0),MATCH(weighting_multiplicative!M$88,'GDP ijk'!$1:$1,0))</f>
        <v>#N/A</v>
      </c>
      <c r="N92" s="2" t="e">
        <f>INDEX('GDP ijk'!$A$1:$AAA$990,MATCH(weighting_multiplicative!$C92,'GDP ijk'!$F:$F,0),MATCH(weighting_multiplicative!N$88,'GDP ijk'!$1:$1,0))</f>
        <v>#N/A</v>
      </c>
      <c r="O92" s="2" t="e">
        <f>INDEX('GDP ijk'!$A$1:$AAA$990,MATCH(weighting_multiplicative!$C92,'GDP ijk'!$F:$F,0),MATCH(weighting_multiplicative!O$88,'GDP ijk'!$1:$1,0))</f>
        <v>#N/A</v>
      </c>
      <c r="P92" s="2" t="e">
        <f>INDEX('GDP ijk'!$A$1:$AAA$990,MATCH(weighting_multiplicative!$C92,'GDP ijk'!$F:$F,0),MATCH(weighting_multiplicative!P$88,'GDP ijk'!$1:$1,0))</f>
        <v>#N/A</v>
      </c>
      <c r="Q92" s="2" t="e">
        <f>INDEX('GDP ijk'!$A$1:$AAA$990,MATCH(weighting_multiplicative!$C92,'GDP ijk'!$F:$F,0),MATCH(weighting_multiplicative!Q$88,'GDP ijk'!$1:$1,0))</f>
        <v>#N/A</v>
      </c>
      <c r="R92" s="2" t="e">
        <f>INDEX('GDP ijk'!$A$1:$AAA$990,MATCH(weighting_multiplicative!$C92,'GDP ijk'!$F:$F,0),MATCH(weighting_multiplicative!R$88,'GDP ijk'!$1:$1,0))</f>
        <v>#N/A</v>
      </c>
      <c r="S92" s="3"/>
      <c r="T92" s="5"/>
    </row>
    <row r="93" spans="1:20" ht="17.149999999999999">
      <c r="A93" s="12" t="s">
        <v>68</v>
      </c>
      <c r="B93" s="11" t="s">
        <v>19</v>
      </c>
      <c r="C93" s="48"/>
      <c r="D93" s="2">
        <v>0</v>
      </c>
      <c r="E93" s="2">
        <f t="shared" si="6"/>
        <v>6.548140007623747</v>
      </c>
      <c r="F93" s="2" t="e">
        <f>INDEX('GDP ijk'!$A$1:$AAA$990,MATCH(weighting_multiplicative!$C93,'GDP ijk'!$F:$F,0),MATCH(weighting_multiplicative!F$88,'GDP ijk'!$1:$1,0))</f>
        <v>#N/A</v>
      </c>
      <c r="G93" s="2" t="e">
        <f>INDEX('GDP ijk'!$A$1:$AAA$990,MATCH(weighting_multiplicative!$C93,'GDP ijk'!$F:$F,0),MATCH(weighting_multiplicative!G$88,'GDP ijk'!$1:$1,0))</f>
        <v>#N/A</v>
      </c>
      <c r="H93" s="2" t="e">
        <f>INDEX('GDP ijk'!$A$1:$AAA$990,MATCH(weighting_multiplicative!$C93,'GDP ijk'!$F:$F,0),MATCH(weighting_multiplicative!H$88,'GDP ijk'!$1:$1,0))</f>
        <v>#N/A</v>
      </c>
      <c r="I93" s="2" t="e">
        <f>INDEX('GDP ijk'!$A$1:$AAA$990,MATCH(weighting_multiplicative!$C93,'GDP ijk'!$F:$F,0),MATCH(weighting_multiplicative!I$88,'GDP ijk'!$1:$1,0))</f>
        <v>#N/A</v>
      </c>
      <c r="J93" s="2" t="e">
        <f>INDEX('GDP ijk'!$A$1:$AAA$990,MATCH(weighting_multiplicative!$C93,'GDP ijk'!$F:$F,0),MATCH(weighting_multiplicative!J$88,'GDP ijk'!$1:$1,0))</f>
        <v>#N/A</v>
      </c>
      <c r="K93" s="2" t="e">
        <f>INDEX('GDP ijk'!$A$1:$AAA$990,MATCH(weighting_multiplicative!$C93,'GDP ijk'!$F:$F,0),MATCH(weighting_multiplicative!K$88,'GDP ijk'!$1:$1,0))</f>
        <v>#N/A</v>
      </c>
      <c r="L93" s="2" t="e">
        <f>INDEX('GDP ijk'!$A$1:$AAA$990,MATCH(weighting_multiplicative!$C93,'GDP ijk'!$F:$F,0),MATCH(weighting_multiplicative!L$88,'GDP ijk'!$1:$1,0))</f>
        <v>#N/A</v>
      </c>
      <c r="M93" s="2" t="e">
        <f>INDEX('GDP ijk'!$A$1:$AAA$990,MATCH(weighting_multiplicative!$C93,'GDP ijk'!$F:$F,0),MATCH(weighting_multiplicative!M$88,'GDP ijk'!$1:$1,0))</f>
        <v>#N/A</v>
      </c>
      <c r="N93" s="2" t="e">
        <f>INDEX('GDP ijk'!$A$1:$AAA$990,MATCH(weighting_multiplicative!$C93,'GDP ijk'!$F:$F,0),MATCH(weighting_multiplicative!N$88,'GDP ijk'!$1:$1,0))</f>
        <v>#N/A</v>
      </c>
      <c r="O93" s="2" t="e">
        <f>INDEX('GDP ijk'!$A$1:$AAA$990,MATCH(weighting_multiplicative!$C93,'GDP ijk'!$F:$F,0),MATCH(weighting_multiplicative!O$88,'GDP ijk'!$1:$1,0))</f>
        <v>#N/A</v>
      </c>
      <c r="P93" s="2" t="e">
        <f>INDEX('GDP ijk'!$A$1:$AAA$990,MATCH(weighting_multiplicative!$C93,'GDP ijk'!$F:$F,0),MATCH(weighting_multiplicative!P$88,'GDP ijk'!$1:$1,0))</f>
        <v>#N/A</v>
      </c>
      <c r="Q93" s="2" t="e">
        <f>INDEX('GDP ijk'!$A$1:$AAA$990,MATCH(weighting_multiplicative!$C93,'GDP ijk'!$F:$F,0),MATCH(weighting_multiplicative!Q$88,'GDP ijk'!$1:$1,0))</f>
        <v>#N/A</v>
      </c>
      <c r="R93" s="2" t="e">
        <f>INDEX('GDP ijk'!$A$1:$AAA$990,MATCH(weighting_multiplicative!$C93,'GDP ijk'!$F:$F,0),MATCH(weighting_multiplicative!R$88,'GDP ijk'!$1:$1,0))</f>
        <v>#N/A</v>
      </c>
      <c r="S93" s="3"/>
      <c r="T93" s="5"/>
    </row>
    <row r="94" spans="1:20" ht="17.149999999999999">
      <c r="A94" s="12" t="s">
        <v>72</v>
      </c>
      <c r="B94" s="11" t="s">
        <v>20</v>
      </c>
      <c r="C94" s="48"/>
      <c r="D94" s="2">
        <v>0</v>
      </c>
      <c r="E94" s="2">
        <f t="shared" si="6"/>
        <v>24.663034623764304</v>
      </c>
      <c r="F94" s="2" t="e">
        <f>INDEX('GDP ijk'!$A$1:$AAA$990,MATCH(weighting_multiplicative!$C94,'GDP ijk'!$F:$F,0),MATCH(weighting_multiplicative!F$88,'GDP ijk'!$1:$1,0))</f>
        <v>#N/A</v>
      </c>
      <c r="G94" s="2" t="e">
        <f>INDEX('GDP ijk'!$A$1:$AAA$990,MATCH(weighting_multiplicative!$C94,'GDP ijk'!$F:$F,0),MATCH(weighting_multiplicative!G$88,'GDP ijk'!$1:$1,0))</f>
        <v>#N/A</v>
      </c>
      <c r="H94" s="2" t="e">
        <f>INDEX('GDP ijk'!$A$1:$AAA$990,MATCH(weighting_multiplicative!$C94,'GDP ijk'!$F:$F,0),MATCH(weighting_multiplicative!H$88,'GDP ijk'!$1:$1,0))</f>
        <v>#N/A</v>
      </c>
      <c r="I94" s="2" t="e">
        <f>INDEX('GDP ijk'!$A$1:$AAA$990,MATCH(weighting_multiplicative!$C94,'GDP ijk'!$F:$F,0),MATCH(weighting_multiplicative!I$88,'GDP ijk'!$1:$1,0))</f>
        <v>#N/A</v>
      </c>
      <c r="J94" s="2" t="e">
        <f>INDEX('GDP ijk'!$A$1:$AAA$990,MATCH(weighting_multiplicative!$C94,'GDP ijk'!$F:$F,0),MATCH(weighting_multiplicative!J$88,'GDP ijk'!$1:$1,0))</f>
        <v>#N/A</v>
      </c>
      <c r="K94" s="2" t="e">
        <f>INDEX('GDP ijk'!$A$1:$AAA$990,MATCH(weighting_multiplicative!$C94,'GDP ijk'!$F:$F,0),MATCH(weighting_multiplicative!K$88,'GDP ijk'!$1:$1,0))</f>
        <v>#N/A</v>
      </c>
      <c r="L94" s="2" t="e">
        <f>INDEX('GDP ijk'!$A$1:$AAA$990,MATCH(weighting_multiplicative!$C94,'GDP ijk'!$F:$F,0),MATCH(weighting_multiplicative!L$88,'GDP ijk'!$1:$1,0))</f>
        <v>#N/A</v>
      </c>
      <c r="M94" s="2" t="e">
        <f>INDEX('GDP ijk'!$A$1:$AAA$990,MATCH(weighting_multiplicative!$C94,'GDP ijk'!$F:$F,0),MATCH(weighting_multiplicative!M$88,'GDP ijk'!$1:$1,0))</f>
        <v>#N/A</v>
      </c>
      <c r="N94" s="2" t="e">
        <f>INDEX('GDP ijk'!$A$1:$AAA$990,MATCH(weighting_multiplicative!$C94,'GDP ijk'!$F:$F,0),MATCH(weighting_multiplicative!N$88,'GDP ijk'!$1:$1,0))</f>
        <v>#N/A</v>
      </c>
      <c r="O94" s="2" t="e">
        <f>INDEX('GDP ijk'!$A$1:$AAA$990,MATCH(weighting_multiplicative!$C94,'GDP ijk'!$F:$F,0),MATCH(weighting_multiplicative!O$88,'GDP ijk'!$1:$1,0))</f>
        <v>#N/A</v>
      </c>
      <c r="P94" s="2" t="e">
        <f>INDEX('GDP ijk'!$A$1:$AAA$990,MATCH(weighting_multiplicative!$C94,'GDP ijk'!$F:$F,0),MATCH(weighting_multiplicative!P$88,'GDP ijk'!$1:$1,0))</f>
        <v>#N/A</v>
      </c>
      <c r="Q94" s="2" t="e">
        <f>INDEX('GDP ijk'!$A$1:$AAA$990,MATCH(weighting_multiplicative!$C94,'GDP ijk'!$F:$F,0),MATCH(weighting_multiplicative!Q$88,'GDP ijk'!$1:$1,0))</f>
        <v>#N/A</v>
      </c>
      <c r="R94" s="2" t="e">
        <f>INDEX('GDP ijk'!$A$1:$AAA$990,MATCH(weighting_multiplicative!$C94,'GDP ijk'!$F:$F,0),MATCH(weighting_multiplicative!R$88,'GDP ijk'!$1:$1,0))</f>
        <v>#N/A</v>
      </c>
      <c r="S94" s="3"/>
      <c r="T94" s="5"/>
    </row>
    <row r="95" spans="1:20">
      <c r="A95" s="12" t="s">
        <v>73</v>
      </c>
      <c r="B95" s="48"/>
      <c r="C95" s="48"/>
      <c r="D95" s="2">
        <v>0</v>
      </c>
      <c r="E95" s="2">
        <f t="shared" si="6"/>
        <v>14.426950408889642</v>
      </c>
      <c r="F95" s="2" t="e">
        <f>INDEX('GDP ijk'!$A$1:$AAA$990,MATCH(weighting_multiplicative!$C95,'GDP ijk'!$F:$F,0),MATCH(weighting_multiplicative!F$88,'GDP ijk'!$1:$1,0))</f>
        <v>#N/A</v>
      </c>
      <c r="G95" s="2" t="e">
        <f>INDEX('GDP ijk'!$A$1:$AAA$990,MATCH(weighting_multiplicative!$C95,'GDP ijk'!$F:$F,0),MATCH(weighting_multiplicative!G$88,'GDP ijk'!$1:$1,0))</f>
        <v>#N/A</v>
      </c>
      <c r="H95" s="2" t="e">
        <f>INDEX('GDP ijk'!$A$1:$AAA$990,MATCH(weighting_multiplicative!$C95,'GDP ijk'!$F:$F,0),MATCH(weighting_multiplicative!H$88,'GDP ijk'!$1:$1,0))</f>
        <v>#N/A</v>
      </c>
      <c r="I95" s="2" t="e">
        <f>INDEX('GDP ijk'!$A$1:$AAA$990,MATCH(weighting_multiplicative!$C95,'GDP ijk'!$F:$F,0),MATCH(weighting_multiplicative!I$88,'GDP ijk'!$1:$1,0))</f>
        <v>#N/A</v>
      </c>
      <c r="J95" s="2" t="e">
        <f>INDEX('GDP ijk'!$A$1:$AAA$990,MATCH(weighting_multiplicative!$C95,'GDP ijk'!$F:$F,0),MATCH(weighting_multiplicative!J$88,'GDP ijk'!$1:$1,0))</f>
        <v>#N/A</v>
      </c>
      <c r="K95" s="2" t="e">
        <f>INDEX('GDP ijk'!$A$1:$AAA$990,MATCH(weighting_multiplicative!$C95,'GDP ijk'!$F:$F,0),MATCH(weighting_multiplicative!K$88,'GDP ijk'!$1:$1,0))</f>
        <v>#N/A</v>
      </c>
      <c r="L95" s="2" t="e">
        <f>INDEX('GDP ijk'!$A$1:$AAA$990,MATCH(weighting_multiplicative!$C95,'GDP ijk'!$F:$F,0),MATCH(weighting_multiplicative!L$88,'GDP ijk'!$1:$1,0))</f>
        <v>#N/A</v>
      </c>
      <c r="M95" s="2" t="e">
        <f>INDEX('GDP ijk'!$A$1:$AAA$990,MATCH(weighting_multiplicative!$C95,'GDP ijk'!$F:$F,0),MATCH(weighting_multiplicative!M$88,'GDP ijk'!$1:$1,0))</f>
        <v>#N/A</v>
      </c>
      <c r="N95" s="2" t="e">
        <f>INDEX('GDP ijk'!$A$1:$AAA$990,MATCH(weighting_multiplicative!$C95,'GDP ijk'!$F:$F,0),MATCH(weighting_multiplicative!N$88,'GDP ijk'!$1:$1,0))</f>
        <v>#N/A</v>
      </c>
      <c r="O95" s="2" t="e">
        <f>INDEX('GDP ijk'!$A$1:$AAA$990,MATCH(weighting_multiplicative!$C95,'GDP ijk'!$F:$F,0),MATCH(weighting_multiplicative!O$88,'GDP ijk'!$1:$1,0))</f>
        <v>#N/A</v>
      </c>
      <c r="P95" s="2" t="e">
        <f>INDEX('GDP ijk'!$A$1:$AAA$990,MATCH(weighting_multiplicative!$C95,'GDP ijk'!$F:$F,0),MATCH(weighting_multiplicative!P$88,'GDP ijk'!$1:$1,0))</f>
        <v>#N/A</v>
      </c>
      <c r="Q95" s="2" t="e">
        <f>INDEX('GDP ijk'!$A$1:$AAA$990,MATCH(weighting_multiplicative!$C95,'GDP ijk'!$F:$F,0),MATCH(weighting_multiplicative!Q$88,'GDP ijk'!$1:$1,0))</f>
        <v>#N/A</v>
      </c>
      <c r="R95" s="2" t="e">
        <f>INDEX('GDP ijk'!$A$1:$AAA$990,MATCH(weighting_multiplicative!$C95,'GDP ijk'!$F:$F,0),MATCH(weighting_multiplicative!R$88,'GDP ijk'!$1:$1,0))</f>
        <v>#N/A</v>
      </c>
      <c r="S95" s="3"/>
      <c r="T95" s="5"/>
    </row>
    <row r="96" spans="1:20">
      <c r="A96" s="12" t="s">
        <v>74</v>
      </c>
      <c r="B96" s="48"/>
      <c r="C96" s="48"/>
      <c r="D96" s="2">
        <v>0</v>
      </c>
      <c r="E96" s="2">
        <f t="shared" si="6"/>
        <v>26.804104393371649</v>
      </c>
      <c r="F96" s="2" t="e">
        <f>INDEX('GDP ijk'!$A$1:$AAA$990,MATCH(weighting_multiplicative!$C96,'GDP ijk'!$F:$F,0),MATCH(weighting_multiplicative!F$88,'GDP ijk'!$1:$1,0))</f>
        <v>#N/A</v>
      </c>
      <c r="G96" s="2" t="e">
        <f>INDEX('GDP ijk'!$A$1:$AAA$990,MATCH(weighting_multiplicative!$C96,'GDP ijk'!$F:$F,0),MATCH(weighting_multiplicative!G$88,'GDP ijk'!$1:$1,0))</f>
        <v>#N/A</v>
      </c>
      <c r="H96" s="2" t="e">
        <f>INDEX('GDP ijk'!$A$1:$AAA$990,MATCH(weighting_multiplicative!$C96,'GDP ijk'!$F:$F,0),MATCH(weighting_multiplicative!H$88,'GDP ijk'!$1:$1,0))</f>
        <v>#N/A</v>
      </c>
      <c r="I96" s="2" t="e">
        <f>INDEX('GDP ijk'!$A$1:$AAA$990,MATCH(weighting_multiplicative!$C96,'GDP ijk'!$F:$F,0),MATCH(weighting_multiplicative!I$88,'GDP ijk'!$1:$1,0))</f>
        <v>#N/A</v>
      </c>
      <c r="J96" s="2" t="e">
        <f>INDEX('GDP ijk'!$A$1:$AAA$990,MATCH(weighting_multiplicative!$C96,'GDP ijk'!$F:$F,0),MATCH(weighting_multiplicative!J$88,'GDP ijk'!$1:$1,0))</f>
        <v>#N/A</v>
      </c>
      <c r="K96" s="2" t="e">
        <f>INDEX('GDP ijk'!$A$1:$AAA$990,MATCH(weighting_multiplicative!$C96,'GDP ijk'!$F:$F,0),MATCH(weighting_multiplicative!K$88,'GDP ijk'!$1:$1,0))</f>
        <v>#N/A</v>
      </c>
      <c r="L96" s="2" t="e">
        <f>INDEX('GDP ijk'!$A$1:$AAA$990,MATCH(weighting_multiplicative!$C96,'GDP ijk'!$F:$F,0),MATCH(weighting_multiplicative!L$88,'GDP ijk'!$1:$1,0))</f>
        <v>#N/A</v>
      </c>
      <c r="M96" s="2" t="e">
        <f>INDEX('GDP ijk'!$A$1:$AAA$990,MATCH(weighting_multiplicative!$C96,'GDP ijk'!$F:$F,0),MATCH(weighting_multiplicative!M$88,'GDP ijk'!$1:$1,0))</f>
        <v>#N/A</v>
      </c>
      <c r="N96" s="2" t="e">
        <f>INDEX('GDP ijk'!$A$1:$AAA$990,MATCH(weighting_multiplicative!$C96,'GDP ijk'!$F:$F,0),MATCH(weighting_multiplicative!N$88,'GDP ijk'!$1:$1,0))</f>
        <v>#N/A</v>
      </c>
      <c r="O96" s="2" t="e">
        <f>INDEX('GDP ijk'!$A$1:$AAA$990,MATCH(weighting_multiplicative!$C96,'GDP ijk'!$F:$F,0),MATCH(weighting_multiplicative!O$88,'GDP ijk'!$1:$1,0))</f>
        <v>#N/A</v>
      </c>
      <c r="P96" s="2" t="e">
        <f>INDEX('GDP ijk'!$A$1:$AAA$990,MATCH(weighting_multiplicative!$C96,'GDP ijk'!$F:$F,0),MATCH(weighting_multiplicative!P$88,'GDP ijk'!$1:$1,0))</f>
        <v>#N/A</v>
      </c>
      <c r="Q96" s="2" t="e">
        <f>INDEX('GDP ijk'!$A$1:$AAA$990,MATCH(weighting_multiplicative!$C96,'GDP ijk'!$F:$F,0),MATCH(weighting_multiplicative!Q$88,'GDP ijk'!$1:$1,0))</f>
        <v>#N/A</v>
      </c>
      <c r="R96" s="2" t="e">
        <f>INDEX('GDP ijk'!$A$1:$AAA$990,MATCH(weighting_multiplicative!$C96,'GDP ijk'!$F:$F,0),MATCH(weighting_multiplicative!R$88,'GDP ijk'!$1:$1,0))</f>
        <v>#N/A</v>
      </c>
      <c r="S96" s="3"/>
      <c r="T96" s="5"/>
    </row>
    <row r="97" spans="1:20" ht="15.75" customHeight="1">
      <c r="A97" s="12" t="s">
        <v>75</v>
      </c>
      <c r="B97" s="48"/>
      <c r="C97" s="48"/>
      <c r="D97" s="2">
        <v>0</v>
      </c>
      <c r="E97" s="2">
        <f t="shared" si="6"/>
        <v>16.37035001905938</v>
      </c>
      <c r="F97" s="2" t="e">
        <f>INDEX('GDP ijk'!$A$1:$AAA$990,MATCH(weighting_multiplicative!$C97,'GDP ijk'!$F:$F,0),MATCH(weighting_multiplicative!F$88,'GDP ijk'!$1:$1,0))</f>
        <v>#N/A</v>
      </c>
      <c r="G97" s="2" t="e">
        <f>INDEX('GDP ijk'!$A$1:$AAA$990,MATCH(weighting_multiplicative!$C97,'GDP ijk'!$F:$F,0),MATCH(weighting_multiplicative!G$88,'GDP ijk'!$1:$1,0))</f>
        <v>#N/A</v>
      </c>
      <c r="H97" s="2" t="e">
        <f>INDEX('GDP ijk'!$A$1:$AAA$990,MATCH(weighting_multiplicative!$C97,'GDP ijk'!$F:$F,0),MATCH(weighting_multiplicative!H$88,'GDP ijk'!$1:$1,0))</f>
        <v>#N/A</v>
      </c>
      <c r="I97" s="2" t="e">
        <f>INDEX('GDP ijk'!$A$1:$AAA$990,MATCH(weighting_multiplicative!$C97,'GDP ijk'!$F:$F,0),MATCH(weighting_multiplicative!I$88,'GDP ijk'!$1:$1,0))</f>
        <v>#N/A</v>
      </c>
      <c r="J97" s="2" t="e">
        <f>INDEX('GDP ijk'!$A$1:$AAA$990,MATCH(weighting_multiplicative!$C97,'GDP ijk'!$F:$F,0),MATCH(weighting_multiplicative!J$88,'GDP ijk'!$1:$1,0))</f>
        <v>#N/A</v>
      </c>
      <c r="K97" s="2" t="e">
        <f>INDEX('GDP ijk'!$A$1:$AAA$990,MATCH(weighting_multiplicative!$C97,'GDP ijk'!$F:$F,0),MATCH(weighting_multiplicative!K$88,'GDP ijk'!$1:$1,0))</f>
        <v>#N/A</v>
      </c>
      <c r="L97" s="2" t="e">
        <f>INDEX('GDP ijk'!$A$1:$AAA$990,MATCH(weighting_multiplicative!$C97,'GDP ijk'!$F:$F,0),MATCH(weighting_multiplicative!L$88,'GDP ijk'!$1:$1,0))</f>
        <v>#N/A</v>
      </c>
      <c r="M97" s="2" t="e">
        <f>INDEX('GDP ijk'!$A$1:$AAA$990,MATCH(weighting_multiplicative!$C97,'GDP ijk'!$F:$F,0),MATCH(weighting_multiplicative!M$88,'GDP ijk'!$1:$1,0))</f>
        <v>#N/A</v>
      </c>
      <c r="N97" s="2" t="e">
        <f>INDEX('GDP ijk'!$A$1:$AAA$990,MATCH(weighting_multiplicative!$C97,'GDP ijk'!$F:$F,0),MATCH(weighting_multiplicative!N$88,'GDP ijk'!$1:$1,0))</f>
        <v>#N/A</v>
      </c>
      <c r="O97" s="2" t="e">
        <f>INDEX('GDP ijk'!$A$1:$AAA$990,MATCH(weighting_multiplicative!$C97,'GDP ijk'!$F:$F,0),MATCH(weighting_multiplicative!O$88,'GDP ijk'!$1:$1,0))</f>
        <v>#N/A</v>
      </c>
      <c r="P97" s="2" t="e">
        <f>INDEX('GDP ijk'!$A$1:$AAA$990,MATCH(weighting_multiplicative!$C97,'GDP ijk'!$F:$F,0),MATCH(weighting_multiplicative!P$88,'GDP ijk'!$1:$1,0))</f>
        <v>#N/A</v>
      </c>
      <c r="Q97" s="2" t="e">
        <f>INDEX('GDP ijk'!$A$1:$AAA$990,MATCH(weighting_multiplicative!$C97,'GDP ijk'!$F:$F,0),MATCH(weighting_multiplicative!Q$88,'GDP ijk'!$1:$1,0))</f>
        <v>#N/A</v>
      </c>
      <c r="R97" s="2" t="e">
        <f>INDEX('GDP ijk'!$A$1:$AAA$990,MATCH(weighting_multiplicative!$C97,'GDP ijk'!$F:$F,0),MATCH(weighting_multiplicative!R$88,'GDP ijk'!$1:$1,0))</f>
        <v>#N/A</v>
      </c>
      <c r="S97" s="3"/>
      <c r="T97" s="5"/>
    </row>
    <row r="98" spans="1:20" ht="15.75" customHeight="1">
      <c r="B98" s="48"/>
      <c r="C98" s="48" t="str">
        <f>_xlfn.CONCAT($A$1,A98)</f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5"/>
    </row>
    <row r="99" spans="1:20">
      <c r="A99" s="17" t="s">
        <v>108</v>
      </c>
      <c r="B99" s="17"/>
      <c r="C99" s="9" t="s">
        <v>52</v>
      </c>
      <c r="D99" s="9">
        <v>2005</v>
      </c>
      <c r="E99" s="9">
        <v>2006</v>
      </c>
      <c r="F99" s="9">
        <v>2007</v>
      </c>
      <c r="G99" s="9">
        <v>2008</v>
      </c>
      <c r="H99" s="9">
        <v>2009</v>
      </c>
      <c r="I99" s="9">
        <v>2010</v>
      </c>
      <c r="J99" s="9">
        <v>2011</v>
      </c>
      <c r="K99" s="9">
        <v>2012</v>
      </c>
      <c r="L99" s="9">
        <v>2013</v>
      </c>
      <c r="M99" s="9">
        <v>2014</v>
      </c>
      <c r="N99" s="9">
        <v>2015</v>
      </c>
      <c r="O99" s="9">
        <v>2016</v>
      </c>
      <c r="P99" s="9">
        <v>2017</v>
      </c>
      <c r="Q99" s="9">
        <v>2018</v>
      </c>
      <c r="R99" s="9">
        <v>2019</v>
      </c>
    </row>
    <row r="100" spans="1:20">
      <c r="A100" s="39"/>
      <c r="B100" s="11"/>
      <c r="C100" s="4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5"/>
    </row>
    <row r="101" spans="1:20">
      <c r="A101" s="12"/>
      <c r="B101" s="11"/>
      <c r="C101" s="48"/>
      <c r="D101" s="2">
        <v>0</v>
      </c>
      <c r="E101" s="2">
        <f>E47-D47</f>
        <v>76</v>
      </c>
      <c r="F101" s="2">
        <f t="shared" ref="F101:R101" si="7">F47-E47</f>
        <v>-196</v>
      </c>
      <c r="G101" s="2">
        <f t="shared" si="7"/>
        <v>0</v>
      </c>
      <c r="H101" s="2">
        <f t="shared" si="7"/>
        <v>0</v>
      </c>
      <c r="I101" s="2">
        <f t="shared" si="7"/>
        <v>0</v>
      </c>
      <c r="J101" s="2">
        <f t="shared" si="7"/>
        <v>0</v>
      </c>
      <c r="K101" s="2">
        <f t="shared" si="7"/>
        <v>0</v>
      </c>
      <c r="L101" s="2">
        <f t="shared" si="7"/>
        <v>0</v>
      </c>
      <c r="M101" s="2">
        <f t="shared" si="7"/>
        <v>0</v>
      </c>
      <c r="N101" s="2">
        <f t="shared" si="7"/>
        <v>0</v>
      </c>
      <c r="O101" s="2">
        <f t="shared" si="7"/>
        <v>0</v>
      </c>
      <c r="P101" s="2">
        <f t="shared" si="7"/>
        <v>0</v>
      </c>
      <c r="Q101" s="2">
        <f t="shared" si="7"/>
        <v>0</v>
      </c>
      <c r="R101" s="2">
        <f t="shared" si="7"/>
        <v>0</v>
      </c>
      <c r="S101" s="3"/>
      <c r="T101" s="5"/>
    </row>
    <row r="102" spans="1:20">
      <c r="A102" s="12"/>
      <c r="B102" s="11"/>
      <c r="C102" s="4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5"/>
    </row>
    <row r="103" spans="1:20">
      <c r="A103" s="12"/>
      <c r="B103" s="11"/>
      <c r="C103" s="4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5"/>
    </row>
    <row r="104" spans="1:20">
      <c r="A104" s="12"/>
      <c r="B104" s="11"/>
      <c r="C104" s="4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5"/>
    </row>
    <row r="105" spans="1:20">
      <c r="A105" s="12"/>
      <c r="B105" s="11"/>
      <c r="C105" s="4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5"/>
    </row>
    <row r="106" spans="1:20">
      <c r="A106" s="12"/>
      <c r="B106" s="48"/>
      <c r="C106" s="4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5"/>
    </row>
    <row r="107" spans="1:20">
      <c r="A107" s="12"/>
      <c r="B107" s="48"/>
      <c r="C107" s="4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5"/>
    </row>
    <row r="108" spans="1:20" ht="15.75" customHeight="1">
      <c r="A108" s="12"/>
      <c r="B108" s="48"/>
      <c r="C108" s="4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5"/>
    </row>
    <row r="109" spans="1:20">
      <c r="B109" s="48"/>
      <c r="C109" s="48" t="str">
        <f>_xlfn.CONCAT($A$1,A109)</f>
        <v/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5"/>
    </row>
    <row r="110" spans="1:20">
      <c r="A110" s="17" t="s">
        <v>107</v>
      </c>
      <c r="B110" s="17"/>
      <c r="C110" s="9" t="s">
        <v>52</v>
      </c>
      <c r="D110" s="9">
        <v>2005</v>
      </c>
      <c r="E110" s="9">
        <v>2006</v>
      </c>
      <c r="F110" s="9">
        <v>2007</v>
      </c>
      <c r="G110" s="9">
        <v>2008</v>
      </c>
      <c r="H110" s="9">
        <v>2009</v>
      </c>
      <c r="I110" s="9">
        <v>2010</v>
      </c>
      <c r="J110" s="9">
        <v>2011</v>
      </c>
      <c r="K110" s="9">
        <v>2012</v>
      </c>
      <c r="L110" s="9">
        <v>2013</v>
      </c>
      <c r="M110" s="9">
        <v>2014</v>
      </c>
      <c r="N110" s="9">
        <v>2015</v>
      </c>
      <c r="O110" s="9">
        <v>2016</v>
      </c>
      <c r="P110" s="9">
        <v>2017</v>
      </c>
      <c r="Q110" s="9">
        <v>2018</v>
      </c>
      <c r="R110" s="9">
        <v>2019</v>
      </c>
    </row>
    <row r="111" spans="1:20">
      <c r="A111" s="10"/>
      <c r="B111" s="11"/>
      <c r="C111" s="4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5"/>
    </row>
    <row r="112" spans="1:20">
      <c r="A112" s="12"/>
      <c r="B112" s="11"/>
      <c r="D112">
        <v>0</v>
      </c>
      <c r="E112" s="2">
        <f>LN(E47)-LN(D47)</f>
        <v>0.490622916448471</v>
      </c>
      <c r="F112" t="e">
        <f t="shared" ref="F112:R112" si="8">LN(F47)-LN(E47)</f>
        <v>#NUM!</v>
      </c>
      <c r="G112" t="e">
        <f t="shared" si="8"/>
        <v>#NUM!</v>
      </c>
      <c r="H112" t="e">
        <f t="shared" si="8"/>
        <v>#NUM!</v>
      </c>
      <c r="I112" t="e">
        <f t="shared" si="8"/>
        <v>#NUM!</v>
      </c>
      <c r="J112" t="e">
        <f t="shared" si="8"/>
        <v>#NUM!</v>
      </c>
      <c r="K112" t="e">
        <f t="shared" si="8"/>
        <v>#NUM!</v>
      </c>
      <c r="L112" t="e">
        <f t="shared" si="8"/>
        <v>#NUM!</v>
      </c>
      <c r="M112" t="e">
        <f t="shared" si="8"/>
        <v>#NUM!</v>
      </c>
      <c r="N112" t="e">
        <f t="shared" si="8"/>
        <v>#NUM!</v>
      </c>
      <c r="O112" t="e">
        <f t="shared" si="8"/>
        <v>#NUM!</v>
      </c>
      <c r="P112" t="e">
        <f t="shared" si="8"/>
        <v>#NUM!</v>
      </c>
      <c r="Q112" t="e">
        <f t="shared" si="8"/>
        <v>#NUM!</v>
      </c>
      <c r="R112" t="e">
        <f t="shared" si="8"/>
        <v>#NUM!</v>
      </c>
      <c r="S112" s="3"/>
      <c r="T112" s="5"/>
    </row>
    <row r="113" spans="1:20">
      <c r="A113" s="12"/>
      <c r="B113" s="1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5"/>
    </row>
    <row r="114" spans="1:20">
      <c r="A114" s="12"/>
      <c r="B114" s="11"/>
      <c r="C114" s="4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5"/>
    </row>
    <row r="115" spans="1:20">
      <c r="A115" s="12"/>
      <c r="B115" s="11"/>
      <c r="C115" s="4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5"/>
    </row>
    <row r="116" spans="1:20">
      <c r="A116" s="12"/>
      <c r="B116" s="11"/>
      <c r="C116" s="4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  <c r="T116" s="5"/>
    </row>
    <row r="117" spans="1:20">
      <c r="A117" s="12"/>
      <c r="B117" s="48"/>
      <c r="C117" s="4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  <c r="T117" s="5"/>
    </row>
    <row r="118" spans="1:20">
      <c r="A118" s="12"/>
      <c r="B118" s="48"/>
      <c r="C118" s="4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  <c r="T118" s="5"/>
    </row>
    <row r="119" spans="1:20" ht="15.75" customHeight="1">
      <c r="A119" s="12"/>
      <c r="B119" s="48"/>
      <c r="C119" s="4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  <c r="T119" s="5"/>
    </row>
    <row r="120" spans="1:20">
      <c r="B120" s="48"/>
      <c r="C120" s="48" t="str">
        <f>_xlfn.CONCAT($A$1,A120)</f>
        <v/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T120" s="5"/>
    </row>
    <row r="122" spans="1:20">
      <c r="A122" s="21" t="s">
        <v>109</v>
      </c>
      <c r="B122" s="17"/>
      <c r="C122" s="50"/>
      <c r="D122" s="9">
        <v>2005</v>
      </c>
      <c r="E122" s="9">
        <v>2006</v>
      </c>
      <c r="F122" s="9">
        <v>2007</v>
      </c>
      <c r="G122" s="9">
        <v>2008</v>
      </c>
      <c r="H122" s="9">
        <v>2009</v>
      </c>
      <c r="I122" s="9">
        <v>2010</v>
      </c>
      <c r="J122" s="9">
        <v>2011</v>
      </c>
      <c r="K122" s="9">
        <v>2012</v>
      </c>
      <c r="L122" s="9">
        <v>2013</v>
      </c>
      <c r="M122" s="9">
        <v>2014</v>
      </c>
      <c r="N122" s="9">
        <v>2015</v>
      </c>
      <c r="O122" s="9">
        <v>2016</v>
      </c>
      <c r="P122" s="9">
        <v>2017</v>
      </c>
      <c r="Q122" s="9">
        <v>2018</v>
      </c>
      <c r="R122" s="9">
        <v>2019</v>
      </c>
    </row>
    <row r="123" spans="1:20">
      <c r="A123" s="10"/>
      <c r="B123" s="19"/>
      <c r="C123" s="49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spans="1:20">
      <c r="A124" s="12"/>
      <c r="B124" s="19"/>
      <c r="C124" s="49"/>
      <c r="D124">
        <v>0</v>
      </c>
      <c r="E124" s="23">
        <f>E101/E112</f>
        <v>154.90511643881214</v>
      </c>
      <c r="F124" s="23" t="e">
        <f t="shared" ref="F124:R124" si="9">F101/F112</f>
        <v>#NUM!</v>
      </c>
      <c r="G124" s="23" t="e">
        <f t="shared" si="9"/>
        <v>#NUM!</v>
      </c>
      <c r="H124" s="23" t="e">
        <f t="shared" si="9"/>
        <v>#NUM!</v>
      </c>
      <c r="I124" s="23" t="e">
        <f t="shared" si="9"/>
        <v>#NUM!</v>
      </c>
      <c r="J124" s="23" t="e">
        <f t="shared" si="9"/>
        <v>#NUM!</v>
      </c>
      <c r="K124" s="23" t="e">
        <f t="shared" si="9"/>
        <v>#NUM!</v>
      </c>
      <c r="L124" s="23" t="e">
        <f t="shared" si="9"/>
        <v>#NUM!</v>
      </c>
      <c r="M124" s="23" t="e">
        <f t="shared" si="9"/>
        <v>#NUM!</v>
      </c>
      <c r="N124" s="23" t="e">
        <f t="shared" si="9"/>
        <v>#NUM!</v>
      </c>
      <c r="O124" s="23" t="e">
        <f t="shared" si="9"/>
        <v>#NUM!</v>
      </c>
      <c r="P124" s="23" t="e">
        <f t="shared" si="9"/>
        <v>#NUM!</v>
      </c>
      <c r="Q124" s="23" t="e">
        <f t="shared" si="9"/>
        <v>#NUM!</v>
      </c>
      <c r="R124" s="23" t="e">
        <f t="shared" si="9"/>
        <v>#NUM!</v>
      </c>
    </row>
    <row r="125" spans="1:20">
      <c r="A125" s="12"/>
      <c r="B125" s="19"/>
      <c r="C125" s="49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20">
      <c r="A126" s="12"/>
      <c r="B126" s="19"/>
      <c r="C126" s="49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20">
      <c r="A127" s="12"/>
      <c r="B127" s="19"/>
      <c r="C127" s="49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20">
      <c r="A128" s="12"/>
      <c r="B128" s="19"/>
      <c r="C128" s="49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20">
      <c r="A129" s="12"/>
      <c r="B129" s="48"/>
      <c r="C129" s="48"/>
      <c r="D129" s="2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3"/>
      <c r="T129" s="5"/>
    </row>
    <row r="130" spans="1:20">
      <c r="A130" s="12"/>
      <c r="B130" s="48"/>
      <c r="C130" s="48"/>
      <c r="D130" s="2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3"/>
      <c r="T130" s="5"/>
    </row>
    <row r="131" spans="1:20" ht="15.75" customHeight="1">
      <c r="A131" s="12"/>
      <c r="B131" s="48"/>
      <c r="C131" s="48"/>
      <c r="D131" s="2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3"/>
      <c r="T131" s="5"/>
    </row>
    <row r="132" spans="1:20" ht="15.75" customHeight="1">
      <c r="B132" s="48"/>
      <c r="C132" s="48"/>
      <c r="D132" s="2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3"/>
      <c r="T132" s="5"/>
    </row>
    <row r="134" spans="1:20">
      <c r="A134" s="17" t="s">
        <v>110</v>
      </c>
      <c r="B134" s="25"/>
      <c r="C134" s="51"/>
      <c r="D134" s="9">
        <v>2005</v>
      </c>
      <c r="E134" s="9">
        <v>2006</v>
      </c>
      <c r="F134" s="9">
        <v>2007</v>
      </c>
      <c r="G134" s="9">
        <v>2008</v>
      </c>
      <c r="H134" s="9">
        <v>2009</v>
      </c>
      <c r="I134" s="9">
        <v>2010</v>
      </c>
      <c r="J134" s="9">
        <v>2011</v>
      </c>
      <c r="K134" s="9">
        <v>2012</v>
      </c>
      <c r="L134" s="9">
        <v>2013</v>
      </c>
      <c r="M134" s="9">
        <v>2014</v>
      </c>
      <c r="N134" s="9">
        <v>2015</v>
      </c>
      <c r="O134" s="9">
        <v>2016</v>
      </c>
      <c r="P134" s="9">
        <v>2017</v>
      </c>
      <c r="Q134" s="9">
        <v>2018</v>
      </c>
      <c r="R134" s="9">
        <v>2019</v>
      </c>
    </row>
    <row r="135" spans="1:20">
      <c r="A135" s="10" t="s">
        <v>5</v>
      </c>
      <c r="B135" s="11"/>
      <c r="C135" s="48"/>
      <c r="D135" s="26">
        <f>SUM(D136:D140)</f>
        <v>0</v>
      </c>
      <c r="E135" s="26">
        <f>SUM(E136:E143)</f>
        <v>0.97303237868450998</v>
      </c>
      <c r="F135" s="26" t="e">
        <f t="shared" ref="F135:R135" si="10">SUM(F136:F140)</f>
        <v>#N/A</v>
      </c>
      <c r="G135" s="26" t="e">
        <f t="shared" si="10"/>
        <v>#N/A</v>
      </c>
      <c r="H135" s="26" t="e">
        <f t="shared" si="10"/>
        <v>#N/A</v>
      </c>
      <c r="I135" s="26" t="e">
        <f t="shared" si="10"/>
        <v>#N/A</v>
      </c>
      <c r="J135" s="26" t="e">
        <f t="shared" si="10"/>
        <v>#N/A</v>
      </c>
      <c r="K135" s="26" t="e">
        <f t="shared" si="10"/>
        <v>#N/A</v>
      </c>
      <c r="L135" s="26" t="e">
        <f t="shared" si="10"/>
        <v>#N/A</v>
      </c>
      <c r="M135" s="26" t="e">
        <f t="shared" si="10"/>
        <v>#N/A</v>
      </c>
      <c r="N135" s="26" t="e">
        <f t="shared" si="10"/>
        <v>#N/A</v>
      </c>
      <c r="O135" s="26" t="e">
        <f t="shared" si="10"/>
        <v>#N/A</v>
      </c>
      <c r="P135" s="26" t="e">
        <f t="shared" si="10"/>
        <v>#N/A</v>
      </c>
      <c r="Q135" s="26" t="e">
        <f t="shared" si="10"/>
        <v>#N/A</v>
      </c>
      <c r="R135" s="26" t="e">
        <f t="shared" si="10"/>
        <v>#N/A</v>
      </c>
    </row>
    <row r="136" spans="1:20">
      <c r="A136" s="12" t="s">
        <v>65</v>
      </c>
      <c r="B136" s="11"/>
      <c r="C136" s="48"/>
      <c r="D136" s="23">
        <v>0</v>
      </c>
      <c r="E136" s="23">
        <f>E90/E$124</f>
        <v>0.21135970709561028</v>
      </c>
      <c r="F136" s="23" t="e">
        <f t="shared" ref="F136:R136" si="11">F90/F$89</f>
        <v>#N/A</v>
      </c>
      <c r="G136" s="23" t="e">
        <f t="shared" si="11"/>
        <v>#N/A</v>
      </c>
      <c r="H136" s="23" t="e">
        <f t="shared" si="11"/>
        <v>#N/A</v>
      </c>
      <c r="I136" s="23" t="e">
        <f t="shared" si="11"/>
        <v>#N/A</v>
      </c>
      <c r="J136" s="23" t="e">
        <f t="shared" si="11"/>
        <v>#N/A</v>
      </c>
      <c r="K136" s="23" t="e">
        <f t="shared" si="11"/>
        <v>#N/A</v>
      </c>
      <c r="L136" s="23" t="e">
        <f t="shared" si="11"/>
        <v>#N/A</v>
      </c>
      <c r="M136" s="23" t="e">
        <f t="shared" si="11"/>
        <v>#N/A</v>
      </c>
      <c r="N136" s="23" t="e">
        <f t="shared" si="11"/>
        <v>#N/A</v>
      </c>
      <c r="O136" s="23" t="e">
        <f t="shared" si="11"/>
        <v>#N/A</v>
      </c>
      <c r="P136" s="23" t="e">
        <f t="shared" si="11"/>
        <v>#N/A</v>
      </c>
      <c r="Q136" s="23" t="e">
        <f t="shared" si="11"/>
        <v>#N/A</v>
      </c>
      <c r="R136" s="23" t="e">
        <f t="shared" si="11"/>
        <v>#N/A</v>
      </c>
    </row>
    <row r="137" spans="1:20">
      <c r="A137" s="12" t="s">
        <v>66</v>
      </c>
      <c r="B137" s="11"/>
      <c r="C137" s="48"/>
      <c r="D137" s="23">
        <v>0</v>
      </c>
      <c r="E137" s="23">
        <f t="shared" ref="E137:E143" si="12">E91/E$124</f>
        <v>0.11752216421933151</v>
      </c>
      <c r="F137" s="23" t="e">
        <f t="shared" ref="F137:R137" si="13">F91/F$89</f>
        <v>#N/A</v>
      </c>
      <c r="G137" s="23" t="e">
        <f t="shared" si="13"/>
        <v>#N/A</v>
      </c>
      <c r="H137" s="23" t="e">
        <f t="shared" si="13"/>
        <v>#N/A</v>
      </c>
      <c r="I137" s="23" t="e">
        <f t="shared" si="13"/>
        <v>#N/A</v>
      </c>
      <c r="J137" s="23" t="e">
        <f t="shared" si="13"/>
        <v>#N/A</v>
      </c>
      <c r="K137" s="23" t="e">
        <f t="shared" si="13"/>
        <v>#N/A</v>
      </c>
      <c r="L137" s="23" t="e">
        <f t="shared" si="13"/>
        <v>#N/A</v>
      </c>
      <c r="M137" s="23" t="e">
        <f t="shared" si="13"/>
        <v>#N/A</v>
      </c>
      <c r="N137" s="23" t="e">
        <f t="shared" si="13"/>
        <v>#N/A</v>
      </c>
      <c r="O137" s="23" t="e">
        <f t="shared" si="13"/>
        <v>#N/A</v>
      </c>
      <c r="P137" s="23" t="e">
        <f t="shared" si="13"/>
        <v>#N/A</v>
      </c>
      <c r="Q137" s="23" t="e">
        <f t="shared" si="13"/>
        <v>#N/A</v>
      </c>
      <c r="R137" s="23" t="e">
        <f t="shared" si="13"/>
        <v>#N/A</v>
      </c>
    </row>
    <row r="138" spans="1:20">
      <c r="A138" s="12" t="s">
        <v>67</v>
      </c>
      <c r="B138" s="11"/>
      <c r="C138" s="48"/>
      <c r="D138" s="23">
        <v>0</v>
      </c>
      <c r="E138" s="23">
        <f t="shared" si="12"/>
        <v>7.0815155416943207E-2</v>
      </c>
      <c r="F138" s="23" t="e">
        <f t="shared" ref="F138:R138" si="14">F92/F$89</f>
        <v>#N/A</v>
      </c>
      <c r="G138" s="23" t="e">
        <f t="shared" si="14"/>
        <v>#N/A</v>
      </c>
      <c r="H138" s="23" t="e">
        <f t="shared" si="14"/>
        <v>#N/A</v>
      </c>
      <c r="I138" s="23" t="e">
        <f t="shared" si="14"/>
        <v>#N/A</v>
      </c>
      <c r="J138" s="23" t="e">
        <f t="shared" si="14"/>
        <v>#N/A</v>
      </c>
      <c r="K138" s="23" t="e">
        <f t="shared" si="14"/>
        <v>#N/A</v>
      </c>
      <c r="L138" s="23" t="e">
        <f t="shared" si="14"/>
        <v>#N/A</v>
      </c>
      <c r="M138" s="23" t="e">
        <f t="shared" si="14"/>
        <v>#N/A</v>
      </c>
      <c r="N138" s="23" t="e">
        <f t="shared" si="14"/>
        <v>#N/A</v>
      </c>
      <c r="O138" s="23" t="e">
        <f t="shared" si="14"/>
        <v>#N/A</v>
      </c>
      <c r="P138" s="23" t="e">
        <f t="shared" si="14"/>
        <v>#N/A</v>
      </c>
      <c r="Q138" s="23" t="e">
        <f t="shared" si="14"/>
        <v>#N/A</v>
      </c>
      <c r="R138" s="23" t="e">
        <f t="shared" si="14"/>
        <v>#N/A</v>
      </c>
    </row>
    <row r="139" spans="1:20">
      <c r="A139" s="12" t="s">
        <v>68</v>
      </c>
      <c r="B139" s="11"/>
      <c r="C139" s="48"/>
      <c r="D139" s="23">
        <v>0</v>
      </c>
      <c r="E139" s="23">
        <f t="shared" si="12"/>
        <v>4.227194141912205E-2</v>
      </c>
      <c r="F139" s="23" t="e">
        <f t="shared" ref="F139:R139" si="15">F93/F$89</f>
        <v>#N/A</v>
      </c>
      <c r="G139" s="23" t="e">
        <f t="shared" si="15"/>
        <v>#N/A</v>
      </c>
      <c r="H139" s="23" t="e">
        <f t="shared" si="15"/>
        <v>#N/A</v>
      </c>
      <c r="I139" s="23" t="e">
        <f t="shared" si="15"/>
        <v>#N/A</v>
      </c>
      <c r="J139" s="23" t="e">
        <f t="shared" si="15"/>
        <v>#N/A</v>
      </c>
      <c r="K139" s="23" t="e">
        <f t="shared" si="15"/>
        <v>#N/A</v>
      </c>
      <c r="L139" s="23" t="e">
        <f t="shared" si="15"/>
        <v>#N/A</v>
      </c>
      <c r="M139" s="23" t="e">
        <f t="shared" si="15"/>
        <v>#N/A</v>
      </c>
      <c r="N139" s="23" t="e">
        <f t="shared" si="15"/>
        <v>#N/A</v>
      </c>
      <c r="O139" s="23" t="e">
        <f t="shared" si="15"/>
        <v>#N/A</v>
      </c>
      <c r="P139" s="23" t="e">
        <f t="shared" si="15"/>
        <v>#N/A</v>
      </c>
      <c r="Q139" s="23" t="e">
        <f t="shared" si="15"/>
        <v>#N/A</v>
      </c>
      <c r="R139" s="23" t="e">
        <f t="shared" si="15"/>
        <v>#N/A</v>
      </c>
    </row>
    <row r="140" spans="1:20">
      <c r="A140" s="12" t="s">
        <v>72</v>
      </c>
      <c r="B140" s="11"/>
      <c r="C140" s="48"/>
      <c r="D140" s="23">
        <v>0</v>
      </c>
      <c r="E140" s="23">
        <f t="shared" si="12"/>
        <v>0.15921381546816923</v>
      </c>
      <c r="F140" s="23" t="e">
        <f t="shared" ref="F140:R140" si="16">F94/F$89</f>
        <v>#N/A</v>
      </c>
      <c r="G140" s="23" t="e">
        <f t="shared" si="16"/>
        <v>#N/A</v>
      </c>
      <c r="H140" s="23" t="e">
        <f t="shared" si="16"/>
        <v>#N/A</v>
      </c>
      <c r="I140" s="23" t="e">
        <f t="shared" si="16"/>
        <v>#N/A</v>
      </c>
      <c r="J140" s="23" t="e">
        <f t="shared" si="16"/>
        <v>#N/A</v>
      </c>
      <c r="K140" s="23" t="e">
        <f t="shared" si="16"/>
        <v>#N/A</v>
      </c>
      <c r="L140" s="23" t="e">
        <f t="shared" si="16"/>
        <v>#N/A</v>
      </c>
      <c r="M140" s="23" t="e">
        <f t="shared" si="16"/>
        <v>#N/A</v>
      </c>
      <c r="N140" s="23" t="e">
        <f t="shared" si="16"/>
        <v>#N/A</v>
      </c>
      <c r="O140" s="23" t="e">
        <f t="shared" si="16"/>
        <v>#N/A</v>
      </c>
      <c r="P140" s="23" t="e">
        <f t="shared" si="16"/>
        <v>#N/A</v>
      </c>
      <c r="Q140" s="23" t="e">
        <f t="shared" si="16"/>
        <v>#N/A</v>
      </c>
      <c r="R140" s="23" t="e">
        <f t="shared" si="16"/>
        <v>#N/A</v>
      </c>
    </row>
    <row r="141" spans="1:20">
      <c r="A141" s="12" t="s">
        <v>73</v>
      </c>
      <c r="B141" s="48"/>
      <c r="C141" s="48"/>
      <c r="D141" s="23">
        <v>0</v>
      </c>
      <c r="E141" s="23">
        <f t="shared" si="12"/>
        <v>9.3134111645617065E-2</v>
      </c>
      <c r="F141" s="23" t="e">
        <f t="shared" ref="F141:R141" si="17">F95/F$89</f>
        <v>#N/A</v>
      </c>
      <c r="G141" s="23" t="e">
        <f t="shared" si="17"/>
        <v>#N/A</v>
      </c>
      <c r="H141" s="23" t="e">
        <f t="shared" si="17"/>
        <v>#N/A</v>
      </c>
      <c r="I141" s="23" t="e">
        <f t="shared" si="17"/>
        <v>#N/A</v>
      </c>
      <c r="J141" s="23" t="e">
        <f t="shared" si="17"/>
        <v>#N/A</v>
      </c>
      <c r="K141" s="23" t="e">
        <f t="shared" si="17"/>
        <v>#N/A</v>
      </c>
      <c r="L141" s="23" t="e">
        <f t="shared" si="17"/>
        <v>#N/A</v>
      </c>
      <c r="M141" s="23" t="e">
        <f t="shared" si="17"/>
        <v>#N/A</v>
      </c>
      <c r="N141" s="23" t="e">
        <f t="shared" si="17"/>
        <v>#N/A</v>
      </c>
      <c r="O141" s="23" t="e">
        <f t="shared" si="17"/>
        <v>#N/A</v>
      </c>
      <c r="P141" s="23" t="e">
        <f t="shared" si="17"/>
        <v>#N/A</v>
      </c>
      <c r="Q141" s="23" t="e">
        <f t="shared" si="17"/>
        <v>#N/A</v>
      </c>
      <c r="R141" s="23" t="e">
        <f t="shared" si="17"/>
        <v>#N/A</v>
      </c>
      <c r="S141" s="3"/>
      <c r="T141" s="5"/>
    </row>
    <row r="142" spans="1:20">
      <c r="A142" s="12" t="s">
        <v>74</v>
      </c>
      <c r="B142" s="48"/>
      <c r="C142" s="48"/>
      <c r="D142" s="23">
        <v>0</v>
      </c>
      <c r="E142" s="23">
        <f t="shared" si="12"/>
        <v>0.17303562987191148</v>
      </c>
      <c r="F142" s="23" t="e">
        <f t="shared" ref="F142:R142" si="18">F96/F$89</f>
        <v>#N/A</v>
      </c>
      <c r="G142" s="23" t="e">
        <f t="shared" si="18"/>
        <v>#N/A</v>
      </c>
      <c r="H142" s="23" t="e">
        <f t="shared" si="18"/>
        <v>#N/A</v>
      </c>
      <c r="I142" s="23" t="e">
        <f t="shared" si="18"/>
        <v>#N/A</v>
      </c>
      <c r="J142" s="23" t="e">
        <f t="shared" si="18"/>
        <v>#N/A</v>
      </c>
      <c r="K142" s="23" t="e">
        <f t="shared" si="18"/>
        <v>#N/A</v>
      </c>
      <c r="L142" s="23" t="e">
        <f t="shared" si="18"/>
        <v>#N/A</v>
      </c>
      <c r="M142" s="23" t="e">
        <f t="shared" si="18"/>
        <v>#N/A</v>
      </c>
      <c r="N142" s="23" t="e">
        <f t="shared" si="18"/>
        <v>#N/A</v>
      </c>
      <c r="O142" s="23" t="e">
        <f t="shared" si="18"/>
        <v>#N/A</v>
      </c>
      <c r="P142" s="23" t="e">
        <f t="shared" si="18"/>
        <v>#N/A</v>
      </c>
      <c r="Q142" s="23" t="e">
        <f t="shared" si="18"/>
        <v>#N/A</v>
      </c>
      <c r="R142" s="23" t="e">
        <f t="shared" si="18"/>
        <v>#N/A</v>
      </c>
      <c r="S142" s="3"/>
      <c r="T142" s="5"/>
    </row>
    <row r="143" spans="1:20" ht="15.75" customHeight="1">
      <c r="A143" s="12" t="s">
        <v>75</v>
      </c>
      <c r="B143" s="48"/>
      <c r="C143" s="48"/>
      <c r="D143" s="23">
        <v>0</v>
      </c>
      <c r="E143" s="23">
        <f t="shared" si="12"/>
        <v>0.10567985354780521</v>
      </c>
      <c r="F143" s="23" t="e">
        <f t="shared" ref="F143:R143" si="19">F97/F$89</f>
        <v>#N/A</v>
      </c>
      <c r="G143" s="23" t="e">
        <f t="shared" si="19"/>
        <v>#N/A</v>
      </c>
      <c r="H143" s="23" t="e">
        <f t="shared" si="19"/>
        <v>#N/A</v>
      </c>
      <c r="I143" s="23" t="e">
        <f t="shared" si="19"/>
        <v>#N/A</v>
      </c>
      <c r="J143" s="23" t="e">
        <f t="shared" si="19"/>
        <v>#N/A</v>
      </c>
      <c r="K143" s="23" t="e">
        <f t="shared" si="19"/>
        <v>#N/A</v>
      </c>
      <c r="L143" s="23" t="e">
        <f t="shared" si="19"/>
        <v>#N/A</v>
      </c>
      <c r="M143" s="23" t="e">
        <f t="shared" si="19"/>
        <v>#N/A</v>
      </c>
      <c r="N143" s="23" t="e">
        <f t="shared" si="19"/>
        <v>#N/A</v>
      </c>
      <c r="O143" s="23" t="e">
        <f t="shared" si="19"/>
        <v>#N/A</v>
      </c>
      <c r="P143" s="23" t="e">
        <f t="shared" si="19"/>
        <v>#N/A</v>
      </c>
      <c r="Q143" s="23" t="e">
        <f t="shared" si="19"/>
        <v>#N/A</v>
      </c>
      <c r="R143" s="23" t="e">
        <f t="shared" si="19"/>
        <v>#N/A</v>
      </c>
      <c r="S143" s="3"/>
      <c r="T143" s="5"/>
    </row>
    <row r="144" spans="1:20" ht="15.75" customHeight="1">
      <c r="B144" s="48"/>
      <c r="C144" s="48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3"/>
      <c r="T144" s="5"/>
    </row>
    <row r="145" spans="2:20">
      <c r="B145" s="48"/>
      <c r="C145" s="48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3"/>
      <c r="T145" s="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2762-6785-42F0-BF98-1CEA86CE28EF}">
  <sheetPr>
    <tabColor theme="5"/>
  </sheetPr>
  <dimension ref="A1:T98"/>
  <sheetViews>
    <sheetView topLeftCell="A81" workbookViewId="0">
      <selection activeCell="C76" sqref="C76"/>
    </sheetView>
  </sheetViews>
  <sheetFormatPr defaultRowHeight="14.6"/>
  <cols>
    <col min="1" max="1" width="36.3828125" customWidth="1"/>
    <col min="2" max="2" width="11.53515625" bestFit="1" customWidth="1"/>
    <col min="3" max="3" width="22.53515625" customWidth="1"/>
    <col min="4" max="16" width="20" bestFit="1" customWidth="1"/>
    <col min="17" max="17" width="17.3828125" customWidth="1"/>
    <col min="18" max="18" width="27.3828125" customWidth="1"/>
  </cols>
  <sheetData>
    <row r="1" spans="1:1" ht="18.45">
      <c r="A1" s="7"/>
    </row>
    <row r="27" spans="1:1">
      <c r="A27" t="s">
        <v>59</v>
      </c>
    </row>
    <row r="45" spans="1:20">
      <c r="A45" s="1" t="s">
        <v>53</v>
      </c>
    </row>
    <row r="46" spans="1:20">
      <c r="A46" s="8" t="s">
        <v>48</v>
      </c>
      <c r="B46" s="8" t="s">
        <v>7</v>
      </c>
      <c r="C46" s="9" t="s">
        <v>52</v>
      </c>
      <c r="D46" s="9">
        <v>2005</v>
      </c>
      <c r="E46" s="9">
        <v>2006</v>
      </c>
      <c r="F46" s="9">
        <v>2007</v>
      </c>
      <c r="G46" s="9">
        <v>2008</v>
      </c>
      <c r="H46" s="9">
        <v>2009</v>
      </c>
      <c r="I46" s="9">
        <v>2010</v>
      </c>
      <c r="J46" s="9">
        <v>2011</v>
      </c>
      <c r="K46" s="9">
        <v>2012</v>
      </c>
      <c r="L46" s="9">
        <v>2013</v>
      </c>
      <c r="M46" s="9">
        <v>2014</v>
      </c>
      <c r="N46" s="9">
        <v>2015</v>
      </c>
      <c r="O46" s="9">
        <v>2016</v>
      </c>
      <c r="P46" s="9">
        <v>2017</v>
      </c>
      <c r="Q46" s="9">
        <v>2018</v>
      </c>
      <c r="R46" s="9">
        <v>2019</v>
      </c>
    </row>
    <row r="47" spans="1:20" ht="17.600000000000001">
      <c r="A47" s="10" t="s">
        <v>1</v>
      </c>
      <c r="B47" s="11" t="s">
        <v>8</v>
      </c>
      <c r="C47" s="48" t="str">
        <f>_xlfn.CONCAT($A$1,A47)</f>
        <v>TFEC</v>
      </c>
      <c r="D47" s="2">
        <f>SUM(D48:D58)</f>
        <v>120</v>
      </c>
      <c r="E47" s="2">
        <f t="shared" ref="E47:R47" si="0">SUM(E48:E58)</f>
        <v>196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2">
        <f t="shared" si="0"/>
        <v>0</v>
      </c>
      <c r="K47" s="2">
        <f t="shared" si="0"/>
        <v>0</v>
      </c>
      <c r="L47" s="2">
        <f t="shared" si="0"/>
        <v>0</v>
      </c>
      <c r="M47" s="2">
        <f t="shared" si="0"/>
        <v>0</v>
      </c>
      <c r="N47" s="2">
        <f t="shared" si="0"/>
        <v>0</v>
      </c>
      <c r="O47" s="2">
        <f t="shared" si="0"/>
        <v>0</v>
      </c>
      <c r="P47" s="2">
        <f t="shared" si="0"/>
        <v>0</v>
      </c>
      <c r="Q47" s="2">
        <f t="shared" si="0"/>
        <v>0</v>
      </c>
      <c r="R47" s="2">
        <f t="shared" si="0"/>
        <v>0</v>
      </c>
      <c r="S47" s="4"/>
      <c r="T47" s="5"/>
    </row>
    <row r="48" spans="1:20" ht="17.149999999999999">
      <c r="A48" s="12" t="str">
        <f ca="1">A$48</f>
        <v>a11</v>
      </c>
      <c r="B48" s="11" t="s">
        <v>9</v>
      </c>
      <c r="C48" t="s">
        <v>65</v>
      </c>
      <c r="D48" s="2">
        <f>INDEX(Energy!$A$1:$AAC$999,MATCH(weighting_additive!$C48,Energy!$F:$F,0),MATCH(weighting_additive!D$46,Energy!$1:$1,0))</f>
        <v>20</v>
      </c>
      <c r="E48" s="2">
        <f>INDEX(Energy!$A$1:$AAC$999,MATCH(weighting_additive!$C48,Energy!$F:$F,0),MATCH(weighting_additive!E$46,Energy!$1:$1,0))</f>
        <v>50</v>
      </c>
      <c r="F48" s="2">
        <f>INDEX(Energy!$A$1:$AAC$999,MATCH(weighting_additive!$C48,Energy!$F:$F,0),MATCH(weighting_additive!F$46,Energy!$1:$1,0))</f>
        <v>0</v>
      </c>
      <c r="G48" s="2">
        <f>INDEX(Energy!$A$1:$AAC$999,MATCH(weighting_additive!$C48,Energy!$F:$F,0),MATCH(weighting_additive!G$46,Energy!$1:$1,0))</f>
        <v>0</v>
      </c>
      <c r="H48" s="2">
        <f>INDEX(Energy!$A$1:$AAC$999,MATCH(weighting_additive!$C48,Energy!$F:$F,0),MATCH(weighting_additive!H$46,Energy!$1:$1,0))</f>
        <v>0</v>
      </c>
      <c r="I48" s="2">
        <f>INDEX(Energy!$A$1:$AAC$999,MATCH(weighting_additive!$C48,Energy!$F:$F,0),MATCH(weighting_additive!I$46,Energy!$1:$1,0))</f>
        <v>0</v>
      </c>
      <c r="J48" s="2">
        <f>INDEX(Energy!$A$1:$AAC$999,MATCH(weighting_additive!$C48,Energy!$F:$F,0),MATCH(weighting_additive!J$46,Energy!$1:$1,0))</f>
        <v>0</v>
      </c>
      <c r="K48" s="2">
        <f>INDEX(Energy!$A$1:$AAC$999,MATCH(weighting_additive!$C48,Energy!$F:$F,0),MATCH(weighting_additive!K$46,Energy!$1:$1,0))</f>
        <v>0</v>
      </c>
      <c r="L48" s="2">
        <f>INDEX(Energy!$A$1:$AAC$999,MATCH(weighting_additive!$C48,Energy!$F:$F,0),MATCH(weighting_additive!L$46,Energy!$1:$1,0))</f>
        <v>0</v>
      </c>
      <c r="M48" s="2">
        <f>INDEX(Energy!$A$1:$AAC$999,MATCH(weighting_additive!$C48,Energy!$F:$F,0),MATCH(weighting_additive!M$46,Energy!$1:$1,0))</f>
        <v>0</v>
      </c>
      <c r="N48" s="2">
        <f>INDEX(Energy!$A$1:$AAC$999,MATCH(weighting_additive!$C48,Energy!$F:$F,0),MATCH(weighting_additive!N$46,Energy!$1:$1,0))</f>
        <v>0</v>
      </c>
      <c r="O48" s="2">
        <f>INDEX(Energy!$A$1:$AAC$999,MATCH(weighting_additive!$C48,Energy!$F:$F,0),MATCH(weighting_additive!O$46,Energy!$1:$1,0))</f>
        <v>0</v>
      </c>
      <c r="P48" s="2">
        <f>INDEX(Energy!$A$1:$AAC$999,MATCH(weighting_additive!$C48,Energy!$F:$F,0),MATCH(weighting_additive!P$46,Energy!$1:$1,0))</f>
        <v>0</v>
      </c>
      <c r="Q48" s="2">
        <f>INDEX(Energy!$A$1:$AAC$999,MATCH(weighting_additive!$C48,Energy!$F:$F,0),MATCH(weighting_additive!Q$46,Energy!$1:$1,0))</f>
        <v>0</v>
      </c>
      <c r="R48" s="2">
        <f>INDEX(Energy!$A$1:$AAC$999,MATCH(weighting_additive!$C48,Energy!$F:$F,0),MATCH(weighting_additive!R$46,Energy!$1:$1,0))</f>
        <v>0</v>
      </c>
      <c r="S48" s="3"/>
      <c r="T48" s="5"/>
    </row>
    <row r="49" spans="1:20">
      <c r="A49" s="12" t="str">
        <f ca="1">A$49</f>
        <v>a12</v>
      </c>
      <c r="B49" s="11"/>
      <c r="C49" t="s">
        <v>66</v>
      </c>
      <c r="D49" s="2">
        <f>INDEX(Energy!$A$1:$AAC$999,MATCH(weighting_additive!$C49,Energy!$F:$F,0),MATCH(weighting_additive!D$46,Energy!$1:$1,0))</f>
        <v>10</v>
      </c>
      <c r="E49" s="2">
        <f>INDEX(Energy!$A$1:$AAC$999,MATCH(weighting_additive!$C49,Energy!$F:$F,0),MATCH(weighting_additive!E$46,Energy!$1:$1,0))</f>
        <v>30</v>
      </c>
      <c r="F49" s="2">
        <f>INDEX(Energy!$A$1:$AAC$999,MATCH(weighting_additive!$C49,Energy!$F:$F,0),MATCH(weighting_additive!F$46,Energy!$1:$1,0))</f>
        <v>0</v>
      </c>
      <c r="G49" s="2">
        <f>INDEX(Energy!$A$1:$AAC$999,MATCH(weighting_additive!$C49,Energy!$F:$F,0),MATCH(weighting_additive!G$46,Energy!$1:$1,0))</f>
        <v>0</v>
      </c>
      <c r="H49" s="2">
        <f>INDEX(Energy!$A$1:$AAC$999,MATCH(weighting_additive!$C49,Energy!$F:$F,0),MATCH(weighting_additive!H$46,Energy!$1:$1,0))</f>
        <v>0</v>
      </c>
      <c r="I49" s="2">
        <f>INDEX(Energy!$A$1:$AAC$999,MATCH(weighting_additive!$C49,Energy!$F:$F,0),MATCH(weighting_additive!I$46,Energy!$1:$1,0))</f>
        <v>0</v>
      </c>
      <c r="J49" s="2">
        <f>INDEX(Energy!$A$1:$AAC$999,MATCH(weighting_additive!$C49,Energy!$F:$F,0),MATCH(weighting_additive!J$46,Energy!$1:$1,0))</f>
        <v>0</v>
      </c>
      <c r="K49" s="2">
        <f>INDEX(Energy!$A$1:$AAC$999,MATCH(weighting_additive!$C49,Energy!$F:$F,0),MATCH(weighting_additive!K$46,Energy!$1:$1,0))</f>
        <v>0</v>
      </c>
      <c r="L49" s="2">
        <f>INDEX(Energy!$A$1:$AAC$999,MATCH(weighting_additive!$C49,Energy!$F:$F,0),MATCH(weighting_additive!L$46,Energy!$1:$1,0))</f>
        <v>0</v>
      </c>
      <c r="M49" s="2">
        <f>INDEX(Energy!$A$1:$AAC$999,MATCH(weighting_additive!$C49,Energy!$F:$F,0),MATCH(weighting_additive!M$46,Energy!$1:$1,0))</f>
        <v>0</v>
      </c>
      <c r="N49" s="2">
        <f>INDEX(Energy!$A$1:$AAC$999,MATCH(weighting_additive!$C49,Energy!$F:$F,0),MATCH(weighting_additive!N$46,Energy!$1:$1,0))</f>
        <v>0</v>
      </c>
      <c r="O49" s="2">
        <f>INDEX(Energy!$A$1:$AAC$999,MATCH(weighting_additive!$C49,Energy!$F:$F,0),MATCH(weighting_additive!O$46,Energy!$1:$1,0))</f>
        <v>0</v>
      </c>
      <c r="P49" s="2">
        <f>INDEX(Energy!$A$1:$AAC$999,MATCH(weighting_additive!$C49,Energy!$F:$F,0),MATCH(weighting_additive!P$46,Energy!$1:$1,0))</f>
        <v>0</v>
      </c>
      <c r="Q49" s="2">
        <f>INDEX(Energy!$A$1:$AAC$999,MATCH(weighting_additive!$C49,Energy!$F:$F,0),MATCH(weighting_additive!Q$46,Energy!$1:$1,0))</f>
        <v>0</v>
      </c>
      <c r="R49" s="2">
        <f>INDEX(Energy!$A$1:$AAC$999,MATCH(weighting_additive!$C49,Energy!$F:$F,0),MATCH(weighting_additive!R$46,Energy!$1:$1,0))</f>
        <v>0</v>
      </c>
      <c r="S49" s="3"/>
      <c r="T49" s="5"/>
    </row>
    <row r="50" spans="1:20">
      <c r="A50" s="12" t="str">
        <f ca="1">A$50</f>
        <v>a21</v>
      </c>
      <c r="B50" s="11"/>
      <c r="C50" t="s">
        <v>67</v>
      </c>
      <c r="D50" s="2">
        <f>INDEX(Energy!$A$1:$AAC$999,MATCH(weighting_additive!$C50,Energy!$F:$F,0),MATCH(weighting_additive!D$46,Energy!$1:$1,0))</f>
        <v>10</v>
      </c>
      <c r="E50" s="2">
        <f>INDEX(Energy!$A$1:$AAC$999,MATCH(weighting_additive!$C50,Energy!$F:$F,0),MATCH(weighting_additive!E$46,Energy!$1:$1,0))</f>
        <v>12</v>
      </c>
      <c r="F50" s="2">
        <f>INDEX(Energy!$A$1:$AAC$999,MATCH(weighting_additive!$C50,Energy!$F:$F,0),MATCH(weighting_additive!F$46,Energy!$1:$1,0))</f>
        <v>0</v>
      </c>
      <c r="G50" s="2">
        <f>INDEX(Energy!$A$1:$AAC$999,MATCH(weighting_additive!$C50,Energy!$F:$F,0),MATCH(weighting_additive!G$46,Energy!$1:$1,0))</f>
        <v>0</v>
      </c>
      <c r="H50" s="2">
        <f>INDEX(Energy!$A$1:$AAC$999,MATCH(weighting_additive!$C50,Energy!$F:$F,0),MATCH(weighting_additive!H$46,Energy!$1:$1,0))</f>
        <v>0</v>
      </c>
      <c r="I50" s="2">
        <f>INDEX(Energy!$A$1:$AAC$999,MATCH(weighting_additive!$C50,Energy!$F:$F,0),MATCH(weighting_additive!I$46,Energy!$1:$1,0))</f>
        <v>0</v>
      </c>
      <c r="J50" s="2">
        <f>INDEX(Energy!$A$1:$AAC$999,MATCH(weighting_additive!$C50,Energy!$F:$F,0),MATCH(weighting_additive!J$46,Energy!$1:$1,0))</f>
        <v>0</v>
      </c>
      <c r="K50" s="2">
        <f>INDEX(Energy!$A$1:$AAC$999,MATCH(weighting_additive!$C50,Energy!$F:$F,0),MATCH(weighting_additive!K$46,Energy!$1:$1,0))</f>
        <v>0</v>
      </c>
      <c r="L50" s="2">
        <f>INDEX(Energy!$A$1:$AAC$999,MATCH(weighting_additive!$C50,Energy!$F:$F,0),MATCH(weighting_additive!L$46,Energy!$1:$1,0))</f>
        <v>0</v>
      </c>
      <c r="M50" s="2">
        <f>INDEX(Energy!$A$1:$AAC$999,MATCH(weighting_additive!$C50,Energy!$F:$F,0),MATCH(weighting_additive!M$46,Energy!$1:$1,0))</f>
        <v>0</v>
      </c>
      <c r="N50" s="2">
        <f>INDEX(Energy!$A$1:$AAC$999,MATCH(weighting_additive!$C50,Energy!$F:$F,0),MATCH(weighting_additive!N$46,Energy!$1:$1,0))</f>
        <v>0</v>
      </c>
      <c r="O50" s="2">
        <f>INDEX(Energy!$A$1:$AAC$999,MATCH(weighting_additive!$C50,Energy!$F:$F,0),MATCH(weighting_additive!O$46,Energy!$1:$1,0))</f>
        <v>0</v>
      </c>
      <c r="P50" s="2">
        <f>INDEX(Energy!$A$1:$AAC$999,MATCH(weighting_additive!$C50,Energy!$F:$F,0),MATCH(weighting_additive!P$46,Energy!$1:$1,0))</f>
        <v>0</v>
      </c>
      <c r="Q50" s="2">
        <f>INDEX(Energy!$A$1:$AAC$999,MATCH(weighting_additive!$C50,Energy!$F:$F,0),MATCH(weighting_additive!Q$46,Energy!$1:$1,0))</f>
        <v>0</v>
      </c>
      <c r="R50" s="2">
        <f>INDEX(Energy!$A$1:$AAC$999,MATCH(weighting_additive!$C50,Energy!$F:$F,0),MATCH(weighting_additive!R$46,Energy!$1:$1,0))</f>
        <v>0</v>
      </c>
      <c r="S50" s="3"/>
      <c r="T50" s="5"/>
    </row>
    <row r="51" spans="1:20" ht="17.149999999999999">
      <c r="A51" s="12" t="str">
        <f ca="1">A$51</f>
        <v>a22</v>
      </c>
      <c r="B51" s="11" t="s">
        <v>10</v>
      </c>
      <c r="C51" t="s">
        <v>68</v>
      </c>
      <c r="D51" s="2">
        <f>INDEX(Energy!$A$1:$AAC$999,MATCH(weighting_additive!$C51,Energy!$F:$F,0),MATCH(weighting_additive!D$46,Energy!$1:$1,0))</f>
        <v>10</v>
      </c>
      <c r="E51" s="2">
        <f>INDEX(Energy!$A$1:$AAC$999,MATCH(weighting_additive!$C51,Energy!$F:$F,0),MATCH(weighting_additive!E$46,Energy!$1:$1,0))</f>
        <v>4</v>
      </c>
      <c r="F51" s="2">
        <f>INDEX(Energy!$A$1:$AAC$999,MATCH(weighting_additive!$C51,Energy!$F:$F,0),MATCH(weighting_additive!F$46,Energy!$1:$1,0))</f>
        <v>0</v>
      </c>
      <c r="G51" s="2">
        <f>INDEX(Energy!$A$1:$AAC$999,MATCH(weighting_additive!$C51,Energy!$F:$F,0),MATCH(weighting_additive!G$46,Energy!$1:$1,0))</f>
        <v>0</v>
      </c>
      <c r="H51" s="2">
        <f>INDEX(Energy!$A$1:$AAC$999,MATCH(weighting_additive!$C51,Energy!$F:$F,0),MATCH(weighting_additive!H$46,Energy!$1:$1,0))</f>
        <v>0</v>
      </c>
      <c r="I51" s="2">
        <f>INDEX(Energy!$A$1:$AAC$999,MATCH(weighting_additive!$C51,Energy!$F:$F,0),MATCH(weighting_additive!I$46,Energy!$1:$1,0))</f>
        <v>0</v>
      </c>
      <c r="J51" s="2">
        <f>INDEX(Energy!$A$1:$AAC$999,MATCH(weighting_additive!$C51,Energy!$F:$F,0),MATCH(weighting_additive!J$46,Energy!$1:$1,0))</f>
        <v>0</v>
      </c>
      <c r="K51" s="2">
        <f>INDEX(Energy!$A$1:$AAC$999,MATCH(weighting_additive!$C51,Energy!$F:$F,0),MATCH(weighting_additive!K$46,Energy!$1:$1,0))</f>
        <v>0</v>
      </c>
      <c r="L51" s="2">
        <f>INDEX(Energy!$A$1:$AAC$999,MATCH(weighting_additive!$C51,Energy!$F:$F,0),MATCH(weighting_additive!L$46,Energy!$1:$1,0))</f>
        <v>0</v>
      </c>
      <c r="M51" s="2">
        <f>INDEX(Energy!$A$1:$AAC$999,MATCH(weighting_additive!$C51,Energy!$F:$F,0),MATCH(weighting_additive!M$46,Energy!$1:$1,0))</f>
        <v>0</v>
      </c>
      <c r="N51" s="2">
        <f>INDEX(Energy!$A$1:$AAC$999,MATCH(weighting_additive!$C51,Energy!$F:$F,0),MATCH(weighting_additive!N$46,Energy!$1:$1,0))</f>
        <v>0</v>
      </c>
      <c r="O51" s="2">
        <f>INDEX(Energy!$A$1:$AAC$999,MATCH(weighting_additive!$C51,Energy!$F:$F,0),MATCH(weighting_additive!O$46,Energy!$1:$1,0))</f>
        <v>0</v>
      </c>
      <c r="P51" s="2">
        <f>INDEX(Energy!$A$1:$AAC$999,MATCH(weighting_additive!$C51,Energy!$F:$F,0),MATCH(weighting_additive!P$46,Energy!$1:$1,0))</f>
        <v>0</v>
      </c>
      <c r="Q51" s="2">
        <f>INDEX(Energy!$A$1:$AAC$999,MATCH(weighting_additive!$C51,Energy!$F:$F,0),MATCH(weighting_additive!Q$46,Energy!$1:$1,0))</f>
        <v>0</v>
      </c>
      <c r="R51" s="2">
        <f>INDEX(Energy!$A$1:$AAC$999,MATCH(weighting_additive!$C51,Energy!$F:$F,0),MATCH(weighting_additive!R$46,Energy!$1:$1,0))</f>
        <v>0</v>
      </c>
      <c r="S51" s="3"/>
      <c r="T51" s="5"/>
    </row>
    <row r="52" spans="1:20" ht="17.149999999999999">
      <c r="A52" s="12" t="str">
        <f ca="1">A$52</f>
        <v>b11</v>
      </c>
      <c r="B52" s="11" t="s">
        <v>11</v>
      </c>
      <c r="C52" t="s">
        <v>72</v>
      </c>
      <c r="D52" s="2">
        <f>INDEX(Energy!$A$1:$AAC$999,MATCH(weighting_additive!$C52,Energy!$F:$F,0),MATCH(weighting_additive!D$46,Energy!$1:$1,0))</f>
        <v>20</v>
      </c>
      <c r="E52" s="2">
        <f>INDEX(Energy!$A$1:$AAC$999,MATCH(weighting_additive!$C52,Energy!$F:$F,0),MATCH(weighting_additive!E$46,Energy!$1:$1,0))</f>
        <v>30</v>
      </c>
      <c r="F52" s="2">
        <f>INDEX(Energy!$A$1:$AAC$999,MATCH(weighting_additive!$C52,Energy!$F:$F,0),MATCH(weighting_additive!F$46,Energy!$1:$1,0))</f>
        <v>0</v>
      </c>
      <c r="G52" s="2">
        <f>INDEX(Energy!$A$1:$AAC$999,MATCH(weighting_additive!$C52,Energy!$F:$F,0),MATCH(weighting_additive!G$46,Energy!$1:$1,0))</f>
        <v>0</v>
      </c>
      <c r="H52" s="2">
        <f>INDEX(Energy!$A$1:$AAC$999,MATCH(weighting_additive!$C52,Energy!$F:$F,0),MATCH(weighting_additive!H$46,Energy!$1:$1,0))</f>
        <v>0</v>
      </c>
      <c r="I52" s="2">
        <f>INDEX(Energy!$A$1:$AAC$999,MATCH(weighting_additive!$C52,Energy!$F:$F,0),MATCH(weighting_additive!I$46,Energy!$1:$1,0))</f>
        <v>0</v>
      </c>
      <c r="J52" s="2">
        <f>INDEX(Energy!$A$1:$AAC$999,MATCH(weighting_additive!$C52,Energy!$F:$F,0),MATCH(weighting_additive!J$46,Energy!$1:$1,0))</f>
        <v>0</v>
      </c>
      <c r="K52" s="2">
        <f>INDEX(Energy!$A$1:$AAC$999,MATCH(weighting_additive!$C52,Energy!$F:$F,0),MATCH(weighting_additive!K$46,Energy!$1:$1,0))</f>
        <v>0</v>
      </c>
      <c r="L52" s="2">
        <f>INDEX(Energy!$A$1:$AAC$999,MATCH(weighting_additive!$C52,Energy!$F:$F,0),MATCH(weighting_additive!L$46,Energy!$1:$1,0))</f>
        <v>0</v>
      </c>
      <c r="M52" s="2">
        <f>INDEX(Energy!$A$1:$AAC$999,MATCH(weighting_additive!$C52,Energy!$F:$F,0),MATCH(weighting_additive!M$46,Energy!$1:$1,0))</f>
        <v>0</v>
      </c>
      <c r="N52" s="2">
        <f>INDEX(Energy!$A$1:$AAC$999,MATCH(weighting_additive!$C52,Energy!$F:$F,0),MATCH(weighting_additive!N$46,Energy!$1:$1,0))</f>
        <v>0</v>
      </c>
      <c r="O52" s="2">
        <f>INDEX(Energy!$A$1:$AAC$999,MATCH(weighting_additive!$C52,Energy!$F:$F,0),MATCH(weighting_additive!O$46,Energy!$1:$1,0))</f>
        <v>0</v>
      </c>
      <c r="P52" s="2">
        <f>INDEX(Energy!$A$1:$AAC$999,MATCH(weighting_additive!$C52,Energy!$F:$F,0),MATCH(weighting_additive!P$46,Energy!$1:$1,0))</f>
        <v>0</v>
      </c>
      <c r="Q52" s="2">
        <f>INDEX(Energy!$A$1:$AAC$999,MATCH(weighting_additive!$C52,Energy!$F:$F,0),MATCH(weighting_additive!Q$46,Energy!$1:$1,0))</f>
        <v>0</v>
      </c>
      <c r="R52" s="2">
        <f>INDEX(Energy!$A$1:$AAC$999,MATCH(weighting_additive!$C52,Energy!$F:$F,0),MATCH(weighting_additive!R$46,Energy!$1:$1,0))</f>
        <v>0</v>
      </c>
      <c r="S52" s="3"/>
      <c r="T52" s="5"/>
    </row>
    <row r="53" spans="1:20">
      <c r="A53" s="12" t="str">
        <f ca="1">A$53</f>
        <v>b12</v>
      </c>
      <c r="B53" s="48"/>
      <c r="C53" t="s">
        <v>73</v>
      </c>
      <c r="D53" s="2">
        <f>INDEX(Energy!$A$1:$AAC$999,MATCH(weighting_additive!$C53,Energy!$F:$F,0),MATCH(weighting_additive!D$46,Energy!$1:$1,0))</f>
        <v>20</v>
      </c>
      <c r="E53" s="2">
        <f>INDEX(Energy!$A$1:$AAC$999,MATCH(weighting_additive!$C53,Energy!$F:$F,0),MATCH(weighting_additive!E$46,Energy!$1:$1,0))</f>
        <v>10</v>
      </c>
      <c r="F53" s="2">
        <f>INDEX(Energy!$A$1:$AAC$999,MATCH(weighting_additive!$C53,Energy!$F:$F,0),MATCH(weighting_additive!F$46,Energy!$1:$1,0))</f>
        <v>0</v>
      </c>
      <c r="G53" s="2">
        <f>INDEX(Energy!$A$1:$AAC$999,MATCH(weighting_additive!$C53,Energy!$F:$F,0),MATCH(weighting_additive!G$46,Energy!$1:$1,0))</f>
        <v>0</v>
      </c>
      <c r="H53" s="2">
        <f>INDEX(Energy!$A$1:$AAC$999,MATCH(weighting_additive!$C53,Energy!$F:$F,0),MATCH(weighting_additive!H$46,Energy!$1:$1,0))</f>
        <v>0</v>
      </c>
      <c r="I53" s="2">
        <f>INDEX(Energy!$A$1:$AAC$999,MATCH(weighting_additive!$C53,Energy!$F:$F,0),MATCH(weighting_additive!I$46,Energy!$1:$1,0))</f>
        <v>0</v>
      </c>
      <c r="J53" s="2">
        <f>INDEX(Energy!$A$1:$AAC$999,MATCH(weighting_additive!$C53,Energy!$F:$F,0),MATCH(weighting_additive!J$46,Energy!$1:$1,0))</f>
        <v>0</v>
      </c>
      <c r="K53" s="2">
        <f>INDEX(Energy!$A$1:$AAC$999,MATCH(weighting_additive!$C53,Energy!$F:$F,0),MATCH(weighting_additive!K$46,Energy!$1:$1,0))</f>
        <v>0</v>
      </c>
      <c r="L53" s="2">
        <f>INDEX(Energy!$A$1:$AAC$999,MATCH(weighting_additive!$C53,Energy!$F:$F,0),MATCH(weighting_additive!L$46,Energy!$1:$1,0))</f>
        <v>0</v>
      </c>
      <c r="M53" s="2">
        <f>INDEX(Energy!$A$1:$AAC$999,MATCH(weighting_additive!$C53,Energy!$F:$F,0),MATCH(weighting_additive!M$46,Energy!$1:$1,0))</f>
        <v>0</v>
      </c>
      <c r="N53" s="2">
        <f>INDEX(Energy!$A$1:$AAC$999,MATCH(weighting_additive!$C53,Energy!$F:$F,0),MATCH(weighting_additive!N$46,Energy!$1:$1,0))</f>
        <v>0</v>
      </c>
      <c r="O53" s="2">
        <f>INDEX(Energy!$A$1:$AAC$999,MATCH(weighting_additive!$C53,Energy!$F:$F,0),MATCH(weighting_additive!O$46,Energy!$1:$1,0))</f>
        <v>0</v>
      </c>
      <c r="P53" s="2">
        <f>INDEX(Energy!$A$1:$AAC$999,MATCH(weighting_additive!$C53,Energy!$F:$F,0),MATCH(weighting_additive!P$46,Energy!$1:$1,0))</f>
        <v>0</v>
      </c>
      <c r="Q53" s="2">
        <f>INDEX(Energy!$A$1:$AAC$999,MATCH(weighting_additive!$C53,Energy!$F:$F,0),MATCH(weighting_additive!Q$46,Energy!$1:$1,0))</f>
        <v>0</v>
      </c>
      <c r="R53" s="2">
        <f>INDEX(Energy!$A$1:$AAC$999,MATCH(weighting_additive!$C53,Energy!$F:$F,0),MATCH(weighting_additive!R$46,Energy!$1:$1,0))</f>
        <v>0</v>
      </c>
      <c r="S53" s="3"/>
      <c r="T53" s="5"/>
    </row>
    <row r="54" spans="1:20">
      <c r="A54" s="12" t="str">
        <f ca="1">A$54</f>
        <v>b21</v>
      </c>
      <c r="B54" s="48"/>
      <c r="C54" t="s">
        <v>74</v>
      </c>
      <c r="D54" s="2">
        <f>INDEX(Energy!$A$1:$AAC$999,MATCH(weighting_additive!$C54,Energy!$F:$F,0),MATCH(weighting_additive!D$46,Energy!$1:$1,0))</f>
        <v>20</v>
      </c>
      <c r="E54" s="2">
        <f>INDEX(Energy!$A$1:$AAC$999,MATCH(weighting_additive!$C54,Energy!$F:$F,0),MATCH(weighting_additive!E$46,Energy!$1:$1,0))</f>
        <v>35</v>
      </c>
      <c r="F54" s="2">
        <f>INDEX(Energy!$A$1:$AAC$999,MATCH(weighting_additive!$C54,Energy!$F:$F,0),MATCH(weighting_additive!F$46,Energy!$1:$1,0))</f>
        <v>0</v>
      </c>
      <c r="G54" s="2">
        <f>INDEX(Energy!$A$1:$AAC$999,MATCH(weighting_additive!$C54,Energy!$F:$F,0),MATCH(weighting_additive!G$46,Energy!$1:$1,0))</f>
        <v>0</v>
      </c>
      <c r="H54" s="2">
        <f>INDEX(Energy!$A$1:$AAC$999,MATCH(weighting_additive!$C54,Energy!$F:$F,0),MATCH(weighting_additive!H$46,Energy!$1:$1,0))</f>
        <v>0</v>
      </c>
      <c r="I54" s="2">
        <f>INDEX(Energy!$A$1:$AAC$999,MATCH(weighting_additive!$C54,Energy!$F:$F,0),MATCH(weighting_additive!I$46,Energy!$1:$1,0))</f>
        <v>0</v>
      </c>
      <c r="J54" s="2">
        <f>INDEX(Energy!$A$1:$AAC$999,MATCH(weighting_additive!$C54,Energy!$F:$F,0),MATCH(weighting_additive!J$46,Energy!$1:$1,0))</f>
        <v>0</v>
      </c>
      <c r="K54" s="2">
        <f>INDEX(Energy!$A$1:$AAC$999,MATCH(weighting_additive!$C54,Energy!$F:$F,0),MATCH(weighting_additive!K$46,Energy!$1:$1,0))</f>
        <v>0</v>
      </c>
      <c r="L54" s="2">
        <f>INDEX(Energy!$A$1:$AAC$999,MATCH(weighting_additive!$C54,Energy!$F:$F,0),MATCH(weighting_additive!L$46,Energy!$1:$1,0))</f>
        <v>0</v>
      </c>
      <c r="M54" s="2">
        <f>INDEX(Energy!$A$1:$AAC$999,MATCH(weighting_additive!$C54,Energy!$F:$F,0),MATCH(weighting_additive!M$46,Energy!$1:$1,0))</f>
        <v>0</v>
      </c>
      <c r="N54" s="2">
        <f>INDEX(Energy!$A$1:$AAC$999,MATCH(weighting_additive!$C54,Energy!$F:$F,0),MATCH(weighting_additive!N$46,Energy!$1:$1,0))</f>
        <v>0</v>
      </c>
      <c r="O54" s="2">
        <f>INDEX(Energy!$A$1:$AAC$999,MATCH(weighting_additive!$C54,Energy!$F:$F,0),MATCH(weighting_additive!O$46,Energy!$1:$1,0))</f>
        <v>0</v>
      </c>
      <c r="P54" s="2">
        <f>INDEX(Energy!$A$1:$AAC$999,MATCH(weighting_additive!$C54,Energy!$F:$F,0),MATCH(weighting_additive!P$46,Energy!$1:$1,0))</f>
        <v>0</v>
      </c>
      <c r="Q54" s="2">
        <f>INDEX(Energy!$A$1:$AAC$999,MATCH(weighting_additive!$C54,Energy!$F:$F,0),MATCH(weighting_additive!Q$46,Energy!$1:$1,0))</f>
        <v>0</v>
      </c>
      <c r="R54" s="2">
        <f>INDEX(Energy!$A$1:$AAC$999,MATCH(weighting_additive!$C54,Energy!$F:$F,0),MATCH(weighting_additive!R$46,Energy!$1:$1,0))</f>
        <v>0</v>
      </c>
      <c r="S54" s="3"/>
      <c r="T54" s="5"/>
    </row>
    <row r="55" spans="1:20" ht="15.75" customHeight="1">
      <c r="A55" s="12" t="str">
        <f ca="1">A$55</f>
        <v>b22</v>
      </c>
      <c r="B55" s="48"/>
      <c r="C55" t="s">
        <v>75</v>
      </c>
      <c r="D55" s="2">
        <f>INDEX(Energy!$A$1:$AAC$999,MATCH(weighting_additive!$C55,Energy!$F:$F,0),MATCH(weighting_additive!D$46,Energy!$1:$1,0))</f>
        <v>10</v>
      </c>
      <c r="E55" s="2">
        <f>INDEX(Energy!$A$1:$AAC$999,MATCH(weighting_additive!$C55,Energy!$F:$F,0),MATCH(weighting_additive!E$46,Energy!$1:$1,0))</f>
        <v>25</v>
      </c>
      <c r="F55" s="2">
        <f>INDEX(Energy!$A$1:$AAC$999,MATCH(weighting_additive!$C55,Energy!$F:$F,0),MATCH(weighting_additive!F$46,Energy!$1:$1,0))</f>
        <v>0</v>
      </c>
      <c r="G55" s="2">
        <f>INDEX(Energy!$A$1:$AAC$999,MATCH(weighting_additive!$C55,Energy!$F:$F,0),MATCH(weighting_additive!G$46,Energy!$1:$1,0))</f>
        <v>0</v>
      </c>
      <c r="H55" s="2">
        <f>INDEX(Energy!$A$1:$AAC$999,MATCH(weighting_additive!$C55,Energy!$F:$F,0),MATCH(weighting_additive!H$46,Energy!$1:$1,0))</f>
        <v>0</v>
      </c>
      <c r="I55" s="2">
        <f>INDEX(Energy!$A$1:$AAC$999,MATCH(weighting_additive!$C55,Energy!$F:$F,0),MATCH(weighting_additive!I$46,Energy!$1:$1,0))</f>
        <v>0</v>
      </c>
      <c r="J55" s="2">
        <f>INDEX(Energy!$A$1:$AAC$999,MATCH(weighting_additive!$C55,Energy!$F:$F,0),MATCH(weighting_additive!J$46,Energy!$1:$1,0))</f>
        <v>0</v>
      </c>
      <c r="K55" s="2">
        <f>INDEX(Energy!$A$1:$AAC$999,MATCH(weighting_additive!$C55,Energy!$F:$F,0),MATCH(weighting_additive!K$46,Energy!$1:$1,0))</f>
        <v>0</v>
      </c>
      <c r="L55" s="2">
        <f>INDEX(Energy!$A$1:$AAC$999,MATCH(weighting_additive!$C55,Energy!$F:$F,0),MATCH(weighting_additive!L$46,Energy!$1:$1,0))</f>
        <v>0</v>
      </c>
      <c r="M55" s="2">
        <f>INDEX(Energy!$A$1:$AAC$999,MATCH(weighting_additive!$C55,Energy!$F:$F,0),MATCH(weighting_additive!M$46,Energy!$1:$1,0))</f>
        <v>0</v>
      </c>
      <c r="N55" s="2">
        <f>INDEX(Energy!$A$1:$AAC$999,MATCH(weighting_additive!$C55,Energy!$F:$F,0),MATCH(weighting_additive!N$46,Energy!$1:$1,0))</f>
        <v>0</v>
      </c>
      <c r="O55" s="2">
        <f>INDEX(Energy!$A$1:$AAC$999,MATCH(weighting_additive!$C55,Energy!$F:$F,0),MATCH(weighting_additive!O$46,Energy!$1:$1,0))</f>
        <v>0</v>
      </c>
      <c r="P55" s="2">
        <f>INDEX(Energy!$A$1:$AAC$999,MATCH(weighting_additive!$C55,Energy!$F:$F,0),MATCH(weighting_additive!P$46,Energy!$1:$1,0))</f>
        <v>0</v>
      </c>
      <c r="Q55" s="2">
        <f>INDEX(Energy!$A$1:$AAC$999,MATCH(weighting_additive!$C55,Energy!$F:$F,0),MATCH(weighting_additive!Q$46,Energy!$1:$1,0))</f>
        <v>0</v>
      </c>
      <c r="R55" s="2">
        <f>INDEX(Energy!$A$1:$AAC$999,MATCH(weighting_additive!$C55,Energy!$F:$F,0),MATCH(weighting_additive!R$46,Energy!$1:$1,0))</f>
        <v>0</v>
      </c>
      <c r="S55" s="3"/>
      <c r="T55" s="5"/>
    </row>
    <row r="56" spans="1:20" ht="15.75" customHeight="1">
      <c r="B56" s="48"/>
      <c r="C56" s="4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5"/>
    </row>
    <row r="57" spans="1:20">
      <c r="B57" s="48"/>
      <c r="C57" s="4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5"/>
    </row>
    <row r="58" spans="1:20">
      <c r="B58" s="48"/>
      <c r="C58" s="4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5"/>
    </row>
    <row r="60" spans="1:20">
      <c r="A60" s="8" t="s">
        <v>69</v>
      </c>
      <c r="B60" s="8" t="s">
        <v>7</v>
      </c>
      <c r="C60" s="9"/>
      <c r="D60" s="9">
        <v>2005</v>
      </c>
      <c r="E60" s="9">
        <v>2006</v>
      </c>
      <c r="F60" s="9">
        <v>2007</v>
      </c>
      <c r="G60" s="9">
        <v>2008</v>
      </c>
      <c r="H60" s="9">
        <v>2009</v>
      </c>
      <c r="I60" s="9">
        <v>2010</v>
      </c>
      <c r="J60" s="9">
        <v>2011</v>
      </c>
      <c r="K60" s="9">
        <v>2012</v>
      </c>
      <c r="L60" s="9">
        <v>2013</v>
      </c>
      <c r="M60" s="9">
        <v>2014</v>
      </c>
      <c r="N60" s="9">
        <v>2015</v>
      </c>
      <c r="O60" s="9">
        <v>2016</v>
      </c>
      <c r="P60" s="9">
        <v>2017</v>
      </c>
      <c r="Q60" s="9">
        <v>2018</v>
      </c>
      <c r="R60" s="9">
        <v>2019</v>
      </c>
    </row>
    <row r="61" spans="1:20" ht="17.600000000000001">
      <c r="A61" s="10" t="s">
        <v>1</v>
      </c>
      <c r="B61" s="11" t="s">
        <v>70</v>
      </c>
      <c r="C61" s="48"/>
      <c r="E61" s="13">
        <f>SUM(E62:E72)</f>
        <v>76</v>
      </c>
      <c r="F61" s="13">
        <f>SUM(F62:F72)</f>
        <v>-120</v>
      </c>
      <c r="G61" s="13">
        <f t="shared" ref="G61:R61" si="1">SUM(G62:G72)</f>
        <v>-120</v>
      </c>
      <c r="H61" s="13">
        <f t="shared" si="1"/>
        <v>-120</v>
      </c>
      <c r="I61" s="13">
        <f t="shared" si="1"/>
        <v>-120</v>
      </c>
      <c r="J61" s="13">
        <f t="shared" si="1"/>
        <v>-120</v>
      </c>
      <c r="K61" s="13">
        <f t="shared" si="1"/>
        <v>-120</v>
      </c>
      <c r="L61" s="13">
        <f t="shared" si="1"/>
        <v>-120</v>
      </c>
      <c r="M61" s="13">
        <f t="shared" si="1"/>
        <v>-120</v>
      </c>
      <c r="N61" s="13">
        <f t="shared" si="1"/>
        <v>-120</v>
      </c>
      <c r="O61" s="13">
        <f t="shared" si="1"/>
        <v>-120</v>
      </c>
      <c r="P61" s="13">
        <f t="shared" si="1"/>
        <v>-120</v>
      </c>
      <c r="Q61" s="13">
        <f t="shared" si="1"/>
        <v>-120</v>
      </c>
      <c r="R61" s="13">
        <f t="shared" si="1"/>
        <v>-120</v>
      </c>
    </row>
    <row r="62" spans="1:20" ht="17.600000000000001">
      <c r="A62" s="12" t="str">
        <f ca="1">A$48</f>
        <v>a11</v>
      </c>
      <c r="B62" s="11" t="s">
        <v>12</v>
      </c>
      <c r="C62" s="48"/>
      <c r="E62" s="14">
        <f>E48-$D48</f>
        <v>30</v>
      </c>
      <c r="F62" s="14">
        <f t="shared" ref="F62:R62" si="2">F48-$D48</f>
        <v>-20</v>
      </c>
      <c r="G62" s="14">
        <f t="shared" si="2"/>
        <v>-20</v>
      </c>
      <c r="H62" s="14">
        <f t="shared" si="2"/>
        <v>-20</v>
      </c>
      <c r="I62" s="14">
        <f t="shared" si="2"/>
        <v>-20</v>
      </c>
      <c r="J62" s="14">
        <f t="shared" si="2"/>
        <v>-20</v>
      </c>
      <c r="K62" s="14">
        <f t="shared" si="2"/>
        <v>-20</v>
      </c>
      <c r="L62" s="14">
        <f t="shared" si="2"/>
        <v>-20</v>
      </c>
      <c r="M62" s="14">
        <f t="shared" si="2"/>
        <v>-20</v>
      </c>
      <c r="N62" s="14">
        <f t="shared" si="2"/>
        <v>-20</v>
      </c>
      <c r="O62" s="14">
        <f t="shared" si="2"/>
        <v>-20</v>
      </c>
      <c r="P62" s="14">
        <f t="shared" si="2"/>
        <v>-20</v>
      </c>
      <c r="Q62" s="14">
        <f t="shared" si="2"/>
        <v>-20</v>
      </c>
      <c r="R62" s="14">
        <f t="shared" si="2"/>
        <v>-20</v>
      </c>
    </row>
    <row r="63" spans="1:20">
      <c r="A63" s="12" t="str">
        <f ca="1">A$49</f>
        <v>a12</v>
      </c>
      <c r="B63" s="11"/>
      <c r="C63" s="48"/>
      <c r="E63" s="14">
        <f t="shared" ref="E63:R72" si="3">E49-$D49</f>
        <v>20</v>
      </c>
      <c r="F63" s="14">
        <f t="shared" si="3"/>
        <v>-10</v>
      </c>
      <c r="G63" s="14">
        <f>G49-$D49</f>
        <v>-10</v>
      </c>
      <c r="H63" s="14">
        <f t="shared" si="3"/>
        <v>-10</v>
      </c>
      <c r="I63" s="14">
        <f t="shared" si="3"/>
        <v>-10</v>
      </c>
      <c r="J63" s="14">
        <f t="shared" si="3"/>
        <v>-10</v>
      </c>
      <c r="K63" s="14">
        <f t="shared" si="3"/>
        <v>-10</v>
      </c>
      <c r="L63" s="14">
        <f t="shared" si="3"/>
        <v>-10</v>
      </c>
      <c r="M63" s="14">
        <f t="shared" si="3"/>
        <v>-10</v>
      </c>
      <c r="N63" s="14">
        <f t="shared" si="3"/>
        <v>-10</v>
      </c>
      <c r="O63" s="14">
        <f t="shared" si="3"/>
        <v>-10</v>
      </c>
      <c r="P63" s="14">
        <f t="shared" si="3"/>
        <v>-10</v>
      </c>
      <c r="Q63" s="14">
        <f t="shared" si="3"/>
        <v>-10</v>
      </c>
      <c r="R63" s="14">
        <f t="shared" si="3"/>
        <v>-10</v>
      </c>
    </row>
    <row r="64" spans="1:20">
      <c r="A64" s="12" t="str">
        <f ca="1">A$50</f>
        <v>a21</v>
      </c>
      <c r="B64" s="11"/>
      <c r="C64" s="48"/>
      <c r="E64" s="14">
        <f t="shared" si="3"/>
        <v>2</v>
      </c>
      <c r="F64" s="14">
        <f t="shared" si="3"/>
        <v>-10</v>
      </c>
      <c r="G64" s="14">
        <f t="shared" si="3"/>
        <v>-10</v>
      </c>
      <c r="H64" s="14">
        <f t="shared" si="3"/>
        <v>-10</v>
      </c>
      <c r="I64" s="14">
        <f t="shared" si="3"/>
        <v>-10</v>
      </c>
      <c r="J64" s="14">
        <f t="shared" si="3"/>
        <v>-10</v>
      </c>
      <c r="K64" s="14">
        <f t="shared" si="3"/>
        <v>-10</v>
      </c>
      <c r="L64" s="14">
        <f t="shared" si="3"/>
        <v>-10</v>
      </c>
      <c r="M64" s="14">
        <f t="shared" si="3"/>
        <v>-10</v>
      </c>
      <c r="N64" s="14">
        <f t="shared" si="3"/>
        <v>-10</v>
      </c>
      <c r="O64" s="14">
        <f t="shared" si="3"/>
        <v>-10</v>
      </c>
      <c r="P64" s="14">
        <f t="shared" si="3"/>
        <v>-10</v>
      </c>
      <c r="Q64" s="14">
        <f t="shared" si="3"/>
        <v>-10</v>
      </c>
      <c r="R64" s="14">
        <f t="shared" si="3"/>
        <v>-10</v>
      </c>
    </row>
    <row r="65" spans="1:18" ht="17.600000000000001">
      <c r="A65" s="12" t="str">
        <f ca="1">A$51</f>
        <v>a22</v>
      </c>
      <c r="B65" s="11" t="s">
        <v>13</v>
      </c>
      <c r="C65" s="48"/>
      <c r="E65" s="14">
        <f t="shared" si="3"/>
        <v>-6</v>
      </c>
      <c r="F65" s="14">
        <f>F51-$D51</f>
        <v>-10</v>
      </c>
      <c r="G65" s="14">
        <f t="shared" si="3"/>
        <v>-10</v>
      </c>
      <c r="H65" s="14">
        <f t="shared" si="3"/>
        <v>-10</v>
      </c>
      <c r="I65" s="14">
        <f t="shared" si="3"/>
        <v>-10</v>
      </c>
      <c r="J65" s="14">
        <f t="shared" si="3"/>
        <v>-10</v>
      </c>
      <c r="K65" s="14">
        <f t="shared" si="3"/>
        <v>-10</v>
      </c>
      <c r="L65" s="14">
        <f t="shared" si="3"/>
        <v>-10</v>
      </c>
      <c r="M65" s="14">
        <f t="shared" si="3"/>
        <v>-10</v>
      </c>
      <c r="N65" s="14">
        <f t="shared" si="3"/>
        <v>-10</v>
      </c>
      <c r="O65" s="14">
        <f t="shared" si="3"/>
        <v>-10</v>
      </c>
      <c r="P65" s="14">
        <f t="shared" si="3"/>
        <v>-10</v>
      </c>
      <c r="Q65" s="14">
        <f t="shared" si="3"/>
        <v>-10</v>
      </c>
      <c r="R65" s="14">
        <f t="shared" si="3"/>
        <v>-10</v>
      </c>
    </row>
    <row r="66" spans="1:18" ht="17.600000000000001">
      <c r="A66" s="12" t="str">
        <f ca="1">A$52</f>
        <v>b11</v>
      </c>
      <c r="B66" s="11" t="s">
        <v>14</v>
      </c>
      <c r="C66" s="48"/>
      <c r="E66" s="14">
        <f t="shared" si="3"/>
        <v>10</v>
      </c>
      <c r="F66" s="14">
        <f t="shared" si="3"/>
        <v>-20</v>
      </c>
      <c r="G66" s="14">
        <f t="shared" si="3"/>
        <v>-20</v>
      </c>
      <c r="H66" s="14">
        <f t="shared" si="3"/>
        <v>-20</v>
      </c>
      <c r="I66" s="14">
        <f t="shared" si="3"/>
        <v>-20</v>
      </c>
      <c r="J66" s="14">
        <f t="shared" si="3"/>
        <v>-20</v>
      </c>
      <c r="K66" s="14">
        <f t="shared" si="3"/>
        <v>-20</v>
      </c>
      <c r="L66" s="14">
        <f t="shared" si="3"/>
        <v>-20</v>
      </c>
      <c r="M66" s="14">
        <f t="shared" si="3"/>
        <v>-20</v>
      </c>
      <c r="N66" s="14">
        <f t="shared" si="3"/>
        <v>-20</v>
      </c>
      <c r="O66" s="14">
        <f t="shared" si="3"/>
        <v>-20</v>
      </c>
      <c r="P66" s="14">
        <f t="shared" si="3"/>
        <v>-20</v>
      </c>
      <c r="Q66" s="14">
        <f t="shared" si="3"/>
        <v>-20</v>
      </c>
      <c r="R66" s="14">
        <f t="shared" si="3"/>
        <v>-20</v>
      </c>
    </row>
    <row r="67" spans="1:18">
      <c r="A67" s="12" t="str">
        <f ca="1">A$53</f>
        <v>b12</v>
      </c>
      <c r="B67" s="19"/>
      <c r="C67" s="49"/>
      <c r="E67" s="14">
        <f t="shared" si="3"/>
        <v>-10</v>
      </c>
      <c r="F67" s="14">
        <f t="shared" si="3"/>
        <v>-20</v>
      </c>
      <c r="G67" s="14">
        <f>G53-$D53</f>
        <v>-20</v>
      </c>
      <c r="H67" s="14">
        <f>H53-$D53</f>
        <v>-20</v>
      </c>
      <c r="I67" s="14">
        <f t="shared" si="3"/>
        <v>-20</v>
      </c>
      <c r="J67" s="14">
        <f t="shared" si="3"/>
        <v>-20</v>
      </c>
      <c r="K67" s="14">
        <f t="shared" si="3"/>
        <v>-20</v>
      </c>
      <c r="L67" s="14">
        <f t="shared" si="3"/>
        <v>-20</v>
      </c>
      <c r="M67" s="14">
        <f t="shared" si="3"/>
        <v>-20</v>
      </c>
      <c r="N67" s="14">
        <f t="shared" si="3"/>
        <v>-20</v>
      </c>
      <c r="O67" s="14">
        <f t="shared" si="3"/>
        <v>-20</v>
      </c>
      <c r="P67" s="14">
        <f t="shared" si="3"/>
        <v>-20</v>
      </c>
      <c r="Q67" s="14">
        <f t="shared" si="3"/>
        <v>-20</v>
      </c>
      <c r="R67" s="14">
        <f t="shared" si="3"/>
        <v>-20</v>
      </c>
    </row>
    <row r="68" spans="1:18">
      <c r="A68" s="12" t="str">
        <f ca="1">A$54</f>
        <v>b21</v>
      </c>
      <c r="B68" s="19"/>
      <c r="C68" s="49"/>
      <c r="E68" s="14">
        <f>E54-$D54</f>
        <v>15</v>
      </c>
      <c r="F68" s="14">
        <f t="shared" si="3"/>
        <v>-20</v>
      </c>
      <c r="G68" s="14">
        <f t="shared" si="3"/>
        <v>-20</v>
      </c>
      <c r="H68" s="14">
        <f t="shared" si="3"/>
        <v>-20</v>
      </c>
      <c r="I68" s="14">
        <f t="shared" si="3"/>
        <v>-20</v>
      </c>
      <c r="J68" s="14">
        <f t="shared" si="3"/>
        <v>-20</v>
      </c>
      <c r="K68" s="14">
        <f t="shared" si="3"/>
        <v>-20</v>
      </c>
      <c r="L68" s="14">
        <f t="shared" si="3"/>
        <v>-20</v>
      </c>
      <c r="M68" s="14">
        <f t="shared" si="3"/>
        <v>-20</v>
      </c>
      <c r="N68" s="14">
        <f t="shared" si="3"/>
        <v>-20</v>
      </c>
      <c r="O68" s="14">
        <f t="shared" si="3"/>
        <v>-20</v>
      </c>
      <c r="P68" s="14">
        <f t="shared" si="3"/>
        <v>-20</v>
      </c>
      <c r="Q68" s="14">
        <f t="shared" si="3"/>
        <v>-20</v>
      </c>
      <c r="R68" s="14">
        <f t="shared" si="3"/>
        <v>-20</v>
      </c>
    </row>
    <row r="69" spans="1:18">
      <c r="A69" s="12" t="str">
        <f ca="1">A$55</f>
        <v>b22</v>
      </c>
      <c r="B69" s="19"/>
      <c r="C69" s="49"/>
      <c r="E69" s="14">
        <f t="shared" si="3"/>
        <v>15</v>
      </c>
      <c r="F69" s="14">
        <f t="shared" si="3"/>
        <v>-10</v>
      </c>
      <c r="G69" s="14">
        <f t="shared" si="3"/>
        <v>-10</v>
      </c>
      <c r="H69" s="14">
        <f t="shared" si="3"/>
        <v>-10</v>
      </c>
      <c r="I69" s="14">
        <f t="shared" si="3"/>
        <v>-10</v>
      </c>
      <c r="J69" s="14">
        <f t="shared" si="3"/>
        <v>-10</v>
      </c>
      <c r="K69" s="14">
        <f t="shared" si="3"/>
        <v>-10</v>
      </c>
      <c r="L69" s="14">
        <f t="shared" si="3"/>
        <v>-10</v>
      </c>
      <c r="M69" s="14">
        <f t="shared" si="3"/>
        <v>-10</v>
      </c>
      <c r="N69" s="14">
        <f t="shared" si="3"/>
        <v>-10</v>
      </c>
      <c r="O69" s="14">
        <f t="shared" si="3"/>
        <v>-10</v>
      </c>
      <c r="P69" s="14">
        <f t="shared" si="3"/>
        <v>-10</v>
      </c>
      <c r="Q69" s="14">
        <f t="shared" si="3"/>
        <v>-10</v>
      </c>
      <c r="R69" s="14">
        <f t="shared" si="3"/>
        <v>-10</v>
      </c>
    </row>
    <row r="70" spans="1:18">
      <c r="A70" s="12"/>
      <c r="B70" s="19"/>
      <c r="C70" s="49"/>
      <c r="E70" s="14">
        <f t="shared" si="3"/>
        <v>0</v>
      </c>
      <c r="F70" s="14">
        <f t="shared" si="3"/>
        <v>0</v>
      </c>
      <c r="G70" s="14">
        <f t="shared" si="3"/>
        <v>0</v>
      </c>
      <c r="H70" s="14">
        <f t="shared" si="3"/>
        <v>0</v>
      </c>
      <c r="I70" s="14">
        <f t="shared" si="3"/>
        <v>0</v>
      </c>
      <c r="J70" s="14">
        <f t="shared" si="3"/>
        <v>0</v>
      </c>
      <c r="K70" s="14">
        <f t="shared" si="3"/>
        <v>0</v>
      </c>
      <c r="L70" s="14">
        <f t="shared" si="3"/>
        <v>0</v>
      </c>
      <c r="M70" s="14">
        <f t="shared" si="3"/>
        <v>0</v>
      </c>
      <c r="N70" s="14">
        <f t="shared" si="3"/>
        <v>0</v>
      </c>
      <c r="O70" s="14">
        <f t="shared" si="3"/>
        <v>0</v>
      </c>
      <c r="P70" s="14">
        <f t="shared" si="3"/>
        <v>0</v>
      </c>
      <c r="Q70" s="14">
        <f t="shared" si="3"/>
        <v>0</v>
      </c>
      <c r="R70" s="14">
        <f t="shared" si="3"/>
        <v>0</v>
      </c>
    </row>
    <row r="71" spans="1:18">
      <c r="A71" s="12"/>
      <c r="B71" s="19"/>
      <c r="C71" s="49"/>
      <c r="E71" s="14">
        <f t="shared" si="3"/>
        <v>0</v>
      </c>
      <c r="F71" s="14">
        <f t="shared" si="3"/>
        <v>0</v>
      </c>
      <c r="G71" s="14">
        <f t="shared" si="3"/>
        <v>0</v>
      </c>
      <c r="H71" s="14">
        <f t="shared" si="3"/>
        <v>0</v>
      </c>
      <c r="I71" s="14">
        <f t="shared" si="3"/>
        <v>0</v>
      </c>
      <c r="J71" s="14">
        <f t="shared" si="3"/>
        <v>0</v>
      </c>
      <c r="K71" s="14">
        <f t="shared" si="3"/>
        <v>0</v>
      </c>
      <c r="L71" s="14">
        <f t="shared" si="3"/>
        <v>0</v>
      </c>
      <c r="M71" s="14">
        <f t="shared" si="3"/>
        <v>0</v>
      </c>
      <c r="N71" s="14">
        <f t="shared" si="3"/>
        <v>0</v>
      </c>
      <c r="O71" s="14">
        <f t="shared" si="3"/>
        <v>0</v>
      </c>
      <c r="P71" s="14">
        <f t="shared" si="3"/>
        <v>0</v>
      </c>
      <c r="Q71" s="14">
        <f t="shared" si="3"/>
        <v>0</v>
      </c>
      <c r="R71" s="14">
        <f t="shared" si="3"/>
        <v>0</v>
      </c>
    </row>
    <row r="72" spans="1:18">
      <c r="B72" s="16"/>
      <c r="C72" s="48"/>
      <c r="D72" s="2"/>
      <c r="E72" s="14">
        <f t="shared" si="3"/>
        <v>0</v>
      </c>
      <c r="F72" s="14">
        <f t="shared" si="3"/>
        <v>0</v>
      </c>
      <c r="G72" s="14">
        <f t="shared" si="3"/>
        <v>0</v>
      </c>
      <c r="H72" s="14">
        <f t="shared" si="3"/>
        <v>0</v>
      </c>
      <c r="I72" s="14">
        <f t="shared" si="3"/>
        <v>0</v>
      </c>
      <c r="J72" s="14">
        <f t="shared" si="3"/>
        <v>0</v>
      </c>
      <c r="K72" s="14">
        <f t="shared" si="3"/>
        <v>0</v>
      </c>
      <c r="L72" s="14">
        <f t="shared" si="3"/>
        <v>0</v>
      </c>
      <c r="M72" s="14">
        <f t="shared" si="3"/>
        <v>0</v>
      </c>
      <c r="N72" s="14">
        <f t="shared" si="3"/>
        <v>0</v>
      </c>
      <c r="O72" s="14">
        <f t="shared" si="3"/>
        <v>0</v>
      </c>
      <c r="P72" s="14">
        <f t="shared" si="3"/>
        <v>0</v>
      </c>
      <c r="Q72" s="14">
        <f t="shared" si="3"/>
        <v>0</v>
      </c>
      <c r="R72" s="14">
        <f t="shared" si="3"/>
        <v>0</v>
      </c>
    </row>
    <row r="73" spans="1:18">
      <c r="A73" s="15"/>
      <c r="B73" s="16"/>
      <c r="C73" s="48"/>
    </row>
    <row r="74" spans="1:18">
      <c r="A74" s="17" t="s">
        <v>71</v>
      </c>
      <c r="B74" s="16"/>
      <c r="C74" s="48"/>
      <c r="D74" s="9">
        <v>2005</v>
      </c>
      <c r="E74" s="9">
        <v>2006</v>
      </c>
      <c r="F74" s="9">
        <v>2007</v>
      </c>
      <c r="G74" s="9">
        <v>2008</v>
      </c>
      <c r="H74" s="9">
        <v>2009</v>
      </c>
      <c r="I74" s="9">
        <v>2010</v>
      </c>
      <c r="J74" s="9">
        <v>2011</v>
      </c>
      <c r="K74" s="9">
        <v>2012</v>
      </c>
      <c r="L74" s="9">
        <v>2013</v>
      </c>
      <c r="M74" s="9">
        <v>2014</v>
      </c>
      <c r="N74" s="9">
        <v>2015</v>
      </c>
      <c r="O74" s="9">
        <v>2016</v>
      </c>
      <c r="P74" s="9">
        <v>2017</v>
      </c>
      <c r="Q74" s="9">
        <v>2018</v>
      </c>
      <c r="R74" s="9">
        <v>2019</v>
      </c>
    </row>
    <row r="75" spans="1:18">
      <c r="A75" s="10" t="s">
        <v>1</v>
      </c>
      <c r="B75" s="16"/>
      <c r="C75" s="4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ht="17.600000000000001">
      <c r="A76" s="12" t="str">
        <f ca="1">A$48</f>
        <v>a11</v>
      </c>
      <c r="B76" s="19" t="s">
        <v>15</v>
      </c>
      <c r="C76" s="49"/>
      <c r="E76" s="20">
        <f t="shared" ref="E76:R86" si="4">IFERROR(LN(E48)-LN($D48), 0)</f>
        <v>0.91629073187415511</v>
      </c>
      <c r="F76" s="20">
        <f t="shared" si="4"/>
        <v>0</v>
      </c>
      <c r="G76" s="20">
        <f t="shared" si="4"/>
        <v>0</v>
      </c>
      <c r="H76" s="20">
        <f t="shared" si="4"/>
        <v>0</v>
      </c>
      <c r="I76" s="20">
        <f t="shared" si="4"/>
        <v>0</v>
      </c>
      <c r="J76" s="20">
        <f t="shared" si="4"/>
        <v>0</v>
      </c>
      <c r="K76" s="20">
        <f t="shared" si="4"/>
        <v>0</v>
      </c>
      <c r="L76" s="20">
        <f t="shared" si="4"/>
        <v>0</v>
      </c>
      <c r="M76" s="20">
        <f t="shared" si="4"/>
        <v>0</v>
      </c>
      <c r="N76" s="20">
        <f t="shared" si="4"/>
        <v>0</v>
      </c>
      <c r="O76" s="20">
        <f t="shared" si="4"/>
        <v>0</v>
      </c>
      <c r="P76" s="20">
        <f t="shared" si="4"/>
        <v>0</v>
      </c>
      <c r="Q76" s="20">
        <f t="shared" si="4"/>
        <v>0</v>
      </c>
      <c r="R76" s="20">
        <f t="shared" si="4"/>
        <v>0</v>
      </c>
    </row>
    <row r="77" spans="1:18">
      <c r="A77" s="12" t="str">
        <f ca="1">A$49</f>
        <v>a12</v>
      </c>
      <c r="B77" s="19"/>
      <c r="C77" s="49"/>
      <c r="E77" s="20">
        <f t="shared" si="4"/>
        <v>1.0986122886681096</v>
      </c>
      <c r="F77" s="20">
        <f t="shared" si="4"/>
        <v>0</v>
      </c>
      <c r="G77" s="20">
        <f t="shared" si="4"/>
        <v>0</v>
      </c>
      <c r="H77" s="20">
        <f t="shared" si="4"/>
        <v>0</v>
      </c>
      <c r="I77" s="20">
        <f t="shared" si="4"/>
        <v>0</v>
      </c>
      <c r="J77" s="20">
        <f t="shared" si="4"/>
        <v>0</v>
      </c>
      <c r="K77" s="20">
        <f t="shared" si="4"/>
        <v>0</v>
      </c>
      <c r="L77" s="20">
        <f t="shared" si="4"/>
        <v>0</v>
      </c>
      <c r="M77" s="20">
        <f t="shared" si="4"/>
        <v>0</v>
      </c>
      <c r="N77" s="20">
        <f t="shared" si="4"/>
        <v>0</v>
      </c>
      <c r="O77" s="20">
        <f t="shared" si="4"/>
        <v>0</v>
      </c>
      <c r="P77" s="20">
        <f t="shared" si="4"/>
        <v>0</v>
      </c>
      <c r="Q77" s="20">
        <f t="shared" si="4"/>
        <v>0</v>
      </c>
      <c r="R77" s="20">
        <f t="shared" si="4"/>
        <v>0</v>
      </c>
    </row>
    <row r="78" spans="1:18">
      <c r="A78" s="12" t="str">
        <f ca="1">A$50</f>
        <v>a21</v>
      </c>
      <c r="B78" s="19"/>
      <c r="C78" s="49"/>
      <c r="E78" s="20">
        <f>IFERROR(LN(E50)-LN($D50), 0)</f>
        <v>0.18232155679395445</v>
      </c>
      <c r="F78" s="20">
        <f t="shared" si="4"/>
        <v>0</v>
      </c>
      <c r="G78" s="20">
        <f t="shared" si="4"/>
        <v>0</v>
      </c>
      <c r="H78" s="20">
        <f t="shared" si="4"/>
        <v>0</v>
      </c>
      <c r="I78" s="20">
        <f t="shared" si="4"/>
        <v>0</v>
      </c>
      <c r="J78" s="20">
        <f t="shared" si="4"/>
        <v>0</v>
      </c>
      <c r="K78" s="20">
        <f t="shared" si="4"/>
        <v>0</v>
      </c>
      <c r="L78" s="20">
        <f t="shared" si="4"/>
        <v>0</v>
      </c>
      <c r="M78" s="20">
        <f t="shared" si="4"/>
        <v>0</v>
      </c>
      <c r="N78" s="20">
        <f t="shared" si="4"/>
        <v>0</v>
      </c>
      <c r="O78" s="20">
        <f t="shared" si="4"/>
        <v>0</v>
      </c>
      <c r="P78" s="20">
        <f t="shared" si="4"/>
        <v>0</v>
      </c>
      <c r="Q78" s="20">
        <f t="shared" si="4"/>
        <v>0</v>
      </c>
      <c r="R78" s="20">
        <f t="shared" si="4"/>
        <v>0</v>
      </c>
    </row>
    <row r="79" spans="1:18" ht="17.600000000000001">
      <c r="A79" s="12" t="str">
        <f ca="1">A$51</f>
        <v>a22</v>
      </c>
      <c r="B79" s="19" t="s">
        <v>16</v>
      </c>
      <c r="C79" s="49"/>
      <c r="E79" s="20">
        <f t="shared" si="4"/>
        <v>-0.91629073187415533</v>
      </c>
      <c r="F79" s="20">
        <f t="shared" si="4"/>
        <v>0</v>
      </c>
      <c r="G79" s="20">
        <f>IFERROR(LN(G51)-LN($D51), 0)</f>
        <v>0</v>
      </c>
      <c r="H79" s="20">
        <f t="shared" si="4"/>
        <v>0</v>
      </c>
      <c r="I79" s="20">
        <f t="shared" si="4"/>
        <v>0</v>
      </c>
      <c r="J79" s="20">
        <f t="shared" si="4"/>
        <v>0</v>
      </c>
      <c r="K79" s="20">
        <f t="shared" si="4"/>
        <v>0</v>
      </c>
      <c r="L79" s="20">
        <f t="shared" si="4"/>
        <v>0</v>
      </c>
      <c r="M79" s="20">
        <f t="shared" si="4"/>
        <v>0</v>
      </c>
      <c r="N79" s="20">
        <f t="shared" si="4"/>
        <v>0</v>
      </c>
      <c r="O79" s="20">
        <f t="shared" si="4"/>
        <v>0</v>
      </c>
      <c r="P79" s="20">
        <f t="shared" si="4"/>
        <v>0</v>
      </c>
      <c r="Q79" s="20">
        <f t="shared" si="4"/>
        <v>0</v>
      </c>
      <c r="R79" s="20">
        <f t="shared" si="4"/>
        <v>0</v>
      </c>
    </row>
    <row r="80" spans="1:18" ht="17.600000000000001">
      <c r="A80" s="12" t="str">
        <f ca="1">A$52</f>
        <v>b11</v>
      </c>
      <c r="B80" s="19" t="s">
        <v>17</v>
      </c>
      <c r="C80" s="49"/>
      <c r="E80" s="20">
        <f t="shared" si="4"/>
        <v>0.40546510810816461</v>
      </c>
      <c r="F80" s="20">
        <f t="shared" si="4"/>
        <v>0</v>
      </c>
      <c r="G80" s="20">
        <f t="shared" si="4"/>
        <v>0</v>
      </c>
      <c r="H80" s="20">
        <f t="shared" si="4"/>
        <v>0</v>
      </c>
      <c r="I80" s="20">
        <f t="shared" si="4"/>
        <v>0</v>
      </c>
      <c r="J80" s="20">
        <f t="shared" si="4"/>
        <v>0</v>
      </c>
      <c r="K80" s="20">
        <f t="shared" si="4"/>
        <v>0</v>
      </c>
      <c r="L80" s="20">
        <f t="shared" si="4"/>
        <v>0</v>
      </c>
      <c r="M80" s="20">
        <f t="shared" si="4"/>
        <v>0</v>
      </c>
      <c r="N80" s="20">
        <f t="shared" si="4"/>
        <v>0</v>
      </c>
      <c r="O80" s="20">
        <f t="shared" si="4"/>
        <v>0</v>
      </c>
      <c r="P80" s="20">
        <f t="shared" si="4"/>
        <v>0</v>
      </c>
      <c r="Q80" s="20">
        <f t="shared" si="4"/>
        <v>0</v>
      </c>
      <c r="R80" s="20">
        <f t="shared" si="4"/>
        <v>0</v>
      </c>
    </row>
    <row r="81" spans="1:20">
      <c r="A81" s="12" t="str">
        <f ca="1">A$53</f>
        <v>b12</v>
      </c>
      <c r="B81" s="19"/>
      <c r="C81" s="49"/>
      <c r="E81" s="20">
        <f t="shared" si="4"/>
        <v>-0.69314718055994495</v>
      </c>
      <c r="F81" s="20">
        <f t="shared" si="4"/>
        <v>0</v>
      </c>
      <c r="G81" s="20">
        <f t="shared" si="4"/>
        <v>0</v>
      </c>
      <c r="H81" s="20">
        <f>IFERROR(LN(H53)-LN($D53), 0)</f>
        <v>0</v>
      </c>
      <c r="I81" s="20">
        <f t="shared" si="4"/>
        <v>0</v>
      </c>
      <c r="J81" s="20">
        <f t="shared" si="4"/>
        <v>0</v>
      </c>
      <c r="K81" s="20">
        <f t="shared" si="4"/>
        <v>0</v>
      </c>
      <c r="L81" s="20">
        <f t="shared" si="4"/>
        <v>0</v>
      </c>
      <c r="M81" s="20">
        <f t="shared" si="4"/>
        <v>0</v>
      </c>
      <c r="N81" s="20">
        <f t="shared" si="4"/>
        <v>0</v>
      </c>
      <c r="O81" s="20">
        <f t="shared" si="4"/>
        <v>0</v>
      </c>
      <c r="P81" s="20">
        <f t="shared" si="4"/>
        <v>0</v>
      </c>
      <c r="Q81" s="20">
        <f t="shared" si="4"/>
        <v>0</v>
      </c>
      <c r="R81" s="20">
        <f t="shared" si="4"/>
        <v>0</v>
      </c>
    </row>
    <row r="82" spans="1:20">
      <c r="A82" s="12" t="str">
        <f ca="1">A$54</f>
        <v>b21</v>
      </c>
      <c r="B82" s="19"/>
      <c r="C82" s="49"/>
      <c r="E82" s="20">
        <f t="shared" si="4"/>
        <v>0.55961578793542266</v>
      </c>
      <c r="F82" s="20">
        <f t="shared" si="4"/>
        <v>0</v>
      </c>
      <c r="G82" s="20">
        <f t="shared" si="4"/>
        <v>0</v>
      </c>
      <c r="H82" s="20">
        <f t="shared" si="4"/>
        <v>0</v>
      </c>
      <c r="I82" s="20">
        <f t="shared" si="4"/>
        <v>0</v>
      </c>
      <c r="J82" s="20">
        <f t="shared" si="4"/>
        <v>0</v>
      </c>
      <c r="K82" s="20">
        <f t="shared" si="4"/>
        <v>0</v>
      </c>
      <c r="L82" s="20">
        <f t="shared" si="4"/>
        <v>0</v>
      </c>
      <c r="M82" s="20">
        <f t="shared" si="4"/>
        <v>0</v>
      </c>
      <c r="N82" s="20">
        <f t="shared" si="4"/>
        <v>0</v>
      </c>
      <c r="O82" s="20">
        <f t="shared" si="4"/>
        <v>0</v>
      </c>
      <c r="P82" s="20">
        <f t="shared" si="4"/>
        <v>0</v>
      </c>
      <c r="Q82" s="20">
        <f t="shared" si="4"/>
        <v>0</v>
      </c>
      <c r="R82" s="20">
        <f t="shared" si="4"/>
        <v>0</v>
      </c>
    </row>
    <row r="83" spans="1:20">
      <c r="A83" s="12" t="str">
        <f ca="1">A$55</f>
        <v>b22</v>
      </c>
      <c r="B83" s="19"/>
      <c r="C83" s="49"/>
      <c r="E83" s="20">
        <f t="shared" si="4"/>
        <v>0.91629073187415466</v>
      </c>
      <c r="F83" s="20">
        <f t="shared" si="4"/>
        <v>0</v>
      </c>
      <c r="G83" s="20">
        <f t="shared" si="4"/>
        <v>0</v>
      </c>
      <c r="H83" s="20">
        <f t="shared" si="4"/>
        <v>0</v>
      </c>
      <c r="I83" s="20">
        <f t="shared" si="4"/>
        <v>0</v>
      </c>
      <c r="J83" s="20">
        <f t="shared" si="4"/>
        <v>0</v>
      </c>
      <c r="K83" s="20">
        <f t="shared" si="4"/>
        <v>0</v>
      </c>
      <c r="L83" s="20">
        <f t="shared" si="4"/>
        <v>0</v>
      </c>
      <c r="M83" s="20">
        <f t="shared" si="4"/>
        <v>0</v>
      </c>
      <c r="N83" s="20">
        <f t="shared" si="4"/>
        <v>0</v>
      </c>
      <c r="O83" s="20">
        <f t="shared" si="4"/>
        <v>0</v>
      </c>
      <c r="P83" s="20">
        <f t="shared" si="4"/>
        <v>0</v>
      </c>
      <c r="Q83" s="20">
        <f t="shared" si="4"/>
        <v>0</v>
      </c>
      <c r="R83" s="20">
        <f t="shared" si="4"/>
        <v>0</v>
      </c>
    </row>
    <row r="84" spans="1:20">
      <c r="B84" s="19"/>
      <c r="C84" s="49"/>
      <c r="E84" s="20">
        <f t="shared" si="4"/>
        <v>0</v>
      </c>
      <c r="F84" s="20">
        <f t="shared" si="4"/>
        <v>0</v>
      </c>
      <c r="G84" s="20">
        <f t="shared" si="4"/>
        <v>0</v>
      </c>
      <c r="H84" s="20">
        <f t="shared" si="4"/>
        <v>0</v>
      </c>
      <c r="I84" s="20">
        <f t="shared" si="4"/>
        <v>0</v>
      </c>
      <c r="J84" s="20">
        <f t="shared" si="4"/>
        <v>0</v>
      </c>
      <c r="K84" s="20">
        <f t="shared" si="4"/>
        <v>0</v>
      </c>
      <c r="L84" s="20">
        <f t="shared" si="4"/>
        <v>0</v>
      </c>
      <c r="M84" s="20">
        <f t="shared" si="4"/>
        <v>0</v>
      </c>
      <c r="N84" s="20">
        <f t="shared" si="4"/>
        <v>0</v>
      </c>
      <c r="O84" s="20">
        <f t="shared" si="4"/>
        <v>0</v>
      </c>
      <c r="P84" s="20">
        <f t="shared" si="4"/>
        <v>0</v>
      </c>
      <c r="Q84" s="20">
        <f t="shared" si="4"/>
        <v>0</v>
      </c>
      <c r="R84" s="20">
        <f t="shared" si="4"/>
        <v>0</v>
      </c>
    </row>
    <row r="85" spans="1:20">
      <c r="B85" s="19"/>
      <c r="C85" s="49"/>
      <c r="E85" s="20">
        <f t="shared" si="4"/>
        <v>0</v>
      </c>
      <c r="F85" s="20">
        <f t="shared" si="4"/>
        <v>0</v>
      </c>
      <c r="G85" s="20">
        <f t="shared" si="4"/>
        <v>0</v>
      </c>
      <c r="H85" s="20">
        <f t="shared" si="4"/>
        <v>0</v>
      </c>
      <c r="I85" s="20">
        <f t="shared" si="4"/>
        <v>0</v>
      </c>
      <c r="J85" s="20">
        <f t="shared" si="4"/>
        <v>0</v>
      </c>
      <c r="K85" s="20">
        <f t="shared" si="4"/>
        <v>0</v>
      </c>
      <c r="L85" s="20">
        <f t="shared" si="4"/>
        <v>0</v>
      </c>
      <c r="M85" s="20">
        <f t="shared" si="4"/>
        <v>0</v>
      </c>
      <c r="N85" s="20">
        <f t="shared" si="4"/>
        <v>0</v>
      </c>
      <c r="O85" s="20">
        <f t="shared" si="4"/>
        <v>0</v>
      </c>
      <c r="P85" s="20">
        <f t="shared" si="4"/>
        <v>0</v>
      </c>
      <c r="Q85" s="20">
        <f t="shared" si="4"/>
        <v>0</v>
      </c>
      <c r="R85" s="20">
        <f t="shared" si="4"/>
        <v>0</v>
      </c>
    </row>
    <row r="86" spans="1:20">
      <c r="B86" s="16"/>
      <c r="C86" s="48"/>
      <c r="D86" s="2"/>
      <c r="E86" s="20">
        <f t="shared" si="4"/>
        <v>0</v>
      </c>
      <c r="F86" s="20">
        <f t="shared" si="4"/>
        <v>0</v>
      </c>
      <c r="G86" s="20">
        <f t="shared" si="4"/>
        <v>0</v>
      </c>
      <c r="H86" s="20">
        <f t="shared" si="4"/>
        <v>0</v>
      </c>
      <c r="I86" s="20">
        <f t="shared" si="4"/>
        <v>0</v>
      </c>
      <c r="J86" s="20">
        <f t="shared" si="4"/>
        <v>0</v>
      </c>
      <c r="K86" s="20">
        <f t="shared" si="4"/>
        <v>0</v>
      </c>
      <c r="L86" s="20">
        <f t="shared" si="4"/>
        <v>0</v>
      </c>
      <c r="M86" s="20">
        <f t="shared" si="4"/>
        <v>0</v>
      </c>
      <c r="N86" s="20">
        <f t="shared" si="4"/>
        <v>0</v>
      </c>
      <c r="O86" s="20">
        <f t="shared" si="4"/>
        <v>0</v>
      </c>
      <c r="P86" s="20">
        <f t="shared" si="4"/>
        <v>0</v>
      </c>
      <c r="Q86" s="20">
        <f t="shared" si="4"/>
        <v>0</v>
      </c>
      <c r="R86" s="20">
        <f t="shared" si="4"/>
        <v>0</v>
      </c>
    </row>
    <row r="87" spans="1:20">
      <c r="B87" s="16"/>
      <c r="C87" s="4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20">
      <c r="A88" s="17" t="s">
        <v>93</v>
      </c>
      <c r="B88" s="17"/>
      <c r="C88" s="9"/>
      <c r="D88" s="9">
        <v>2005</v>
      </c>
      <c r="E88" s="9">
        <v>2006</v>
      </c>
      <c r="F88" s="9">
        <v>2007</v>
      </c>
      <c r="G88" s="9">
        <v>2008</v>
      </c>
      <c r="H88" s="9">
        <v>2009</v>
      </c>
      <c r="I88" s="9">
        <v>2010</v>
      </c>
      <c r="J88" s="9">
        <v>2011</v>
      </c>
      <c r="K88" s="9">
        <v>2012</v>
      </c>
      <c r="L88" s="9">
        <v>2013</v>
      </c>
      <c r="M88" s="9">
        <v>2014</v>
      </c>
      <c r="N88" s="9">
        <v>2015</v>
      </c>
      <c r="O88" s="9">
        <v>2016</v>
      </c>
      <c r="P88" s="9">
        <v>2017</v>
      </c>
      <c r="Q88" s="9">
        <v>2018</v>
      </c>
      <c r="R88" s="9">
        <v>2019</v>
      </c>
    </row>
    <row r="89" spans="1:20" ht="16.3">
      <c r="A89" s="39"/>
      <c r="B89" s="11" t="s">
        <v>76</v>
      </c>
      <c r="C89" s="48"/>
      <c r="D89" s="2">
        <f>SUM(D90:D97)</f>
        <v>0</v>
      </c>
      <c r="E89" s="2">
        <f t="shared" ref="E89:R89" si="5">SUM(E90:E97)</f>
        <v>150.72769391885836</v>
      </c>
      <c r="F89" s="2" t="e">
        <f t="shared" si="5"/>
        <v>#N/A</v>
      </c>
      <c r="G89" s="2" t="e">
        <f t="shared" si="5"/>
        <v>#N/A</v>
      </c>
      <c r="H89" s="2" t="e">
        <f t="shared" si="5"/>
        <v>#N/A</v>
      </c>
      <c r="I89" s="2" t="e">
        <f t="shared" si="5"/>
        <v>#N/A</v>
      </c>
      <c r="J89" s="2" t="e">
        <f t="shared" si="5"/>
        <v>#N/A</v>
      </c>
      <c r="K89" s="2" t="e">
        <f t="shared" si="5"/>
        <v>#N/A</v>
      </c>
      <c r="L89" s="2" t="e">
        <f t="shared" si="5"/>
        <v>#N/A</v>
      </c>
      <c r="M89" s="2" t="e">
        <f t="shared" si="5"/>
        <v>#N/A</v>
      </c>
      <c r="N89" s="2" t="e">
        <f t="shared" si="5"/>
        <v>#N/A</v>
      </c>
      <c r="O89" s="2" t="e">
        <f t="shared" si="5"/>
        <v>#N/A</v>
      </c>
      <c r="P89" s="2" t="e">
        <f t="shared" si="5"/>
        <v>#N/A</v>
      </c>
      <c r="Q89" s="2" t="e">
        <f t="shared" si="5"/>
        <v>#N/A</v>
      </c>
      <c r="R89" s="2" t="e">
        <f t="shared" si="5"/>
        <v>#N/A</v>
      </c>
      <c r="S89" s="4"/>
      <c r="T89" s="5"/>
    </row>
    <row r="90" spans="1:20" ht="17.149999999999999">
      <c r="A90" s="12" t="s">
        <v>65</v>
      </c>
      <c r="B90" s="11" t="s">
        <v>18</v>
      </c>
      <c r="C90" s="48"/>
      <c r="D90" s="2">
        <v>0</v>
      </c>
      <c r="E90" s="2">
        <f>E62/E76</f>
        <v>32.740700038118739</v>
      </c>
      <c r="F90" s="2" t="e">
        <f>INDEX('GDP ijk'!$A$1:$AAA$990,MATCH(weighting_additive!$C90,'GDP ijk'!$F:$F,0),MATCH(weighting_additive!F$88,'GDP ijk'!$1:$1,0))</f>
        <v>#N/A</v>
      </c>
      <c r="G90" s="2" t="e">
        <f>INDEX('GDP ijk'!$A$1:$AAA$990,MATCH(weighting_additive!$C90,'GDP ijk'!$F:$F,0),MATCH(weighting_additive!G$88,'GDP ijk'!$1:$1,0))</f>
        <v>#N/A</v>
      </c>
      <c r="H90" s="2" t="e">
        <f>INDEX('GDP ijk'!$A$1:$AAA$990,MATCH(weighting_additive!$C90,'GDP ijk'!$F:$F,0),MATCH(weighting_additive!H$88,'GDP ijk'!$1:$1,0))</f>
        <v>#N/A</v>
      </c>
      <c r="I90" s="2" t="e">
        <f>INDEX('GDP ijk'!$A$1:$AAA$990,MATCH(weighting_additive!$C90,'GDP ijk'!$F:$F,0),MATCH(weighting_additive!I$88,'GDP ijk'!$1:$1,0))</f>
        <v>#N/A</v>
      </c>
      <c r="J90" s="2" t="e">
        <f>INDEX('GDP ijk'!$A$1:$AAA$990,MATCH(weighting_additive!$C90,'GDP ijk'!$F:$F,0),MATCH(weighting_additive!J$88,'GDP ijk'!$1:$1,0))</f>
        <v>#N/A</v>
      </c>
      <c r="K90" s="2" t="e">
        <f>INDEX('GDP ijk'!$A$1:$AAA$990,MATCH(weighting_additive!$C90,'GDP ijk'!$F:$F,0),MATCH(weighting_additive!K$88,'GDP ijk'!$1:$1,0))</f>
        <v>#N/A</v>
      </c>
      <c r="L90" s="2" t="e">
        <f>INDEX('GDP ijk'!$A$1:$AAA$990,MATCH(weighting_additive!$C90,'GDP ijk'!$F:$F,0),MATCH(weighting_additive!L$88,'GDP ijk'!$1:$1,0))</f>
        <v>#N/A</v>
      </c>
      <c r="M90" s="2" t="e">
        <f>INDEX('GDP ijk'!$A$1:$AAA$990,MATCH(weighting_additive!$C90,'GDP ijk'!$F:$F,0),MATCH(weighting_additive!M$88,'GDP ijk'!$1:$1,0))</f>
        <v>#N/A</v>
      </c>
      <c r="N90" s="2" t="e">
        <f>INDEX('GDP ijk'!$A$1:$AAA$990,MATCH(weighting_additive!$C90,'GDP ijk'!$F:$F,0),MATCH(weighting_additive!N$88,'GDP ijk'!$1:$1,0))</f>
        <v>#N/A</v>
      </c>
      <c r="O90" s="2" t="e">
        <f>INDEX('GDP ijk'!$A$1:$AAA$990,MATCH(weighting_additive!$C90,'GDP ijk'!$F:$F,0),MATCH(weighting_additive!O$88,'GDP ijk'!$1:$1,0))</f>
        <v>#N/A</v>
      </c>
      <c r="P90" s="2" t="e">
        <f>INDEX('GDP ijk'!$A$1:$AAA$990,MATCH(weighting_additive!$C90,'GDP ijk'!$F:$F,0),MATCH(weighting_additive!P$88,'GDP ijk'!$1:$1,0))</f>
        <v>#N/A</v>
      </c>
      <c r="Q90" s="2" t="e">
        <f>INDEX('GDP ijk'!$A$1:$AAA$990,MATCH(weighting_additive!$C90,'GDP ijk'!$F:$F,0),MATCH(weighting_additive!Q$88,'GDP ijk'!$1:$1,0))</f>
        <v>#N/A</v>
      </c>
      <c r="R90" s="2" t="e">
        <f>INDEX('GDP ijk'!$A$1:$AAA$990,MATCH(weighting_additive!$C90,'GDP ijk'!$F:$F,0),MATCH(weighting_additive!R$88,'GDP ijk'!$1:$1,0))</f>
        <v>#N/A</v>
      </c>
      <c r="S90" s="3"/>
      <c r="T90" s="5"/>
    </row>
    <row r="91" spans="1:20">
      <c r="A91" s="12" t="s">
        <v>66</v>
      </c>
      <c r="B91" s="11"/>
      <c r="C91" s="48"/>
      <c r="D91" s="2">
        <v>0</v>
      </c>
      <c r="E91" s="2">
        <f t="shared" ref="E91:E97" si="6">E63/E77</f>
        <v>18.204784532536749</v>
      </c>
      <c r="F91" s="2" t="e">
        <f>INDEX('GDP ijk'!$A$1:$AAA$990,MATCH(weighting_additive!$C91,'GDP ijk'!$F:$F,0),MATCH(weighting_additive!F$88,'GDP ijk'!$1:$1,0))</f>
        <v>#N/A</v>
      </c>
      <c r="G91" s="2" t="e">
        <f>INDEX('GDP ijk'!$A$1:$AAA$990,MATCH(weighting_additive!$C91,'GDP ijk'!$F:$F,0),MATCH(weighting_additive!G$88,'GDP ijk'!$1:$1,0))</f>
        <v>#N/A</v>
      </c>
      <c r="H91" s="2" t="e">
        <f>INDEX('GDP ijk'!$A$1:$AAA$990,MATCH(weighting_additive!$C91,'GDP ijk'!$F:$F,0),MATCH(weighting_additive!H$88,'GDP ijk'!$1:$1,0))</f>
        <v>#N/A</v>
      </c>
      <c r="I91" s="2" t="e">
        <f>INDEX('GDP ijk'!$A$1:$AAA$990,MATCH(weighting_additive!$C91,'GDP ijk'!$F:$F,0),MATCH(weighting_additive!I$88,'GDP ijk'!$1:$1,0))</f>
        <v>#N/A</v>
      </c>
      <c r="J91" s="2" t="e">
        <f>INDEX('GDP ijk'!$A$1:$AAA$990,MATCH(weighting_additive!$C91,'GDP ijk'!$F:$F,0),MATCH(weighting_additive!J$88,'GDP ijk'!$1:$1,0))</f>
        <v>#N/A</v>
      </c>
      <c r="K91" s="2" t="e">
        <f>INDEX('GDP ijk'!$A$1:$AAA$990,MATCH(weighting_additive!$C91,'GDP ijk'!$F:$F,0),MATCH(weighting_additive!K$88,'GDP ijk'!$1:$1,0))</f>
        <v>#N/A</v>
      </c>
      <c r="L91" s="2" t="e">
        <f>INDEX('GDP ijk'!$A$1:$AAA$990,MATCH(weighting_additive!$C91,'GDP ijk'!$F:$F,0),MATCH(weighting_additive!L$88,'GDP ijk'!$1:$1,0))</f>
        <v>#N/A</v>
      </c>
      <c r="M91" s="2" t="e">
        <f>INDEX('GDP ijk'!$A$1:$AAA$990,MATCH(weighting_additive!$C91,'GDP ijk'!$F:$F,0),MATCH(weighting_additive!M$88,'GDP ijk'!$1:$1,0))</f>
        <v>#N/A</v>
      </c>
      <c r="N91" s="2" t="e">
        <f>INDEX('GDP ijk'!$A$1:$AAA$990,MATCH(weighting_additive!$C91,'GDP ijk'!$F:$F,0),MATCH(weighting_additive!N$88,'GDP ijk'!$1:$1,0))</f>
        <v>#N/A</v>
      </c>
      <c r="O91" s="2" t="e">
        <f>INDEX('GDP ijk'!$A$1:$AAA$990,MATCH(weighting_additive!$C91,'GDP ijk'!$F:$F,0),MATCH(weighting_additive!O$88,'GDP ijk'!$1:$1,0))</f>
        <v>#N/A</v>
      </c>
      <c r="P91" s="2" t="e">
        <f>INDEX('GDP ijk'!$A$1:$AAA$990,MATCH(weighting_additive!$C91,'GDP ijk'!$F:$F,0),MATCH(weighting_additive!P$88,'GDP ijk'!$1:$1,0))</f>
        <v>#N/A</v>
      </c>
      <c r="Q91" s="2" t="e">
        <f>INDEX('GDP ijk'!$A$1:$AAA$990,MATCH(weighting_additive!$C91,'GDP ijk'!$F:$F,0),MATCH(weighting_additive!Q$88,'GDP ijk'!$1:$1,0))</f>
        <v>#N/A</v>
      </c>
      <c r="R91" s="2" t="e">
        <f>INDEX('GDP ijk'!$A$1:$AAA$990,MATCH(weighting_additive!$C91,'GDP ijk'!$F:$F,0),MATCH(weighting_additive!R$88,'GDP ijk'!$1:$1,0))</f>
        <v>#N/A</v>
      </c>
      <c r="S91" s="3"/>
      <c r="T91" s="5"/>
    </row>
    <row r="92" spans="1:20">
      <c r="A92" s="12" t="s">
        <v>67</v>
      </c>
      <c r="B92" s="11"/>
      <c r="C92" s="48"/>
      <c r="D92" s="2">
        <v>0</v>
      </c>
      <c r="E92" s="2">
        <f t="shared" si="6"/>
        <v>10.969629895494165</v>
      </c>
      <c r="F92" s="2" t="e">
        <f>INDEX('GDP ijk'!$A$1:$AAA$990,MATCH(weighting_additive!$C92,'GDP ijk'!$F:$F,0),MATCH(weighting_additive!F$88,'GDP ijk'!$1:$1,0))</f>
        <v>#N/A</v>
      </c>
      <c r="G92" s="2" t="e">
        <f>INDEX('GDP ijk'!$A$1:$AAA$990,MATCH(weighting_additive!$C92,'GDP ijk'!$F:$F,0),MATCH(weighting_additive!G$88,'GDP ijk'!$1:$1,0))</f>
        <v>#N/A</v>
      </c>
      <c r="H92" s="2" t="e">
        <f>INDEX('GDP ijk'!$A$1:$AAA$990,MATCH(weighting_additive!$C92,'GDP ijk'!$F:$F,0),MATCH(weighting_additive!H$88,'GDP ijk'!$1:$1,0))</f>
        <v>#N/A</v>
      </c>
      <c r="I92" s="2" t="e">
        <f>INDEX('GDP ijk'!$A$1:$AAA$990,MATCH(weighting_additive!$C92,'GDP ijk'!$F:$F,0),MATCH(weighting_additive!I$88,'GDP ijk'!$1:$1,0))</f>
        <v>#N/A</v>
      </c>
      <c r="J92" s="2" t="e">
        <f>INDEX('GDP ijk'!$A$1:$AAA$990,MATCH(weighting_additive!$C92,'GDP ijk'!$F:$F,0),MATCH(weighting_additive!J$88,'GDP ijk'!$1:$1,0))</f>
        <v>#N/A</v>
      </c>
      <c r="K92" s="2" t="e">
        <f>INDEX('GDP ijk'!$A$1:$AAA$990,MATCH(weighting_additive!$C92,'GDP ijk'!$F:$F,0),MATCH(weighting_additive!K$88,'GDP ijk'!$1:$1,0))</f>
        <v>#N/A</v>
      </c>
      <c r="L92" s="2" t="e">
        <f>INDEX('GDP ijk'!$A$1:$AAA$990,MATCH(weighting_additive!$C92,'GDP ijk'!$F:$F,0),MATCH(weighting_additive!L$88,'GDP ijk'!$1:$1,0))</f>
        <v>#N/A</v>
      </c>
      <c r="M92" s="2" t="e">
        <f>INDEX('GDP ijk'!$A$1:$AAA$990,MATCH(weighting_additive!$C92,'GDP ijk'!$F:$F,0),MATCH(weighting_additive!M$88,'GDP ijk'!$1:$1,0))</f>
        <v>#N/A</v>
      </c>
      <c r="N92" s="2" t="e">
        <f>INDEX('GDP ijk'!$A$1:$AAA$990,MATCH(weighting_additive!$C92,'GDP ijk'!$F:$F,0),MATCH(weighting_additive!N$88,'GDP ijk'!$1:$1,0))</f>
        <v>#N/A</v>
      </c>
      <c r="O92" s="2" t="e">
        <f>INDEX('GDP ijk'!$A$1:$AAA$990,MATCH(weighting_additive!$C92,'GDP ijk'!$F:$F,0),MATCH(weighting_additive!O$88,'GDP ijk'!$1:$1,0))</f>
        <v>#N/A</v>
      </c>
      <c r="P92" s="2" t="e">
        <f>INDEX('GDP ijk'!$A$1:$AAA$990,MATCH(weighting_additive!$C92,'GDP ijk'!$F:$F,0),MATCH(weighting_additive!P$88,'GDP ijk'!$1:$1,0))</f>
        <v>#N/A</v>
      </c>
      <c r="Q92" s="2" t="e">
        <f>INDEX('GDP ijk'!$A$1:$AAA$990,MATCH(weighting_additive!$C92,'GDP ijk'!$F:$F,0),MATCH(weighting_additive!Q$88,'GDP ijk'!$1:$1,0))</f>
        <v>#N/A</v>
      </c>
      <c r="R92" s="2" t="e">
        <f>INDEX('GDP ijk'!$A$1:$AAA$990,MATCH(weighting_additive!$C92,'GDP ijk'!$F:$F,0),MATCH(weighting_additive!R$88,'GDP ijk'!$1:$1,0))</f>
        <v>#N/A</v>
      </c>
      <c r="S92" s="3"/>
      <c r="T92" s="5"/>
    </row>
    <row r="93" spans="1:20" ht="17.149999999999999">
      <c r="A93" s="12" t="s">
        <v>68</v>
      </c>
      <c r="B93" s="11" t="s">
        <v>19</v>
      </c>
      <c r="C93" s="48"/>
      <c r="D93" s="2">
        <v>0</v>
      </c>
      <c r="E93" s="2">
        <f t="shared" si="6"/>
        <v>6.548140007623747</v>
      </c>
      <c r="F93" s="2" t="e">
        <f>INDEX('GDP ijk'!$A$1:$AAA$990,MATCH(weighting_additive!$C93,'GDP ijk'!$F:$F,0),MATCH(weighting_additive!F$88,'GDP ijk'!$1:$1,0))</f>
        <v>#N/A</v>
      </c>
      <c r="G93" s="2" t="e">
        <f>INDEX('GDP ijk'!$A$1:$AAA$990,MATCH(weighting_additive!$C93,'GDP ijk'!$F:$F,0),MATCH(weighting_additive!G$88,'GDP ijk'!$1:$1,0))</f>
        <v>#N/A</v>
      </c>
      <c r="H93" s="2" t="e">
        <f>INDEX('GDP ijk'!$A$1:$AAA$990,MATCH(weighting_additive!$C93,'GDP ijk'!$F:$F,0),MATCH(weighting_additive!H$88,'GDP ijk'!$1:$1,0))</f>
        <v>#N/A</v>
      </c>
      <c r="I93" s="2" t="e">
        <f>INDEX('GDP ijk'!$A$1:$AAA$990,MATCH(weighting_additive!$C93,'GDP ijk'!$F:$F,0),MATCH(weighting_additive!I$88,'GDP ijk'!$1:$1,0))</f>
        <v>#N/A</v>
      </c>
      <c r="J93" s="2" t="e">
        <f>INDEX('GDP ijk'!$A$1:$AAA$990,MATCH(weighting_additive!$C93,'GDP ijk'!$F:$F,0),MATCH(weighting_additive!J$88,'GDP ijk'!$1:$1,0))</f>
        <v>#N/A</v>
      </c>
      <c r="K93" s="2" t="e">
        <f>INDEX('GDP ijk'!$A$1:$AAA$990,MATCH(weighting_additive!$C93,'GDP ijk'!$F:$F,0),MATCH(weighting_additive!K$88,'GDP ijk'!$1:$1,0))</f>
        <v>#N/A</v>
      </c>
      <c r="L93" s="2" t="e">
        <f>INDEX('GDP ijk'!$A$1:$AAA$990,MATCH(weighting_additive!$C93,'GDP ijk'!$F:$F,0),MATCH(weighting_additive!L$88,'GDP ijk'!$1:$1,0))</f>
        <v>#N/A</v>
      </c>
      <c r="M93" s="2" t="e">
        <f>INDEX('GDP ijk'!$A$1:$AAA$990,MATCH(weighting_additive!$C93,'GDP ijk'!$F:$F,0),MATCH(weighting_additive!M$88,'GDP ijk'!$1:$1,0))</f>
        <v>#N/A</v>
      </c>
      <c r="N93" s="2" t="e">
        <f>INDEX('GDP ijk'!$A$1:$AAA$990,MATCH(weighting_additive!$C93,'GDP ijk'!$F:$F,0),MATCH(weighting_additive!N$88,'GDP ijk'!$1:$1,0))</f>
        <v>#N/A</v>
      </c>
      <c r="O93" s="2" t="e">
        <f>INDEX('GDP ijk'!$A$1:$AAA$990,MATCH(weighting_additive!$C93,'GDP ijk'!$F:$F,0),MATCH(weighting_additive!O$88,'GDP ijk'!$1:$1,0))</f>
        <v>#N/A</v>
      </c>
      <c r="P93" s="2" t="e">
        <f>INDEX('GDP ijk'!$A$1:$AAA$990,MATCH(weighting_additive!$C93,'GDP ijk'!$F:$F,0),MATCH(weighting_additive!P$88,'GDP ijk'!$1:$1,0))</f>
        <v>#N/A</v>
      </c>
      <c r="Q93" s="2" t="e">
        <f>INDEX('GDP ijk'!$A$1:$AAA$990,MATCH(weighting_additive!$C93,'GDP ijk'!$F:$F,0),MATCH(weighting_additive!Q$88,'GDP ijk'!$1:$1,0))</f>
        <v>#N/A</v>
      </c>
      <c r="R93" s="2" t="e">
        <f>INDEX('GDP ijk'!$A$1:$AAA$990,MATCH(weighting_additive!$C93,'GDP ijk'!$F:$F,0),MATCH(weighting_additive!R$88,'GDP ijk'!$1:$1,0))</f>
        <v>#N/A</v>
      </c>
      <c r="S93" s="3"/>
      <c r="T93" s="5"/>
    </row>
    <row r="94" spans="1:20" ht="17.149999999999999">
      <c r="A94" s="12" t="s">
        <v>72</v>
      </c>
      <c r="B94" s="11" t="s">
        <v>20</v>
      </c>
      <c r="C94" s="48"/>
      <c r="D94" s="2">
        <v>0</v>
      </c>
      <c r="E94" s="2">
        <f t="shared" si="6"/>
        <v>24.663034623764304</v>
      </c>
      <c r="F94" s="2" t="e">
        <f>INDEX('GDP ijk'!$A$1:$AAA$990,MATCH(weighting_additive!$C94,'GDP ijk'!$F:$F,0),MATCH(weighting_additive!F$88,'GDP ijk'!$1:$1,0))</f>
        <v>#N/A</v>
      </c>
      <c r="G94" s="2" t="e">
        <f>INDEX('GDP ijk'!$A$1:$AAA$990,MATCH(weighting_additive!$C94,'GDP ijk'!$F:$F,0),MATCH(weighting_additive!G$88,'GDP ijk'!$1:$1,0))</f>
        <v>#N/A</v>
      </c>
      <c r="H94" s="2" t="e">
        <f>INDEX('GDP ijk'!$A$1:$AAA$990,MATCH(weighting_additive!$C94,'GDP ijk'!$F:$F,0),MATCH(weighting_additive!H$88,'GDP ijk'!$1:$1,0))</f>
        <v>#N/A</v>
      </c>
      <c r="I94" s="2" t="e">
        <f>INDEX('GDP ijk'!$A$1:$AAA$990,MATCH(weighting_additive!$C94,'GDP ijk'!$F:$F,0),MATCH(weighting_additive!I$88,'GDP ijk'!$1:$1,0))</f>
        <v>#N/A</v>
      </c>
      <c r="J94" s="2" t="e">
        <f>INDEX('GDP ijk'!$A$1:$AAA$990,MATCH(weighting_additive!$C94,'GDP ijk'!$F:$F,0),MATCH(weighting_additive!J$88,'GDP ijk'!$1:$1,0))</f>
        <v>#N/A</v>
      </c>
      <c r="K94" s="2" t="e">
        <f>INDEX('GDP ijk'!$A$1:$AAA$990,MATCH(weighting_additive!$C94,'GDP ijk'!$F:$F,0),MATCH(weighting_additive!K$88,'GDP ijk'!$1:$1,0))</f>
        <v>#N/A</v>
      </c>
      <c r="L94" s="2" t="e">
        <f>INDEX('GDP ijk'!$A$1:$AAA$990,MATCH(weighting_additive!$C94,'GDP ijk'!$F:$F,0),MATCH(weighting_additive!L$88,'GDP ijk'!$1:$1,0))</f>
        <v>#N/A</v>
      </c>
      <c r="M94" s="2" t="e">
        <f>INDEX('GDP ijk'!$A$1:$AAA$990,MATCH(weighting_additive!$C94,'GDP ijk'!$F:$F,0),MATCH(weighting_additive!M$88,'GDP ijk'!$1:$1,0))</f>
        <v>#N/A</v>
      </c>
      <c r="N94" s="2" t="e">
        <f>INDEX('GDP ijk'!$A$1:$AAA$990,MATCH(weighting_additive!$C94,'GDP ijk'!$F:$F,0),MATCH(weighting_additive!N$88,'GDP ijk'!$1:$1,0))</f>
        <v>#N/A</v>
      </c>
      <c r="O94" s="2" t="e">
        <f>INDEX('GDP ijk'!$A$1:$AAA$990,MATCH(weighting_additive!$C94,'GDP ijk'!$F:$F,0),MATCH(weighting_additive!O$88,'GDP ijk'!$1:$1,0))</f>
        <v>#N/A</v>
      </c>
      <c r="P94" s="2" t="e">
        <f>INDEX('GDP ijk'!$A$1:$AAA$990,MATCH(weighting_additive!$C94,'GDP ijk'!$F:$F,0),MATCH(weighting_additive!P$88,'GDP ijk'!$1:$1,0))</f>
        <v>#N/A</v>
      </c>
      <c r="Q94" s="2" t="e">
        <f>INDEX('GDP ijk'!$A$1:$AAA$990,MATCH(weighting_additive!$C94,'GDP ijk'!$F:$F,0),MATCH(weighting_additive!Q$88,'GDP ijk'!$1:$1,0))</f>
        <v>#N/A</v>
      </c>
      <c r="R94" s="2" t="e">
        <f>INDEX('GDP ijk'!$A$1:$AAA$990,MATCH(weighting_additive!$C94,'GDP ijk'!$F:$F,0),MATCH(weighting_additive!R$88,'GDP ijk'!$1:$1,0))</f>
        <v>#N/A</v>
      </c>
      <c r="S94" s="3"/>
      <c r="T94" s="5"/>
    </row>
    <row r="95" spans="1:20">
      <c r="A95" s="12" t="s">
        <v>73</v>
      </c>
      <c r="B95" s="48"/>
      <c r="C95" s="48"/>
      <c r="D95" s="2">
        <v>0</v>
      </c>
      <c r="E95" s="2">
        <f t="shared" si="6"/>
        <v>14.426950408889642</v>
      </c>
      <c r="F95" s="2" t="e">
        <f>INDEX('GDP ijk'!$A$1:$AAA$990,MATCH(weighting_additive!$C95,'GDP ijk'!$F:$F,0),MATCH(weighting_additive!F$88,'GDP ijk'!$1:$1,0))</f>
        <v>#N/A</v>
      </c>
      <c r="G95" s="2" t="e">
        <f>INDEX('GDP ijk'!$A$1:$AAA$990,MATCH(weighting_additive!$C95,'GDP ijk'!$F:$F,0),MATCH(weighting_additive!G$88,'GDP ijk'!$1:$1,0))</f>
        <v>#N/A</v>
      </c>
      <c r="H95" s="2" t="e">
        <f>INDEX('GDP ijk'!$A$1:$AAA$990,MATCH(weighting_additive!$C95,'GDP ijk'!$F:$F,0),MATCH(weighting_additive!H$88,'GDP ijk'!$1:$1,0))</f>
        <v>#N/A</v>
      </c>
      <c r="I95" s="2" t="e">
        <f>INDEX('GDP ijk'!$A$1:$AAA$990,MATCH(weighting_additive!$C95,'GDP ijk'!$F:$F,0),MATCH(weighting_additive!I$88,'GDP ijk'!$1:$1,0))</f>
        <v>#N/A</v>
      </c>
      <c r="J95" s="2" t="e">
        <f>INDEX('GDP ijk'!$A$1:$AAA$990,MATCH(weighting_additive!$C95,'GDP ijk'!$F:$F,0),MATCH(weighting_additive!J$88,'GDP ijk'!$1:$1,0))</f>
        <v>#N/A</v>
      </c>
      <c r="K95" s="2" t="e">
        <f>INDEX('GDP ijk'!$A$1:$AAA$990,MATCH(weighting_additive!$C95,'GDP ijk'!$F:$F,0),MATCH(weighting_additive!K$88,'GDP ijk'!$1:$1,0))</f>
        <v>#N/A</v>
      </c>
      <c r="L95" s="2" t="e">
        <f>INDEX('GDP ijk'!$A$1:$AAA$990,MATCH(weighting_additive!$C95,'GDP ijk'!$F:$F,0),MATCH(weighting_additive!L$88,'GDP ijk'!$1:$1,0))</f>
        <v>#N/A</v>
      </c>
      <c r="M95" s="2" t="e">
        <f>INDEX('GDP ijk'!$A$1:$AAA$990,MATCH(weighting_additive!$C95,'GDP ijk'!$F:$F,0),MATCH(weighting_additive!M$88,'GDP ijk'!$1:$1,0))</f>
        <v>#N/A</v>
      </c>
      <c r="N95" s="2" t="e">
        <f>INDEX('GDP ijk'!$A$1:$AAA$990,MATCH(weighting_additive!$C95,'GDP ijk'!$F:$F,0),MATCH(weighting_additive!N$88,'GDP ijk'!$1:$1,0))</f>
        <v>#N/A</v>
      </c>
      <c r="O95" s="2" t="e">
        <f>INDEX('GDP ijk'!$A$1:$AAA$990,MATCH(weighting_additive!$C95,'GDP ijk'!$F:$F,0),MATCH(weighting_additive!O$88,'GDP ijk'!$1:$1,0))</f>
        <v>#N/A</v>
      </c>
      <c r="P95" s="2" t="e">
        <f>INDEX('GDP ijk'!$A$1:$AAA$990,MATCH(weighting_additive!$C95,'GDP ijk'!$F:$F,0),MATCH(weighting_additive!P$88,'GDP ijk'!$1:$1,0))</f>
        <v>#N/A</v>
      </c>
      <c r="Q95" s="2" t="e">
        <f>INDEX('GDP ijk'!$A$1:$AAA$990,MATCH(weighting_additive!$C95,'GDP ijk'!$F:$F,0),MATCH(weighting_additive!Q$88,'GDP ijk'!$1:$1,0))</f>
        <v>#N/A</v>
      </c>
      <c r="R95" s="2" t="e">
        <f>INDEX('GDP ijk'!$A$1:$AAA$990,MATCH(weighting_additive!$C95,'GDP ijk'!$F:$F,0),MATCH(weighting_additive!R$88,'GDP ijk'!$1:$1,0))</f>
        <v>#N/A</v>
      </c>
      <c r="S95" s="3"/>
      <c r="T95" s="5"/>
    </row>
    <row r="96" spans="1:20">
      <c r="A96" s="12" t="s">
        <v>74</v>
      </c>
      <c r="B96" s="48"/>
      <c r="C96" s="48"/>
      <c r="D96" s="2">
        <v>0</v>
      </c>
      <c r="E96" s="2">
        <f t="shared" si="6"/>
        <v>26.804104393371649</v>
      </c>
      <c r="F96" s="2" t="e">
        <f>INDEX('GDP ijk'!$A$1:$AAA$990,MATCH(weighting_additive!$C96,'GDP ijk'!$F:$F,0),MATCH(weighting_additive!F$88,'GDP ijk'!$1:$1,0))</f>
        <v>#N/A</v>
      </c>
      <c r="G96" s="2" t="e">
        <f>INDEX('GDP ijk'!$A$1:$AAA$990,MATCH(weighting_additive!$C96,'GDP ijk'!$F:$F,0),MATCH(weighting_additive!G$88,'GDP ijk'!$1:$1,0))</f>
        <v>#N/A</v>
      </c>
      <c r="H96" s="2" t="e">
        <f>INDEX('GDP ijk'!$A$1:$AAA$990,MATCH(weighting_additive!$C96,'GDP ijk'!$F:$F,0),MATCH(weighting_additive!H$88,'GDP ijk'!$1:$1,0))</f>
        <v>#N/A</v>
      </c>
      <c r="I96" s="2" t="e">
        <f>INDEX('GDP ijk'!$A$1:$AAA$990,MATCH(weighting_additive!$C96,'GDP ijk'!$F:$F,0),MATCH(weighting_additive!I$88,'GDP ijk'!$1:$1,0))</f>
        <v>#N/A</v>
      </c>
      <c r="J96" s="2" t="e">
        <f>INDEX('GDP ijk'!$A$1:$AAA$990,MATCH(weighting_additive!$C96,'GDP ijk'!$F:$F,0),MATCH(weighting_additive!J$88,'GDP ijk'!$1:$1,0))</f>
        <v>#N/A</v>
      </c>
      <c r="K96" s="2" t="e">
        <f>INDEX('GDP ijk'!$A$1:$AAA$990,MATCH(weighting_additive!$C96,'GDP ijk'!$F:$F,0),MATCH(weighting_additive!K$88,'GDP ijk'!$1:$1,0))</f>
        <v>#N/A</v>
      </c>
      <c r="L96" s="2" t="e">
        <f>INDEX('GDP ijk'!$A$1:$AAA$990,MATCH(weighting_additive!$C96,'GDP ijk'!$F:$F,0),MATCH(weighting_additive!L$88,'GDP ijk'!$1:$1,0))</f>
        <v>#N/A</v>
      </c>
      <c r="M96" s="2" t="e">
        <f>INDEX('GDP ijk'!$A$1:$AAA$990,MATCH(weighting_additive!$C96,'GDP ijk'!$F:$F,0),MATCH(weighting_additive!M$88,'GDP ijk'!$1:$1,0))</f>
        <v>#N/A</v>
      </c>
      <c r="N96" s="2" t="e">
        <f>INDEX('GDP ijk'!$A$1:$AAA$990,MATCH(weighting_additive!$C96,'GDP ijk'!$F:$F,0),MATCH(weighting_additive!N$88,'GDP ijk'!$1:$1,0))</f>
        <v>#N/A</v>
      </c>
      <c r="O96" s="2" t="e">
        <f>INDEX('GDP ijk'!$A$1:$AAA$990,MATCH(weighting_additive!$C96,'GDP ijk'!$F:$F,0),MATCH(weighting_additive!O$88,'GDP ijk'!$1:$1,0))</f>
        <v>#N/A</v>
      </c>
      <c r="P96" s="2" t="e">
        <f>INDEX('GDP ijk'!$A$1:$AAA$990,MATCH(weighting_additive!$C96,'GDP ijk'!$F:$F,0),MATCH(weighting_additive!P$88,'GDP ijk'!$1:$1,0))</f>
        <v>#N/A</v>
      </c>
      <c r="Q96" s="2" t="e">
        <f>INDEX('GDP ijk'!$A$1:$AAA$990,MATCH(weighting_additive!$C96,'GDP ijk'!$F:$F,0),MATCH(weighting_additive!Q$88,'GDP ijk'!$1:$1,0))</f>
        <v>#N/A</v>
      </c>
      <c r="R96" s="2" t="e">
        <f>INDEX('GDP ijk'!$A$1:$AAA$990,MATCH(weighting_additive!$C96,'GDP ijk'!$F:$F,0),MATCH(weighting_additive!R$88,'GDP ijk'!$1:$1,0))</f>
        <v>#N/A</v>
      </c>
      <c r="S96" s="3"/>
      <c r="T96" s="5"/>
    </row>
    <row r="97" spans="1:20" ht="15.75" customHeight="1">
      <c r="A97" s="12" t="s">
        <v>75</v>
      </c>
      <c r="B97" s="48"/>
      <c r="C97" s="48"/>
      <c r="D97" s="2">
        <v>0</v>
      </c>
      <c r="E97" s="2">
        <f t="shared" si="6"/>
        <v>16.37035001905938</v>
      </c>
      <c r="F97" s="2" t="e">
        <f>INDEX('GDP ijk'!$A$1:$AAA$990,MATCH(weighting_additive!$C97,'GDP ijk'!$F:$F,0),MATCH(weighting_additive!F$88,'GDP ijk'!$1:$1,0))</f>
        <v>#N/A</v>
      </c>
      <c r="G97" s="2" t="e">
        <f>INDEX('GDP ijk'!$A$1:$AAA$990,MATCH(weighting_additive!$C97,'GDP ijk'!$F:$F,0),MATCH(weighting_additive!G$88,'GDP ijk'!$1:$1,0))</f>
        <v>#N/A</v>
      </c>
      <c r="H97" s="2" t="e">
        <f>INDEX('GDP ijk'!$A$1:$AAA$990,MATCH(weighting_additive!$C97,'GDP ijk'!$F:$F,0),MATCH(weighting_additive!H$88,'GDP ijk'!$1:$1,0))</f>
        <v>#N/A</v>
      </c>
      <c r="I97" s="2" t="e">
        <f>INDEX('GDP ijk'!$A$1:$AAA$990,MATCH(weighting_additive!$C97,'GDP ijk'!$F:$F,0),MATCH(weighting_additive!I$88,'GDP ijk'!$1:$1,0))</f>
        <v>#N/A</v>
      </c>
      <c r="J97" s="2" t="e">
        <f>INDEX('GDP ijk'!$A$1:$AAA$990,MATCH(weighting_additive!$C97,'GDP ijk'!$F:$F,0),MATCH(weighting_additive!J$88,'GDP ijk'!$1:$1,0))</f>
        <v>#N/A</v>
      </c>
      <c r="K97" s="2" t="e">
        <f>INDEX('GDP ijk'!$A$1:$AAA$990,MATCH(weighting_additive!$C97,'GDP ijk'!$F:$F,0),MATCH(weighting_additive!K$88,'GDP ijk'!$1:$1,0))</f>
        <v>#N/A</v>
      </c>
      <c r="L97" s="2" t="e">
        <f>INDEX('GDP ijk'!$A$1:$AAA$990,MATCH(weighting_additive!$C97,'GDP ijk'!$F:$F,0),MATCH(weighting_additive!L$88,'GDP ijk'!$1:$1,0))</f>
        <v>#N/A</v>
      </c>
      <c r="M97" s="2" t="e">
        <f>INDEX('GDP ijk'!$A$1:$AAA$990,MATCH(weighting_additive!$C97,'GDP ijk'!$F:$F,0),MATCH(weighting_additive!M$88,'GDP ijk'!$1:$1,0))</f>
        <v>#N/A</v>
      </c>
      <c r="N97" s="2" t="e">
        <f>INDEX('GDP ijk'!$A$1:$AAA$990,MATCH(weighting_additive!$C97,'GDP ijk'!$F:$F,0),MATCH(weighting_additive!N$88,'GDP ijk'!$1:$1,0))</f>
        <v>#N/A</v>
      </c>
      <c r="O97" s="2" t="e">
        <f>INDEX('GDP ijk'!$A$1:$AAA$990,MATCH(weighting_additive!$C97,'GDP ijk'!$F:$F,0),MATCH(weighting_additive!O$88,'GDP ijk'!$1:$1,0))</f>
        <v>#N/A</v>
      </c>
      <c r="P97" s="2" t="e">
        <f>INDEX('GDP ijk'!$A$1:$AAA$990,MATCH(weighting_additive!$C97,'GDP ijk'!$F:$F,0),MATCH(weighting_additive!P$88,'GDP ijk'!$1:$1,0))</f>
        <v>#N/A</v>
      </c>
      <c r="Q97" s="2" t="e">
        <f>INDEX('GDP ijk'!$A$1:$AAA$990,MATCH(weighting_additive!$C97,'GDP ijk'!$F:$F,0),MATCH(weighting_additive!Q$88,'GDP ijk'!$1:$1,0))</f>
        <v>#N/A</v>
      </c>
      <c r="R97" s="2" t="e">
        <f>INDEX('GDP ijk'!$A$1:$AAA$990,MATCH(weighting_additive!$C97,'GDP ijk'!$F:$F,0),MATCH(weighting_additive!R$88,'GDP ijk'!$1:$1,0))</f>
        <v>#N/A</v>
      </c>
      <c r="S97" s="3"/>
      <c r="T97" s="5"/>
    </row>
    <row r="98" spans="1:20" ht="15.75" customHeight="1">
      <c r="B98" s="48"/>
      <c r="C98" s="48" t="str">
        <f>_xlfn.CONCAT($A$1,A98)</f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5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34AC968A0F742B1994F2C85433F96" ma:contentTypeVersion="6" ma:contentTypeDescription="Create a new document." ma:contentTypeScope="" ma:versionID="b1b27b031be13ee1a70239581461b613">
  <xsd:schema xmlns:xsd="http://www.w3.org/2001/XMLSchema" xmlns:xs="http://www.w3.org/2001/XMLSchema" xmlns:p="http://schemas.microsoft.com/office/2006/metadata/properties" xmlns:ns2="a3473252-532e-458d-a884-355a90e07cb3" xmlns:ns3="9e039b90-7cc3-44a9-be75-86a6a4050713" targetNamespace="http://schemas.microsoft.com/office/2006/metadata/properties" ma:root="true" ma:fieldsID="2d00013527f347dd56dee0cc687ea9e8" ns2:_="" ns3:_="">
    <xsd:import namespace="a3473252-532e-458d-a884-355a90e07cb3"/>
    <xsd:import namespace="9e039b90-7cc3-44a9-be75-86a6a40507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73252-532e-458d-a884-355a90e07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39b90-7cc3-44a9-be75-86a6a405071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BC9798-F87D-401D-92A0-1DF2F8E1E5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E99F16-93A7-4BF7-A8DA-4186F93BC248}">
  <ds:schemaRefs>
    <ds:schemaRef ds:uri="a3473252-532e-458d-a884-355a90e07cb3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9e039b90-7cc3-44a9-be75-86a6a40507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04384E-1D4E-46E9-90F4-015B2EB19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73252-532e-458d-a884-355a90e07cb3"/>
    <ds:schemaRef ds:uri="9e039b90-7cc3-44a9-be75-86a6a40507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GDP i</vt:lpstr>
      <vt:lpstr>GDP ij</vt:lpstr>
      <vt:lpstr>GDP ijk</vt:lpstr>
      <vt:lpstr>Energy</vt:lpstr>
      <vt:lpstr>Emissions</vt:lpstr>
      <vt:lpstr>multiplicative_final</vt:lpstr>
      <vt:lpstr>additive_final</vt:lpstr>
      <vt:lpstr>weighting_multiplicative</vt:lpstr>
      <vt:lpstr>weighting_additive</vt:lpstr>
      <vt:lpstr>activity_driver</vt:lpstr>
      <vt:lpstr>intensity_drivers</vt:lpstr>
      <vt:lpstr>structural_drivers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Gelindon Elvira</dc:creator>
  <cp:keywords/>
  <dc:description/>
  <cp:lastModifiedBy>Finbar Barton MAUNSELL</cp:lastModifiedBy>
  <cp:revision/>
  <dcterms:created xsi:type="dcterms:W3CDTF">2020-08-06T01:00:38Z</dcterms:created>
  <dcterms:modified xsi:type="dcterms:W3CDTF">2022-10-11T05:22:13Z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0x0101001BC34AC968A0F742B1994F2C85433F96</vt:lpwstr>
  </property>
</Properties>
</file>