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oney\Documents\"/>
    </mc:Choice>
  </mc:AlternateContent>
  <xr:revisionPtr revIDLastSave="0" documentId="13_ncr:1_{3014DC02-A25B-4511-B31A-90D74836A659}" xr6:coauthVersionLast="36" xr6:coauthVersionMax="36" xr10:uidLastSave="{00000000-0000-0000-0000-000000000000}"/>
  <bookViews>
    <workbookView xWindow="0" yWindow="0" windowWidth="23040" windowHeight="8940" tabRatio="696" firstSheet="4" activeTab="8" xr2:uid="{6288766B-8A6F-48FF-A81D-405B8D82C413}"/>
  </bookViews>
  <sheets>
    <sheet name="1.ADD" sheetId="1" r:id="rId1"/>
    <sheet name="2.Fill" sheetId="2" r:id="rId2"/>
    <sheet name="3.Split" sheetId="3" r:id="rId3"/>
    <sheet name="4.Transpose" sheetId="4" r:id="rId4"/>
    <sheet name="5.Short &amp; Filter " sheetId="5" r:id="rId5"/>
    <sheet name="6.Table" sheetId="6" r:id="rId6"/>
    <sheet name="A.Table" sheetId="8" r:id="rId7"/>
    <sheet name="7.Drop -Downs" sheetId="9" r:id="rId8"/>
    <sheet name="Sheet10" sheetId="21" r:id="rId9"/>
  </sheets>
  <definedNames>
    <definedName name="_xlnm._FilterDatabase" localSheetId="4" hidden="1">'5.Short &amp; Filter '!$B$25:$E$25</definedName>
    <definedName name="_xlnm._FilterDatabase" localSheetId="7" hidden="1">'7.Drop -Downs'!#REF!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6" l="1"/>
  <c r="H25" i="6"/>
  <c r="K12" i="8" l="1"/>
  <c r="K13" i="8" s="1"/>
  <c r="H24" i="6"/>
  <c r="H23" i="6"/>
  <c r="H22" i="6"/>
  <c r="H21" i="6"/>
  <c r="H20" i="6"/>
  <c r="H19" i="6"/>
  <c r="H18" i="6"/>
  <c r="H17" i="6"/>
  <c r="D5" i="2"/>
  <c r="D6" i="2"/>
  <c r="D7" i="2"/>
  <c r="D4" i="2"/>
  <c r="L9" i="1"/>
  <c r="F18" i="1"/>
  <c r="I9" i="1"/>
  <c r="F8" i="1"/>
  <c r="C8" i="1"/>
  <c r="D27" i="4" l="1" a="1"/>
  <c r="D27" i="4" s="1"/>
  <c r="D31" i="4" l="1"/>
  <c r="E32" i="4"/>
  <c r="E28" i="4"/>
  <c r="D32" i="4"/>
  <c r="D30" i="4"/>
  <c r="D28" i="4"/>
  <c r="D29" i="4"/>
  <c r="E30" i="4"/>
  <c r="E31" i="4"/>
  <c r="E29" i="4"/>
  <c r="E27" i="4"/>
  <c r="C16" i="2"/>
  <c r="D16" i="2"/>
  <c r="E16" i="2"/>
  <c r="F16" i="2"/>
  <c r="B16" i="2"/>
  <c r="F12" i="2"/>
  <c r="I1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309C12-96A1-4E5B-A30F-40785923B6DD}" keepAlive="1" name="Query - annual-enterprise-survey-2021-financial-year-provisional-size-bands-csv (10)" description="Connection to the 'annual-enterprise-survey-2021-financial-year-provisional-size-bands-csv (10)' query in the workbook." type="5" refreshedVersion="6" background="1" saveData="1">
    <dbPr connection="Provider=Microsoft.Mashup.OleDb.1;Data Source=$Workbook$;Location=&quot;annual-enterprise-survey-2021-financial-year-provisional-size-bands-csv (10)&quot;;Extended Properties=&quot;&quot;" command="SELECT * FROM [annual-enterprise-survey-2021-financial-year-provisional-size-bands-csv (10)]"/>
  </connection>
  <connection id="2" xr16:uid="{C4F55458-D521-4C39-89C4-D1660AA3D1FF}" keepAlive="1" name="Query - annual-enterprise-survey-2021-financial-year-provisional-size-bands-csv (11)" description="Connection to the 'annual-enterprise-survey-2021-financial-year-provisional-size-bands-csv (11)' query in the workbook." type="5" refreshedVersion="6" background="1" saveData="1">
    <dbPr connection="Provider=Microsoft.Mashup.OleDb.1;Data Source=$Workbook$;Location=&quot;annual-enterprise-survey-2021-financial-year-provisional-size-bands-csv (11)&quot;;Extended Properties=&quot;&quot;" command="SELECT * FROM [annual-enterprise-survey-2021-financial-year-provisional-size-bands-csv (11)]"/>
  </connection>
  <connection id="3" xr16:uid="{06138141-FFAD-4BE3-A7EE-068CE9A51E87}" keepAlive="1" name="Query - annual-enterprise-survey-2021-financial-year-provisional-size-bands-csv (2)" description="Connection to the 'annual-enterprise-survey-2021-financial-year-provisional-size-bands-csv (2)' query in the workbook." type="5" refreshedVersion="6" background="1" saveData="1">
    <dbPr connection="Provider=Microsoft.Mashup.OleDb.1;Data Source=$Workbook$;Location=annual-enterprise-survey-2021-financial-year-provisional-size-bands-csv (2);Extended Properties=&quot;&quot;" command="SELECT * FROM [annual-enterprise-survey-2021-financial-year-provisional-size-bands-csv (2)]"/>
  </connection>
  <connection id="4" xr16:uid="{D48BC09E-A1CB-4E14-AC0A-249F93794BE6}" keepAlive="1" name="Query - annual-enterprise-survey-2021-financial-year-provisional-size-bands-csv (3)" description="Connection to the 'annual-enterprise-survey-2021-financial-year-provisional-size-bands-csv (3)' query in the workbook." type="5" refreshedVersion="6" background="1" saveData="1">
    <dbPr connection="Provider=Microsoft.Mashup.OleDb.1;Data Source=$Workbook$;Location=&quot;annual-enterprise-survey-2021-financial-year-provisional-size-bands-csv (3)&quot;;Extended Properties=&quot;&quot;" command="SELECT * FROM [annual-enterprise-survey-2021-financial-year-provisional-size-bands-csv (3)]"/>
  </connection>
  <connection id="5" xr16:uid="{EE583D08-A4F8-4614-82B4-3BF18A4FCDC1}" keepAlive="1" name="Query - annual-enterprise-survey-2021-financial-year-provisional-size-bands-csv (4)" description="Connection to the 'annual-enterprise-survey-2021-financial-year-provisional-size-bands-csv (4)' query in the workbook." type="5" refreshedVersion="6" background="1" saveData="1">
    <dbPr connection="Provider=Microsoft.Mashup.OleDb.1;Data Source=$Workbook$;Location=&quot;annual-enterprise-survey-2021-financial-year-provisional-size-bands-csv (4)&quot;;Extended Properties=&quot;&quot;" command="SELECT * FROM [annual-enterprise-survey-2021-financial-year-provisional-size-bands-csv (4)]"/>
  </connection>
  <connection id="6" xr16:uid="{12AC4B52-A8CC-4C49-9EA5-F424A64F7E33}" keepAlive="1" name="Query - annual-enterprise-survey-2021-financial-year-provisional-size-bands-csv (5)" description="Connection to the 'annual-enterprise-survey-2021-financial-year-provisional-size-bands-csv (5)' query in the workbook." type="5" refreshedVersion="6" background="1" saveData="1">
    <dbPr connection="Provider=Microsoft.Mashup.OleDb.1;Data Source=$Workbook$;Location=&quot;annual-enterprise-survey-2021-financial-year-provisional-size-bands-csv (5)&quot;;Extended Properties=&quot;&quot;" command="SELECT * FROM [annual-enterprise-survey-2021-financial-year-provisional-size-bands-csv (5)]"/>
  </connection>
  <connection id="7" xr16:uid="{302999C9-BF3B-40C6-85BA-0EA211D342D8}" keepAlive="1" name="Query - annual-enterprise-survey-2021-financial-year-provisional-size-bands-csv (6)" description="Connection to the 'annual-enterprise-survey-2021-financial-year-provisional-size-bands-csv (6)' query in the workbook." type="5" refreshedVersion="6" background="1" saveData="1">
    <dbPr connection="Provider=Microsoft.Mashup.OleDb.1;Data Source=$Workbook$;Location=&quot;annual-enterprise-survey-2021-financial-year-provisional-size-bands-csv (6)&quot;;Extended Properties=&quot;&quot;" command="SELECT * FROM [annual-enterprise-survey-2021-financial-year-provisional-size-bands-csv (6)]"/>
  </connection>
  <connection id="8" xr16:uid="{B5D5B17E-C266-4508-99C1-6E1233F56DB4}" keepAlive="1" name="Query - annual-enterprise-survey-2021-financial-year-provisional-size-bands-csv (7)" description="Connection to the 'annual-enterprise-survey-2021-financial-year-provisional-size-bands-csv (7)' query in the workbook." type="5" refreshedVersion="6" background="1" saveData="1">
    <dbPr connection="Provider=Microsoft.Mashup.OleDb.1;Data Source=$Workbook$;Location=&quot;annual-enterprise-survey-2021-financial-year-provisional-size-bands-csv (7)&quot;;Extended Properties=&quot;&quot;" command="SELECT * FROM [annual-enterprise-survey-2021-financial-year-provisional-size-bands-csv (7)]"/>
  </connection>
  <connection id="9" xr16:uid="{0E93A8D5-C29E-4F35-A2D7-9649C25F7B5E}" keepAlive="1" name="Query - annual-enterprise-survey-2021-financial-year-provisional-size-bands-csv (8)" description="Connection to the 'annual-enterprise-survey-2021-financial-year-provisional-size-bands-csv (8)' query in the workbook." type="5" refreshedVersion="6" background="1" saveData="1">
    <dbPr connection="Provider=Microsoft.Mashup.OleDb.1;Data Source=$Workbook$;Location=&quot;annual-enterprise-survey-2021-financial-year-provisional-size-bands-csv (8)&quot;;Extended Properties=&quot;&quot;" command="SELECT * FROM [annual-enterprise-survey-2021-financial-year-provisional-size-bands-csv (8)]"/>
  </connection>
  <connection id="10" xr16:uid="{EA7D9014-B321-45C2-9DBB-DDE080E56B29}" keepAlive="1" name="Query - annual-enterprise-survey-2021-financial-year-provisional-size-bands-csv (9)" description="Connection to the 'annual-enterprise-survey-2021-financial-year-provisional-size-bands-csv (9)' query in the workbook." type="5" refreshedVersion="6" background="1" saveData="1">
    <dbPr connection="Provider=Microsoft.Mashup.OleDb.1;Data Source=$Workbook$;Location=&quot;annual-enterprise-survey-2021-financial-year-provisional-size-bands-csv (9)&quot;;Extended Properties=&quot;&quot;" command="SELECT * FROM [annual-enterprise-survey-2021-financial-year-provisional-size-bands-csv (9)]"/>
  </connection>
</connections>
</file>

<file path=xl/sharedStrings.xml><?xml version="1.0" encoding="utf-8"?>
<sst xmlns="http://schemas.openxmlformats.org/spreadsheetml/2006/main" count="352" uniqueCount="136">
  <si>
    <t>Fruit</t>
  </si>
  <si>
    <t>Amount</t>
  </si>
  <si>
    <t>Meet</t>
  </si>
  <si>
    <t>Item</t>
  </si>
  <si>
    <t>Apple</t>
  </si>
  <si>
    <t>Orange</t>
  </si>
  <si>
    <t>Lemon</t>
  </si>
  <si>
    <t>Bananas</t>
  </si>
  <si>
    <t>Beef</t>
  </si>
  <si>
    <t>Chicken</t>
  </si>
  <si>
    <t>Pork</t>
  </si>
  <si>
    <t>Fish</t>
  </si>
  <si>
    <t xml:space="preserve">Bread </t>
  </si>
  <si>
    <t>Donout</t>
  </si>
  <si>
    <t>Cookies</t>
  </si>
  <si>
    <t>Cakes</t>
  </si>
  <si>
    <t>Pies</t>
  </si>
  <si>
    <t xml:space="preserve">This </t>
  </si>
  <si>
    <t xml:space="preserve">Plus This </t>
  </si>
  <si>
    <t>Equal</t>
  </si>
  <si>
    <t>Plus This</t>
  </si>
  <si>
    <t>Equals</t>
  </si>
  <si>
    <t>Email</t>
  </si>
  <si>
    <t>First name</t>
  </si>
  <si>
    <t>Last Name</t>
  </si>
  <si>
    <t>Nancy.smith@contoso.com</t>
  </si>
  <si>
    <t>Smith</t>
  </si>
  <si>
    <t>Nancy</t>
  </si>
  <si>
    <t>Andy.north@Fabrikam.com</t>
  </si>
  <si>
    <t>jon.Kotas@relecloud.com</t>
  </si>
  <si>
    <t>Maria.Jones@contso.com</t>
  </si>
  <si>
    <t>yvonne.Mckay@fabrikam.com</t>
  </si>
  <si>
    <t>Andy</t>
  </si>
  <si>
    <t>jon</t>
  </si>
  <si>
    <t>Maria</t>
  </si>
  <si>
    <t>yvonne</t>
  </si>
  <si>
    <t>North</t>
  </si>
  <si>
    <t>Kotas</t>
  </si>
  <si>
    <t>Jones</t>
  </si>
  <si>
    <t>Mckay</t>
  </si>
  <si>
    <t>If Email is there then you have to type 1 name then 2 name after that when you see faded name hit ENTER your name automatically come</t>
  </si>
  <si>
    <t>CTRL + E for Shortcut</t>
  </si>
  <si>
    <t xml:space="preserve">De-limiter Data </t>
  </si>
  <si>
    <t>First Name</t>
  </si>
  <si>
    <t>Company</t>
  </si>
  <si>
    <t>Andy,nort,Fabrikam</t>
  </si>
  <si>
    <t>Nancy,smith,contoso</t>
  </si>
  <si>
    <t>jon,Kotas,relecloud</t>
  </si>
  <si>
    <t>Maria,Jones,contso</t>
  </si>
  <si>
    <t>yvonne,Mckay,fabrikam</t>
  </si>
  <si>
    <t>smith</t>
  </si>
  <si>
    <t>contoso</t>
  </si>
  <si>
    <t>nort</t>
  </si>
  <si>
    <t>Fabrikam</t>
  </si>
  <si>
    <t>relecloud</t>
  </si>
  <si>
    <t>contso</t>
  </si>
  <si>
    <t>fabrikam</t>
  </si>
  <si>
    <t>For Data limiter you have to goto DATA&gt;TEXT TO COLUMN&gt;Delimit&gt;COMMA&gt; NEXT &gt;CHANGE VALUE INTO D&gt; NEXT FINISH</t>
  </si>
  <si>
    <t>Items</t>
  </si>
  <si>
    <t>Bread</t>
  </si>
  <si>
    <t>Biscuit</t>
  </si>
  <si>
    <t>orange</t>
  </si>
  <si>
    <t>Jam</t>
  </si>
  <si>
    <t>Honey</t>
  </si>
  <si>
    <t>CTRL+ALT+V</t>
  </si>
  <si>
    <t>CTRL+C &gt;paste in shell&gt;THEN DARG 6 Column and row &gt; =transpose (B23:G24)&gt;CTRL+SHIFT+ENTER</t>
  </si>
  <si>
    <t xml:space="preserve">Deprtment </t>
  </si>
  <si>
    <t>Category</t>
  </si>
  <si>
    <t xml:space="preserve">oct </t>
  </si>
  <si>
    <t>nov</t>
  </si>
  <si>
    <t>Dec</t>
  </si>
  <si>
    <t>Meat</t>
  </si>
  <si>
    <t>Bakeery</t>
  </si>
  <si>
    <t>Produce</t>
  </si>
  <si>
    <t>Deli</t>
  </si>
  <si>
    <t>Sugar</t>
  </si>
  <si>
    <t>Desert</t>
  </si>
  <si>
    <t>Salad</t>
  </si>
  <si>
    <t xml:space="preserve">Fruit </t>
  </si>
  <si>
    <t>Vegies</t>
  </si>
  <si>
    <t>Sandwiches</t>
  </si>
  <si>
    <t>Puff</t>
  </si>
  <si>
    <t>vegpuff</t>
  </si>
  <si>
    <t>Home &gt; Sort &amp; Filter&gt;Sort to A TO Z</t>
  </si>
  <si>
    <t>Select any shell&gt;Home &gt; Sort &amp; Filter&gt;Sort to Smallest to Largest</t>
  </si>
  <si>
    <t>Select any shell&gt;Home &gt; Sort &amp; Filter&gt;Sort to  Largest to Smallest</t>
  </si>
  <si>
    <t>Home &gt; Sort &amp; Filter&gt;Custom sort</t>
  </si>
  <si>
    <t>Expense Date</t>
  </si>
  <si>
    <t>Employee</t>
  </si>
  <si>
    <t>Food</t>
  </si>
  <si>
    <t>Hotel</t>
  </si>
  <si>
    <t>Jackie</t>
  </si>
  <si>
    <t>Mark</t>
  </si>
  <si>
    <t>Dave</t>
  </si>
  <si>
    <t>Tricia</t>
  </si>
  <si>
    <t>Jeff</t>
  </si>
  <si>
    <t>Laura</t>
  </si>
  <si>
    <t>Right Click On date &gt; Sort&gt;Sort Oldest to Newest</t>
  </si>
  <si>
    <t>SorT BY Date</t>
  </si>
  <si>
    <t>Right Click On date &gt; Sort&gt;Put select cell color</t>
  </si>
  <si>
    <t>More way filter the Data</t>
  </si>
  <si>
    <t>Mulitple filter in Excel By using INSERT&gt;TABLE</t>
  </si>
  <si>
    <t>CTRL + T</t>
  </si>
  <si>
    <t>INSERT&gt;Table</t>
  </si>
  <si>
    <t>Calculate Columns in Table</t>
  </si>
  <si>
    <t>TOTAL</t>
  </si>
  <si>
    <t>Select Cell &gt;ALT+= &gt;Then HIT ENTER</t>
  </si>
  <si>
    <t>Click cell &gt;lower right corner then Drag</t>
  </si>
  <si>
    <t>CTRL +D TO FILL THE COLUMN</t>
  </si>
  <si>
    <t>CTRL +  R TO FILL COLUMN</t>
  </si>
  <si>
    <t>CTRL+C &gt; Select  cell &gt;Paste from Home &gt; Special &gt; Transpose</t>
  </si>
  <si>
    <t xml:space="preserve"> </t>
  </si>
  <si>
    <t>Department</t>
  </si>
  <si>
    <t>Sandwich</t>
  </si>
  <si>
    <t>Sales</t>
  </si>
  <si>
    <t xml:space="preserve"> Categories </t>
  </si>
  <si>
    <t>Bakery</t>
  </si>
  <si>
    <t>Total</t>
  </si>
  <si>
    <t xml:space="preserve">Vagies </t>
  </si>
  <si>
    <t>Fruits</t>
  </si>
  <si>
    <t>Deserts</t>
  </si>
  <si>
    <t>select cell(Produce) &gt;DESIGN toll apper&gt;Total Row</t>
  </si>
  <si>
    <t>ShortCut KEY =&gt; CTRL + SHIFT+T</t>
  </si>
  <si>
    <t xml:space="preserve">Food </t>
  </si>
  <si>
    <t xml:space="preserve">Department </t>
  </si>
  <si>
    <t xml:space="preserve">Beef </t>
  </si>
  <si>
    <t>Lemons</t>
  </si>
  <si>
    <t>Brocoli</t>
  </si>
  <si>
    <t>Ham</t>
  </si>
  <si>
    <t>Kale</t>
  </si>
  <si>
    <t>Soap</t>
  </si>
  <si>
    <t>Sopa</t>
  </si>
  <si>
    <t>Jan</t>
  </si>
  <si>
    <t>Feb</t>
  </si>
  <si>
    <t>when you drag it down "L" logo it create a table automatically</t>
  </si>
  <si>
    <t>Make table of 2 then &gt; Table 1&gt; Table&gt;2  &gt;Table 2 filter by using (CTRL+T)&gt;Selcet the Table 1 coulumn (Department)&gt;Data &gt; Data Validation&gt; allow &gt;list&gt;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</si>
</sst>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3" applyNumberFormat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1" fillId="14" borderId="0" applyNumberFormat="0" applyBorder="0" applyAlignment="0" applyProtection="0"/>
    <xf numFmtId="0" fontId="9" fillId="15" borderId="13" applyNumberFormat="0" applyFont="0" applyAlignment="0" applyProtection="0"/>
    <xf numFmtId="0" fontId="12" fillId="16" borderId="14" applyNumberFormat="0" applyAlignment="0" applyProtection="0"/>
  </cellStyleXfs>
  <cellXfs count="76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3" borderId="1" xfId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0" xfId="0" applyFill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" xfId="0" applyBorder="1"/>
    <xf numFmtId="0" fontId="1" fillId="8" borderId="1" xfId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8" borderId="1" xfId="0" applyFill="1" applyBorder="1"/>
    <xf numFmtId="0" fontId="8" fillId="7" borderId="1" xfId="5" applyBorder="1" applyAlignment="1">
      <alignment horizontal="left" vertical="top"/>
    </xf>
    <xf numFmtId="3" fontId="0" fillId="0" borderId="1" xfId="0" applyNumberFormat="1" applyBorder="1"/>
    <xf numFmtId="0" fontId="0" fillId="9" borderId="1" xfId="0" applyFill="1" applyBorder="1"/>
    <xf numFmtId="6" fontId="0" fillId="0" borderId="1" xfId="0" applyNumberFormat="1" applyBorder="1"/>
    <xf numFmtId="14" fontId="0" fillId="0" borderId="5" xfId="0" applyNumberFormat="1" applyBorder="1"/>
    <xf numFmtId="6" fontId="0" fillId="12" borderId="2" xfId="0" applyNumberFormat="1" applyFill="1" applyBorder="1"/>
    <xf numFmtId="6" fontId="0" fillId="0" borderId="2" xfId="0" applyNumberFormat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14" fontId="0" fillId="0" borderId="9" xfId="0" applyNumberFormat="1" applyBorder="1"/>
    <xf numFmtId="0" fontId="0" fillId="0" borderId="10" xfId="0" applyBorder="1"/>
    <xf numFmtId="6" fontId="0" fillId="0" borderId="10" xfId="0" applyNumberFormat="1" applyBorder="1"/>
    <xf numFmtId="6" fontId="0" fillId="0" borderId="11" xfId="0" applyNumberFormat="1" applyBorder="1"/>
    <xf numFmtId="0" fontId="0" fillId="0" borderId="9" xfId="0" applyBorder="1"/>
    <xf numFmtId="0" fontId="0" fillId="0" borderId="5" xfId="0" applyBorder="1"/>
    <xf numFmtId="3" fontId="0" fillId="0" borderId="2" xfId="0" applyNumberFormat="1" applyBorder="1"/>
    <xf numFmtId="0" fontId="8" fillId="7" borderId="6" xfId="5" applyBorder="1" applyAlignment="1">
      <alignment horizontal="left" vertical="top"/>
    </xf>
    <xf numFmtId="0" fontId="8" fillId="7" borderId="7" xfId="5" applyBorder="1" applyAlignment="1">
      <alignment horizontal="left" vertical="top"/>
    </xf>
    <xf numFmtId="0" fontId="8" fillId="7" borderId="8" xfId="5" applyBorder="1" applyAlignment="1">
      <alignment horizontal="left" vertical="top"/>
    </xf>
    <xf numFmtId="3" fontId="0" fillId="0" borderId="10" xfId="0" applyNumberFormat="1" applyBorder="1"/>
    <xf numFmtId="3" fontId="0" fillId="0" borderId="11" xfId="0" applyNumberFormat="1" applyBorder="1"/>
    <xf numFmtId="3" fontId="0" fillId="0" borderId="0" xfId="0" applyNumberFormat="1" applyBorder="1"/>
    <xf numFmtId="0" fontId="0" fillId="0" borderId="8" xfId="0" applyBorder="1"/>
    <xf numFmtId="0" fontId="0" fillId="0" borderId="6" xfId="0" applyBorder="1"/>
    <xf numFmtId="0" fontId="0" fillId="0" borderId="11" xfId="0" applyBorder="1"/>
    <xf numFmtId="0" fontId="0" fillId="15" borderId="1" xfId="7" applyFont="1" applyBorder="1"/>
    <xf numFmtId="0" fontId="0" fillId="0" borderId="1" xfId="0" applyBorder="1"/>
    <xf numFmtId="6" fontId="0" fillId="0" borderId="0" xfId="0" applyNumberFormat="1"/>
    <xf numFmtId="0" fontId="0" fillId="0" borderId="2" xfId="0" applyBorder="1"/>
    <xf numFmtId="0" fontId="0" fillId="3" borderId="1" xfId="0" applyFill="1" applyBorder="1"/>
    <xf numFmtId="0" fontId="0" fillId="0" borderId="1" xfId="0" applyBorder="1"/>
    <xf numFmtId="6" fontId="0" fillId="12" borderId="11" xfId="0" applyNumberFormat="1" applyFill="1" applyBorder="1"/>
    <xf numFmtId="0" fontId="0" fillId="0" borderId="15" xfId="0" applyBorder="1"/>
    <xf numFmtId="0" fontId="0" fillId="0" borderId="12" xfId="0" applyBorder="1"/>
    <xf numFmtId="0" fontId="0" fillId="3" borderId="16" xfId="0" applyFill="1" applyBorder="1"/>
    <xf numFmtId="0" fontId="0" fillId="0" borderId="1" xfId="0" applyBorder="1"/>
    <xf numFmtId="0" fontId="6" fillId="4" borderId="1" xfId="2" applyBorder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1" fillId="14" borderId="1" xfId="6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6" fillId="4" borderId="2" xfId="2" applyBorder="1" applyAlignment="1">
      <alignment horizontal="center"/>
    </xf>
    <xf numFmtId="0" fontId="6" fillId="4" borderId="12" xfId="2" applyBorder="1" applyAlignment="1">
      <alignment horizontal="center"/>
    </xf>
    <xf numFmtId="0" fontId="6" fillId="4" borderId="5" xfId="2" applyBorder="1" applyAlignment="1">
      <alignment horizontal="center"/>
    </xf>
    <xf numFmtId="0" fontId="0" fillId="10" borderId="0" xfId="0" applyFill="1" applyAlignment="1">
      <alignment horizontal="center"/>
    </xf>
    <xf numFmtId="0" fontId="8" fillId="6" borderId="1" xfId="4" applyBorder="1"/>
    <xf numFmtId="0" fontId="7" fillId="5" borderId="17" xfId="3" applyBorder="1" applyAlignment="1">
      <alignment horizontal="center"/>
    </xf>
    <xf numFmtId="0" fontId="1" fillId="2" borderId="1" xfId="1" applyBorder="1" applyAlignment="1">
      <alignment horizontal="left" vertical="top"/>
    </xf>
    <xf numFmtId="0" fontId="1" fillId="2" borderId="1" xfId="1" applyBorder="1"/>
    <xf numFmtId="0" fontId="10" fillId="15" borderId="1" xfId="7" applyFont="1" applyBorder="1" applyAlignment="1">
      <alignment horizontal="center" vertical="center"/>
    </xf>
    <xf numFmtId="0" fontId="6" fillId="4" borderId="2" xfId="2" applyBorder="1"/>
    <xf numFmtId="0" fontId="6" fillId="4" borderId="12" xfId="2" applyBorder="1"/>
    <xf numFmtId="0" fontId="6" fillId="4" borderId="5" xfId="2" applyBorder="1"/>
    <xf numFmtId="0" fontId="12" fillId="16" borderId="14" xfId="8" applyAlignment="1">
      <alignment horizontal="center"/>
    </xf>
  </cellXfs>
  <cellStyles count="9">
    <cellStyle name="Accent2" xfId="4" builtinId="33"/>
    <cellStyle name="Accent6" xfId="5" builtinId="49"/>
    <cellStyle name="Bad" xfId="6" builtinId="27"/>
    <cellStyle name="Calculation" xfId="3" builtinId="22"/>
    <cellStyle name="Check Cell" xfId="8" builtinId="23"/>
    <cellStyle name="Good" xfId="1" builtinId="26"/>
    <cellStyle name="Neutral" xfId="2" builtinId="28"/>
    <cellStyle name="Normal" xfId="0" builtinId="0"/>
    <cellStyle name="Note" xfId="7" builtinId="10"/>
  </cellStyles>
  <dxfs count="5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9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0" formatCode="&quot;$&quot;#,##0_);[Red]\(&quot;$&quot;#,##0\)"/>
    </dxf>
    <dxf>
      <numFmt numFmtId="10" formatCode="&quot;$&quot;#,##0_);[Red]\(&quot;$&quot;#,##0\)"/>
    </dxf>
    <dxf>
      <numFmt numFmtId="3" formatCode="#,##0"/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0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0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FFFF00"/>
          <bgColor rgb="FF000000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0" formatCode="&quot;$&quot;#,##0_);[Red]\(&quot;$&quot;#,##0\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0" formatCode="&quot;$&quot;#,##0_);[Red]\(&quot;$&quot;#,##0\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EB8A7B-F936-4DBE-8632-8255921B85CE}" name="Table3" displayName="Table3" ref="B15:E21" totalsRowShown="0" headerRowDxfId="54" headerRowBorderDxfId="53" tableBorderDxfId="52" totalsRowBorderDxfId="51">
  <autoFilter ref="B15:E21" xr:uid="{AAC0E6E3-D135-4D12-BAC0-0700F429C256}"/>
  <sortState ref="B16:E21">
    <sortCondition descending="1" ref="B15:B21"/>
  </sortState>
  <tableColumns count="4">
    <tableColumn id="1" xr3:uid="{3A231CB6-7390-45D8-897F-6913068976AB}" name="Expense Date" dataDxfId="50"/>
    <tableColumn id="2" xr3:uid="{AEAD3BBB-0E07-4969-901E-0262E02B9CD2}" name="Employee" dataDxfId="49"/>
    <tableColumn id="3" xr3:uid="{6064DA9C-0F6F-43F2-B728-5A056AD6D931}" name="Food" dataDxfId="48"/>
    <tableColumn id="4" xr3:uid="{014F7492-E5B2-4F1F-B386-3C7CEE52D31F}" name="Hotel" dataDxfId="4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58CBE7-77DB-44E1-B777-4E48C59DF42A}" name="Table4" displayName="Table4" ref="B25:E31" totalsRowShown="0" headerRowDxfId="46" headerRowBorderDxfId="45" tableBorderDxfId="44" totalsRowBorderDxfId="43">
  <autoFilter ref="B25:E31" xr:uid="{4435784B-DAC1-4463-AE63-C1CCCBE4495D}"/>
  <sortState ref="B26:E31">
    <sortCondition sortBy="cellColor" ref="E26" dxfId="42"/>
  </sortState>
  <tableColumns count="4">
    <tableColumn id="1" xr3:uid="{D02CAA69-4DCB-42D4-A79A-96FB984A5681}" name="Expense Date" dataDxfId="41"/>
    <tableColumn id="2" xr3:uid="{4FF337EA-6360-4B40-9318-632D726B74BB}" name="Employee" dataDxfId="40"/>
    <tableColumn id="3" xr3:uid="{79639456-542C-42B9-A455-430AF9168712}" name="Food" dataDxfId="39"/>
    <tableColumn id="4" xr3:uid="{7726E93F-F74F-4AFD-B397-3FDE659A0550}" name="Hotel" dataDxfId="3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8B015D-92E8-499F-A431-C91C34D44FB1}" name="Table5" displayName="Table5" ref="C3:I12" totalsRowShown="0" headerRowDxfId="37" headerRowBorderDxfId="36" tableBorderDxfId="35" totalsRowBorderDxfId="34" headerRowCellStyle="Accent6">
  <autoFilter ref="C3:I12" xr:uid="{18497F88-C63C-44F9-9E49-E9E76DEDD5AF}"/>
  <tableColumns count="7">
    <tableColumn id="1" xr3:uid="{12459B93-F7F2-41DB-B247-1879F385D78E}" name="Deprtment " dataDxfId="33"/>
    <tableColumn id="2" xr3:uid="{BCBBB391-26EC-471E-BF30-293F1161D0EE}" name="Category" dataDxfId="32"/>
    <tableColumn id="3" xr3:uid="{2A967527-541B-4274-98B2-0117212AC570}" name="oct " dataDxfId="31"/>
    <tableColumn id="4" xr3:uid="{E29B62DF-2566-465B-BD11-FFBC621F1B66}" name="nov" dataDxfId="30"/>
    <tableColumn id="5" xr3:uid="{D7646CED-1BBB-4910-95B2-D1E3852AF796}" name="Dec" dataDxfId="29"/>
    <tableColumn id="6" xr3:uid="{115B6DD7-E504-4A05-B2D9-0ED93C309CBE}" name="Jan" dataDxfId="28"/>
    <tableColumn id="7" xr3:uid="{CAD92C21-EBFC-4E0B-94DF-F787FF9DAB2B}" name="Feb" dataDxfId="27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43CD0A-BAC0-46D6-A384-B87FBDC74681}" name="Table57" displayName="Table57" ref="C15:H25" totalsRowShown="0" headerRowDxfId="26" headerRowBorderDxfId="25" tableBorderDxfId="24" totalsRowBorderDxfId="23" headerRowCellStyle="Accent6">
  <autoFilter ref="C15:H25" xr:uid="{66776E61-D6BB-410F-8112-4CB3200D2314}"/>
  <tableColumns count="6">
    <tableColumn id="1" xr3:uid="{8B9F8C55-75D1-4E5A-87C6-45F72AA6A6FD}" name="Deprtment " dataDxfId="22"/>
    <tableColumn id="2" xr3:uid="{14176CC2-8B75-468B-A8D7-9AADF4341B0C}" name="Category" dataDxfId="21"/>
    <tableColumn id="3" xr3:uid="{8FECEC2B-DBE8-4FFB-96BE-021B98826D64}" name="oct " dataDxfId="20"/>
    <tableColumn id="4" xr3:uid="{A5459A29-7E2A-46B3-BB28-46755048A009}" name="nov" dataDxfId="19"/>
    <tableColumn id="5" xr3:uid="{0C6FAA59-8ED9-43D7-B853-C8260085C9B6}" name="Dec" dataDxfId="18"/>
    <tableColumn id="6" xr3:uid="{F8499A6A-2639-4E8D-9B96-B2FA339C503A}" name="TOTAL" dataDxfId="17">
      <calculatedColumnFormula>SUM(Table57[[#This Row],[oct ]:[Dec]])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119C0A-7961-4234-945B-ED00F8D4A6D0}" name="Table9" displayName="Table9" ref="I3:K13" totalsRowCount="1">
  <autoFilter ref="I3:K12" xr:uid="{38BC9FE3-78D3-4C17-9E5E-5A923E1D5958}"/>
  <tableColumns count="3">
    <tableColumn id="1" xr3:uid="{CBF722E2-823F-49D7-903B-E8184A557793}" name="Department" totalsRowLabel="Total"/>
    <tableColumn id="2" xr3:uid="{9CDEDC57-9EF1-404D-979B-BE150539FA72}" name=" Categories "/>
    <tableColumn id="3" xr3:uid="{4A1A63FA-E8E6-4B71-9243-5553C7629BF4}" name="Sales" totalsRowFunction="sum" dataDxfId="16" totalsRow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479235F-15B2-40FD-9E22-62E2200FFA0D}" name="Table14" displayName="Table14" ref="B2:C14" totalsRowShown="0" headerRowDxfId="14" tableBorderDxfId="13" totalsRowBorderDxfId="12">
  <tableColumns count="2">
    <tableColumn id="1" xr3:uid="{EF9810A9-BF53-4C1C-940D-2EE43BCD83AB}" name="Food " dataDxfId="11"/>
    <tableColumn id="2" xr3:uid="{03E62280-5645-4F4C-8A7E-2A796AC3877C}" name="Department " dataDxfId="10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AE9245-A748-4454-93AB-EE0ACD933E6F}" name="Table143" displayName="Table143" ref="J5:K17" totalsRowShown="0" headerRowDxfId="9" tableBorderDxfId="8" totalsRowBorderDxfId="7">
  <tableColumns count="2">
    <tableColumn id="1" xr3:uid="{9FC2074E-0E9A-4B35-9424-DE3A1D759558}" name="Food " dataDxfId="6"/>
    <tableColumn id="2" xr3:uid="{7120F420-F193-40D9-A658-4A57D59E013F}" name="Department " dataDxfId="5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93F3C7-04DE-431F-BC72-00CD2B3F2DBC}" name="Table7" displayName="Table7" ref="M6:M9" totalsRowShown="0" headerRowDxfId="4" headerRowBorderDxfId="3" tableBorderDxfId="2" totalsRowBorderDxfId="1">
  <autoFilter ref="M6:M9" xr:uid="{7FB32664-DD08-4306-AFAC-A2D651901245}"/>
  <tableColumns count="1">
    <tableColumn id="1" xr3:uid="{518B13C3-2A4D-4CD4-8E35-6E7C48115763}" name="Depart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on.Kotas@relecloud.com" TargetMode="External"/><Relationship Id="rId3" Type="http://schemas.openxmlformats.org/officeDocument/2006/relationships/hyperlink" Target="mailto:jon.Kotas@relecloud.com" TargetMode="External"/><Relationship Id="rId7" Type="http://schemas.openxmlformats.org/officeDocument/2006/relationships/hyperlink" Target="mailto:Andy.north@Fabrikam.com" TargetMode="External"/><Relationship Id="rId2" Type="http://schemas.openxmlformats.org/officeDocument/2006/relationships/hyperlink" Target="mailto:Andy.north@Fabrikam.com" TargetMode="External"/><Relationship Id="rId1" Type="http://schemas.openxmlformats.org/officeDocument/2006/relationships/hyperlink" Target="mailto:Nancy.smith@contoso.com" TargetMode="External"/><Relationship Id="rId6" Type="http://schemas.openxmlformats.org/officeDocument/2006/relationships/hyperlink" Target="mailto:Nancy.smith@contoso.com" TargetMode="External"/><Relationship Id="rId5" Type="http://schemas.openxmlformats.org/officeDocument/2006/relationships/hyperlink" Target="mailto:yvonne.Mckay@fabrikam.com" TargetMode="External"/><Relationship Id="rId10" Type="http://schemas.openxmlformats.org/officeDocument/2006/relationships/hyperlink" Target="mailto:yvonne.Mckay@fabrikam.com" TargetMode="External"/><Relationship Id="rId4" Type="http://schemas.openxmlformats.org/officeDocument/2006/relationships/hyperlink" Target="mailto:Maria.Jones@contso.com" TargetMode="External"/><Relationship Id="rId9" Type="http://schemas.openxmlformats.org/officeDocument/2006/relationships/hyperlink" Target="mailto:Maria.Jones@conts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8127E-BE56-47DB-8BD5-8B39CA1ABE47}">
  <dimension ref="B3:S19"/>
  <sheetViews>
    <sheetView workbookViewId="0">
      <selection activeCell="J24" sqref="J24"/>
    </sheetView>
  </sheetViews>
  <sheetFormatPr defaultRowHeight="13.8" x14ac:dyDescent="0.3"/>
  <cols>
    <col min="1" max="1" width="8.88671875" style="2"/>
    <col min="2" max="2" width="9.44140625" style="2" bestFit="1" customWidth="1"/>
    <col min="3" max="3" width="8.77734375" style="2" bestFit="1" customWidth="1"/>
    <col min="4" max="4" width="8.88671875" style="2"/>
    <col min="5" max="5" width="8.88671875" style="2" bestFit="1" customWidth="1"/>
    <col min="6" max="8" width="8.88671875" style="2"/>
    <col min="9" max="9" width="9.88671875" style="2" bestFit="1" customWidth="1"/>
    <col min="10" max="11" width="8.88671875" style="2"/>
    <col min="12" max="12" width="9.88671875" style="2" bestFit="1" customWidth="1"/>
    <col min="13" max="16384" width="8.88671875" style="2"/>
  </cols>
  <sheetData>
    <row r="3" spans="2:18" x14ac:dyDescent="0.3">
      <c r="B3" s="1" t="s">
        <v>0</v>
      </c>
      <c r="C3" s="1" t="s">
        <v>1</v>
      </c>
      <c r="E3" s="1" t="s">
        <v>2</v>
      </c>
      <c r="F3" s="1" t="s">
        <v>1</v>
      </c>
      <c r="H3" s="1" t="s">
        <v>3</v>
      </c>
      <c r="I3" s="1" t="s">
        <v>1</v>
      </c>
      <c r="K3" s="1" t="s">
        <v>3</v>
      </c>
      <c r="L3" s="1" t="s">
        <v>1</v>
      </c>
    </row>
    <row r="4" spans="2:18" ht="14.4" x14ac:dyDescent="0.3">
      <c r="B4" s="3" t="s">
        <v>4</v>
      </c>
      <c r="C4" s="3">
        <v>50</v>
      </c>
      <c r="E4" s="3" t="s">
        <v>8</v>
      </c>
      <c r="F4" s="3">
        <v>50</v>
      </c>
      <c r="H4" s="3" t="s">
        <v>12</v>
      </c>
      <c r="I4" s="3">
        <v>50</v>
      </c>
      <c r="K4" s="3" t="s">
        <v>12</v>
      </c>
      <c r="L4" s="3">
        <v>50</v>
      </c>
      <c r="N4"/>
      <c r="O4"/>
      <c r="P4"/>
      <c r="Q4"/>
      <c r="R4"/>
    </row>
    <row r="5" spans="2:18" ht="14.4" x14ac:dyDescent="0.3">
      <c r="B5" s="3" t="s">
        <v>5</v>
      </c>
      <c r="C5" s="3">
        <v>20</v>
      </c>
      <c r="E5" s="3" t="s">
        <v>9</v>
      </c>
      <c r="F5" s="3">
        <v>30</v>
      </c>
      <c r="H5" s="3" t="s">
        <v>13</v>
      </c>
      <c r="I5" s="3">
        <v>100</v>
      </c>
      <c r="K5" s="3" t="s">
        <v>13</v>
      </c>
      <c r="L5" s="3">
        <v>100</v>
      </c>
      <c r="N5"/>
      <c r="O5"/>
      <c r="P5"/>
      <c r="Q5"/>
      <c r="R5"/>
    </row>
    <row r="6" spans="2:18" ht="14.4" x14ac:dyDescent="0.3">
      <c r="B6" s="3" t="s">
        <v>6</v>
      </c>
      <c r="C6" s="3">
        <v>60</v>
      </c>
      <c r="E6" s="3" t="s">
        <v>10</v>
      </c>
      <c r="F6" s="3">
        <v>10</v>
      </c>
      <c r="H6" s="3" t="s">
        <v>14</v>
      </c>
      <c r="I6" s="3">
        <v>40</v>
      </c>
      <c r="K6" s="3" t="s">
        <v>14</v>
      </c>
      <c r="L6" s="3">
        <v>40</v>
      </c>
      <c r="N6"/>
      <c r="O6"/>
      <c r="P6"/>
      <c r="Q6"/>
      <c r="R6"/>
    </row>
    <row r="7" spans="2:18" ht="14.4" x14ac:dyDescent="0.3">
      <c r="B7" s="3" t="s">
        <v>7</v>
      </c>
      <c r="C7" s="3">
        <v>40</v>
      </c>
      <c r="E7" s="3" t="s">
        <v>11</v>
      </c>
      <c r="F7" s="3">
        <v>20</v>
      </c>
      <c r="H7" s="3" t="s">
        <v>15</v>
      </c>
      <c r="I7" s="3">
        <v>50</v>
      </c>
      <c r="K7" s="3" t="s">
        <v>15</v>
      </c>
      <c r="L7" s="3">
        <v>50</v>
      </c>
      <c r="N7"/>
      <c r="O7"/>
      <c r="P7"/>
      <c r="Q7"/>
      <c r="R7"/>
    </row>
    <row r="8" spans="2:18" ht="14.4" x14ac:dyDescent="0.3">
      <c r="B8" s="3"/>
      <c r="C8" s="3">
        <f>SUM(C4:C7)</f>
        <v>170</v>
      </c>
      <c r="E8" s="3"/>
      <c r="F8" s="3">
        <f>SUM(F7+F6+F5+F4)</f>
        <v>110</v>
      </c>
      <c r="H8" s="3" t="s">
        <v>16</v>
      </c>
      <c r="I8" s="3">
        <v>20</v>
      </c>
      <c r="K8" s="3" t="s">
        <v>16</v>
      </c>
      <c r="L8" s="3">
        <v>20</v>
      </c>
      <c r="N8"/>
      <c r="O8"/>
      <c r="P8"/>
      <c r="Q8"/>
      <c r="R8"/>
    </row>
    <row r="9" spans="2:18" ht="14.4" x14ac:dyDescent="0.3">
      <c r="H9" s="3"/>
      <c r="I9" s="3">
        <f>SUMIF(I4:I8,"&gt;50")</f>
        <v>100</v>
      </c>
      <c r="K9" s="3"/>
      <c r="L9" s="3">
        <f>SUMIF(L4:L8,"&lt;100")</f>
        <v>160</v>
      </c>
      <c r="N9"/>
      <c r="O9"/>
      <c r="P9"/>
      <c r="Q9"/>
      <c r="R9"/>
    </row>
    <row r="10" spans="2:18" ht="14.4" x14ac:dyDescent="0.3">
      <c r="N10"/>
      <c r="O10"/>
      <c r="P10"/>
      <c r="Q10"/>
      <c r="R10"/>
    </row>
    <row r="11" spans="2:18" ht="14.4" x14ac:dyDescent="0.3">
      <c r="N11"/>
      <c r="O11"/>
      <c r="P11"/>
      <c r="Q11"/>
      <c r="R11"/>
    </row>
    <row r="12" spans="2:18" ht="14.4" x14ac:dyDescent="0.3">
      <c r="N12"/>
      <c r="O12"/>
      <c r="P12"/>
      <c r="Q12"/>
      <c r="R12"/>
    </row>
    <row r="13" spans="2:18" ht="14.4" x14ac:dyDescent="0.3">
      <c r="E13" s="1" t="s">
        <v>2</v>
      </c>
      <c r="F13" s="1" t="s">
        <v>1</v>
      </c>
      <c r="H13" s="1" t="s">
        <v>3</v>
      </c>
      <c r="I13" s="1" t="s">
        <v>1</v>
      </c>
      <c r="N13"/>
      <c r="O13"/>
      <c r="P13"/>
      <c r="Q13"/>
      <c r="R13"/>
    </row>
    <row r="14" spans="2:18" ht="14.4" x14ac:dyDescent="0.3">
      <c r="E14" s="3" t="s">
        <v>8</v>
      </c>
      <c r="F14" s="3">
        <v>50</v>
      </c>
      <c r="H14" s="3" t="s">
        <v>12</v>
      </c>
      <c r="I14" s="3">
        <v>50</v>
      </c>
      <c r="N14"/>
      <c r="O14"/>
      <c r="P14"/>
      <c r="Q14"/>
      <c r="R14"/>
    </row>
    <row r="15" spans="2:18" ht="14.4" x14ac:dyDescent="0.3">
      <c r="E15" s="3" t="s">
        <v>9</v>
      </c>
      <c r="F15" s="3">
        <v>30</v>
      </c>
      <c r="H15" s="3" t="s">
        <v>13</v>
      </c>
      <c r="I15" s="3">
        <v>100</v>
      </c>
      <c r="N15"/>
      <c r="O15"/>
      <c r="P15"/>
      <c r="Q15"/>
      <c r="R15"/>
    </row>
    <row r="16" spans="2:18" ht="14.4" x14ac:dyDescent="0.3">
      <c r="E16" s="3" t="s">
        <v>10</v>
      </c>
      <c r="F16" s="3">
        <v>10</v>
      </c>
      <c r="H16" s="3" t="s">
        <v>14</v>
      </c>
      <c r="I16" s="3">
        <v>40</v>
      </c>
      <c r="N16"/>
      <c r="O16"/>
      <c r="P16"/>
      <c r="Q16"/>
      <c r="R16"/>
    </row>
    <row r="17" spans="5:19" ht="14.4" x14ac:dyDescent="0.3">
      <c r="E17" s="3" t="s">
        <v>11</v>
      </c>
      <c r="F17" s="3">
        <v>20</v>
      </c>
      <c r="H17" s="3" t="s">
        <v>15</v>
      </c>
      <c r="I17" s="3">
        <v>50</v>
      </c>
      <c r="N17"/>
      <c r="O17"/>
      <c r="P17"/>
      <c r="Q17"/>
      <c r="R17"/>
      <c r="S17" s="5"/>
    </row>
    <row r="18" spans="5:19" x14ac:dyDescent="0.3">
      <c r="E18" s="3"/>
      <c r="F18" s="3">
        <f>SUM(F14:F17)</f>
        <v>110</v>
      </c>
      <c r="H18" s="3" t="s">
        <v>16</v>
      </c>
      <c r="I18" s="3">
        <v>20</v>
      </c>
    </row>
    <row r="19" spans="5:19" x14ac:dyDescent="0.3">
      <c r="H19" s="3"/>
      <c r="I19" s="3">
        <f>SUMIF(I14:I18,"&lt;100")</f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4398-F6AC-48A2-97F1-5D8C52F68809}">
  <dimension ref="B3:K16"/>
  <sheetViews>
    <sheetView workbookViewId="0">
      <selection activeCell="R15" sqref="R15"/>
    </sheetView>
  </sheetViews>
  <sheetFormatPr defaultRowHeight="14.4" x14ac:dyDescent="0.3"/>
  <cols>
    <col min="8" max="8" width="11.5546875" bestFit="1" customWidth="1"/>
  </cols>
  <sheetData>
    <row r="3" spans="2:11" x14ac:dyDescent="0.3"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</row>
    <row r="4" spans="2:11" x14ac:dyDescent="0.3">
      <c r="B4" s="3">
        <v>50</v>
      </c>
      <c r="C4" s="3">
        <v>50</v>
      </c>
      <c r="D4" s="3">
        <f>SUM(B4+C4)</f>
        <v>100</v>
      </c>
      <c r="E4" s="3">
        <v>75</v>
      </c>
      <c r="F4" s="3">
        <v>175</v>
      </c>
      <c r="H4" s="53" t="s">
        <v>108</v>
      </c>
      <c r="I4" s="53"/>
      <c r="J4" s="53"/>
      <c r="K4" s="53"/>
    </row>
    <row r="5" spans="2:11" x14ac:dyDescent="0.3">
      <c r="B5" s="3">
        <v>50</v>
      </c>
      <c r="C5" s="3">
        <v>60</v>
      </c>
      <c r="D5" s="3">
        <f t="shared" ref="D5:D7" si="0">SUM(B5+C5)</f>
        <v>110</v>
      </c>
      <c r="E5" s="3">
        <v>75</v>
      </c>
      <c r="F5" s="3">
        <v>175</v>
      </c>
      <c r="H5" s="43" t="s">
        <v>107</v>
      </c>
      <c r="I5" s="43"/>
      <c r="J5" s="43"/>
      <c r="K5" s="43"/>
    </row>
    <row r="6" spans="2:11" x14ac:dyDescent="0.3">
      <c r="B6" s="3">
        <v>50</v>
      </c>
      <c r="C6" s="3">
        <v>70</v>
      </c>
      <c r="D6" s="3">
        <f t="shared" si="0"/>
        <v>120</v>
      </c>
      <c r="E6" s="3">
        <v>75</v>
      </c>
      <c r="F6" s="3">
        <v>175</v>
      </c>
    </row>
    <row r="7" spans="2:11" x14ac:dyDescent="0.3">
      <c r="B7" s="3">
        <v>50</v>
      </c>
      <c r="C7" s="3">
        <v>80</v>
      </c>
      <c r="D7" s="3">
        <f t="shared" si="0"/>
        <v>130</v>
      </c>
      <c r="E7" s="3">
        <v>75</v>
      </c>
      <c r="F7" s="3">
        <v>175</v>
      </c>
    </row>
    <row r="8" spans="2:11" x14ac:dyDescent="0.3">
      <c r="B8" s="2"/>
      <c r="C8" s="2"/>
      <c r="D8" s="2"/>
      <c r="E8" s="2"/>
      <c r="F8" s="2"/>
    </row>
    <row r="9" spans="2:11" x14ac:dyDescent="0.3">
      <c r="B9" s="2"/>
      <c r="C9" s="2"/>
      <c r="D9" s="2"/>
      <c r="E9" s="2"/>
      <c r="F9" s="2"/>
    </row>
    <row r="10" spans="2:11" x14ac:dyDescent="0.3">
      <c r="B10" s="2"/>
      <c r="C10" s="2"/>
      <c r="D10" s="2"/>
      <c r="E10" s="2"/>
      <c r="F10" s="2"/>
    </row>
    <row r="11" spans="2:11" x14ac:dyDescent="0.3"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2:11" x14ac:dyDescent="0.3">
      <c r="B12" s="3">
        <v>50</v>
      </c>
      <c r="C12" s="3">
        <v>50</v>
      </c>
      <c r="D12" s="3">
        <v>100</v>
      </c>
      <c r="E12" s="3">
        <v>75</v>
      </c>
      <c r="F12" s="3">
        <f>SUM(D12+E12)</f>
        <v>175</v>
      </c>
    </row>
    <row r="13" spans="2:11" x14ac:dyDescent="0.3">
      <c r="B13" s="3">
        <v>50</v>
      </c>
      <c r="C13" s="3">
        <v>60</v>
      </c>
      <c r="D13" s="3">
        <v>100</v>
      </c>
      <c r="E13" s="3">
        <v>75</v>
      </c>
      <c r="F13" s="3">
        <v>185</v>
      </c>
      <c r="H13" s="54" t="s">
        <v>109</v>
      </c>
      <c r="I13" s="54"/>
      <c r="J13" s="54"/>
      <c r="K13" s="54"/>
    </row>
    <row r="14" spans="2:11" x14ac:dyDescent="0.3">
      <c r="B14" s="3">
        <v>50</v>
      </c>
      <c r="C14" s="3">
        <v>70</v>
      </c>
      <c r="D14" s="3">
        <v>100</v>
      </c>
      <c r="E14" s="3">
        <v>75</v>
      </c>
      <c r="F14" s="3">
        <v>195</v>
      </c>
    </row>
    <row r="15" spans="2:11" x14ac:dyDescent="0.3">
      <c r="B15" s="3">
        <v>50</v>
      </c>
      <c r="C15" s="3">
        <v>80</v>
      </c>
      <c r="D15" s="3">
        <v>100</v>
      </c>
      <c r="E15" s="3">
        <v>75</v>
      </c>
      <c r="F15" s="3">
        <v>205</v>
      </c>
    </row>
    <row r="16" spans="2:11" x14ac:dyDescent="0.3">
      <c r="B16" s="3">
        <f>SUM(B12:B15)</f>
        <v>200</v>
      </c>
      <c r="C16" s="3">
        <f t="shared" ref="C16:F16" si="1">SUM(C12:C15)</f>
        <v>260</v>
      </c>
      <c r="D16" s="3">
        <f t="shared" si="1"/>
        <v>400</v>
      </c>
      <c r="E16" s="3">
        <f t="shared" si="1"/>
        <v>300</v>
      </c>
      <c r="F16" s="3">
        <f t="shared" si="1"/>
        <v>760</v>
      </c>
    </row>
  </sheetData>
  <mergeCells count="2">
    <mergeCell ref="H4:K4"/>
    <mergeCell ref="H13:K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EF92-7EB8-42CB-8CE0-F310DE0EEEEF}">
  <dimension ref="A2:T15"/>
  <sheetViews>
    <sheetView workbookViewId="0">
      <selection activeCell="M24" sqref="M24"/>
    </sheetView>
  </sheetViews>
  <sheetFormatPr defaultRowHeight="14.4" x14ac:dyDescent="0.3"/>
  <cols>
    <col min="2" max="2" width="26.33203125" bestFit="1" customWidth="1"/>
    <col min="3" max="3" width="9.77734375" bestFit="1" customWidth="1"/>
    <col min="4" max="4" width="9.6640625" bestFit="1" customWidth="1"/>
    <col min="5" max="5" width="8.6640625" bestFit="1" customWidth="1"/>
    <col min="7" max="7" width="26.33203125" bestFit="1" customWidth="1"/>
  </cols>
  <sheetData>
    <row r="2" spans="1:20" x14ac:dyDescent="0.3">
      <c r="A2" s="7"/>
      <c r="B2" s="7"/>
      <c r="C2" s="7"/>
      <c r="D2" s="7"/>
    </row>
    <row r="3" spans="1:20" x14ac:dyDescent="0.3">
      <c r="A3" s="7"/>
      <c r="B3" s="10" t="s">
        <v>22</v>
      </c>
      <c r="C3" s="11" t="s">
        <v>23</v>
      </c>
      <c r="D3" s="11" t="s">
        <v>24</v>
      </c>
    </row>
    <row r="4" spans="1:20" x14ac:dyDescent="0.3">
      <c r="A4" s="7"/>
      <c r="B4" s="7" t="s">
        <v>25</v>
      </c>
      <c r="C4" s="12" t="s">
        <v>27</v>
      </c>
      <c r="D4" s="12" t="s">
        <v>26</v>
      </c>
    </row>
    <row r="5" spans="1:20" ht="21" x14ac:dyDescent="0.3">
      <c r="A5" s="7"/>
      <c r="B5" s="7" t="s">
        <v>28</v>
      </c>
      <c r="C5" s="12" t="s">
        <v>32</v>
      </c>
      <c r="D5" s="12" t="s">
        <v>36</v>
      </c>
      <c r="E5" s="55" t="s">
        <v>40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</row>
    <row r="6" spans="1:20" ht="18" x14ac:dyDescent="0.3">
      <c r="A6" s="7"/>
      <c r="B6" s="7" t="s">
        <v>29</v>
      </c>
      <c r="C6" s="12" t="s">
        <v>33</v>
      </c>
      <c r="D6" s="12" t="s">
        <v>37</v>
      </c>
      <c r="E6" s="56" t="s">
        <v>41</v>
      </c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</row>
    <row r="7" spans="1:20" x14ac:dyDescent="0.3">
      <c r="A7" s="7"/>
      <c r="B7" s="7" t="s">
        <v>30</v>
      </c>
      <c r="C7" s="12" t="s">
        <v>34</v>
      </c>
      <c r="D7" s="12" t="s">
        <v>38</v>
      </c>
    </row>
    <row r="8" spans="1:20" x14ac:dyDescent="0.3">
      <c r="A8" s="7"/>
      <c r="B8" s="7" t="s">
        <v>31</v>
      </c>
      <c r="C8" s="12" t="s">
        <v>35</v>
      </c>
      <c r="D8" s="12" t="s">
        <v>39</v>
      </c>
    </row>
    <row r="9" spans="1:20" x14ac:dyDescent="0.3">
      <c r="C9" s="6"/>
      <c r="D9" s="6"/>
    </row>
    <row r="10" spans="1:20" x14ac:dyDescent="0.3">
      <c r="B10" s="8" t="s">
        <v>42</v>
      </c>
      <c r="C10" s="8" t="s">
        <v>43</v>
      </c>
      <c r="D10" s="8" t="s">
        <v>24</v>
      </c>
      <c r="E10" s="8" t="s">
        <v>44</v>
      </c>
    </row>
    <row r="11" spans="1:20" x14ac:dyDescent="0.3">
      <c r="B11" s="9" t="s">
        <v>46</v>
      </c>
      <c r="C11" s="9" t="s">
        <v>27</v>
      </c>
      <c r="D11" s="9" t="s">
        <v>50</v>
      </c>
      <c r="E11" s="9" t="s">
        <v>51</v>
      </c>
    </row>
    <row r="12" spans="1:20" x14ac:dyDescent="0.3">
      <c r="B12" s="9" t="s">
        <v>45</v>
      </c>
      <c r="C12" s="9" t="s">
        <v>32</v>
      </c>
      <c r="D12" s="9" t="s">
        <v>52</v>
      </c>
      <c r="E12" s="9" t="s">
        <v>53</v>
      </c>
      <c r="G12" s="57" t="s">
        <v>57</v>
      </c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</row>
    <row r="13" spans="1:20" x14ac:dyDescent="0.3">
      <c r="B13" s="9" t="s">
        <v>47</v>
      </c>
      <c r="C13" s="9" t="s">
        <v>33</v>
      </c>
      <c r="D13" s="9" t="s">
        <v>37</v>
      </c>
      <c r="E13" s="9" t="s">
        <v>54</v>
      </c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</row>
    <row r="14" spans="1:20" x14ac:dyDescent="0.3">
      <c r="B14" s="9" t="s">
        <v>48</v>
      </c>
      <c r="C14" s="9" t="s">
        <v>34</v>
      </c>
      <c r="D14" s="9" t="s">
        <v>38</v>
      </c>
      <c r="E14" s="9" t="s">
        <v>55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</row>
    <row r="15" spans="1:20" x14ac:dyDescent="0.3">
      <c r="B15" s="9" t="s">
        <v>49</v>
      </c>
      <c r="C15" s="9" t="s">
        <v>35</v>
      </c>
      <c r="D15" s="9" t="s">
        <v>39</v>
      </c>
      <c r="E15" s="9" t="s">
        <v>56</v>
      </c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</row>
  </sheetData>
  <mergeCells count="3">
    <mergeCell ref="E5:Q5"/>
    <mergeCell ref="E6:Q6"/>
    <mergeCell ref="G12:T15"/>
  </mergeCells>
  <hyperlinks>
    <hyperlink ref="B4" r:id="rId1" xr:uid="{406BD41D-747D-405F-937C-667BB32B1986}"/>
    <hyperlink ref="B5" r:id="rId2" xr:uid="{E720F825-5436-40BD-A683-0FE5D351BDCB}"/>
    <hyperlink ref="B6" r:id="rId3" xr:uid="{65B216F9-C14E-4162-86AA-2068DE604808}"/>
    <hyperlink ref="B7" r:id="rId4" xr:uid="{7C19BE43-3527-497B-ADE6-484CA716564C}"/>
    <hyperlink ref="B8" r:id="rId5" xr:uid="{4AADAAA6-6A40-4708-8A78-1DA967D2B42F}"/>
    <hyperlink ref="B11" r:id="rId6" display="Nancy.smith@contoso.com" xr:uid="{D0098DAE-92E8-42C1-908B-F68FDDF0BE72}"/>
    <hyperlink ref="B12" r:id="rId7" display="Andy.north@Fabrikam.com" xr:uid="{3CFB9CDC-15BB-4E51-BD15-B230F5178211}"/>
    <hyperlink ref="B13" r:id="rId8" display="jon.Kotas@relecloud.com" xr:uid="{A6327E00-5756-4318-A67B-C12997910715}"/>
    <hyperlink ref="B14" r:id="rId9" display="Maria.Jones@contso.com" xr:uid="{AB72DD78-D35D-4275-9DC4-153ADFCDA112}"/>
    <hyperlink ref="B15" r:id="rId10" display="yvonne.Mckay@fabrikam.com" xr:uid="{BC9DC7F4-A69C-4B00-8616-80FBE8CC4FC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A8655-E0B7-4469-815F-13AB70880F5F}">
  <dimension ref="B3:R36"/>
  <sheetViews>
    <sheetView topLeftCell="A10" workbookViewId="0">
      <selection activeCell="I30" sqref="I30"/>
    </sheetView>
  </sheetViews>
  <sheetFormatPr defaultRowHeight="14.4" x14ac:dyDescent="0.3"/>
  <cols>
    <col min="2" max="2" width="8.77734375" customWidth="1"/>
  </cols>
  <sheetData>
    <row r="3" spans="2:14" x14ac:dyDescent="0.3">
      <c r="B3" s="14" t="s">
        <v>58</v>
      </c>
      <c r="C3" s="9" t="s">
        <v>59</v>
      </c>
      <c r="D3" s="9" t="s">
        <v>60</v>
      </c>
      <c r="E3" s="9" t="s">
        <v>61</v>
      </c>
      <c r="F3" s="9" t="s">
        <v>62</v>
      </c>
      <c r="G3" s="9" t="s">
        <v>63</v>
      </c>
    </row>
    <row r="4" spans="2:14" x14ac:dyDescent="0.3">
      <c r="B4" s="14" t="s">
        <v>1</v>
      </c>
      <c r="C4" s="9">
        <v>60</v>
      </c>
      <c r="D4" s="9">
        <v>70</v>
      </c>
      <c r="E4" s="9">
        <v>60</v>
      </c>
      <c r="F4" s="15">
        <v>150</v>
      </c>
      <c r="G4" s="15">
        <v>250</v>
      </c>
    </row>
    <row r="5" spans="2:14" x14ac:dyDescent="0.3">
      <c r="B5" s="7"/>
      <c r="C5" s="12"/>
      <c r="D5" s="12"/>
    </row>
    <row r="6" spans="2:14" x14ac:dyDescent="0.3">
      <c r="B6" s="7"/>
      <c r="C6" s="12"/>
      <c r="D6" s="12"/>
    </row>
    <row r="7" spans="2:14" x14ac:dyDescent="0.3">
      <c r="B7" s="7"/>
      <c r="C7" s="12"/>
      <c r="D7" s="14" t="s">
        <v>58</v>
      </c>
      <c r="E7" s="14" t="s">
        <v>1</v>
      </c>
      <c r="F7" s="58" t="s">
        <v>110</v>
      </c>
      <c r="G7" s="59"/>
      <c r="H7" s="59"/>
      <c r="I7" s="59"/>
      <c r="J7" s="59"/>
      <c r="K7" s="59"/>
      <c r="L7" s="59"/>
      <c r="M7" s="59"/>
    </row>
    <row r="8" spans="2:14" x14ac:dyDescent="0.3">
      <c r="B8" s="7"/>
      <c r="C8" s="12"/>
      <c r="D8" s="9" t="s">
        <v>59</v>
      </c>
      <c r="E8" s="9">
        <v>60</v>
      </c>
    </row>
    <row r="9" spans="2:14" x14ac:dyDescent="0.3">
      <c r="D9" s="9" t="s">
        <v>60</v>
      </c>
      <c r="E9" s="9">
        <v>70</v>
      </c>
    </row>
    <row r="10" spans="2:14" x14ac:dyDescent="0.3">
      <c r="D10" s="9" t="s">
        <v>61</v>
      </c>
      <c r="E10" s="9">
        <v>60</v>
      </c>
    </row>
    <row r="11" spans="2:14" x14ac:dyDescent="0.3">
      <c r="D11" s="9" t="s">
        <v>62</v>
      </c>
      <c r="E11" s="15">
        <v>150</v>
      </c>
    </row>
    <row r="12" spans="2:14" x14ac:dyDescent="0.3">
      <c r="D12" s="9" t="s">
        <v>63</v>
      </c>
      <c r="E12" s="15">
        <v>250</v>
      </c>
    </row>
    <row r="15" spans="2:14" x14ac:dyDescent="0.3">
      <c r="E15" s="14" t="s">
        <v>58</v>
      </c>
      <c r="F15" s="14" t="s">
        <v>1</v>
      </c>
    </row>
    <row r="16" spans="2:14" x14ac:dyDescent="0.3">
      <c r="E16" s="9" t="s">
        <v>59</v>
      </c>
      <c r="F16" s="9">
        <v>60</v>
      </c>
      <c r="G16" s="60" t="s">
        <v>64</v>
      </c>
      <c r="H16" s="60"/>
      <c r="I16" s="60"/>
      <c r="J16" s="60"/>
      <c r="K16" s="60"/>
      <c r="L16" s="60"/>
      <c r="M16" s="60"/>
      <c r="N16" s="60"/>
    </row>
    <row r="17" spans="2:18" x14ac:dyDescent="0.3">
      <c r="E17" s="9" t="s">
        <v>60</v>
      </c>
      <c r="F17" s="9">
        <v>70</v>
      </c>
    </row>
    <row r="18" spans="2:18" x14ac:dyDescent="0.3">
      <c r="E18" s="9" t="s">
        <v>61</v>
      </c>
      <c r="F18" s="9">
        <v>60</v>
      </c>
    </row>
    <row r="19" spans="2:18" x14ac:dyDescent="0.3">
      <c r="E19" s="9" t="s">
        <v>62</v>
      </c>
      <c r="F19" s="15">
        <v>150</v>
      </c>
    </row>
    <row r="20" spans="2:18" x14ac:dyDescent="0.3">
      <c r="E20" s="9" t="s">
        <v>63</v>
      </c>
      <c r="F20" s="15">
        <v>250</v>
      </c>
    </row>
    <row r="23" spans="2:18" x14ac:dyDescent="0.3">
      <c r="B23" s="14" t="s">
        <v>58</v>
      </c>
      <c r="C23" s="9" t="s">
        <v>59</v>
      </c>
      <c r="D23" s="9" t="s">
        <v>60</v>
      </c>
      <c r="E23" s="9" t="s">
        <v>61</v>
      </c>
      <c r="F23" s="9" t="s">
        <v>62</v>
      </c>
      <c r="G23" s="9" t="s">
        <v>63</v>
      </c>
    </row>
    <row r="24" spans="2:18" x14ac:dyDescent="0.3">
      <c r="B24" s="14" t="s">
        <v>1</v>
      </c>
      <c r="C24" s="9">
        <v>60</v>
      </c>
      <c r="D24" s="9">
        <v>70</v>
      </c>
      <c r="E24" s="9">
        <v>60</v>
      </c>
      <c r="F24" s="15">
        <v>150</v>
      </c>
      <c r="G24" s="15">
        <v>250</v>
      </c>
    </row>
    <row r="27" spans="2:18" x14ac:dyDescent="0.3">
      <c r="D27" s="16" t="str">
        <f t="array" ref="D27:E32">TRANSPOSE(B23:G24)</f>
        <v>Items</v>
      </c>
      <c r="E27" s="16" t="str">
        <v>Amount</v>
      </c>
    </row>
    <row r="28" spans="2:18" x14ac:dyDescent="0.3">
      <c r="D28" s="13" t="str">
        <v>Bread</v>
      </c>
      <c r="E28" s="13">
        <v>60</v>
      </c>
    </row>
    <row r="29" spans="2:18" x14ac:dyDescent="0.3">
      <c r="D29" s="13" t="str">
        <v>Biscuit</v>
      </c>
      <c r="E29" s="13">
        <v>70</v>
      </c>
      <c r="F29" s="58" t="s">
        <v>65</v>
      </c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</row>
    <row r="30" spans="2:18" x14ac:dyDescent="0.3">
      <c r="D30" s="13" t="str">
        <v>orange</v>
      </c>
      <c r="E30" s="13">
        <v>60</v>
      </c>
    </row>
    <row r="31" spans="2:18" x14ac:dyDescent="0.3">
      <c r="D31" s="13" t="str">
        <v>Jam</v>
      </c>
      <c r="E31" s="13">
        <v>150</v>
      </c>
    </row>
    <row r="32" spans="2:18" x14ac:dyDescent="0.3">
      <c r="D32" s="13" t="str">
        <v>Honey</v>
      </c>
      <c r="E32" s="13">
        <v>250</v>
      </c>
    </row>
    <row r="36" spans="10:10" x14ac:dyDescent="0.3">
      <c r="J36" t="s">
        <v>111</v>
      </c>
    </row>
  </sheetData>
  <mergeCells count="3">
    <mergeCell ref="F7:M7"/>
    <mergeCell ref="G16:N16"/>
    <mergeCell ref="F29:R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F170-036B-4AE9-8CFC-6D5916AA8DED}">
  <dimension ref="B3:S31"/>
  <sheetViews>
    <sheetView topLeftCell="B10" workbookViewId="0">
      <selection activeCell="B12" sqref="B12"/>
    </sheetView>
  </sheetViews>
  <sheetFormatPr defaultRowHeight="14.4" x14ac:dyDescent="0.3"/>
  <cols>
    <col min="2" max="2" width="14.21875" bestFit="1" customWidth="1"/>
    <col min="3" max="3" width="11.21875" customWidth="1"/>
    <col min="8" max="8" width="14.109375" customWidth="1"/>
    <col min="9" max="9" width="11.21875" customWidth="1"/>
    <col min="10" max="10" width="10.6640625" customWidth="1"/>
    <col min="13" max="13" width="21" customWidth="1"/>
    <col min="15" max="15" width="9.6640625" customWidth="1"/>
    <col min="16" max="16" width="12.77734375" customWidth="1"/>
  </cols>
  <sheetData>
    <row r="3" spans="2:19" x14ac:dyDescent="0.3">
      <c r="B3" s="17" t="s">
        <v>66</v>
      </c>
      <c r="C3" s="17" t="s">
        <v>67</v>
      </c>
      <c r="D3" s="17" t="s">
        <v>68</v>
      </c>
      <c r="E3" s="17" t="s">
        <v>69</v>
      </c>
      <c r="F3" s="17" t="s">
        <v>70</v>
      </c>
    </row>
    <row r="4" spans="2:19" x14ac:dyDescent="0.3">
      <c r="B4" s="13" t="s">
        <v>72</v>
      </c>
      <c r="C4" s="13" t="s">
        <v>80</v>
      </c>
      <c r="D4" s="18">
        <v>30000</v>
      </c>
      <c r="E4" s="18">
        <v>15000</v>
      </c>
      <c r="F4" s="18">
        <v>20000</v>
      </c>
      <c r="G4" s="39"/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</row>
    <row r="5" spans="2:19" x14ac:dyDescent="0.3">
      <c r="B5" s="13" t="s">
        <v>72</v>
      </c>
      <c r="C5" s="13" t="s">
        <v>76</v>
      </c>
      <c r="D5" s="18">
        <v>25000</v>
      </c>
      <c r="E5" s="18">
        <v>80000</v>
      </c>
      <c r="F5" s="18">
        <v>120000</v>
      </c>
      <c r="G5" s="39"/>
      <c r="O5" s="44" t="s">
        <v>71</v>
      </c>
      <c r="P5" s="44" t="s">
        <v>9</v>
      </c>
      <c r="Q5" s="18">
        <v>75000</v>
      </c>
      <c r="R5" s="18">
        <v>82000</v>
      </c>
      <c r="S5" s="18">
        <v>2000000</v>
      </c>
    </row>
    <row r="6" spans="2:19" x14ac:dyDescent="0.3">
      <c r="B6" s="13" t="s">
        <v>74</v>
      </c>
      <c r="C6" s="13" t="s">
        <v>81</v>
      </c>
      <c r="D6" s="18">
        <v>80000</v>
      </c>
      <c r="E6" s="18">
        <v>40000</v>
      </c>
      <c r="F6" s="18">
        <v>20000</v>
      </c>
      <c r="G6" s="39"/>
      <c r="O6" s="44" t="s">
        <v>72</v>
      </c>
      <c r="P6" s="44" t="s">
        <v>76</v>
      </c>
      <c r="Q6" s="18">
        <v>25000</v>
      </c>
      <c r="R6" s="18">
        <v>80000</v>
      </c>
      <c r="S6" s="18">
        <v>120000</v>
      </c>
    </row>
    <row r="7" spans="2:19" x14ac:dyDescent="0.3">
      <c r="B7" s="13" t="s">
        <v>74</v>
      </c>
      <c r="C7" s="13" t="s">
        <v>79</v>
      </c>
      <c r="D7" s="18">
        <v>90000</v>
      </c>
      <c r="E7" s="18">
        <v>35000</v>
      </c>
      <c r="F7" s="18">
        <v>52000</v>
      </c>
      <c r="G7" s="39"/>
      <c r="I7" s="66" t="s">
        <v>83</v>
      </c>
      <c r="J7" s="66"/>
      <c r="K7" s="66"/>
      <c r="L7" s="66"/>
      <c r="M7" s="66"/>
      <c r="O7" s="44" t="s">
        <v>71</v>
      </c>
      <c r="P7" s="44" t="s">
        <v>8</v>
      </c>
      <c r="Q7" s="18">
        <v>90000</v>
      </c>
      <c r="R7" s="18">
        <v>11000</v>
      </c>
      <c r="S7" s="18">
        <v>120000</v>
      </c>
    </row>
    <row r="8" spans="2:19" x14ac:dyDescent="0.3">
      <c r="B8" s="13" t="s">
        <v>71</v>
      </c>
      <c r="C8" s="13" t="s">
        <v>8</v>
      </c>
      <c r="D8" s="18">
        <v>90000</v>
      </c>
      <c r="E8" s="18">
        <v>11000</v>
      </c>
      <c r="F8" s="18">
        <v>120000</v>
      </c>
      <c r="G8" s="39"/>
      <c r="I8" s="66" t="s">
        <v>84</v>
      </c>
      <c r="J8" s="66"/>
      <c r="K8" s="66"/>
      <c r="L8" s="66"/>
      <c r="M8" s="66"/>
      <c r="O8" s="44" t="s">
        <v>75</v>
      </c>
      <c r="P8" s="44" t="s">
        <v>82</v>
      </c>
      <c r="Q8" s="18">
        <v>60000</v>
      </c>
      <c r="R8" s="18">
        <v>50000</v>
      </c>
      <c r="S8" s="18">
        <v>60000</v>
      </c>
    </row>
    <row r="9" spans="2:19" x14ac:dyDescent="0.3">
      <c r="B9" s="13" t="s">
        <v>71</v>
      </c>
      <c r="C9" s="13" t="s">
        <v>9</v>
      </c>
      <c r="D9" s="18">
        <v>75000</v>
      </c>
      <c r="E9" s="18">
        <v>82000</v>
      </c>
      <c r="F9" s="18">
        <v>2000000</v>
      </c>
      <c r="G9" s="39"/>
      <c r="I9" s="66" t="s">
        <v>85</v>
      </c>
      <c r="J9" s="66"/>
      <c r="K9" s="66"/>
      <c r="L9" s="66"/>
      <c r="M9" s="66"/>
      <c r="O9" s="44" t="s">
        <v>74</v>
      </c>
      <c r="P9" s="44" t="s">
        <v>79</v>
      </c>
      <c r="Q9" s="18">
        <v>90000</v>
      </c>
      <c r="R9" s="18">
        <v>35000</v>
      </c>
      <c r="S9" s="18">
        <v>52000</v>
      </c>
    </row>
    <row r="10" spans="2:19" x14ac:dyDescent="0.3">
      <c r="B10" s="13" t="s">
        <v>73</v>
      </c>
      <c r="C10" s="13" t="s">
        <v>78</v>
      </c>
      <c r="D10" s="18">
        <v>30000</v>
      </c>
      <c r="E10" s="18">
        <v>80000</v>
      </c>
      <c r="F10" s="18">
        <v>30000</v>
      </c>
      <c r="G10" s="39"/>
      <c r="I10" s="66" t="s">
        <v>86</v>
      </c>
      <c r="J10" s="66"/>
      <c r="K10" s="66"/>
      <c r="L10" s="66"/>
      <c r="M10" s="66"/>
      <c r="O10" s="44" t="s">
        <v>73</v>
      </c>
      <c r="P10" s="44" t="s">
        <v>77</v>
      </c>
      <c r="Q10" s="18">
        <v>10000</v>
      </c>
      <c r="R10" s="18">
        <v>30000</v>
      </c>
      <c r="S10" s="18">
        <v>40000</v>
      </c>
    </row>
    <row r="11" spans="2:19" x14ac:dyDescent="0.3">
      <c r="B11" s="13" t="s">
        <v>73</v>
      </c>
      <c r="C11" s="13" t="s">
        <v>77</v>
      </c>
      <c r="D11" s="18">
        <v>10000</v>
      </c>
      <c r="E11" s="18">
        <v>30000</v>
      </c>
      <c r="F11" s="18">
        <v>40000</v>
      </c>
      <c r="G11" s="39"/>
      <c r="O11" s="44" t="s">
        <v>73</v>
      </c>
      <c r="P11" s="44" t="s">
        <v>78</v>
      </c>
      <c r="Q11" s="18">
        <v>30000</v>
      </c>
      <c r="R11" s="18">
        <v>80000</v>
      </c>
      <c r="S11" s="18">
        <v>30000</v>
      </c>
    </row>
    <row r="12" spans="2:19" x14ac:dyDescent="0.3">
      <c r="B12" s="13" t="s">
        <v>75</v>
      </c>
      <c r="C12" s="13" t="s">
        <v>82</v>
      </c>
      <c r="D12" s="18">
        <v>60000</v>
      </c>
      <c r="E12" s="18">
        <v>50000</v>
      </c>
      <c r="F12" s="18">
        <v>60000</v>
      </c>
      <c r="G12" s="39"/>
      <c r="O12" s="44" t="s">
        <v>72</v>
      </c>
      <c r="P12" s="44" t="s">
        <v>80</v>
      </c>
      <c r="Q12" s="18">
        <v>30000</v>
      </c>
      <c r="R12" s="18">
        <v>15000</v>
      </c>
      <c r="S12" s="18">
        <v>20000</v>
      </c>
    </row>
    <row r="13" spans="2:19" x14ac:dyDescent="0.3">
      <c r="O13" s="44" t="s">
        <v>74</v>
      </c>
      <c r="P13" s="44" t="s">
        <v>81</v>
      </c>
      <c r="Q13" s="18">
        <v>80000</v>
      </c>
      <c r="R13" s="18">
        <v>40000</v>
      </c>
      <c r="S13" s="18">
        <v>20000</v>
      </c>
    </row>
    <row r="15" spans="2:19" x14ac:dyDescent="0.3">
      <c r="B15" s="24" t="s">
        <v>87</v>
      </c>
      <c r="C15" s="25" t="s">
        <v>88</v>
      </c>
      <c r="D15" s="25" t="s">
        <v>89</v>
      </c>
      <c r="E15" s="26" t="s">
        <v>90</v>
      </c>
      <c r="H15" s="19" t="s">
        <v>98</v>
      </c>
      <c r="I15" s="13"/>
      <c r="J15" s="13"/>
      <c r="K15" s="13"/>
      <c r="L15" s="13"/>
    </row>
    <row r="16" spans="2:19" x14ac:dyDescent="0.3">
      <c r="B16" s="21">
        <v>45228</v>
      </c>
      <c r="C16" s="44" t="s">
        <v>95</v>
      </c>
      <c r="D16" s="20">
        <v>69</v>
      </c>
      <c r="E16" s="23">
        <v>525</v>
      </c>
      <c r="H16" s="61" t="s">
        <v>97</v>
      </c>
      <c r="I16" s="61"/>
      <c r="J16" s="61"/>
      <c r="K16" s="61"/>
      <c r="L16" s="61"/>
    </row>
    <row r="17" spans="2:12" x14ac:dyDescent="0.3">
      <c r="B17" s="21">
        <v>45227</v>
      </c>
      <c r="C17" s="13" t="s">
        <v>93</v>
      </c>
      <c r="D17" s="20">
        <v>25</v>
      </c>
      <c r="E17" s="23">
        <v>1161</v>
      </c>
      <c r="H17" s="61" t="s">
        <v>99</v>
      </c>
      <c r="I17" s="61"/>
      <c r="J17" s="61"/>
      <c r="K17" s="61"/>
      <c r="L17" s="61"/>
    </row>
    <row r="18" spans="2:12" x14ac:dyDescent="0.3">
      <c r="B18" s="21">
        <v>45225</v>
      </c>
      <c r="C18" s="13" t="s">
        <v>94</v>
      </c>
      <c r="D18" s="20">
        <v>30</v>
      </c>
      <c r="E18" s="23">
        <v>3085</v>
      </c>
    </row>
    <row r="19" spans="2:12" x14ac:dyDescent="0.3">
      <c r="B19" s="21">
        <v>45224</v>
      </c>
      <c r="C19" s="13" t="s">
        <v>92</v>
      </c>
      <c r="D19" s="20">
        <v>61</v>
      </c>
      <c r="E19" s="22">
        <v>2112</v>
      </c>
    </row>
    <row r="20" spans="2:12" x14ac:dyDescent="0.3">
      <c r="B20" s="21">
        <v>45223</v>
      </c>
      <c r="C20" s="13" t="s">
        <v>91</v>
      </c>
      <c r="D20" s="20">
        <v>21</v>
      </c>
      <c r="E20" s="23">
        <v>3821</v>
      </c>
    </row>
    <row r="21" spans="2:12" x14ac:dyDescent="0.3">
      <c r="B21" s="27">
        <v>45220</v>
      </c>
      <c r="C21" s="28" t="s">
        <v>96</v>
      </c>
      <c r="D21" s="29">
        <v>45</v>
      </c>
      <c r="E21" s="49">
        <v>5050</v>
      </c>
    </row>
    <row r="24" spans="2:12" x14ac:dyDescent="0.3">
      <c r="B24" s="62" t="s">
        <v>100</v>
      </c>
      <c r="C24" s="62"/>
    </row>
    <row r="25" spans="2:12" x14ac:dyDescent="0.3">
      <c r="B25" s="24" t="s">
        <v>87</v>
      </c>
      <c r="C25" s="25" t="s">
        <v>88</v>
      </c>
      <c r="D25" s="25" t="s">
        <v>89</v>
      </c>
      <c r="E25" s="26" t="s">
        <v>90</v>
      </c>
    </row>
    <row r="26" spans="2:12" x14ac:dyDescent="0.3">
      <c r="B26" s="21">
        <v>45220</v>
      </c>
      <c r="C26" s="13" t="s">
        <v>96</v>
      </c>
      <c r="D26" s="20">
        <v>45</v>
      </c>
      <c r="E26" s="22">
        <v>5050</v>
      </c>
    </row>
    <row r="27" spans="2:12" x14ac:dyDescent="0.3">
      <c r="B27" s="21">
        <v>45224</v>
      </c>
      <c r="C27" s="13" t="s">
        <v>92</v>
      </c>
      <c r="D27" s="20">
        <v>61</v>
      </c>
      <c r="E27" s="22">
        <v>2112</v>
      </c>
      <c r="H27" s="54" t="s">
        <v>101</v>
      </c>
      <c r="I27" s="54"/>
      <c r="J27" s="54"/>
    </row>
    <row r="28" spans="2:12" x14ac:dyDescent="0.3">
      <c r="B28" s="21">
        <v>45223</v>
      </c>
      <c r="C28" s="13" t="s">
        <v>91</v>
      </c>
      <c r="D28" s="20">
        <v>21</v>
      </c>
      <c r="E28" s="23">
        <v>3821</v>
      </c>
      <c r="H28" s="63" t="s">
        <v>102</v>
      </c>
      <c r="I28" s="64"/>
      <c r="J28" s="65"/>
    </row>
    <row r="29" spans="2:12" x14ac:dyDescent="0.3">
      <c r="B29" s="21">
        <v>45225</v>
      </c>
      <c r="C29" s="13" t="s">
        <v>94</v>
      </c>
      <c r="D29" s="20">
        <v>30</v>
      </c>
      <c r="E29" s="23">
        <v>3085</v>
      </c>
    </row>
    <row r="30" spans="2:12" x14ac:dyDescent="0.3">
      <c r="B30" s="21">
        <v>45227</v>
      </c>
      <c r="C30" s="13" t="s">
        <v>93</v>
      </c>
      <c r="D30" s="20">
        <v>25</v>
      </c>
      <c r="E30" s="23">
        <v>1161</v>
      </c>
    </row>
    <row r="31" spans="2:12" x14ac:dyDescent="0.3">
      <c r="B31" s="27">
        <v>45228</v>
      </c>
      <c r="C31" s="28" t="s">
        <v>95</v>
      </c>
      <c r="D31" s="29">
        <v>69</v>
      </c>
      <c r="E31" s="30">
        <v>525</v>
      </c>
    </row>
  </sheetData>
  <sortState ref="O5:S13">
    <sortCondition descending="1" ref="S5"/>
  </sortState>
  <mergeCells count="9">
    <mergeCell ref="H17:L17"/>
    <mergeCell ref="B24:C24"/>
    <mergeCell ref="H27:J27"/>
    <mergeCell ref="H28:J28"/>
    <mergeCell ref="I7:M7"/>
    <mergeCell ref="I8:M8"/>
    <mergeCell ref="I9:M9"/>
    <mergeCell ref="I10:M10"/>
    <mergeCell ref="H16:L16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3AF2-3BDE-4482-BC2D-E961403A93AB}">
  <dimension ref="C3:Q25"/>
  <sheetViews>
    <sheetView topLeftCell="A4" workbookViewId="0">
      <selection activeCell="J21" sqref="J21"/>
    </sheetView>
  </sheetViews>
  <sheetFormatPr defaultRowHeight="14.4" x14ac:dyDescent="0.3"/>
  <cols>
    <col min="4" max="4" width="10.77734375" customWidth="1"/>
    <col min="17" max="17" width="13" customWidth="1"/>
    <col min="18" max="18" width="10.44140625" customWidth="1"/>
  </cols>
  <sheetData>
    <row r="3" spans="3:17" x14ac:dyDescent="0.3">
      <c r="C3" s="34" t="s">
        <v>66</v>
      </c>
      <c r="D3" s="35" t="s">
        <v>67</v>
      </c>
      <c r="E3" s="35" t="s">
        <v>68</v>
      </c>
      <c r="F3" s="35" t="s">
        <v>69</v>
      </c>
      <c r="G3" s="36" t="s">
        <v>70</v>
      </c>
      <c r="H3" s="35" t="s">
        <v>132</v>
      </c>
      <c r="I3" s="35" t="s">
        <v>133</v>
      </c>
    </row>
    <row r="4" spans="3:17" x14ac:dyDescent="0.3">
      <c r="C4" s="32" t="s">
        <v>72</v>
      </c>
      <c r="D4" s="13" t="s">
        <v>80</v>
      </c>
      <c r="E4" s="18">
        <v>30000</v>
      </c>
      <c r="F4" s="18">
        <v>15000</v>
      </c>
      <c r="G4" s="18">
        <v>20000</v>
      </c>
      <c r="H4" s="18"/>
      <c r="I4" s="48"/>
    </row>
    <row r="5" spans="3:17" x14ac:dyDescent="0.3">
      <c r="C5" s="32" t="s">
        <v>74</v>
      </c>
      <c r="D5" s="13" t="s">
        <v>81</v>
      </c>
      <c r="E5" s="18">
        <v>80000</v>
      </c>
      <c r="F5" s="18">
        <v>40000</v>
      </c>
      <c r="G5" s="18">
        <v>20000</v>
      </c>
      <c r="H5" s="18"/>
      <c r="I5" s="48"/>
    </row>
    <row r="6" spans="3:17" x14ac:dyDescent="0.3">
      <c r="C6" s="32" t="s">
        <v>73</v>
      </c>
      <c r="D6" s="13" t="s">
        <v>78</v>
      </c>
      <c r="E6" s="18">
        <v>30000</v>
      </c>
      <c r="F6" s="18">
        <v>80000</v>
      </c>
      <c r="G6" s="18">
        <v>30000</v>
      </c>
      <c r="H6" s="18"/>
      <c r="I6" s="48"/>
    </row>
    <row r="7" spans="3:17" x14ac:dyDescent="0.3">
      <c r="C7" s="32" t="s">
        <v>73</v>
      </c>
      <c r="D7" s="13" t="s">
        <v>77</v>
      </c>
      <c r="E7" s="18">
        <v>10000</v>
      </c>
      <c r="F7" s="18">
        <v>30000</v>
      </c>
      <c r="G7" s="18">
        <v>40000</v>
      </c>
      <c r="H7" s="18"/>
      <c r="I7" s="48"/>
      <c r="L7" s="68" t="s">
        <v>103</v>
      </c>
      <c r="M7" s="68"/>
      <c r="N7" s="68"/>
    </row>
    <row r="8" spans="3:17" x14ac:dyDescent="0.3">
      <c r="C8" s="32" t="s">
        <v>74</v>
      </c>
      <c r="D8" s="13" t="s">
        <v>79</v>
      </c>
      <c r="E8" s="18">
        <v>90000</v>
      </c>
      <c r="F8" s="18">
        <v>35000</v>
      </c>
      <c r="G8" s="18">
        <v>52000</v>
      </c>
      <c r="H8" s="18"/>
      <c r="I8" s="48"/>
      <c r="L8" s="70" t="s">
        <v>134</v>
      </c>
      <c r="M8" s="70"/>
      <c r="N8" s="70"/>
      <c r="O8" s="70"/>
      <c r="P8" s="70"/>
      <c r="Q8" s="70"/>
    </row>
    <row r="9" spans="3:17" x14ac:dyDescent="0.3">
      <c r="C9" s="32" t="s">
        <v>75</v>
      </c>
      <c r="D9" s="13" t="s">
        <v>82</v>
      </c>
      <c r="E9" s="18">
        <v>60000</v>
      </c>
      <c r="F9" s="18">
        <v>50000</v>
      </c>
      <c r="G9" s="18">
        <v>60000</v>
      </c>
      <c r="H9" s="18"/>
      <c r="I9" s="48"/>
    </row>
    <row r="10" spans="3:17" x14ac:dyDescent="0.3">
      <c r="C10" s="32" t="s">
        <v>72</v>
      </c>
      <c r="D10" s="13" t="s">
        <v>76</v>
      </c>
      <c r="E10" s="18">
        <v>25000</v>
      </c>
      <c r="F10" s="18">
        <v>80000</v>
      </c>
      <c r="G10" s="18">
        <v>120000</v>
      </c>
      <c r="H10" s="18"/>
      <c r="I10" s="48"/>
    </row>
    <row r="11" spans="3:17" x14ac:dyDescent="0.3">
      <c r="C11" s="32" t="s">
        <v>71</v>
      </c>
      <c r="D11" s="13" t="s">
        <v>8</v>
      </c>
      <c r="E11" s="18">
        <v>90000</v>
      </c>
      <c r="F11" s="18">
        <v>11000</v>
      </c>
      <c r="G11" s="18">
        <v>120000</v>
      </c>
      <c r="H11" s="18"/>
      <c r="I11" s="48"/>
    </row>
    <row r="12" spans="3:17" x14ac:dyDescent="0.3">
      <c r="C12" s="31" t="s">
        <v>71</v>
      </c>
      <c r="D12" s="28" t="s">
        <v>9</v>
      </c>
      <c r="E12" s="37">
        <v>75000</v>
      </c>
      <c r="F12" s="37">
        <v>82000</v>
      </c>
      <c r="G12" s="18">
        <v>2000000</v>
      </c>
      <c r="H12" s="18"/>
      <c r="I12" s="48"/>
    </row>
    <row r="14" spans="3:17" x14ac:dyDescent="0.3">
      <c r="C14" s="69" t="s">
        <v>104</v>
      </c>
      <c r="D14" s="69"/>
    </row>
    <row r="15" spans="3:17" x14ac:dyDescent="0.3">
      <c r="C15" s="34" t="s">
        <v>66</v>
      </c>
      <c r="D15" s="35" t="s">
        <v>67</v>
      </c>
      <c r="E15" s="35" t="s">
        <v>68</v>
      </c>
      <c r="F15" s="35" t="s">
        <v>69</v>
      </c>
      <c r="G15" s="36" t="s">
        <v>70</v>
      </c>
      <c r="H15" s="35" t="s">
        <v>105</v>
      </c>
    </row>
    <row r="16" spans="3:17" x14ac:dyDescent="0.3">
      <c r="C16" s="32" t="s">
        <v>72</v>
      </c>
      <c r="D16" s="13" t="s">
        <v>80</v>
      </c>
      <c r="E16" s="18">
        <v>30000</v>
      </c>
      <c r="F16" s="18">
        <v>15000</v>
      </c>
      <c r="G16" s="33">
        <v>20000</v>
      </c>
      <c r="H16" s="39">
        <f>SUM(Table57[[#This Row],[oct ]:[Dec]])</f>
        <v>65000</v>
      </c>
    </row>
    <row r="17" spans="3:13" x14ac:dyDescent="0.3">
      <c r="C17" s="32" t="s">
        <v>74</v>
      </c>
      <c r="D17" s="13" t="s">
        <v>81</v>
      </c>
      <c r="E17" s="18">
        <v>80000</v>
      </c>
      <c r="F17" s="18">
        <v>40000</v>
      </c>
      <c r="G17" s="33">
        <v>20000</v>
      </c>
      <c r="H17" s="39">
        <f>SUM(Table57[[#This Row],[oct ]:[Dec]])</f>
        <v>140000</v>
      </c>
      <c r="J17" s="67" t="s">
        <v>106</v>
      </c>
      <c r="K17" s="67"/>
      <c r="L17" s="67"/>
      <c r="M17" s="67"/>
    </row>
    <row r="18" spans="3:13" x14ac:dyDescent="0.3">
      <c r="C18" s="32" t="s">
        <v>73</v>
      </c>
      <c r="D18" s="13" t="s">
        <v>78</v>
      </c>
      <c r="E18" s="18">
        <v>30000</v>
      </c>
      <c r="F18" s="18">
        <v>80000</v>
      </c>
      <c r="G18" s="33">
        <v>30000</v>
      </c>
      <c r="H18" s="39">
        <f>SUM(Table57[[#This Row],[oct ]:[Dec]])</f>
        <v>140000</v>
      </c>
    </row>
    <row r="19" spans="3:13" x14ac:dyDescent="0.3">
      <c r="C19" s="32" t="s">
        <v>73</v>
      </c>
      <c r="D19" s="13" t="s">
        <v>77</v>
      </c>
      <c r="E19" s="18">
        <v>10000</v>
      </c>
      <c r="F19" s="18">
        <v>30000</v>
      </c>
      <c r="G19" s="33">
        <v>40000</v>
      </c>
      <c r="H19" s="39">
        <f>SUM(Table57[[#This Row],[oct ]:[Dec]])</f>
        <v>80000</v>
      </c>
    </row>
    <row r="20" spans="3:13" x14ac:dyDescent="0.3">
      <c r="C20" s="32" t="s">
        <v>74</v>
      </c>
      <c r="D20" s="13" t="s">
        <v>79</v>
      </c>
      <c r="E20" s="18">
        <v>90000</v>
      </c>
      <c r="F20" s="18">
        <v>35000</v>
      </c>
      <c r="G20" s="33">
        <v>52000</v>
      </c>
      <c r="H20" s="39">
        <f>SUM(Table57[[#This Row],[oct ]:[Dec]])</f>
        <v>177000</v>
      </c>
    </row>
    <row r="21" spans="3:13" x14ac:dyDescent="0.3">
      <c r="C21" s="32" t="s">
        <v>75</v>
      </c>
      <c r="D21" s="13" t="s">
        <v>82</v>
      </c>
      <c r="E21" s="18">
        <v>60000</v>
      </c>
      <c r="F21" s="18">
        <v>50000</v>
      </c>
      <c r="G21" s="33">
        <v>60000</v>
      </c>
      <c r="H21" s="39">
        <f>SUM(Table57[[#This Row],[oct ]:[Dec]])</f>
        <v>170000</v>
      </c>
    </row>
    <row r="22" spans="3:13" x14ac:dyDescent="0.3">
      <c r="C22" s="32" t="s">
        <v>72</v>
      </c>
      <c r="D22" s="13" t="s">
        <v>76</v>
      </c>
      <c r="E22" s="18">
        <v>25000</v>
      </c>
      <c r="F22" s="18">
        <v>80000</v>
      </c>
      <c r="G22" s="33">
        <v>120000</v>
      </c>
      <c r="H22" s="39">
        <f>SUM(Table57[[#This Row],[oct ]:[Dec]])</f>
        <v>225000</v>
      </c>
    </row>
    <row r="23" spans="3:13" x14ac:dyDescent="0.3">
      <c r="C23" s="32" t="s">
        <v>71</v>
      </c>
      <c r="D23" s="13" t="s">
        <v>8</v>
      </c>
      <c r="E23" s="18">
        <v>90000</v>
      </c>
      <c r="F23" s="18">
        <v>11000</v>
      </c>
      <c r="G23" s="33">
        <v>120000</v>
      </c>
      <c r="H23" s="39">
        <f>SUM(Table57[[#This Row],[oct ]:[Dec]])</f>
        <v>221000</v>
      </c>
    </row>
    <row r="24" spans="3:13" x14ac:dyDescent="0.3">
      <c r="C24" s="31" t="s">
        <v>71</v>
      </c>
      <c r="D24" s="28" t="s">
        <v>9</v>
      </c>
      <c r="E24" s="37">
        <v>75000</v>
      </c>
      <c r="F24" s="37">
        <v>82000</v>
      </c>
      <c r="G24" s="38">
        <v>2000000</v>
      </c>
      <c r="H24" s="39">
        <f>SUM(Table57[[#This Row],[oct ]:[Dec]])</f>
        <v>2157000</v>
      </c>
    </row>
    <row r="25" spans="3:13" x14ac:dyDescent="0.3">
      <c r="C25" s="31" t="s">
        <v>130</v>
      </c>
      <c r="D25" s="28" t="s">
        <v>131</v>
      </c>
      <c r="E25" s="37">
        <v>65000</v>
      </c>
      <c r="F25" s="37">
        <v>98000</v>
      </c>
      <c r="G25" s="38">
        <v>3262000</v>
      </c>
      <c r="H25" s="39">
        <f>SUM(Table57[[#This Row],[oct ]:[Dec]])</f>
        <v>3425000</v>
      </c>
    </row>
  </sheetData>
  <mergeCells count="4">
    <mergeCell ref="J17:M17"/>
    <mergeCell ref="L7:N7"/>
    <mergeCell ref="C14:D14"/>
    <mergeCell ref="L8:Q8"/>
  </mergeCells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5B758-A2E3-4678-BF49-8F1D9A3679A8}">
  <dimension ref="B3:P13"/>
  <sheetViews>
    <sheetView workbookViewId="0">
      <selection activeCell="E16" sqref="E16"/>
    </sheetView>
  </sheetViews>
  <sheetFormatPr defaultRowHeight="14.4" x14ac:dyDescent="0.3"/>
  <cols>
    <col min="2" max="2" width="13.44140625" customWidth="1"/>
    <col min="3" max="3" width="10.5546875" bestFit="1" customWidth="1"/>
    <col min="4" max="4" width="10.77734375" bestFit="1" customWidth="1"/>
    <col min="9" max="9" width="13" customWidth="1"/>
    <col min="10" max="10" width="12.5546875" customWidth="1"/>
    <col min="12" max="12" width="13" customWidth="1"/>
    <col min="16" max="16" width="25.6640625" customWidth="1"/>
  </cols>
  <sheetData>
    <row r="3" spans="2:16" x14ac:dyDescent="0.3">
      <c r="B3" t="s">
        <v>112</v>
      </c>
      <c r="C3" t="s">
        <v>115</v>
      </c>
      <c r="D3" t="s">
        <v>114</v>
      </c>
      <c r="I3" t="s">
        <v>112</v>
      </c>
      <c r="J3" t="s">
        <v>115</v>
      </c>
      <c r="K3" t="s">
        <v>114</v>
      </c>
    </row>
    <row r="4" spans="2:16" x14ac:dyDescent="0.3">
      <c r="B4" t="s">
        <v>73</v>
      </c>
      <c r="C4" t="s">
        <v>118</v>
      </c>
      <c r="D4" s="45">
        <v>1000</v>
      </c>
      <c r="I4" t="s">
        <v>73</v>
      </c>
      <c r="J4" t="s">
        <v>118</v>
      </c>
      <c r="K4" s="45">
        <v>1000</v>
      </c>
      <c r="M4" s="71" t="s">
        <v>121</v>
      </c>
      <c r="N4" s="71"/>
      <c r="O4" s="71"/>
      <c r="P4" s="71"/>
    </row>
    <row r="5" spans="2:16" x14ac:dyDescent="0.3">
      <c r="B5" t="s">
        <v>73</v>
      </c>
      <c r="C5" t="s">
        <v>119</v>
      </c>
      <c r="D5" s="45">
        <v>2000</v>
      </c>
      <c r="I5" t="s">
        <v>73</v>
      </c>
      <c r="J5" t="s">
        <v>119</v>
      </c>
      <c r="K5" s="45">
        <v>2000</v>
      </c>
      <c r="M5" s="71"/>
      <c r="N5" s="71"/>
      <c r="O5" s="71"/>
      <c r="P5" s="71"/>
    </row>
    <row r="6" spans="2:16" x14ac:dyDescent="0.3">
      <c r="B6" t="s">
        <v>116</v>
      </c>
      <c r="C6" t="s">
        <v>59</v>
      </c>
      <c r="D6" s="45">
        <v>3000</v>
      </c>
      <c r="I6" t="s">
        <v>116</v>
      </c>
      <c r="J6" t="s">
        <v>59</v>
      </c>
      <c r="K6" s="45">
        <v>3000</v>
      </c>
      <c r="M6" s="71"/>
      <c r="N6" s="71"/>
      <c r="O6" s="71"/>
      <c r="P6" s="71"/>
    </row>
    <row r="7" spans="2:16" ht="14.4" customHeight="1" x14ac:dyDescent="0.3">
      <c r="B7" t="s">
        <v>116</v>
      </c>
      <c r="C7" t="s">
        <v>120</v>
      </c>
      <c r="D7" s="45">
        <v>4000</v>
      </c>
      <c r="I7" t="s">
        <v>116</v>
      </c>
      <c r="J7" t="s">
        <v>120</v>
      </c>
      <c r="K7" s="45">
        <v>4000</v>
      </c>
      <c r="M7" s="71"/>
      <c r="N7" s="71"/>
      <c r="O7" s="71"/>
      <c r="P7" s="71"/>
    </row>
    <row r="8" spans="2:16" ht="14.4" customHeight="1" x14ac:dyDescent="0.3">
      <c r="B8" t="s">
        <v>74</v>
      </c>
      <c r="C8" t="s">
        <v>113</v>
      </c>
      <c r="D8" s="45">
        <v>5000</v>
      </c>
      <c r="I8" t="s">
        <v>74</v>
      </c>
      <c r="J8" t="s">
        <v>113</v>
      </c>
      <c r="K8" s="45">
        <v>5000</v>
      </c>
      <c r="M8" s="71"/>
      <c r="N8" s="71"/>
      <c r="O8" s="71"/>
      <c r="P8" s="71"/>
    </row>
    <row r="9" spans="2:16" ht="14.4" customHeight="1" x14ac:dyDescent="0.3">
      <c r="B9" t="s">
        <v>74</v>
      </c>
      <c r="C9" t="s">
        <v>77</v>
      </c>
      <c r="D9" s="45">
        <v>6000</v>
      </c>
      <c r="I9" t="s">
        <v>74</v>
      </c>
      <c r="J9" t="s">
        <v>77</v>
      </c>
      <c r="K9" s="45">
        <v>6000</v>
      </c>
      <c r="M9" s="72" t="s">
        <v>122</v>
      </c>
      <c r="N9" s="73"/>
      <c r="O9" s="73"/>
      <c r="P9" s="74"/>
    </row>
    <row r="10" spans="2:16" ht="14.4" customHeight="1" x14ac:dyDescent="0.3">
      <c r="B10" t="s">
        <v>71</v>
      </c>
      <c r="C10" t="s">
        <v>8</v>
      </c>
      <c r="D10" s="45">
        <v>7000</v>
      </c>
      <c r="I10" t="s">
        <v>71</v>
      </c>
      <c r="J10" t="s">
        <v>8</v>
      </c>
      <c r="K10" s="45">
        <v>7000</v>
      </c>
    </row>
    <row r="11" spans="2:16" x14ac:dyDescent="0.3">
      <c r="B11" t="s">
        <v>71</v>
      </c>
      <c r="C11" t="s">
        <v>9</v>
      </c>
      <c r="D11" s="45">
        <v>8000</v>
      </c>
      <c r="I11" t="s">
        <v>71</v>
      </c>
      <c r="J11" t="s">
        <v>9</v>
      </c>
      <c r="K11" s="45">
        <v>8000</v>
      </c>
    </row>
    <row r="12" spans="2:16" x14ac:dyDescent="0.3">
      <c r="B12" t="s">
        <v>117</v>
      </c>
      <c r="I12" t="s">
        <v>117</v>
      </c>
      <c r="K12">
        <f>SUBTOTAL(109,K4:K11)</f>
        <v>36000</v>
      </c>
    </row>
    <row r="13" spans="2:16" x14ac:dyDescent="0.3">
      <c r="I13" t="s">
        <v>117</v>
      </c>
      <c r="K13" s="45">
        <f>SUBTOTAL(109,Table9[Sales])</f>
        <v>36000</v>
      </c>
    </row>
  </sheetData>
  <mergeCells count="2">
    <mergeCell ref="M4:P8"/>
    <mergeCell ref="M9:P9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3085-0194-452B-B391-6936E7E1E6D5}">
  <dimension ref="B2:M19"/>
  <sheetViews>
    <sheetView workbookViewId="0">
      <selection activeCell="I22" sqref="I22"/>
    </sheetView>
  </sheetViews>
  <sheetFormatPr defaultRowHeight="14.4" x14ac:dyDescent="0.3"/>
  <cols>
    <col min="4" max="4" width="13" customWidth="1"/>
    <col min="5" max="5" width="12.5546875" customWidth="1"/>
    <col min="10" max="10" width="13" customWidth="1"/>
    <col min="11" max="11" width="12.5546875" customWidth="1"/>
  </cols>
  <sheetData>
    <row r="2" spans="2:13" x14ac:dyDescent="0.3">
      <c r="B2" s="6" t="s">
        <v>123</v>
      </c>
      <c r="C2" s="6" t="s">
        <v>124</v>
      </c>
    </row>
    <row r="3" spans="2:13" x14ac:dyDescent="0.3">
      <c r="B3" s="41" t="s">
        <v>4</v>
      </c>
      <c r="C3" s="40"/>
      <c r="E3" s="47" t="s">
        <v>112</v>
      </c>
    </row>
    <row r="4" spans="2:13" x14ac:dyDescent="0.3">
      <c r="B4" s="32" t="s">
        <v>125</v>
      </c>
      <c r="C4" s="46"/>
      <c r="E4" s="13" t="s">
        <v>73</v>
      </c>
    </row>
    <row r="5" spans="2:13" x14ac:dyDescent="0.3">
      <c r="B5" s="32" t="s">
        <v>7</v>
      </c>
      <c r="C5" s="46"/>
      <c r="E5" s="13" t="s">
        <v>71</v>
      </c>
      <c r="J5" s="6" t="s">
        <v>123</v>
      </c>
      <c r="K5" s="6" t="s">
        <v>124</v>
      </c>
    </row>
    <row r="6" spans="2:13" x14ac:dyDescent="0.3">
      <c r="B6" s="32" t="s">
        <v>126</v>
      </c>
      <c r="C6" s="46"/>
      <c r="E6" s="13" t="s">
        <v>116</v>
      </c>
      <c r="J6" s="41" t="s">
        <v>4</v>
      </c>
      <c r="K6" s="40" t="s">
        <v>73</v>
      </c>
      <c r="M6" s="52" t="s">
        <v>112</v>
      </c>
    </row>
    <row r="7" spans="2:13" x14ac:dyDescent="0.3">
      <c r="B7" s="32" t="s">
        <v>127</v>
      </c>
      <c r="C7" s="46"/>
      <c r="J7" s="32" t="s">
        <v>125</v>
      </c>
      <c r="K7" s="46" t="s">
        <v>71</v>
      </c>
      <c r="M7" s="51" t="s">
        <v>73</v>
      </c>
    </row>
    <row r="8" spans="2:13" x14ac:dyDescent="0.3">
      <c r="B8" s="32" t="s">
        <v>129</v>
      </c>
      <c r="C8" s="46"/>
      <c r="J8" s="32" t="s">
        <v>7</v>
      </c>
      <c r="K8" s="46" t="s">
        <v>73</v>
      </c>
      <c r="M8" s="51" t="s">
        <v>71</v>
      </c>
    </row>
    <row r="9" spans="2:13" x14ac:dyDescent="0.3">
      <c r="B9" s="32" t="s">
        <v>128</v>
      </c>
      <c r="C9" s="46"/>
      <c r="J9" s="32" t="s">
        <v>126</v>
      </c>
      <c r="K9" s="46" t="s">
        <v>73</v>
      </c>
      <c r="M9" s="50" t="s">
        <v>116</v>
      </c>
    </row>
    <row r="10" spans="2:13" x14ac:dyDescent="0.3">
      <c r="B10" s="32" t="s">
        <v>59</v>
      </c>
      <c r="C10" s="46"/>
      <c r="J10" s="32" t="s">
        <v>127</v>
      </c>
      <c r="K10" s="46" t="s">
        <v>73</v>
      </c>
    </row>
    <row r="11" spans="2:13" x14ac:dyDescent="0.3">
      <c r="B11" s="32" t="s">
        <v>9</v>
      </c>
      <c r="C11" s="46"/>
      <c r="J11" s="32" t="s">
        <v>129</v>
      </c>
      <c r="K11" s="46" t="s">
        <v>73</v>
      </c>
    </row>
    <row r="12" spans="2:13" x14ac:dyDescent="0.3">
      <c r="B12" s="32" t="s">
        <v>14</v>
      </c>
      <c r="C12" s="46"/>
      <c r="J12" s="32" t="s">
        <v>128</v>
      </c>
      <c r="K12" s="46" t="s">
        <v>73</v>
      </c>
    </row>
    <row r="13" spans="2:13" x14ac:dyDescent="0.3">
      <c r="B13" s="32" t="s">
        <v>15</v>
      </c>
      <c r="C13" s="46"/>
      <c r="J13" s="32" t="s">
        <v>59</v>
      </c>
      <c r="K13" s="46" t="s">
        <v>116</v>
      </c>
    </row>
    <row r="14" spans="2:13" x14ac:dyDescent="0.3">
      <c r="B14" s="31" t="s">
        <v>16</v>
      </c>
      <c r="C14" s="42"/>
      <c r="J14" s="32" t="s">
        <v>9</v>
      </c>
      <c r="K14" s="46" t="s">
        <v>71</v>
      </c>
    </row>
    <row r="15" spans="2:13" x14ac:dyDescent="0.3">
      <c r="J15" s="32" t="s">
        <v>14</v>
      </c>
      <c r="K15" s="46" t="s">
        <v>116</v>
      </c>
    </row>
    <row r="16" spans="2:13" ht="15" thickBot="1" x14ac:dyDescent="0.35">
      <c r="J16" s="32" t="s">
        <v>15</v>
      </c>
      <c r="K16" s="46" t="s">
        <v>116</v>
      </c>
    </row>
    <row r="17" spans="2:11" ht="15.6" thickTop="1" thickBot="1" x14ac:dyDescent="0.35">
      <c r="B17" s="75" t="s">
        <v>135</v>
      </c>
      <c r="C17" s="75"/>
      <c r="D17" s="75"/>
      <c r="E17" s="75"/>
      <c r="F17" s="75"/>
      <c r="G17" s="75"/>
      <c r="H17" s="75"/>
      <c r="I17" s="75"/>
      <c r="J17" s="31" t="s">
        <v>16</v>
      </c>
      <c r="K17" s="42" t="s">
        <v>116</v>
      </c>
    </row>
    <row r="18" spans="2:11" ht="15.6" thickTop="1" thickBot="1" x14ac:dyDescent="0.35">
      <c r="B18" s="75"/>
      <c r="C18" s="75"/>
      <c r="D18" s="75"/>
      <c r="E18" s="75"/>
      <c r="F18" s="75"/>
      <c r="G18" s="75"/>
      <c r="H18" s="75"/>
      <c r="I18" s="75"/>
    </row>
    <row r="19" spans="2:11" ht="15" thickTop="1" x14ac:dyDescent="0.3"/>
  </sheetData>
  <mergeCells count="1">
    <mergeCell ref="B17:I18"/>
  </mergeCells>
  <dataValidations count="1">
    <dataValidation type="list" allowBlank="1" showInputMessage="1" showErrorMessage="1" sqref="K6:K17" xr:uid="{05B774FD-3C34-4E59-B541-AEFD313DE467}">
      <formula1>"Produce,Meat,Bakery"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5798-4C99-4C34-8977-96333151B258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677429-221A-4577-9A57-56A10CFC02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1.ADD</vt:lpstr>
      <vt:lpstr>2.Fill</vt:lpstr>
      <vt:lpstr>3.Split</vt:lpstr>
      <vt:lpstr>4.Transpose</vt:lpstr>
      <vt:lpstr>5.Short &amp; Filter </vt:lpstr>
      <vt:lpstr>6.Table</vt:lpstr>
      <vt:lpstr>A.Table</vt:lpstr>
      <vt:lpstr>7.Drop -Downs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kaibarta</dc:creator>
  <cp:lastModifiedBy>honey kaibarta</cp:lastModifiedBy>
  <dcterms:created xsi:type="dcterms:W3CDTF">2024-02-08T05:54:51Z</dcterms:created>
  <dcterms:modified xsi:type="dcterms:W3CDTF">2024-02-16T06:30:18Z</dcterms:modified>
</cp:coreProperties>
</file>