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文档\"/>
    </mc:Choice>
  </mc:AlternateContent>
  <xr:revisionPtr revIDLastSave="526" documentId="8_{3BA9BFEB-EA73-4B1D-89A6-AAD10B652209}" xr6:coauthVersionLast="45" xr6:coauthVersionMax="45" xr10:uidLastSave="{E1F3BA39-05AF-490F-9B75-1495C30604E3}"/>
  <workbookProtection lockStructure="1"/>
  <bookViews>
    <workbookView xWindow="-120" yWindow="-120" windowWidth="29040" windowHeight="15990" xr2:uid="{309BE79B-94D9-407F-825D-C521C72C6D5B}"/>
  </bookViews>
  <sheets>
    <sheet name="智能世界BOSS统计表格" sheetId="1" r:id="rId1"/>
    <sheet name="说明&amp;更新日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O30" i="1" l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5" i="1"/>
  <c r="O14" i="1"/>
  <c r="O13" i="1"/>
  <c r="O12" i="1"/>
  <c r="O11" i="1"/>
  <c r="O10" i="1"/>
  <c r="O9" i="1"/>
  <c r="O8" i="1"/>
  <c r="O7" i="1"/>
  <c r="O6" i="1"/>
  <c r="O5" i="1"/>
  <c r="O4" i="1"/>
  <c r="N15" i="1"/>
  <c r="N14" i="1"/>
  <c r="N13" i="1"/>
  <c r="N12" i="1"/>
  <c r="N11" i="1"/>
  <c r="N10" i="1"/>
  <c r="N9" i="1"/>
  <c r="N8" i="1"/>
  <c r="N7" i="1"/>
  <c r="N6" i="1"/>
  <c r="F23" i="1" l="1"/>
  <c r="G23" i="1" s="1"/>
  <c r="C23" i="1" s="1"/>
  <c r="F24" i="1"/>
  <c r="G24" i="1" s="1"/>
  <c r="C24" i="1" s="1"/>
  <c r="F25" i="1"/>
  <c r="G25" i="1" s="1"/>
  <c r="C25" i="1" s="1"/>
  <c r="F26" i="1"/>
  <c r="G26" i="1" s="1"/>
  <c r="C26" i="1" s="1"/>
  <c r="F27" i="1"/>
  <c r="G27" i="1" s="1"/>
  <c r="C27" i="1" s="1"/>
  <c r="C3" i="1"/>
  <c r="O16" i="1" l="1"/>
  <c r="O31" i="1"/>
  <c r="F17" i="1"/>
  <c r="G17" i="1" s="1"/>
  <c r="C17" i="1" s="1"/>
  <c r="F18" i="1"/>
  <c r="F19" i="1"/>
  <c r="G19" i="1" s="1"/>
  <c r="C19" i="1" s="1"/>
  <c r="F20" i="1"/>
  <c r="G20" i="1" s="1"/>
  <c r="C20" i="1" s="1"/>
  <c r="F21" i="1"/>
  <c r="G21" i="1" s="1"/>
  <c r="C21" i="1" s="1"/>
  <c r="F22" i="1"/>
  <c r="G22" i="1" s="1"/>
  <c r="C22" i="1" s="1"/>
  <c r="F28" i="1"/>
  <c r="G28" i="1" s="1"/>
  <c r="C28" i="1" s="1"/>
  <c r="F5" i="1"/>
  <c r="G5" i="1" s="1"/>
  <c r="C5" i="1" s="1"/>
  <c r="F6" i="1"/>
  <c r="G6" i="1" s="1"/>
  <c r="C6" i="1" s="1"/>
  <c r="F7" i="1"/>
  <c r="G7" i="1" s="1"/>
  <c r="C7" i="1" s="1"/>
  <c r="F8" i="1"/>
  <c r="G8" i="1" s="1"/>
  <c r="C8" i="1" s="1"/>
  <c r="F9" i="1"/>
  <c r="G9" i="1" s="1"/>
  <c r="C9" i="1" s="1"/>
  <c r="F10" i="1"/>
  <c r="G10" i="1" s="1"/>
  <c r="C10" i="1" s="1"/>
  <c r="F11" i="1"/>
  <c r="G11" i="1" s="1"/>
  <c r="C11" i="1" s="1"/>
  <c r="F12" i="1"/>
  <c r="G12" i="1" s="1"/>
  <c r="C12" i="1" s="1"/>
  <c r="F13" i="1"/>
  <c r="G13" i="1" s="1"/>
  <c r="C13" i="1" s="1"/>
  <c r="F14" i="1"/>
  <c r="G14" i="1" s="1"/>
  <c r="C14" i="1" s="1"/>
  <c r="F15" i="1"/>
  <c r="G15" i="1" s="1"/>
  <c r="C15" i="1" s="1"/>
  <c r="F16" i="1"/>
  <c r="G16" i="1" s="1"/>
  <c r="C16" i="1" s="1"/>
  <c r="F4" i="1"/>
  <c r="G4" i="1" s="1"/>
  <c r="C4" i="1" s="1"/>
  <c r="G18" i="1"/>
  <c r="C18" i="1" s="1"/>
  <c r="L18" i="1"/>
  <c r="L20" i="1" s="1"/>
  <c r="E29" i="1"/>
  <c r="F30" i="1" l="1"/>
  <c r="G29" i="1"/>
  <c r="L30" i="1" l="1"/>
</calcChain>
</file>

<file path=xl/sharedStrings.xml><?xml version="1.0" encoding="utf-8"?>
<sst xmlns="http://schemas.openxmlformats.org/spreadsheetml/2006/main" count="54" uniqueCount="49">
  <si>
    <t>麦序</t>
    <phoneticPr fontId="1" type="noConversion"/>
  </si>
  <si>
    <t>帮会</t>
    <phoneticPr fontId="1" type="noConversion"/>
  </si>
  <si>
    <t>团长ID</t>
    <phoneticPr fontId="1" type="noConversion"/>
  </si>
  <si>
    <t>人数</t>
    <phoneticPr fontId="1" type="noConversion"/>
  </si>
  <si>
    <t>人均</t>
    <phoneticPr fontId="1" type="noConversion"/>
  </si>
  <si>
    <t>团队总工资</t>
    <phoneticPr fontId="1" type="noConversion"/>
  </si>
  <si>
    <t>装备</t>
    <phoneticPr fontId="1" type="noConversion"/>
  </si>
  <si>
    <t>老板</t>
    <phoneticPr fontId="1" type="noConversion"/>
  </si>
  <si>
    <t>价格</t>
    <phoneticPr fontId="1" type="noConversion"/>
  </si>
  <si>
    <t>顺序</t>
    <phoneticPr fontId="1" type="noConversion"/>
  </si>
  <si>
    <t>总计</t>
    <phoneticPr fontId="1" type="noConversion"/>
  </si>
  <si>
    <t>箱子1</t>
    <phoneticPr fontId="1" type="noConversion"/>
  </si>
  <si>
    <t>箱子2</t>
    <phoneticPr fontId="1" type="noConversion"/>
  </si>
  <si>
    <t>剩余工资</t>
    <phoneticPr fontId="1" type="noConversion"/>
  </si>
  <si>
    <t>盈余</t>
    <phoneticPr fontId="1" type="noConversion"/>
  </si>
  <si>
    <t>额外收支</t>
    <phoneticPr fontId="1" type="noConversion"/>
  </si>
  <si>
    <t>备注</t>
    <phoneticPr fontId="1" type="noConversion"/>
  </si>
  <si>
    <t>智能世界BOSS会计表格</t>
    <phoneticPr fontId="1" type="noConversion"/>
  </si>
  <si>
    <t>计算人均</t>
    <phoneticPr fontId="1" type="noConversion"/>
  </si>
  <si>
    <t>版本号</t>
    <phoneticPr fontId="1" type="noConversion"/>
  </si>
  <si>
    <t>更新日期</t>
    <phoneticPr fontId="1" type="noConversion"/>
  </si>
  <si>
    <t>更新内容</t>
    <phoneticPr fontId="1" type="noConversion"/>
  </si>
  <si>
    <t>1.初次创建表格
2.简单的求和</t>
    <phoneticPr fontId="1" type="noConversion"/>
  </si>
  <si>
    <t>1.添加一份团队总工资的副本到帮会名与团长ID中间，避免看误
2.云老板和与老板拍卖装备的自动化识别(只要拍卖老板名称输入正确)
3.锁定自动计算的单元格，防止误改
4.区分可修改单元格(浅蓝背景)和不可修改单元格(灰色背景)</t>
    <phoneticPr fontId="1" type="noConversion"/>
  </si>
  <si>
    <t>使用说明</t>
    <phoneticPr fontId="1" type="noConversion"/>
  </si>
  <si>
    <t>老板装备</t>
    <phoneticPr fontId="1" type="noConversion"/>
  </si>
  <si>
    <t>老板ID</t>
    <phoneticPr fontId="1" type="noConversion"/>
  </si>
  <si>
    <t>装备价格</t>
    <phoneticPr fontId="1" type="noConversion"/>
  </si>
  <si>
    <t>合计</t>
    <phoneticPr fontId="1" type="noConversion"/>
  </si>
  <si>
    <t>2.0.1</t>
    <phoneticPr fontId="1" type="noConversion"/>
  </si>
  <si>
    <t>2.0.0</t>
    <phoneticPr fontId="1" type="noConversion"/>
  </si>
  <si>
    <t>1.0.0</t>
    <phoneticPr fontId="1" type="noConversion"/>
  </si>
  <si>
    <t>1.表格布局格式优化
2.适应合服，老板ID修改为自定义</t>
    <phoneticPr fontId="1" type="noConversion"/>
  </si>
  <si>
    <r>
      <t>1.请会计</t>
    </r>
    <r>
      <rPr>
        <sz val="11"/>
        <color rgb="FFFF0000"/>
        <rFont val="等线"/>
        <family val="3"/>
        <charset val="134"/>
        <scheme val="minor"/>
      </rPr>
      <t>提前统计麦上帮会以及负责人ID</t>
    </r>
    <r>
      <rPr>
        <sz val="11"/>
        <color theme="1"/>
        <rFont val="等线"/>
        <family val="2"/>
        <charset val="134"/>
        <scheme val="minor"/>
      </rPr>
      <t>，以免统计人数时手忙脚乱
2.请会计</t>
    </r>
    <r>
      <rPr>
        <sz val="11"/>
        <color rgb="FFFF0000"/>
        <rFont val="等线"/>
        <family val="3"/>
        <charset val="134"/>
        <scheme val="minor"/>
      </rPr>
      <t>在宝箱打开后及时询问指挥所开装备，以及拍卖顺序</t>
    </r>
    <r>
      <rPr>
        <sz val="11"/>
        <color theme="1"/>
        <rFont val="等线"/>
        <family val="2"/>
        <charset val="134"/>
        <scheme val="minor"/>
      </rPr>
      <t>，以免拍卖时手忙脚乱
3.请指挥配合
4.请确保</t>
    </r>
    <r>
      <rPr>
        <sz val="11"/>
        <color rgb="FFFF0000"/>
        <rFont val="等线"/>
        <family val="3"/>
        <charset val="134"/>
        <scheme val="minor"/>
      </rPr>
      <t>E列不为空</t>
    </r>
    <r>
      <rPr>
        <sz val="11"/>
        <color theme="1"/>
        <rFont val="等线"/>
        <family val="2"/>
        <charset val="134"/>
        <scheme val="minor"/>
      </rPr>
      <t>，</t>
    </r>
    <r>
      <rPr>
        <sz val="11"/>
        <color rgb="FFFF0000"/>
        <rFont val="等线"/>
        <family val="3"/>
        <charset val="134"/>
        <scheme val="minor"/>
      </rPr>
      <t>无人时请设置为0</t>
    </r>
    <r>
      <rPr>
        <sz val="11"/>
        <color theme="1"/>
        <rFont val="等线"/>
        <family val="2"/>
        <charset val="134"/>
        <scheme val="minor"/>
      </rPr>
      <t>，否则会导致多"工资总和"计算错误
PS1:本表格已由密码锁定不可编辑部分(灰色背景),使用时仅修改可修改部分内容即可(浅蓝背景)
PS2:本表格</t>
    </r>
    <r>
      <rPr>
        <sz val="11"/>
        <color rgb="FFFF0000"/>
        <rFont val="等线"/>
        <family val="3"/>
        <charset val="134"/>
        <scheme val="minor"/>
      </rPr>
      <t>所有金额项目单位全为金</t>
    </r>
    <r>
      <rPr>
        <sz val="11"/>
        <color theme="1"/>
        <rFont val="等线"/>
        <family val="2"/>
        <charset val="134"/>
        <scheme val="minor"/>
      </rPr>
      <t>，</t>
    </r>
    <r>
      <rPr>
        <sz val="11"/>
        <color rgb="FFFF0000"/>
        <rFont val="等线"/>
        <family val="3"/>
        <charset val="134"/>
        <scheme val="minor"/>
      </rPr>
      <t>请勿输入类似1w,1z等格式数据，如一砖请输入(10000)</t>
    </r>
    <r>
      <rPr>
        <sz val="11"/>
        <color theme="1"/>
        <rFont val="等线"/>
        <family val="2"/>
        <charset val="134"/>
        <scheme val="minor"/>
      </rPr>
      <t>，会自动添加千位分隔符</t>
    </r>
    <phoneticPr fontId="1" type="noConversion"/>
  </si>
  <si>
    <t>表格开发者:知卿大西几(昏暗槐花)
特别感谢:电信八区 战无不胜 酒为知己茶为卿</t>
    <phoneticPr fontId="1" type="noConversion"/>
  </si>
  <si>
    <t>使
用
说
明</t>
    <phoneticPr fontId="1" type="noConversion"/>
  </si>
  <si>
    <t>记录文本区域，
不影响最终结果，
仅用于记录</t>
    <phoneticPr fontId="1" type="noConversion"/>
  </si>
  <si>
    <r>
      <t xml:space="preserve">老板判断区域，
</t>
    </r>
    <r>
      <rPr>
        <sz val="11"/>
        <color rgb="FFFF0000"/>
        <rFont val="等线"/>
        <family val="3"/>
        <charset val="134"/>
        <scheme val="minor"/>
      </rPr>
      <t>拍卖表老板名称
需和老板统计表名称一致</t>
    </r>
    <phoneticPr fontId="1" type="noConversion"/>
  </si>
  <si>
    <t>装备名称区域，
用于记录，
并用于显示在老板统计表处</t>
    <phoneticPr fontId="1" type="noConversion"/>
  </si>
  <si>
    <t>不可编辑区域，
全部由表格根据填入内容自动生成</t>
    <phoneticPr fontId="1" type="noConversion"/>
  </si>
  <si>
    <r>
      <t>数学计算区域，
请填写的整数(</t>
    </r>
    <r>
      <rPr>
        <sz val="11"/>
        <color rgb="FFFF0000"/>
        <rFont val="等线"/>
        <family val="3"/>
        <charset val="134"/>
        <scheme val="minor"/>
      </rPr>
      <t>不支持小数</t>
    </r>
    <r>
      <rPr>
        <sz val="11"/>
        <color theme="1"/>
        <rFont val="等线"/>
        <family val="2"/>
        <charset val="134"/>
        <scheme val="minor"/>
      </rPr>
      <t>)，
涉及金额单位</t>
    </r>
    <r>
      <rPr>
        <sz val="11"/>
        <color rgb="FFFF0000"/>
        <rFont val="等线"/>
        <family val="3"/>
        <charset val="134"/>
        <scheme val="minor"/>
      </rPr>
      <t>请务必以金为单位</t>
    </r>
    <phoneticPr fontId="1" type="noConversion"/>
  </si>
  <si>
    <t>2.0.2</t>
    <phoneticPr fontId="1" type="noConversion"/>
  </si>
  <si>
    <t>1.调整表格背景配色
2.调整说明区域
3.链接个人博客</t>
    <phoneticPr fontId="1" type="noConversion"/>
  </si>
  <si>
    <t>个人Blog国内镜像[hahh9527.gitee.io]</t>
    <phoneticPr fontId="1" type="noConversion"/>
  </si>
  <si>
    <t>JX3BOX[jx3box.com]</t>
    <phoneticPr fontId="1" type="noConversion"/>
  </si>
  <si>
    <t>点击下方超链接，去往相应网站查看使用说明(推荐度从上到下有先后顺序)</t>
    <phoneticPr fontId="1" type="noConversion"/>
  </si>
  <si>
    <t>个人Blog源站[hahh9527.github.io]</t>
    <phoneticPr fontId="1" type="noConversion"/>
  </si>
  <si>
    <t>2.0.3</t>
    <phoneticPr fontId="1" type="noConversion"/>
  </si>
  <si>
    <t>1.增加使用说明多条链接指向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</si>
</sst>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0"/>
      <name val="等线"/>
      <family val="2"/>
      <charset val="134"/>
      <scheme val="minor"/>
    </font>
    <font>
      <sz val="11"/>
      <color theme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Protection="1">
      <alignment vertical="center"/>
    </xf>
    <xf numFmtId="0" fontId="5" fillId="2" borderId="1" xfId="0" applyFont="1" applyFill="1" applyBorder="1" applyProtection="1">
      <alignment vertical="center"/>
    </xf>
    <xf numFmtId="176" fontId="5" fillId="2" borderId="1" xfId="0" applyNumberFormat="1" applyFont="1" applyFill="1" applyBorder="1" applyProtection="1">
      <alignment vertical="center"/>
    </xf>
    <xf numFmtId="0" fontId="5" fillId="2" borderId="3" xfId="0" applyFont="1" applyFill="1" applyBorder="1" applyProtection="1">
      <alignment vertical="center"/>
    </xf>
    <xf numFmtId="0" fontId="0" fillId="0" borderId="0" xfId="0" applyBorder="1" applyProtection="1">
      <alignment vertical="center"/>
    </xf>
    <xf numFmtId="176" fontId="5" fillId="2" borderId="2" xfId="0" applyNumberFormat="1" applyFont="1" applyFill="1" applyBorder="1" applyProtection="1">
      <alignment vertical="center"/>
    </xf>
    <xf numFmtId="0" fontId="0" fillId="3" borderId="1" xfId="0" applyFill="1" applyBorder="1" applyAlignment="1" applyProtection="1">
      <alignment horizontal="right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Protection="1">
      <alignment vertical="center"/>
    </xf>
    <xf numFmtId="0" fontId="0" fillId="0" borderId="6" xfId="0" applyBorder="1" applyProtection="1">
      <alignment vertical="center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14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quotePrefix="1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7" xfId="0" applyBorder="1" applyAlignment="1">
      <alignment vertical="top" wrapText="1"/>
    </xf>
    <xf numFmtId="49" fontId="5" fillId="2" borderId="1" xfId="0" applyNumberFormat="1" applyFont="1" applyFill="1" applyBorder="1" applyProtection="1">
      <alignment vertical="center"/>
    </xf>
    <xf numFmtId="49" fontId="0" fillId="2" borderId="1" xfId="0" applyNumberFormat="1" applyFill="1" applyBorder="1" applyProtection="1">
      <alignment vertical="center"/>
    </xf>
    <xf numFmtId="0" fontId="0" fillId="4" borderId="1" xfId="0" applyFill="1" applyBorder="1" applyProtection="1">
      <alignment vertical="center"/>
      <protection locked="0"/>
    </xf>
    <xf numFmtId="176" fontId="0" fillId="4" borderId="1" xfId="0" applyNumberFormat="1" applyFill="1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4" fillId="5" borderId="1" xfId="0" applyFont="1" applyFill="1" applyBorder="1" applyProtection="1">
      <alignment vertical="center"/>
      <protection locked="0"/>
    </xf>
    <xf numFmtId="0" fontId="0" fillId="5" borderId="1" xfId="0" applyFill="1" applyBorder="1" applyProtection="1">
      <alignment vertical="center"/>
      <protection locked="0"/>
    </xf>
    <xf numFmtId="0" fontId="0" fillId="0" borderId="0" xfId="0" applyAlignment="1" applyProtection="1">
      <alignment vertical="center"/>
    </xf>
    <xf numFmtId="49" fontId="0" fillId="6" borderId="1" xfId="0" applyNumberFormat="1" applyFill="1" applyBorder="1" applyProtection="1">
      <alignment vertical="center"/>
      <protection locked="0"/>
    </xf>
    <xf numFmtId="0" fontId="0" fillId="0" borderId="25" xfId="0" applyBorder="1" applyAlignment="1">
      <alignment vertical="top"/>
    </xf>
    <xf numFmtId="14" fontId="0" fillId="0" borderId="26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right" vertical="center"/>
    </xf>
    <xf numFmtId="0" fontId="0" fillId="2" borderId="8" xfId="0" applyFill="1" applyBorder="1" applyAlignment="1" applyProtection="1">
      <alignment horizontal="right" vertical="center"/>
    </xf>
    <xf numFmtId="0" fontId="0" fillId="2" borderId="5" xfId="0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horizontal="right" vertical="center"/>
    </xf>
    <xf numFmtId="0" fontId="5" fillId="2" borderId="8" xfId="0" applyFont="1" applyFill="1" applyBorder="1" applyAlignment="1" applyProtection="1">
      <alignment horizontal="right" vertical="center"/>
    </xf>
    <xf numFmtId="0" fontId="5" fillId="2" borderId="5" xfId="0" applyFont="1" applyFill="1" applyBorder="1" applyAlignment="1" applyProtection="1">
      <alignment horizontal="right" vertical="center"/>
    </xf>
    <xf numFmtId="0" fontId="5" fillId="2" borderId="18" xfId="1" applyFont="1" applyFill="1" applyBorder="1" applyAlignment="1" applyProtection="1">
      <alignment horizontal="center" vertical="center" wrapText="1"/>
    </xf>
    <xf numFmtId="0" fontId="5" fillId="2" borderId="19" xfId="1" applyFont="1" applyFill="1" applyBorder="1" applyAlignment="1" applyProtection="1">
      <alignment horizontal="center" vertical="center" wrapText="1"/>
    </xf>
    <xf numFmtId="0" fontId="5" fillId="2" borderId="7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center" vertical="center" wrapText="1"/>
    </xf>
    <xf numFmtId="0" fontId="5" fillId="2" borderId="21" xfId="1" applyFont="1" applyFill="1" applyBorder="1" applyAlignment="1" applyProtection="1">
      <alignment horizontal="center" vertical="center" wrapText="1"/>
    </xf>
    <xf numFmtId="0" fontId="5" fillId="2" borderId="22" xfId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0" fontId="0" fillId="5" borderId="24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center"/>
    </xf>
    <xf numFmtId="49" fontId="0" fillId="6" borderId="3" xfId="0" applyNumberFormat="1" applyFill="1" applyBorder="1" applyAlignment="1" applyProtection="1">
      <alignment horizontal="center" vertical="center"/>
    </xf>
    <xf numFmtId="49" fontId="0" fillId="6" borderId="24" xfId="0" applyNumberFormat="1" applyFill="1" applyBorder="1" applyAlignment="1" applyProtection="1">
      <alignment horizontal="center" vertical="center"/>
    </xf>
    <xf numFmtId="49" fontId="0" fillId="6" borderId="2" xfId="0" applyNumberFormat="1" applyFill="1" applyBorder="1" applyAlignment="1" applyProtection="1">
      <alignment horizontal="center" vertical="center"/>
    </xf>
    <xf numFmtId="49" fontId="5" fillId="2" borderId="3" xfId="0" applyNumberFormat="1" applyFont="1" applyFill="1" applyBorder="1" applyAlignment="1" applyProtection="1">
      <alignment horizontal="center" vertical="center"/>
    </xf>
    <xf numFmtId="49" fontId="5" fillId="2" borderId="24" xfId="0" applyNumberFormat="1" applyFont="1" applyFill="1" applyBorder="1" applyAlignment="1" applyProtection="1">
      <alignment horizontal="center" vertical="center"/>
    </xf>
    <xf numFmtId="49" fontId="5" fillId="2" borderId="2" xfId="0" applyNumberFormat="1" applyFont="1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176" fontId="0" fillId="4" borderId="3" xfId="0" applyNumberFormat="1" applyFill="1" applyBorder="1" applyAlignment="1" applyProtection="1">
      <alignment horizontal="center" vertical="center"/>
    </xf>
    <xf numFmtId="176" fontId="0" fillId="4" borderId="24" xfId="0" applyNumberFormat="1" applyFill="1" applyBorder="1" applyAlignment="1" applyProtection="1">
      <alignment horizontal="center" vertical="center"/>
    </xf>
    <xf numFmtId="176" fontId="0" fillId="4" borderId="2" xfId="0" applyNumberForma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5" fillId="2" borderId="24" xfId="0" applyNumberFormat="1" applyFont="1" applyFill="1" applyBorder="1" applyAlignment="1" applyProtection="1">
      <alignment horizontal="center" vertical="center"/>
    </xf>
    <xf numFmtId="176" fontId="5" fillId="2" borderId="2" xfId="0" applyNumberFormat="1" applyFont="1" applyFill="1" applyBorder="1" applyAlignment="1" applyProtection="1">
      <alignment horizontal="center" vertical="center"/>
    </xf>
    <xf numFmtId="176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 applyProtection="1">
      <alignment horizontal="center" vertical="center" wrapText="1"/>
    </xf>
    <xf numFmtId="0" fontId="5" fillId="2" borderId="8" xfId="1" applyFont="1" applyFill="1" applyBorder="1" applyAlignment="1" applyProtection="1">
      <alignment horizontal="center" vertical="center" wrapText="1"/>
    </xf>
    <xf numFmtId="0" fontId="5" fillId="2" borderId="5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2" borderId="8" xfId="1" applyFont="1" applyFill="1" applyBorder="1" applyAlignment="1" applyProtection="1">
      <alignment horizontal="center" vertical="center" wrapText="1"/>
    </xf>
    <xf numFmtId="0" fontId="9" fillId="2" borderId="5" xfId="1" applyFont="1" applyFill="1" applyBorder="1" applyAlignment="1" applyProtection="1">
      <alignment horizontal="center" vertical="center" wrapText="1"/>
    </xf>
    <xf numFmtId="0" fontId="5" fillId="2" borderId="4" xfId="1" applyFont="1" applyFill="1" applyBorder="1" applyAlignment="1" applyProtection="1">
      <alignment horizontal="left" vertical="center" wrapText="1"/>
    </xf>
    <xf numFmtId="0" fontId="5" fillId="2" borderId="8" xfId="1" applyFont="1" applyFill="1" applyBorder="1" applyAlignment="1" applyProtection="1">
      <alignment horizontal="left" vertical="center" wrapText="1"/>
    </xf>
    <xf numFmtId="0" fontId="5" fillId="2" borderId="5" xfId="1" applyFont="1" applyFill="1" applyBorder="1" applyAlignment="1" applyProtection="1">
      <alignment horizontal="left" vertical="center" wrapText="1"/>
    </xf>
    <xf numFmtId="0" fontId="0" fillId="0" borderId="27" xfId="0" applyBorder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hh9527.gitee.io/2020/01/20/%E5%89%91%E4%B8%89-%E4%B8%96%E7%95%8CBOSS%E5%B7%A5%E8%B5%84%E8%A1%A8%E6%A0%BC/" TargetMode="External"/><Relationship Id="rId2" Type="http://schemas.openxmlformats.org/officeDocument/2006/relationships/hyperlink" Target="https://hahh9527.github.io/2020/01/20/%E5%89%91%E4%B8%89-%E4%B8%96%E7%95%8CBOSS%E5%B7%A5%E8%B5%84%E8%A1%A8%E6%A0%BC/" TargetMode="External"/><Relationship Id="rId1" Type="http://schemas.openxmlformats.org/officeDocument/2006/relationships/hyperlink" Target="https://www.jx3box.com/tool/870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5216-65FC-4960-B631-83DB2F6B95B7}">
  <dimension ref="A1:T37"/>
  <sheetViews>
    <sheetView tabSelected="1" workbookViewId="0">
      <selection activeCell="N28" sqref="N28"/>
    </sheetView>
  </sheetViews>
  <sheetFormatPr defaultColWidth="15.625" defaultRowHeight="14.25" x14ac:dyDescent="0.2"/>
  <cols>
    <col min="1" max="1" width="5.625" style="1" customWidth="1"/>
    <col min="2" max="2" width="15.625" style="1" customWidth="1"/>
    <col min="3" max="3" width="15.625" style="1" hidden="1" customWidth="1"/>
    <col min="4" max="4" width="15.625" style="1" customWidth="1"/>
    <col min="5" max="5" width="5.625" style="1" customWidth="1"/>
    <col min="6" max="6" width="15.625" style="1" customWidth="1"/>
    <col min="7" max="7" width="15.625" style="1"/>
    <col min="8" max="8" width="5.625" style="1" customWidth="1"/>
    <col min="9" max="9" width="9" style="1" bestFit="1" customWidth="1"/>
    <col min="10" max="12" width="15.625" style="1" customWidth="1"/>
    <col min="13" max="13" width="5.625" style="1" customWidth="1"/>
    <col min="14" max="15" width="15.625" style="1" customWidth="1"/>
    <col min="16" max="16" width="5.625" style="1" customWidth="1"/>
    <col min="17" max="17" width="15.625" style="1"/>
    <col min="18" max="18" width="15.625" style="1" customWidth="1"/>
    <col min="19" max="16384" width="15.625" style="1"/>
  </cols>
  <sheetData>
    <row r="1" spans="1:20" ht="50.1" customHeight="1" x14ac:dyDescent="0.2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20" ht="14.2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" t="s">
        <v>26</v>
      </c>
      <c r="O2" s="32"/>
    </row>
    <row r="3" spans="1:20" x14ac:dyDescent="0.2">
      <c r="A3" s="2" t="s">
        <v>0</v>
      </c>
      <c r="B3" s="2" t="s">
        <v>1</v>
      </c>
      <c r="C3" s="2" t="str">
        <f t="shared" ref="C3:C27" si="0">G3</f>
        <v>团队总工资</v>
      </c>
      <c r="D3" s="2" t="s">
        <v>2</v>
      </c>
      <c r="E3" s="2" t="s">
        <v>3</v>
      </c>
      <c r="F3" s="2" t="s">
        <v>4</v>
      </c>
      <c r="G3" s="2" t="s">
        <v>5</v>
      </c>
      <c r="H3" s="5"/>
      <c r="I3" s="2" t="s">
        <v>9</v>
      </c>
      <c r="J3" s="2" t="s">
        <v>6</v>
      </c>
      <c r="K3" s="2" t="s">
        <v>7</v>
      </c>
      <c r="L3" s="2" t="s">
        <v>8</v>
      </c>
      <c r="M3" s="5"/>
      <c r="N3" s="2" t="s">
        <v>25</v>
      </c>
      <c r="O3" s="2" t="s">
        <v>27</v>
      </c>
    </row>
    <row r="4" spans="1:20" x14ac:dyDescent="0.2">
      <c r="A4" s="2">
        <v>1</v>
      </c>
      <c r="B4" s="7"/>
      <c r="C4" s="3">
        <f t="shared" si="0"/>
        <v>0</v>
      </c>
      <c r="D4" s="8"/>
      <c r="E4" s="28">
        <v>0</v>
      </c>
      <c r="F4" s="3">
        <f t="shared" ref="F4:F28" si="1">$F$29</f>
        <v>0</v>
      </c>
      <c r="G4" s="3">
        <f t="shared" ref="G4:G22" si="2">PRODUCT(E4:F4)</f>
        <v>0</v>
      </c>
      <c r="H4" s="5"/>
      <c r="I4" s="2"/>
      <c r="J4" s="27" t="s">
        <v>11</v>
      </c>
      <c r="K4" s="30"/>
      <c r="L4" s="29"/>
      <c r="M4" s="5"/>
      <c r="N4" s="26">
        <f>IF(K6=O2,J6,"")</f>
        <v>0</v>
      </c>
      <c r="O4" s="3">
        <f>IF(K6=O2,L6,0)</f>
        <v>0</v>
      </c>
      <c r="Q4" s="73"/>
      <c r="R4" s="55" t="s">
        <v>39</v>
      </c>
      <c r="S4" s="56"/>
      <c r="T4" s="33"/>
    </row>
    <row r="5" spans="1:20" x14ac:dyDescent="0.2">
      <c r="A5" s="2">
        <v>2</v>
      </c>
      <c r="B5" s="7"/>
      <c r="C5" s="3">
        <f t="shared" si="0"/>
        <v>0</v>
      </c>
      <c r="D5" s="8"/>
      <c r="E5" s="28">
        <v>0</v>
      </c>
      <c r="F5" s="3">
        <f t="shared" si="1"/>
        <v>0</v>
      </c>
      <c r="G5" s="3">
        <f t="shared" si="2"/>
        <v>0</v>
      </c>
      <c r="H5" s="5"/>
      <c r="I5" s="2"/>
      <c r="J5" s="27" t="s">
        <v>12</v>
      </c>
      <c r="K5" s="31"/>
      <c r="L5" s="29"/>
      <c r="M5" s="5"/>
      <c r="N5" s="26">
        <f>IF(K7=O2,J7,"")</f>
        <v>0</v>
      </c>
      <c r="O5" s="3">
        <f>IF(K7=O2,L7,0)</f>
        <v>0</v>
      </c>
      <c r="Q5" s="74"/>
      <c r="R5" s="57"/>
      <c r="S5" s="58"/>
      <c r="T5" s="33"/>
    </row>
    <row r="6" spans="1:20" x14ac:dyDescent="0.2">
      <c r="A6" s="2">
        <v>3</v>
      </c>
      <c r="B6" s="7"/>
      <c r="C6" s="3">
        <f t="shared" si="0"/>
        <v>0</v>
      </c>
      <c r="D6" s="9"/>
      <c r="E6" s="28">
        <v>0</v>
      </c>
      <c r="F6" s="3">
        <f t="shared" si="1"/>
        <v>0</v>
      </c>
      <c r="G6" s="3">
        <f t="shared" si="2"/>
        <v>0</v>
      </c>
      <c r="H6" s="5"/>
      <c r="I6" s="2">
        <v>1</v>
      </c>
      <c r="J6" s="34"/>
      <c r="K6" s="32"/>
      <c r="L6" s="29"/>
      <c r="M6" s="5"/>
      <c r="N6" s="26">
        <f>IF(K8=O2,J8,"")</f>
        <v>0</v>
      </c>
      <c r="O6" s="3">
        <f>IF(K8=O2,L8,0)</f>
        <v>0</v>
      </c>
      <c r="Q6" s="75"/>
      <c r="R6" s="59"/>
      <c r="S6" s="60"/>
    </row>
    <row r="7" spans="1:20" x14ac:dyDescent="0.2">
      <c r="A7" s="2">
        <v>4</v>
      </c>
      <c r="B7" s="7"/>
      <c r="C7" s="3">
        <f t="shared" si="0"/>
        <v>0</v>
      </c>
      <c r="D7" s="8"/>
      <c r="E7" s="28">
        <v>0</v>
      </c>
      <c r="F7" s="3">
        <f t="shared" si="1"/>
        <v>0</v>
      </c>
      <c r="G7" s="3">
        <f t="shared" si="2"/>
        <v>0</v>
      </c>
      <c r="H7" s="5"/>
      <c r="I7" s="2">
        <v>2</v>
      </c>
      <c r="J7" s="34"/>
      <c r="K7" s="32"/>
      <c r="L7" s="29"/>
      <c r="M7" s="5"/>
      <c r="N7" s="26">
        <f>IF(K9=O2,J9,"")</f>
        <v>0</v>
      </c>
      <c r="O7" s="3">
        <f>IF(K9=O2,L9,0)</f>
        <v>0</v>
      </c>
    </row>
    <row r="8" spans="1:20" ht="14.25" customHeight="1" x14ac:dyDescent="0.2">
      <c r="A8" s="2">
        <v>5</v>
      </c>
      <c r="B8" s="7"/>
      <c r="C8" s="3">
        <f t="shared" si="0"/>
        <v>0</v>
      </c>
      <c r="D8" s="9"/>
      <c r="E8" s="28">
        <v>0</v>
      </c>
      <c r="F8" s="3">
        <f t="shared" si="1"/>
        <v>0</v>
      </c>
      <c r="G8" s="3">
        <f t="shared" si="2"/>
        <v>0</v>
      </c>
      <c r="H8" s="5"/>
      <c r="I8" s="2">
        <v>3</v>
      </c>
      <c r="J8" s="34"/>
      <c r="K8" s="32"/>
      <c r="L8" s="29"/>
      <c r="M8" s="5"/>
      <c r="N8" s="26">
        <f>IF(K10=O2,J10,"")</f>
        <v>0</v>
      </c>
      <c r="O8" s="3">
        <f>IF(K10=O2,L10,0)</f>
        <v>0</v>
      </c>
      <c r="Q8" s="76"/>
      <c r="R8" s="55" t="s">
        <v>36</v>
      </c>
      <c r="S8" s="82"/>
      <c r="T8" s="33"/>
    </row>
    <row r="9" spans="1:20" x14ac:dyDescent="0.2">
      <c r="A9" s="2">
        <v>6</v>
      </c>
      <c r="B9" s="7"/>
      <c r="C9" s="3">
        <f>G9</f>
        <v>0</v>
      </c>
      <c r="D9" s="8"/>
      <c r="E9" s="28">
        <v>0</v>
      </c>
      <c r="F9" s="3">
        <f t="shared" si="1"/>
        <v>0</v>
      </c>
      <c r="G9" s="3">
        <f t="shared" si="2"/>
        <v>0</v>
      </c>
      <c r="H9" s="5"/>
      <c r="I9" s="2">
        <v>4</v>
      </c>
      <c r="J9" s="34"/>
      <c r="K9" s="32"/>
      <c r="L9" s="29"/>
      <c r="M9" s="5"/>
      <c r="N9" s="26">
        <f>IF(K11=O2,J11,"")</f>
        <v>0</v>
      </c>
      <c r="O9" s="3">
        <f>IF(K11=O2,L11,0)</f>
        <v>0</v>
      </c>
      <c r="Q9" s="77"/>
      <c r="R9" s="83"/>
      <c r="S9" s="84"/>
      <c r="T9" s="33"/>
    </row>
    <row r="10" spans="1:20" x14ac:dyDescent="0.2">
      <c r="A10" s="2">
        <v>7</v>
      </c>
      <c r="B10" s="7"/>
      <c r="C10" s="3">
        <f t="shared" si="0"/>
        <v>0</v>
      </c>
      <c r="D10" s="8"/>
      <c r="E10" s="28">
        <v>0</v>
      </c>
      <c r="F10" s="3">
        <f t="shared" si="1"/>
        <v>0</v>
      </c>
      <c r="G10" s="3">
        <f t="shared" si="2"/>
        <v>0</v>
      </c>
      <c r="H10" s="5"/>
      <c r="I10" s="2">
        <v>5</v>
      </c>
      <c r="J10" s="34"/>
      <c r="K10" s="32"/>
      <c r="L10" s="29"/>
      <c r="M10" s="5"/>
      <c r="N10" s="26">
        <f>IF(K12=O2,J12,"")</f>
        <v>0</v>
      </c>
      <c r="O10" s="3">
        <f>IF(K12=O2,L12,0)</f>
        <v>0</v>
      </c>
      <c r="Q10" s="78"/>
      <c r="R10" s="85"/>
      <c r="S10" s="86"/>
    </row>
    <row r="11" spans="1:20" x14ac:dyDescent="0.2">
      <c r="A11" s="2">
        <v>8</v>
      </c>
      <c r="B11" s="7"/>
      <c r="C11" s="3">
        <f t="shared" si="0"/>
        <v>0</v>
      </c>
      <c r="D11" s="8"/>
      <c r="E11" s="28">
        <v>0</v>
      </c>
      <c r="F11" s="3">
        <f t="shared" si="1"/>
        <v>0</v>
      </c>
      <c r="G11" s="3">
        <f t="shared" si="2"/>
        <v>0</v>
      </c>
      <c r="H11" s="5"/>
      <c r="I11" s="2">
        <v>6</v>
      </c>
      <c r="J11" s="34"/>
      <c r="K11" s="32"/>
      <c r="L11" s="29"/>
      <c r="M11" s="5"/>
      <c r="N11" s="26">
        <f>IF(K13=O2,J13,"")</f>
        <v>0</v>
      </c>
      <c r="O11" s="3">
        <f>IF(K13=O2,L13,0)</f>
        <v>0</v>
      </c>
    </row>
    <row r="12" spans="1:20" ht="14.25" customHeight="1" x14ac:dyDescent="0.2">
      <c r="A12" s="2">
        <v>9</v>
      </c>
      <c r="B12" s="7"/>
      <c r="C12" s="3">
        <f t="shared" si="0"/>
        <v>0</v>
      </c>
      <c r="D12" s="8"/>
      <c r="E12" s="28">
        <v>0</v>
      </c>
      <c r="F12" s="3">
        <f t="shared" si="1"/>
        <v>0</v>
      </c>
      <c r="G12" s="3">
        <f t="shared" si="2"/>
        <v>0</v>
      </c>
      <c r="H12" s="5"/>
      <c r="I12" s="2">
        <v>7</v>
      </c>
      <c r="J12" s="34"/>
      <c r="K12" s="32"/>
      <c r="L12" s="29"/>
      <c r="M12" s="5"/>
      <c r="N12" s="26">
        <f>IF(K14=O2,J14,"")</f>
        <v>0</v>
      </c>
      <c r="O12" s="3">
        <f>IF(K14=O2,L14,0)</f>
        <v>0</v>
      </c>
      <c r="Q12" s="79"/>
      <c r="R12" s="55" t="s">
        <v>40</v>
      </c>
      <c r="S12" s="82"/>
    </row>
    <row r="13" spans="1:20" x14ac:dyDescent="0.2">
      <c r="A13" s="2">
        <v>10</v>
      </c>
      <c r="B13" s="7"/>
      <c r="C13" s="3">
        <f t="shared" si="0"/>
        <v>0</v>
      </c>
      <c r="D13" s="8"/>
      <c r="E13" s="28">
        <v>0</v>
      </c>
      <c r="F13" s="3">
        <f t="shared" si="1"/>
        <v>0</v>
      </c>
      <c r="G13" s="3">
        <f t="shared" si="2"/>
        <v>0</v>
      </c>
      <c r="H13" s="5"/>
      <c r="I13" s="2">
        <v>8</v>
      </c>
      <c r="J13" s="34"/>
      <c r="K13" s="32"/>
      <c r="L13" s="29"/>
      <c r="M13" s="5"/>
      <c r="N13" s="26">
        <f>IF(K15=O2,J15,"")</f>
        <v>0</v>
      </c>
      <c r="O13" s="3">
        <f>IF(K15=O2,L15,0)</f>
        <v>0</v>
      </c>
      <c r="Q13" s="80"/>
      <c r="R13" s="83"/>
      <c r="S13" s="84"/>
    </row>
    <row r="14" spans="1:20" x14ac:dyDescent="0.2">
      <c r="A14" s="2">
        <v>11</v>
      </c>
      <c r="B14" s="7"/>
      <c r="C14" s="3">
        <f t="shared" si="0"/>
        <v>0</v>
      </c>
      <c r="D14" s="9"/>
      <c r="E14" s="28">
        <v>0</v>
      </c>
      <c r="F14" s="3">
        <f t="shared" si="1"/>
        <v>0</v>
      </c>
      <c r="G14" s="3">
        <f t="shared" si="2"/>
        <v>0</v>
      </c>
      <c r="H14" s="5"/>
      <c r="I14" s="2">
        <v>9</v>
      </c>
      <c r="J14" s="34"/>
      <c r="K14" s="32"/>
      <c r="L14" s="29"/>
      <c r="M14" s="5"/>
      <c r="N14" s="26">
        <f>IF(K16=O2,J16,"")</f>
        <v>0</v>
      </c>
      <c r="O14" s="3">
        <f>IF(K16=O2,L16,0)</f>
        <v>0</v>
      </c>
      <c r="Q14" s="81"/>
      <c r="R14" s="85"/>
      <c r="S14" s="86"/>
    </row>
    <row r="15" spans="1:20" x14ac:dyDescent="0.2">
      <c r="A15" s="2">
        <v>12</v>
      </c>
      <c r="B15" s="7"/>
      <c r="C15" s="3">
        <f t="shared" si="0"/>
        <v>0</v>
      </c>
      <c r="D15" s="9"/>
      <c r="E15" s="28">
        <v>0</v>
      </c>
      <c r="F15" s="3">
        <f t="shared" si="1"/>
        <v>0</v>
      </c>
      <c r="G15" s="3">
        <f t="shared" si="2"/>
        <v>0</v>
      </c>
      <c r="H15" s="5"/>
      <c r="I15" s="2">
        <v>10</v>
      </c>
      <c r="J15" s="34"/>
      <c r="K15" s="32"/>
      <c r="L15" s="29"/>
      <c r="M15" s="5"/>
      <c r="N15" s="26">
        <f>IF(K17=O2,J17,"")</f>
        <v>0</v>
      </c>
      <c r="O15" s="3">
        <f>IF(K17=O2,L17,0)</f>
        <v>0</v>
      </c>
    </row>
    <row r="16" spans="1:20" x14ac:dyDescent="0.2">
      <c r="A16" s="2">
        <v>13</v>
      </c>
      <c r="B16" s="7"/>
      <c r="C16" s="3">
        <f t="shared" si="0"/>
        <v>0</v>
      </c>
      <c r="D16" s="8"/>
      <c r="E16" s="28">
        <v>0</v>
      </c>
      <c r="F16" s="3">
        <f t="shared" si="1"/>
        <v>0</v>
      </c>
      <c r="G16" s="3">
        <f t="shared" si="2"/>
        <v>0</v>
      </c>
      <c r="H16" s="5"/>
      <c r="I16" s="2">
        <v>11</v>
      </c>
      <c r="J16" s="34"/>
      <c r="K16" s="32"/>
      <c r="L16" s="29"/>
      <c r="M16" s="5"/>
      <c r="N16" s="2" t="s">
        <v>28</v>
      </c>
      <c r="O16" s="3">
        <f>SUM(O4:O15)</f>
        <v>0</v>
      </c>
      <c r="Q16" s="61"/>
      <c r="R16" s="55" t="s">
        <v>37</v>
      </c>
      <c r="S16" s="56"/>
    </row>
    <row r="17" spans="1:19" x14ac:dyDescent="0.2">
      <c r="A17" s="2">
        <v>14</v>
      </c>
      <c r="B17" s="7"/>
      <c r="C17" s="3">
        <f t="shared" si="0"/>
        <v>0</v>
      </c>
      <c r="D17" s="9"/>
      <c r="E17" s="28">
        <v>0</v>
      </c>
      <c r="F17" s="3">
        <f t="shared" si="1"/>
        <v>0</v>
      </c>
      <c r="G17" s="3">
        <f t="shared" si="2"/>
        <v>0</v>
      </c>
      <c r="H17" s="5"/>
      <c r="I17" s="4">
        <v>12</v>
      </c>
      <c r="J17" s="34"/>
      <c r="K17" s="32"/>
      <c r="L17" s="29"/>
      <c r="M17" s="5"/>
      <c r="N17" s="2" t="s">
        <v>26</v>
      </c>
      <c r="O17" s="32"/>
      <c r="Q17" s="62"/>
      <c r="R17" s="57"/>
      <c r="S17" s="58"/>
    </row>
    <row r="18" spans="1:19" x14ac:dyDescent="0.2">
      <c r="A18" s="2">
        <v>15</v>
      </c>
      <c r="B18" s="7"/>
      <c r="C18" s="3">
        <f t="shared" si="0"/>
        <v>0</v>
      </c>
      <c r="D18" s="9"/>
      <c r="E18" s="28">
        <v>0</v>
      </c>
      <c r="F18" s="3">
        <f t="shared" si="1"/>
        <v>0</v>
      </c>
      <c r="G18" s="3">
        <f t="shared" si="2"/>
        <v>0</v>
      </c>
      <c r="H18" s="5"/>
      <c r="I18" s="52" t="s">
        <v>10</v>
      </c>
      <c r="J18" s="53"/>
      <c r="K18" s="54"/>
      <c r="L18" s="3">
        <f>SUM(L4:L17)</f>
        <v>0</v>
      </c>
      <c r="M18" s="5"/>
      <c r="N18" s="2" t="s">
        <v>25</v>
      </c>
      <c r="O18" s="2" t="s">
        <v>27</v>
      </c>
      <c r="Q18" s="63"/>
      <c r="R18" s="59"/>
      <c r="S18" s="60"/>
    </row>
    <row r="19" spans="1:19" x14ac:dyDescent="0.2">
      <c r="A19" s="2">
        <v>16</v>
      </c>
      <c r="B19" s="7"/>
      <c r="C19" s="3">
        <f t="shared" si="0"/>
        <v>0</v>
      </c>
      <c r="D19" s="8"/>
      <c r="E19" s="28">
        <v>0</v>
      </c>
      <c r="F19" s="3">
        <f t="shared" si="1"/>
        <v>0</v>
      </c>
      <c r="G19" s="3">
        <f t="shared" si="2"/>
        <v>0</v>
      </c>
      <c r="H19" s="5"/>
      <c r="I19" s="52" t="s">
        <v>15</v>
      </c>
      <c r="J19" s="53"/>
      <c r="K19" s="54"/>
      <c r="L19" s="29"/>
      <c r="M19" s="5"/>
      <c r="N19" s="26">
        <f>IF(K6=O17,J6,"")</f>
        <v>0</v>
      </c>
      <c r="O19" s="3">
        <f>IF(K6=O17,L6,0)</f>
        <v>0</v>
      </c>
    </row>
    <row r="20" spans="1:19" x14ac:dyDescent="0.2">
      <c r="A20" s="2">
        <v>17</v>
      </c>
      <c r="B20" s="7"/>
      <c r="C20" s="3">
        <f t="shared" si="0"/>
        <v>0</v>
      </c>
      <c r="D20" s="8"/>
      <c r="E20" s="28">
        <v>0</v>
      </c>
      <c r="F20" s="3">
        <f t="shared" si="1"/>
        <v>0</v>
      </c>
      <c r="G20" s="3">
        <f t="shared" si="2"/>
        <v>0</v>
      </c>
      <c r="H20" s="5"/>
      <c r="I20" s="52" t="s">
        <v>13</v>
      </c>
      <c r="J20" s="53"/>
      <c r="K20" s="54"/>
      <c r="L20" s="3">
        <f>L18+L19</f>
        <v>0</v>
      </c>
      <c r="M20" s="5"/>
      <c r="N20" s="26">
        <f>IF(K7=O17,J7,"")</f>
        <v>0</v>
      </c>
      <c r="O20" s="3">
        <f>IF(K7=O17,L7,0)</f>
        <v>0</v>
      </c>
      <c r="Q20" s="70"/>
      <c r="R20" s="64" t="s">
        <v>38</v>
      </c>
      <c r="S20" s="65"/>
    </row>
    <row r="21" spans="1:19" x14ac:dyDescent="0.2">
      <c r="A21" s="2">
        <v>18</v>
      </c>
      <c r="B21" s="7"/>
      <c r="C21" s="3">
        <f t="shared" si="0"/>
        <v>0</v>
      </c>
      <c r="D21" s="8"/>
      <c r="E21" s="28">
        <v>0</v>
      </c>
      <c r="F21" s="3">
        <f t="shared" si="1"/>
        <v>0</v>
      </c>
      <c r="G21" s="3">
        <f t="shared" si="2"/>
        <v>0</v>
      </c>
      <c r="H21" s="5"/>
      <c r="I21" s="5"/>
      <c r="J21" s="5"/>
      <c r="K21" s="5"/>
      <c r="L21" s="5"/>
      <c r="M21" s="5"/>
      <c r="N21" s="26">
        <f>IF(K8=O17,J8,"")</f>
        <v>0</v>
      </c>
      <c r="O21" s="3">
        <f>IF(K8=O17,L8,0)</f>
        <v>0</v>
      </c>
      <c r="Q21" s="71"/>
      <c r="R21" s="66"/>
      <c r="S21" s="67"/>
    </row>
    <row r="22" spans="1:19" x14ac:dyDescent="0.2">
      <c r="A22" s="2">
        <v>19</v>
      </c>
      <c r="B22" s="7"/>
      <c r="C22" s="3">
        <f t="shared" si="0"/>
        <v>0</v>
      </c>
      <c r="D22" s="8"/>
      <c r="E22" s="28">
        <v>0</v>
      </c>
      <c r="F22" s="3">
        <f t="shared" si="1"/>
        <v>0</v>
      </c>
      <c r="G22" s="3">
        <f t="shared" si="2"/>
        <v>0</v>
      </c>
      <c r="H22" s="5"/>
      <c r="I22" s="38" t="s">
        <v>16</v>
      </c>
      <c r="J22" s="51"/>
      <c r="K22" s="51"/>
      <c r="L22" s="51"/>
      <c r="M22" s="5"/>
      <c r="N22" s="26">
        <f>IF(K9=O17,J9,"")</f>
        <v>0</v>
      </c>
      <c r="O22" s="3">
        <f>IF(K9=O17,L9,0)</f>
        <v>0</v>
      </c>
      <c r="Q22" s="72"/>
      <c r="R22" s="68"/>
      <c r="S22" s="69"/>
    </row>
    <row r="23" spans="1:19" x14ac:dyDescent="0.2">
      <c r="A23" s="2">
        <v>20</v>
      </c>
      <c r="B23" s="8"/>
      <c r="C23" s="3">
        <f t="shared" si="0"/>
        <v>0</v>
      </c>
      <c r="D23" s="8"/>
      <c r="E23" s="28">
        <v>0</v>
      </c>
      <c r="F23" s="3">
        <f t="shared" si="1"/>
        <v>0</v>
      </c>
      <c r="G23" s="3">
        <f t="shared" ref="G23:G27" si="3">PRODUCT(E23:F23)</f>
        <v>0</v>
      </c>
      <c r="H23" s="5"/>
      <c r="I23" s="38"/>
      <c r="J23" s="51"/>
      <c r="K23" s="51"/>
      <c r="L23" s="51"/>
      <c r="M23" s="5"/>
      <c r="N23" s="26">
        <f>IF(K10=O17,J10,"")</f>
        <v>0</v>
      </c>
      <c r="O23" s="3">
        <f>IF(K10=O17,L10,0)</f>
        <v>0</v>
      </c>
    </row>
    <row r="24" spans="1:19" x14ac:dyDescent="0.2">
      <c r="A24" s="2">
        <v>21</v>
      </c>
      <c r="B24" s="8"/>
      <c r="C24" s="3">
        <f t="shared" si="0"/>
        <v>0</v>
      </c>
      <c r="D24" s="8"/>
      <c r="E24" s="28">
        <v>0</v>
      </c>
      <c r="F24" s="3">
        <f t="shared" si="1"/>
        <v>0</v>
      </c>
      <c r="G24" s="3">
        <f t="shared" si="3"/>
        <v>0</v>
      </c>
      <c r="H24" s="5"/>
      <c r="I24" s="38"/>
      <c r="J24" s="51"/>
      <c r="K24" s="51"/>
      <c r="L24" s="51"/>
      <c r="M24" s="5"/>
      <c r="N24" s="26">
        <f>IF(K11=O17,J11,"")</f>
        <v>0</v>
      </c>
      <c r="O24" s="3">
        <f>IF(K11=O17,L11,0)</f>
        <v>0</v>
      </c>
    </row>
    <row r="25" spans="1:19" x14ac:dyDescent="0.2">
      <c r="A25" s="2">
        <v>22</v>
      </c>
      <c r="B25" s="8"/>
      <c r="C25" s="3">
        <f t="shared" si="0"/>
        <v>0</v>
      </c>
      <c r="D25" s="8"/>
      <c r="E25" s="28">
        <v>0</v>
      </c>
      <c r="F25" s="3">
        <f t="shared" si="1"/>
        <v>0</v>
      </c>
      <c r="G25" s="3">
        <f t="shared" si="3"/>
        <v>0</v>
      </c>
      <c r="H25" s="5"/>
      <c r="I25" s="38"/>
      <c r="J25" s="51"/>
      <c r="K25" s="51"/>
      <c r="L25" s="51"/>
      <c r="M25" s="5"/>
      <c r="N25" s="26">
        <f>IF(K12=O17,J12,"")</f>
        <v>0</v>
      </c>
      <c r="O25" s="3">
        <f>IF(K12=O17,L12,0)</f>
        <v>0</v>
      </c>
    </row>
    <row r="26" spans="1:19" x14ac:dyDescent="0.2">
      <c r="A26" s="2">
        <v>23</v>
      </c>
      <c r="B26" s="8"/>
      <c r="C26" s="3">
        <f t="shared" si="0"/>
        <v>0</v>
      </c>
      <c r="D26" s="8"/>
      <c r="E26" s="28">
        <v>0</v>
      </c>
      <c r="F26" s="3">
        <f t="shared" si="1"/>
        <v>0</v>
      </c>
      <c r="G26" s="3">
        <f t="shared" si="3"/>
        <v>0</v>
      </c>
      <c r="H26" s="5"/>
      <c r="I26" s="38"/>
      <c r="J26" s="51"/>
      <c r="K26" s="51"/>
      <c r="L26" s="51"/>
      <c r="M26" s="5"/>
      <c r="N26" s="26">
        <f>IF(K13=O17,J13,"")</f>
        <v>0</v>
      </c>
      <c r="O26" s="3">
        <f>IF(K13=O17,L13,0)</f>
        <v>0</v>
      </c>
    </row>
    <row r="27" spans="1:19" x14ac:dyDescent="0.2">
      <c r="A27" s="2">
        <v>24</v>
      </c>
      <c r="B27" s="8"/>
      <c r="C27" s="3">
        <f t="shared" si="0"/>
        <v>0</v>
      </c>
      <c r="D27" s="8"/>
      <c r="E27" s="28">
        <v>0</v>
      </c>
      <c r="F27" s="3">
        <f t="shared" si="1"/>
        <v>0</v>
      </c>
      <c r="G27" s="3">
        <f t="shared" si="3"/>
        <v>0</v>
      </c>
      <c r="H27" s="5"/>
      <c r="I27" s="38"/>
      <c r="J27" s="51"/>
      <c r="K27" s="51"/>
      <c r="L27" s="51"/>
      <c r="M27" s="5"/>
      <c r="N27" s="26">
        <f>IF(K14=O17,J14,"")</f>
        <v>0</v>
      </c>
      <c r="O27" s="3">
        <f>IF(K14=O17,L14,0)</f>
        <v>0</v>
      </c>
    </row>
    <row r="28" spans="1:19" x14ac:dyDescent="0.2">
      <c r="A28" s="2">
        <v>25</v>
      </c>
      <c r="B28" s="7"/>
      <c r="C28" s="3">
        <f>G28</f>
        <v>0</v>
      </c>
      <c r="D28" s="8"/>
      <c r="E28" s="28">
        <v>0</v>
      </c>
      <c r="F28" s="3">
        <f t="shared" si="1"/>
        <v>0</v>
      </c>
      <c r="G28" s="3">
        <f>PRODUCT(E28:F28)</f>
        <v>0</v>
      </c>
      <c r="H28" s="5"/>
      <c r="I28" s="38"/>
      <c r="J28" s="51"/>
      <c r="K28" s="51"/>
      <c r="L28" s="51"/>
      <c r="M28" s="5"/>
      <c r="N28" s="26">
        <f>IF(K15=O17,J15,"")</f>
        <v>0</v>
      </c>
      <c r="O28" s="3">
        <f>IF(K15=O17,L15,0)</f>
        <v>0</v>
      </c>
    </row>
    <row r="29" spans="1:19" x14ac:dyDescent="0.2">
      <c r="A29" s="52" t="s">
        <v>28</v>
      </c>
      <c r="B29" s="53"/>
      <c r="C29" s="53"/>
      <c r="D29" s="54"/>
      <c r="E29" s="2">
        <f>SUM(E4:E28)</f>
        <v>0</v>
      </c>
      <c r="F29" s="29"/>
      <c r="G29" s="3">
        <f>SUM(G4:G28)</f>
        <v>0</v>
      </c>
      <c r="H29" s="5"/>
      <c r="I29" s="5"/>
      <c r="J29" s="5"/>
      <c r="K29" s="5"/>
      <c r="L29" s="5"/>
      <c r="M29" s="5"/>
      <c r="N29" s="26">
        <f>IF(K16=O17,J16,"")</f>
        <v>0</v>
      </c>
      <c r="O29" s="3">
        <f>IF(K16=O17,L16,0)</f>
        <v>0</v>
      </c>
    </row>
    <row r="30" spans="1:19" x14ac:dyDescent="0.2">
      <c r="A30" s="39" t="s">
        <v>18</v>
      </c>
      <c r="B30" s="40"/>
      <c r="C30" s="40"/>
      <c r="D30" s="40"/>
      <c r="E30" s="41"/>
      <c r="F30" s="6" t="e">
        <f>L20/E29</f>
        <v>#DIV/0!</v>
      </c>
      <c r="G30" s="5"/>
      <c r="H30" s="5"/>
      <c r="I30" s="42" t="s">
        <v>14</v>
      </c>
      <c r="J30" s="43"/>
      <c r="K30" s="44"/>
      <c r="L30" s="3">
        <f>L20-G29</f>
        <v>0</v>
      </c>
      <c r="M30" s="5"/>
      <c r="N30" s="26">
        <f>IF(K17=O17,J17,"")</f>
        <v>0</v>
      </c>
      <c r="O30" s="3">
        <f>IF(K17=O17,L17,0)</f>
        <v>0</v>
      </c>
    </row>
    <row r="31" spans="1:19" x14ac:dyDescent="0.2">
      <c r="A31" s="1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" t="s">
        <v>28</v>
      </c>
      <c r="O31" s="3">
        <f>SUM(O19:O30)</f>
        <v>0</v>
      </c>
    </row>
    <row r="32" spans="1:19" x14ac:dyDescent="0.2">
      <c r="A32" s="1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13"/>
    </row>
    <row r="33" spans="1:15" ht="14.25" customHeight="1" x14ac:dyDescent="0.2">
      <c r="A33" s="45" t="s">
        <v>34</v>
      </c>
      <c r="B33" s="46"/>
      <c r="C33" s="46"/>
      <c r="D33" s="46"/>
      <c r="E33" s="46"/>
      <c r="F33" s="46"/>
      <c r="G33" s="46"/>
      <c r="H33" s="91" t="s">
        <v>35</v>
      </c>
      <c r="I33" s="98" t="s">
        <v>45</v>
      </c>
      <c r="J33" s="99"/>
      <c r="K33" s="99"/>
      <c r="L33" s="99"/>
      <c r="M33" s="99"/>
      <c r="N33" s="99"/>
      <c r="O33" s="100"/>
    </row>
    <row r="34" spans="1:15" ht="14.25" customHeight="1" x14ac:dyDescent="0.2">
      <c r="A34" s="47"/>
      <c r="B34" s="48"/>
      <c r="C34" s="48"/>
      <c r="D34" s="48"/>
      <c r="E34" s="48"/>
      <c r="F34" s="48"/>
      <c r="G34" s="48"/>
      <c r="H34" s="89"/>
      <c r="I34" s="95" t="s">
        <v>46</v>
      </c>
      <c r="J34" s="96"/>
      <c r="K34" s="96"/>
      <c r="L34" s="96"/>
      <c r="M34" s="96"/>
      <c r="N34" s="96"/>
      <c r="O34" s="97"/>
    </row>
    <row r="35" spans="1:15" ht="14.25" customHeight="1" x14ac:dyDescent="0.2">
      <c r="A35" s="47"/>
      <c r="B35" s="48"/>
      <c r="C35" s="48"/>
      <c r="D35" s="48"/>
      <c r="E35" s="48"/>
      <c r="F35" s="48"/>
      <c r="G35" s="48"/>
      <c r="H35" s="89"/>
      <c r="I35" s="95" t="s">
        <v>43</v>
      </c>
      <c r="J35" s="96"/>
      <c r="K35" s="96"/>
      <c r="L35" s="96"/>
      <c r="M35" s="96"/>
      <c r="N35" s="96"/>
      <c r="O35" s="97"/>
    </row>
    <row r="36" spans="1:15" ht="14.25" customHeight="1" x14ac:dyDescent="0.2">
      <c r="A36" s="47"/>
      <c r="B36" s="48"/>
      <c r="C36" s="48"/>
      <c r="D36" s="48"/>
      <c r="E36" s="48"/>
      <c r="F36" s="48"/>
      <c r="G36" s="48"/>
      <c r="H36" s="89"/>
      <c r="I36" s="95" t="s">
        <v>44</v>
      </c>
      <c r="J36" s="96"/>
      <c r="K36" s="96"/>
      <c r="L36" s="96"/>
      <c r="M36" s="96"/>
      <c r="N36" s="96"/>
      <c r="O36" s="97"/>
    </row>
    <row r="37" spans="1:15" x14ac:dyDescent="0.2">
      <c r="A37" s="49"/>
      <c r="B37" s="50"/>
      <c r="C37" s="50"/>
      <c r="D37" s="50"/>
      <c r="E37" s="50"/>
      <c r="F37" s="50"/>
      <c r="G37" s="50"/>
      <c r="H37" s="90"/>
      <c r="I37" s="92"/>
      <c r="J37" s="93"/>
      <c r="K37" s="93"/>
      <c r="L37" s="93"/>
      <c r="M37" s="93"/>
      <c r="N37" s="93"/>
      <c r="O37" s="94"/>
    </row>
  </sheetData>
  <sheetProtection sheet="1" objects="1" scenarios="1"/>
  <dataConsolidate/>
  <mergeCells count="26">
    <mergeCell ref="I37:O37"/>
    <mergeCell ref="I33:O33"/>
    <mergeCell ref="R16:S18"/>
    <mergeCell ref="Q16:Q18"/>
    <mergeCell ref="R20:S22"/>
    <mergeCell ref="Q20:Q22"/>
    <mergeCell ref="Q4:Q6"/>
    <mergeCell ref="Q8:Q10"/>
    <mergeCell ref="Q12:Q14"/>
    <mergeCell ref="R4:S6"/>
    <mergeCell ref="R8:S10"/>
    <mergeCell ref="R12:S14"/>
    <mergeCell ref="A1:O1"/>
    <mergeCell ref="A30:E30"/>
    <mergeCell ref="I30:K30"/>
    <mergeCell ref="A33:G37"/>
    <mergeCell ref="H33:H37"/>
    <mergeCell ref="I22:I28"/>
    <mergeCell ref="J22:L28"/>
    <mergeCell ref="I19:K19"/>
    <mergeCell ref="I20:K20"/>
    <mergeCell ref="A29:D29"/>
    <mergeCell ref="I18:K18"/>
    <mergeCell ref="I34:O34"/>
    <mergeCell ref="I35:O35"/>
    <mergeCell ref="I36:O36"/>
  </mergeCells>
  <phoneticPr fontId="1" type="noConversion"/>
  <hyperlinks>
    <hyperlink ref="I36:O36" r:id="rId1" display="JX3BOX[jx3box.com]" xr:uid="{06027147-5743-462A-A891-DAB1FC41F3C2}"/>
    <hyperlink ref="I34:O34" r:id="rId2" display="个人Blog源站[hahh9527.github.io]" xr:uid="{F5E7C30A-CBE1-4999-BA56-0CEA9C223A27}"/>
    <hyperlink ref="I35:O35" r:id="rId3" display="个人Blog国内镜像[hahh9527.gitee.io]" xr:uid="{8D0C0127-73EA-4610-AAAF-9B496B2296F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94D1-D6FD-4B88-97DE-AB3A361C351F}">
  <dimension ref="A1:C8"/>
  <sheetViews>
    <sheetView zoomScaleNormal="100" workbookViewId="0">
      <selection activeCell="E7" sqref="E7"/>
    </sheetView>
  </sheetViews>
  <sheetFormatPr defaultColWidth="15.625" defaultRowHeight="14.25" x14ac:dyDescent="0.2"/>
  <cols>
    <col min="1" max="1" width="15.625" style="22"/>
    <col min="2" max="2" width="15.625" style="15"/>
    <col min="3" max="3" width="100.625" style="23" customWidth="1"/>
    <col min="4" max="16384" width="15.625" style="14"/>
  </cols>
  <sheetData>
    <row r="1" spans="1:3" ht="87" thickTop="1" thickBot="1" x14ac:dyDescent="0.25">
      <c r="A1" s="87" t="s">
        <v>24</v>
      </c>
      <c r="B1" s="88"/>
      <c r="C1" s="25" t="s">
        <v>33</v>
      </c>
    </row>
    <row r="2" spans="1:3" ht="15.75" thickTop="1" thickBot="1" x14ac:dyDescent="0.25">
      <c r="A2" s="24"/>
      <c r="B2" s="24"/>
      <c r="C2" s="24"/>
    </row>
    <row r="3" spans="1:3" ht="15" thickTop="1" x14ac:dyDescent="0.2">
      <c r="A3" s="17" t="s">
        <v>19</v>
      </c>
      <c r="B3" s="18" t="s">
        <v>20</v>
      </c>
      <c r="C3" s="19" t="s">
        <v>21</v>
      </c>
    </row>
    <row r="4" spans="1:3" x14ac:dyDescent="0.2">
      <c r="A4" s="35" t="s">
        <v>47</v>
      </c>
      <c r="B4" s="36">
        <v>43850</v>
      </c>
      <c r="C4" s="101" t="s">
        <v>48</v>
      </c>
    </row>
    <row r="5" spans="1:3" ht="42.75" x14ac:dyDescent="0.2">
      <c r="A5" s="35" t="s">
        <v>41</v>
      </c>
      <c r="B5" s="36">
        <v>43850</v>
      </c>
      <c r="C5" s="37" t="s">
        <v>42</v>
      </c>
    </row>
    <row r="6" spans="1:3" ht="28.5" x14ac:dyDescent="0.2">
      <c r="A6" s="20" t="s">
        <v>29</v>
      </c>
      <c r="B6" s="16">
        <v>43823</v>
      </c>
      <c r="C6" s="21" t="s">
        <v>32</v>
      </c>
    </row>
    <row r="7" spans="1:3" ht="57" x14ac:dyDescent="0.2">
      <c r="A7" s="20" t="s">
        <v>30</v>
      </c>
      <c r="B7" s="16">
        <v>43707</v>
      </c>
      <c r="C7" s="21" t="s">
        <v>23</v>
      </c>
    </row>
    <row r="8" spans="1:3" ht="28.5" x14ac:dyDescent="0.2">
      <c r="A8" s="20" t="s">
        <v>31</v>
      </c>
      <c r="B8" s="16">
        <v>43565</v>
      </c>
      <c r="C8" s="21" t="s">
        <v>22</v>
      </c>
    </row>
  </sheetData>
  <sheetProtection sheet="1" objects="1" scenarios="1"/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智能世界BOSS统计表格</vt:lpstr>
      <vt:lpstr>说明&amp;更新日志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1024830255@qq.com</dc:creator>
  <cp:lastModifiedBy>Tang Xin</cp:lastModifiedBy>
  <dcterms:created xsi:type="dcterms:W3CDTF">2019-03-27T12:44:03Z</dcterms:created>
  <dcterms:modified xsi:type="dcterms:W3CDTF">2020-01-20T06:18:53Z</dcterms:modified>
</cp:coreProperties>
</file>