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OneDrive\Haisun Documents\tings\University\Masters\Term 3\Dissertation\Python\Pdiss\CSV results\"/>
    </mc:Choice>
  </mc:AlternateContent>
  <xr:revisionPtr revIDLastSave="0" documentId="13_ncr:1_{BCCFF6BA-823D-4361-93C5-C5DECF27455A}" xr6:coauthVersionLast="45" xr6:coauthVersionMax="45" xr10:uidLastSave="{00000000-0000-0000-0000-000000000000}"/>
  <bookViews>
    <workbookView xWindow="4690" yWindow="380" windowWidth="14570" windowHeight="20950" activeTab="1" xr2:uid="{AF341E6E-AA24-4D3B-AE6F-56FB851B0E2D}"/>
  </bookViews>
  <sheets>
    <sheet name="Forecast_base" sheetId="1" r:id="rId1"/>
    <sheet name="Forecast_exog" sheetId="3" r:id="rId2"/>
    <sheet name="forecast errors" sheetId="9" r:id="rId3"/>
    <sheet name="SPA" sheetId="2" r:id="rId4"/>
    <sheet name="PT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2" i="3" l="1"/>
  <c r="X22" i="3" s="1"/>
  <c r="Y3" i="3"/>
  <c r="Y4" i="3"/>
  <c r="Y5" i="3"/>
  <c r="Y6" i="3"/>
  <c r="Y7" i="3"/>
  <c r="Y10" i="3"/>
  <c r="Y11" i="3"/>
  <c r="Y12" i="3"/>
  <c r="Y13" i="3"/>
  <c r="Y14" i="3"/>
  <c r="Y15" i="3"/>
  <c r="Y18" i="3"/>
  <c r="Y19" i="3"/>
  <c r="Y20" i="3"/>
  <c r="Y21" i="3"/>
  <c r="Y22" i="3"/>
  <c r="Y23" i="3"/>
  <c r="Y24" i="3"/>
  <c r="Y25" i="3"/>
  <c r="Y28" i="3"/>
  <c r="Y29" i="3"/>
  <c r="Y30" i="3"/>
  <c r="Y31" i="3"/>
  <c r="Y32" i="3"/>
  <c r="Y33" i="3"/>
  <c r="Y34" i="3"/>
  <c r="Y35" i="3"/>
  <c r="Y39" i="3"/>
  <c r="Y40" i="3"/>
  <c r="Y41" i="3"/>
  <c r="Y42" i="3"/>
  <c r="Y43" i="3"/>
  <c r="Y44" i="3"/>
  <c r="Y45" i="3"/>
  <c r="Y48" i="3"/>
  <c r="Y49" i="3"/>
  <c r="Y50" i="3"/>
  <c r="Y51" i="3"/>
  <c r="Y52" i="3"/>
  <c r="W3" i="3"/>
  <c r="X3" i="3" s="1"/>
  <c r="W4" i="3"/>
  <c r="X4" i="3" s="1"/>
  <c r="W5" i="3"/>
  <c r="X5" i="3" s="1"/>
  <c r="W6" i="3"/>
  <c r="X6" i="3" s="1"/>
  <c r="W7" i="3"/>
  <c r="X7" i="3" s="1"/>
  <c r="W10" i="3"/>
  <c r="X10" i="3" s="1"/>
  <c r="W11" i="3"/>
  <c r="X11" i="3" s="1"/>
  <c r="W12" i="3"/>
  <c r="X12" i="3" s="1"/>
  <c r="W13" i="3"/>
  <c r="X13" i="3" s="1"/>
  <c r="W14" i="3"/>
  <c r="X14" i="3" s="1"/>
  <c r="W15" i="3"/>
  <c r="X15" i="3" s="1"/>
  <c r="W18" i="3"/>
  <c r="X18" i="3" s="1"/>
  <c r="W19" i="3"/>
  <c r="X19" i="3" s="1"/>
  <c r="W20" i="3"/>
  <c r="X20" i="3" s="1"/>
  <c r="W21" i="3"/>
  <c r="X21" i="3" s="1"/>
  <c r="W23" i="3"/>
  <c r="X23" i="3" s="1"/>
  <c r="W24" i="3"/>
  <c r="X24" i="3" s="1"/>
  <c r="W25" i="3"/>
  <c r="X25" i="3" s="1"/>
  <c r="W28" i="3"/>
  <c r="X28" i="3" s="1"/>
  <c r="W29" i="3"/>
  <c r="X29" i="3" s="1"/>
  <c r="W30" i="3"/>
  <c r="X30" i="3" s="1"/>
  <c r="W31" i="3"/>
  <c r="X31" i="3" s="1"/>
  <c r="W32" i="3"/>
  <c r="X32" i="3" s="1"/>
  <c r="W33" i="3"/>
  <c r="X33" i="3" s="1"/>
  <c r="W34" i="3"/>
  <c r="X34" i="3" s="1"/>
  <c r="W35" i="3"/>
  <c r="X35" i="3" s="1"/>
  <c r="W39" i="3"/>
  <c r="X39" i="3" s="1"/>
  <c r="W40" i="3"/>
  <c r="X40" i="3" s="1"/>
  <c r="W41" i="3"/>
  <c r="X41" i="3" s="1"/>
  <c r="W42" i="3"/>
  <c r="X42" i="3" s="1"/>
  <c r="W43" i="3"/>
  <c r="X43" i="3" s="1"/>
  <c r="W44" i="3"/>
  <c r="X44" i="3" s="1"/>
  <c r="W45" i="3"/>
  <c r="X45" i="3" s="1"/>
  <c r="W48" i="3"/>
  <c r="X48" i="3" s="1"/>
  <c r="W49" i="3"/>
  <c r="X49" i="3" s="1"/>
  <c r="W50" i="3"/>
  <c r="X50" i="3" s="1"/>
  <c r="W51" i="3"/>
  <c r="X51" i="3" s="1"/>
  <c r="W52" i="3"/>
  <c r="X52" i="3" s="1"/>
  <c r="W2" i="3"/>
  <c r="U8" i="1"/>
  <c r="AD3" i="3"/>
  <c r="AE3" i="3" s="1"/>
  <c r="AD4" i="3"/>
  <c r="AE4" i="3" s="1"/>
  <c r="AD5" i="3"/>
  <c r="AE5" i="3" s="1"/>
  <c r="AD6" i="3"/>
  <c r="AE6" i="3" s="1"/>
  <c r="AD7" i="3"/>
  <c r="AE7" i="3" s="1"/>
  <c r="AD10" i="3"/>
  <c r="AE10" i="3" s="1"/>
  <c r="AD11" i="3"/>
  <c r="AE11" i="3" s="1"/>
  <c r="AD12" i="3"/>
  <c r="AE12" i="3" s="1"/>
  <c r="AD13" i="3"/>
  <c r="AE13" i="3" s="1"/>
  <c r="AD14" i="3"/>
  <c r="AE14" i="3" s="1"/>
  <c r="AD15" i="3"/>
  <c r="AE15" i="3" s="1"/>
  <c r="AD18" i="3"/>
  <c r="AE18" i="3" s="1"/>
  <c r="AD19" i="3"/>
  <c r="AE19" i="3" s="1"/>
  <c r="AD20" i="3"/>
  <c r="AE20" i="3" s="1"/>
  <c r="AD21" i="3"/>
  <c r="AE21" i="3" s="1"/>
  <c r="AD22" i="3"/>
  <c r="AE22" i="3" s="1"/>
  <c r="AD23" i="3"/>
  <c r="AE23" i="3" s="1"/>
  <c r="AD24" i="3"/>
  <c r="AE24" i="3" s="1"/>
  <c r="AD25" i="3"/>
  <c r="AE25" i="3" s="1"/>
  <c r="AD28" i="3"/>
  <c r="AE28" i="3" s="1"/>
  <c r="AD29" i="3"/>
  <c r="AE29" i="3" s="1"/>
  <c r="AD30" i="3"/>
  <c r="AE30" i="3" s="1"/>
  <c r="AD31" i="3"/>
  <c r="AE31" i="3" s="1"/>
  <c r="AD32" i="3"/>
  <c r="AE32" i="3" s="1"/>
  <c r="AD33" i="3"/>
  <c r="AE33" i="3" s="1"/>
  <c r="AD34" i="3"/>
  <c r="AE34" i="3" s="1"/>
  <c r="AD35" i="3"/>
  <c r="AE35" i="3" s="1"/>
  <c r="AD39" i="3"/>
  <c r="AE39" i="3" s="1"/>
  <c r="AD40" i="3"/>
  <c r="AE40" i="3" s="1"/>
  <c r="AD41" i="3"/>
  <c r="AE41" i="3" s="1"/>
  <c r="AD42" i="3"/>
  <c r="AE42" i="3" s="1"/>
  <c r="AD43" i="3"/>
  <c r="AE43" i="3" s="1"/>
  <c r="AD44" i="3"/>
  <c r="AE44" i="3" s="1"/>
  <c r="AD45" i="3"/>
  <c r="AE45" i="3" s="1"/>
  <c r="AD48" i="3"/>
  <c r="AE48" i="3" s="1"/>
  <c r="AD49" i="3"/>
  <c r="AE49" i="3" s="1"/>
  <c r="AD50" i="3"/>
  <c r="AE50" i="3" s="1"/>
  <c r="AD51" i="3"/>
  <c r="AE51" i="3" s="1"/>
  <c r="AD52" i="3"/>
  <c r="AE52" i="3" s="1"/>
  <c r="AB3" i="3"/>
  <c r="AC3" i="3" s="1"/>
  <c r="AB4" i="3"/>
  <c r="AC4" i="3" s="1"/>
  <c r="AB5" i="3"/>
  <c r="AC5" i="3" s="1"/>
  <c r="AB6" i="3"/>
  <c r="AC6" i="3" s="1"/>
  <c r="AB7" i="3"/>
  <c r="AC7" i="3" s="1"/>
  <c r="AB10" i="3"/>
  <c r="AC10" i="3" s="1"/>
  <c r="AB11" i="3"/>
  <c r="AC11" i="3" s="1"/>
  <c r="AB12" i="3"/>
  <c r="AC12" i="3" s="1"/>
  <c r="AB13" i="3"/>
  <c r="AC13" i="3" s="1"/>
  <c r="AB14" i="3"/>
  <c r="AC14" i="3" s="1"/>
  <c r="AB15" i="3"/>
  <c r="AC15" i="3" s="1"/>
  <c r="AB18" i="3"/>
  <c r="AC18" i="3" s="1"/>
  <c r="AB19" i="3"/>
  <c r="AC19" i="3" s="1"/>
  <c r="AB20" i="3"/>
  <c r="AC20" i="3" s="1"/>
  <c r="AB21" i="3"/>
  <c r="AC21" i="3" s="1"/>
  <c r="AB22" i="3"/>
  <c r="AC22" i="3" s="1"/>
  <c r="AB23" i="3"/>
  <c r="AC23" i="3" s="1"/>
  <c r="AB24" i="3"/>
  <c r="AC24" i="3" s="1"/>
  <c r="AB25" i="3"/>
  <c r="AC25" i="3" s="1"/>
  <c r="AB28" i="3"/>
  <c r="AC28" i="3" s="1"/>
  <c r="AB29" i="3"/>
  <c r="AC29" i="3" s="1"/>
  <c r="AB30" i="3"/>
  <c r="AC30" i="3" s="1"/>
  <c r="AB31" i="3"/>
  <c r="AC31" i="3" s="1"/>
  <c r="AB32" i="3"/>
  <c r="AC32" i="3" s="1"/>
  <c r="AB33" i="3"/>
  <c r="AC33" i="3" s="1"/>
  <c r="AB34" i="3"/>
  <c r="AC34" i="3" s="1"/>
  <c r="AB35" i="3"/>
  <c r="AC35" i="3" s="1"/>
  <c r="AB39" i="3"/>
  <c r="AC39" i="3" s="1"/>
  <c r="AB40" i="3"/>
  <c r="AC40" i="3" s="1"/>
  <c r="AB41" i="3"/>
  <c r="AC41" i="3" s="1"/>
  <c r="AB42" i="3"/>
  <c r="AC42" i="3" s="1"/>
  <c r="AB43" i="3"/>
  <c r="AC43" i="3" s="1"/>
  <c r="AB44" i="3"/>
  <c r="AC44" i="3" s="1"/>
  <c r="AB45" i="3"/>
  <c r="AC45" i="3" s="1"/>
  <c r="AB48" i="3"/>
  <c r="AC48" i="3" s="1"/>
  <c r="AB49" i="3"/>
  <c r="AC49" i="3" s="1"/>
  <c r="AB50" i="3"/>
  <c r="AC50" i="3" s="1"/>
  <c r="AB51" i="3"/>
  <c r="AC51" i="3" s="1"/>
  <c r="AB52" i="3"/>
  <c r="AC52" i="3" s="1"/>
  <c r="Z6" i="3" l="1"/>
  <c r="Z15" i="3"/>
  <c r="Z24" i="3"/>
  <c r="Z32" i="3"/>
  <c r="Z33" i="3"/>
  <c r="Z43" i="3"/>
  <c r="Z49" i="3"/>
  <c r="Z3" i="3"/>
  <c r="Z4" i="3"/>
  <c r="Z5" i="3"/>
  <c r="Z7" i="3"/>
  <c r="Z10" i="3"/>
  <c r="Z11" i="3"/>
  <c r="Z12" i="3"/>
  <c r="Z13" i="3"/>
  <c r="Z14" i="3"/>
  <c r="Z18" i="3"/>
  <c r="Z19" i="3"/>
  <c r="Z20" i="3"/>
  <c r="Z21" i="3"/>
  <c r="Z22" i="3"/>
  <c r="Z23" i="3"/>
  <c r="Z25" i="3"/>
  <c r="Z28" i="3"/>
  <c r="Z29" i="3"/>
  <c r="Z30" i="3"/>
  <c r="Z31" i="3"/>
  <c r="Z34" i="3"/>
  <c r="Z35" i="3"/>
  <c r="Z39" i="3"/>
  <c r="Z40" i="3"/>
  <c r="Z41" i="3"/>
  <c r="Z42" i="3"/>
  <c r="Z44" i="3"/>
  <c r="Z45" i="3"/>
  <c r="Z48" i="3"/>
  <c r="Z50" i="3"/>
  <c r="Z51" i="3"/>
  <c r="Z52" i="3"/>
  <c r="Y2" i="3"/>
  <c r="X2" i="3"/>
  <c r="U18" i="1"/>
  <c r="E3" i="3" l="1"/>
  <c r="E4" i="3"/>
  <c r="E5" i="3"/>
  <c r="E6" i="3"/>
  <c r="E7" i="3"/>
  <c r="E10" i="3"/>
  <c r="E11" i="3"/>
  <c r="E12" i="3"/>
  <c r="E13" i="3"/>
  <c r="E14" i="3"/>
  <c r="E15" i="3"/>
  <c r="E18" i="3"/>
  <c r="E19" i="3"/>
  <c r="E20" i="3"/>
  <c r="E21" i="3"/>
  <c r="E22" i="3"/>
  <c r="E23" i="3"/>
  <c r="E24" i="3"/>
  <c r="E25" i="3"/>
  <c r="E28" i="3"/>
  <c r="E29" i="3"/>
  <c r="E30" i="3"/>
  <c r="E31" i="3"/>
  <c r="E32" i="3"/>
  <c r="E33" i="3"/>
  <c r="E34" i="3"/>
  <c r="E35" i="3"/>
  <c r="E39" i="3"/>
  <c r="E40" i="3"/>
  <c r="E41" i="3"/>
  <c r="E42" i="3"/>
  <c r="E43" i="3"/>
  <c r="E44" i="3"/>
  <c r="E48" i="3"/>
  <c r="E49" i="3"/>
  <c r="E50" i="3"/>
  <c r="E51" i="3"/>
  <c r="E2" i="3"/>
  <c r="AD2" i="3" l="1"/>
  <c r="AE2" i="3" s="1"/>
  <c r="AB2" i="3"/>
  <c r="AC2" i="3" s="1"/>
  <c r="Z2" i="3"/>
  <c r="W3" i="1"/>
  <c r="AB4" i="1" l="1"/>
  <c r="AC4" i="1" s="1"/>
  <c r="AB5" i="1"/>
  <c r="AB6" i="1"/>
  <c r="AC6" i="1" s="1"/>
  <c r="AB7" i="1"/>
  <c r="AC7" i="1" s="1"/>
  <c r="AB8" i="1"/>
  <c r="AC8" i="1" s="1"/>
  <c r="AB9" i="1"/>
  <c r="AC9" i="1" s="1"/>
  <c r="AB10" i="1"/>
  <c r="AC10" i="1" s="1"/>
  <c r="AB13" i="1"/>
  <c r="AC13" i="1" s="1"/>
  <c r="AB14" i="1"/>
  <c r="AC14" i="1" s="1"/>
  <c r="AB15" i="1"/>
  <c r="AC15" i="1" s="1"/>
  <c r="AB16" i="1"/>
  <c r="AC16" i="1" s="1"/>
  <c r="AB17" i="1"/>
  <c r="AC17" i="1" s="1"/>
  <c r="AB18" i="1"/>
  <c r="AC18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3" i="1"/>
  <c r="AC5" i="1"/>
  <c r="AC3" i="1"/>
  <c r="AA7" i="1"/>
  <c r="AA8" i="1"/>
  <c r="AA9" i="1"/>
  <c r="AA10" i="1"/>
  <c r="AA3" i="1"/>
  <c r="Z4" i="1"/>
  <c r="AA4" i="1" s="1"/>
  <c r="Z5" i="1"/>
  <c r="AA5" i="1" s="1"/>
  <c r="Z6" i="1"/>
  <c r="AA6" i="1" s="1"/>
  <c r="Z7" i="1"/>
  <c r="Z8" i="1"/>
  <c r="Z9" i="1"/>
  <c r="Z10" i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3" i="1"/>
  <c r="X7" i="1" l="1"/>
  <c r="X8" i="1"/>
  <c r="X9" i="1"/>
  <c r="X3" i="1"/>
  <c r="W4" i="1"/>
  <c r="X4" i="1" s="1"/>
  <c r="W5" i="1"/>
  <c r="X5" i="1" s="1"/>
  <c r="W6" i="1"/>
  <c r="X6" i="1" s="1"/>
  <c r="W7" i="1"/>
  <c r="W8" i="1"/>
  <c r="W9" i="1"/>
  <c r="W10" i="1"/>
  <c r="X10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V7" i="1"/>
  <c r="V8" i="1"/>
  <c r="V9" i="1"/>
  <c r="V10" i="1"/>
  <c r="V3" i="1"/>
  <c r="U4" i="1"/>
  <c r="V4" i="1" s="1"/>
  <c r="U5" i="1"/>
  <c r="V5" i="1" s="1"/>
  <c r="U6" i="1"/>
  <c r="V6" i="1" s="1"/>
  <c r="U7" i="1"/>
  <c r="U9" i="1"/>
  <c r="U10" i="1"/>
  <c r="U13" i="1"/>
  <c r="V13" i="1" s="1"/>
  <c r="U14" i="1"/>
  <c r="V14" i="1" s="1"/>
  <c r="U15" i="1"/>
  <c r="V15" i="1" s="1"/>
  <c r="U16" i="1"/>
  <c r="V16" i="1" s="1"/>
  <c r="U17" i="1"/>
  <c r="V17" i="1" s="1"/>
  <c r="V18" i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3" i="1"/>
</calcChain>
</file>

<file path=xl/sharedStrings.xml><?xml version="1.0" encoding="utf-8"?>
<sst xmlns="http://schemas.openxmlformats.org/spreadsheetml/2006/main" count="471" uniqueCount="133">
  <si>
    <t>QL</t>
  </si>
  <si>
    <t>Base Models</t>
  </si>
  <si>
    <t>PT(DR)</t>
  </si>
  <si>
    <t>PT(IDR)</t>
  </si>
  <si>
    <t>Mean DA IDR</t>
  </si>
  <si>
    <t>Mean DA DR</t>
  </si>
  <si>
    <t>Mean AE</t>
  </si>
  <si>
    <t>RMSE</t>
  </si>
  <si>
    <t>MSE</t>
  </si>
  <si>
    <t>-</t>
  </si>
  <si>
    <t>5-day Horizon</t>
  </si>
  <si>
    <t>M3</t>
  </si>
  <si>
    <t>M4</t>
  </si>
  <si>
    <t>M5</t>
  </si>
  <si>
    <t>M8</t>
  </si>
  <si>
    <t>M9</t>
  </si>
  <si>
    <t>M1</t>
  </si>
  <si>
    <t>M2</t>
  </si>
  <si>
    <t>M6</t>
  </si>
  <si>
    <t>M7</t>
  </si>
  <si>
    <t>M2a</t>
  </si>
  <si>
    <t>Base Models - EGARCH(1,1)</t>
  </si>
  <si>
    <t>3-day horizon (simulation)</t>
  </si>
  <si>
    <t>EGARCH</t>
  </si>
  <si>
    <t>3-day horizon EGARCH</t>
  </si>
  <si>
    <t>base models 1d</t>
  </si>
  <si>
    <t>Npp</t>
  </si>
  <si>
    <t>Npn</t>
  </si>
  <si>
    <t>Nnp</t>
  </si>
  <si>
    <t>Nnn</t>
  </si>
  <si>
    <t>Total</t>
  </si>
  <si>
    <t>Normal</t>
  </si>
  <si>
    <t xml:space="preserve">GED </t>
  </si>
  <si>
    <t>Skewed Student</t>
  </si>
  <si>
    <t>StudentT</t>
  </si>
  <si>
    <t>base models 1d egarch</t>
  </si>
  <si>
    <t>base models 3d</t>
  </si>
  <si>
    <t>base models 3d egarch</t>
  </si>
  <si>
    <t>base models 5d</t>
  </si>
  <si>
    <t>base models 5de</t>
  </si>
  <si>
    <t>DA_dr</t>
  </si>
  <si>
    <t>DA_idr</t>
  </si>
  <si>
    <t>5-day horizon EGARCH</t>
  </si>
  <si>
    <t>AE</t>
  </si>
  <si>
    <t>1-Day Forecast</t>
  </si>
  <si>
    <t>3-day Forecast</t>
  </si>
  <si>
    <t>5-day Forecast</t>
  </si>
  <si>
    <t>S\&amp;P500 returns</t>
  </si>
  <si>
    <t>Leverage</t>
  </si>
  <si>
    <t>BSESN(DR)</t>
  </si>
  <si>
    <t>BSESN(IDR)</t>
  </si>
  <si>
    <t>Skew Diff</t>
  </si>
  <si>
    <t>VVIX+Skew</t>
  </si>
  <si>
    <t>MOVE</t>
  </si>
  <si>
    <t>VVIX</t>
  </si>
  <si>
    <t>Skew</t>
  </si>
  <si>
    <t>HARX-EGARCH-ged</t>
  </si>
  <si>
    <t>HARX-EGARCH-n</t>
  </si>
  <si>
    <t>HARX-n</t>
  </si>
  <si>
    <t>HARX-ged</t>
  </si>
  <si>
    <t>HAR-st</t>
  </si>
  <si>
    <t>HAR-ss</t>
  </si>
  <si>
    <t>HAR-ged</t>
  </si>
  <si>
    <t xml:space="preserve">cor pos </t>
  </si>
  <si>
    <t>fals pos</t>
  </si>
  <si>
    <t>cor neg</t>
  </si>
  <si>
    <t>false neg</t>
  </si>
  <si>
    <t>HAR-n</t>
  </si>
  <si>
    <t>HARX-EGARCH</t>
  </si>
  <si>
    <t>HARX-st</t>
  </si>
  <si>
    <t>HARX-EGARCH-st</t>
  </si>
  <si>
    <t>HAR-EGARCH-st</t>
  </si>
  <si>
    <t>* 1% sig</t>
  </si>
  <si>
    <t>** 5% sig</t>
  </si>
  <si>
    <t>***10*sig</t>
  </si>
  <si>
    <t>0.083***</t>
  </si>
  <si>
    <t>0.0558***</t>
  </si>
  <si>
    <t>0.0589***</t>
  </si>
  <si>
    <t>0.0032*</t>
  </si>
  <si>
    <t>0.0187**</t>
  </si>
  <si>
    <t>0.0012*</t>
  </si>
  <si>
    <t>0.0024*</t>
  </si>
  <si>
    <t>0.0018*</t>
  </si>
  <si>
    <t>0.017**</t>
  </si>
  <si>
    <t>0.0062*</t>
  </si>
  <si>
    <t>0.0133**</t>
  </si>
  <si>
    <t>0.0846***</t>
  </si>
  <si>
    <t>0.0579**</t>
  </si>
  <si>
    <t>0.0755***</t>
  </si>
  <si>
    <t>0.0887***</t>
  </si>
  <si>
    <t>0.0008*</t>
  </si>
  <si>
    <t>0.0113**</t>
  </si>
  <si>
    <t>0.0941***</t>
  </si>
  <si>
    <t>0.0824***</t>
  </si>
  <si>
    <t>0.0859***</t>
  </si>
  <si>
    <t>0*</t>
  </si>
  <si>
    <t>0.0027*</t>
  </si>
  <si>
    <t>0.0042*</t>
  </si>
  <si>
    <t>0.0021*</t>
  </si>
  <si>
    <t>0.0761***</t>
  </si>
  <si>
    <t>0.0671**</t>
  </si>
  <si>
    <t>0.011**</t>
  </si>
  <si>
    <t>0.0217*</t>
  </si>
  <si>
    <t>0.0043*</t>
  </si>
  <si>
    <t>0.0118**</t>
  </si>
  <si>
    <t>0.0093*</t>
  </si>
  <si>
    <t>0.0177**</t>
  </si>
  <si>
    <t>0.0168**</t>
  </si>
  <si>
    <t>0.0756***</t>
  </si>
  <si>
    <t>0.0136**</t>
  </si>
  <si>
    <t>0.0084*</t>
  </si>
  <si>
    <t>0.0658***</t>
  </si>
  <si>
    <t>0.0445**</t>
  </si>
  <si>
    <t>0.022**</t>
  </si>
  <si>
    <t>0.0001*</t>
  </si>
  <si>
    <t>Skew-diff</t>
  </si>
  <si>
    <t>corr pos</t>
  </si>
  <si>
    <t>neg pos</t>
  </si>
  <si>
    <t>corr neg</t>
  </si>
  <si>
    <t xml:space="preserve">neg neg </t>
  </si>
  <si>
    <t>1-day Horizon</t>
  </si>
  <si>
    <t>HAR-EGARCH-n</t>
  </si>
  <si>
    <t>HAR-EGARCH-ged</t>
  </si>
  <si>
    <t>HAR-EGARCH-ss</t>
  </si>
  <si>
    <t>Kurtosis</t>
  </si>
  <si>
    <t>ADF</t>
  </si>
  <si>
    <t>1-day</t>
  </si>
  <si>
    <t>3-day</t>
  </si>
  <si>
    <t>5-day</t>
  </si>
  <si>
    <t>Min. Value Date</t>
  </si>
  <si>
    <t>Min. Value</t>
  </si>
  <si>
    <t>Max. Value Date</t>
  </si>
  <si>
    <t>Max.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</si>
</sst>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64" fontId="0" fillId="2" borderId="0" xfId="0" applyNumberFormat="1" applyFill="1"/>
    <xf numFmtId="44" fontId="0" fillId="0" borderId="0" xfId="1" applyFont="1"/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3" borderId="0" xfId="0" applyNumberFormat="1" applyFill="1"/>
    <xf numFmtId="16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F76C-C36D-40F8-81B9-27B5F019000C}">
  <dimension ref="A1:AC37"/>
  <sheetViews>
    <sheetView topLeftCell="A4" zoomScale="77" zoomScaleNormal="77" workbookViewId="0">
      <selection activeCell="T69" sqref="T69"/>
    </sheetView>
  </sheetViews>
  <sheetFormatPr defaultRowHeight="14.5" x14ac:dyDescent="0.35"/>
  <cols>
    <col min="1" max="1" width="33" bestFit="1" customWidth="1"/>
    <col min="2" max="2" width="11.81640625" bestFit="1" customWidth="1"/>
    <col min="3" max="3" width="12.26953125" bestFit="1" customWidth="1"/>
    <col min="4" max="4" width="13.08984375" customWidth="1"/>
    <col min="5" max="5" width="11.08984375" bestFit="1" customWidth="1"/>
    <col min="6" max="6" width="13.26953125" bestFit="1" customWidth="1"/>
    <col min="7" max="7" width="8.90625" bestFit="1" customWidth="1"/>
    <col min="8" max="9" width="4.453125" bestFit="1" customWidth="1"/>
    <col min="10" max="11" width="4.26953125" bestFit="1" customWidth="1"/>
    <col min="12" max="12" width="5" bestFit="1" customWidth="1"/>
    <col min="13" max="13" width="11.08984375" bestFit="1" customWidth="1"/>
    <col min="14" max="17" width="4.26953125" bestFit="1" customWidth="1"/>
    <col min="18" max="18" width="5" bestFit="1" customWidth="1"/>
    <col min="19" max="19" width="7" bestFit="1" customWidth="1"/>
    <col min="20" max="20" width="16.36328125" bestFit="1" customWidth="1"/>
    <col min="21" max="21" width="18" bestFit="1" customWidth="1"/>
    <col min="22" max="22" width="16.7265625" bestFit="1" customWidth="1"/>
    <col min="23" max="23" width="17.81640625" bestFit="1" customWidth="1"/>
    <col min="24" max="24" width="16.7265625" bestFit="1" customWidth="1"/>
    <col min="25" max="25" width="8.1796875" customWidth="1"/>
    <col min="26" max="26" width="16.36328125" bestFit="1" customWidth="1"/>
    <col min="27" max="27" width="18" bestFit="1" customWidth="1"/>
    <col min="28" max="28" width="16.7265625" bestFit="1" customWidth="1"/>
    <col min="29" max="30" width="17.81640625" bestFit="1" customWidth="1"/>
    <col min="31" max="31" width="16.7265625" bestFit="1" customWidth="1"/>
    <col min="32" max="32" width="17.81640625" bestFit="1" customWidth="1"/>
  </cols>
  <sheetData>
    <row r="1" spans="1:29" x14ac:dyDescent="0.35">
      <c r="A1" t="s">
        <v>120</v>
      </c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0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</v>
      </c>
      <c r="U1" t="s">
        <v>63</v>
      </c>
      <c r="V1" t="s">
        <v>64</v>
      </c>
      <c r="W1" t="s">
        <v>65</v>
      </c>
      <c r="X1" t="s">
        <v>66</v>
      </c>
      <c r="Z1" t="s">
        <v>63</v>
      </c>
      <c r="AA1" t="s">
        <v>64</v>
      </c>
      <c r="AB1" t="s">
        <v>65</v>
      </c>
      <c r="AC1" t="s">
        <v>66</v>
      </c>
    </row>
    <row r="2" spans="1:29" x14ac:dyDescent="0.35">
      <c r="A2" t="s">
        <v>1</v>
      </c>
    </row>
    <row r="3" spans="1:29" x14ac:dyDescent="0.35">
      <c r="A3" t="s">
        <v>67</v>
      </c>
      <c r="B3" s="2">
        <v>0.53272101033295005</v>
      </c>
      <c r="C3" s="2">
        <v>0.516647531572904</v>
      </c>
      <c r="D3" s="2">
        <v>1.13925579581752</v>
      </c>
      <c r="E3" s="2">
        <v>2.2899929956382201</v>
      </c>
      <c r="F3" s="2">
        <v>5.2440679200721299</v>
      </c>
      <c r="G3" s="7">
        <v>3.1137669183635102</v>
      </c>
      <c r="H3">
        <v>308</v>
      </c>
      <c r="I3">
        <v>318</v>
      </c>
      <c r="J3">
        <v>89</v>
      </c>
      <c r="K3">
        <v>156</v>
      </c>
      <c r="L3">
        <v>871</v>
      </c>
      <c r="M3" s="2">
        <v>2.795793857</v>
      </c>
      <c r="N3">
        <v>223</v>
      </c>
      <c r="O3">
        <v>283</v>
      </c>
      <c r="P3">
        <v>138</v>
      </c>
      <c r="Q3">
        <v>227</v>
      </c>
      <c r="R3">
        <v>871</v>
      </c>
      <c r="S3" s="2">
        <v>1.8571006274452599</v>
      </c>
      <c r="T3" s="2"/>
      <c r="U3" s="2">
        <f>(H3/(H3+I3))*100</f>
        <v>49.201277955271564</v>
      </c>
      <c r="V3" s="2">
        <f>100-U3</f>
        <v>50.798722044728436</v>
      </c>
      <c r="W3" s="2">
        <f>(K3/(J3+K3))*100</f>
        <v>63.673469387755098</v>
      </c>
      <c r="X3" s="2">
        <f>100-W3</f>
        <v>36.326530612244902</v>
      </c>
      <c r="Z3" s="2">
        <f>(N3/(O3+N3))*100</f>
        <v>44.071146245059289</v>
      </c>
      <c r="AA3" s="2">
        <f>(100-Z3)</f>
        <v>55.928853754940711</v>
      </c>
      <c r="AB3" s="2">
        <f>(P3/(P3+Q3))*100</f>
        <v>37.80821917808219</v>
      </c>
      <c r="AC3" s="2">
        <f>(100-AB3)</f>
        <v>62.19178082191781</v>
      </c>
    </row>
    <row r="4" spans="1:29" x14ac:dyDescent="0.35">
      <c r="A4" t="s">
        <v>62</v>
      </c>
      <c r="B4" s="2">
        <v>0.56601607347876004</v>
      </c>
      <c r="C4" s="2">
        <v>0.55453501722158405</v>
      </c>
      <c r="D4" s="2">
        <v>1.1100038460383299</v>
      </c>
      <c r="E4" s="2">
        <v>2.32059914527707</v>
      </c>
      <c r="F4" s="2">
        <v>5.3851803930606801</v>
      </c>
      <c r="G4" s="7">
        <v>3.0934002294537701</v>
      </c>
      <c r="H4">
        <v>222</v>
      </c>
      <c r="I4">
        <v>203</v>
      </c>
      <c r="J4">
        <v>175</v>
      </c>
      <c r="K4">
        <v>271</v>
      </c>
      <c r="L4">
        <v>871</v>
      </c>
      <c r="M4" s="2">
        <v>3.8779796229999999</v>
      </c>
      <c r="N4">
        <v>191</v>
      </c>
      <c r="O4">
        <v>217</v>
      </c>
      <c r="P4">
        <v>171</v>
      </c>
      <c r="Q4">
        <v>292</v>
      </c>
      <c r="R4">
        <v>871</v>
      </c>
      <c r="S4" s="2">
        <v>3.0270397187871501</v>
      </c>
      <c r="T4" s="2"/>
      <c r="U4" s="2">
        <f t="shared" ref="U4:U6" si="0">(H4/(H4+I4))*100</f>
        <v>52.235294117647058</v>
      </c>
      <c r="V4" s="2">
        <f t="shared" ref="V4:V6" si="1">100-U4</f>
        <v>47.764705882352942</v>
      </c>
      <c r="W4" s="2">
        <f t="shared" ref="W4:W6" si="2">(K4/(J4+K4))*100</f>
        <v>60.762331838565018</v>
      </c>
      <c r="X4" s="2">
        <f t="shared" ref="X4:X6" si="3">100-W4</f>
        <v>39.237668161434982</v>
      </c>
      <c r="Z4" s="2">
        <f t="shared" ref="Z4:Z6" si="4">(N4/(O4+N4))*100</f>
        <v>46.813725490196077</v>
      </c>
      <c r="AA4" s="2">
        <f t="shared" ref="AA4:AA6" si="5">(100-Z4)</f>
        <v>53.186274509803923</v>
      </c>
      <c r="AB4" s="2">
        <f t="shared" ref="AB4:AB6" si="6">(P4/(P4+Q4))*100</f>
        <v>36.933045356371494</v>
      </c>
      <c r="AC4" s="2">
        <f t="shared" ref="AC4:AC6" si="7">(100-AB4)</f>
        <v>63.066954643628506</v>
      </c>
    </row>
    <row r="5" spans="1:29" x14ac:dyDescent="0.35">
      <c r="A5" t="s">
        <v>61</v>
      </c>
      <c r="B5" s="2">
        <v>0.52583237657864501</v>
      </c>
      <c r="C5" s="2">
        <v>0.49712973593570597</v>
      </c>
      <c r="D5" s="2">
        <v>1.2492583302921501</v>
      </c>
      <c r="E5" s="2">
        <v>2.45625668839266</v>
      </c>
      <c r="F5" s="2">
        <v>6.0331969192737098</v>
      </c>
      <c r="G5" s="7">
        <v>3.5817679606521602</v>
      </c>
      <c r="H5">
        <v>308</v>
      </c>
      <c r="I5">
        <v>324</v>
      </c>
      <c r="J5">
        <v>89</v>
      </c>
      <c r="K5">
        <v>150</v>
      </c>
      <c r="L5">
        <v>871</v>
      </c>
      <c r="M5" s="2">
        <v>2.4398496879999998</v>
      </c>
      <c r="N5">
        <v>261</v>
      </c>
      <c r="O5">
        <v>339</v>
      </c>
      <c r="P5">
        <v>99</v>
      </c>
      <c r="Q5">
        <v>172</v>
      </c>
      <c r="R5">
        <v>871</v>
      </c>
      <c r="S5" s="2">
        <v>1.70904101861225</v>
      </c>
      <c r="T5" s="2"/>
      <c r="U5" s="2">
        <f t="shared" si="0"/>
        <v>48.734177215189874</v>
      </c>
      <c r="V5" s="2">
        <f t="shared" si="1"/>
        <v>51.265822784810126</v>
      </c>
      <c r="W5" s="2">
        <f t="shared" si="2"/>
        <v>62.761506276150627</v>
      </c>
      <c r="X5" s="2">
        <f t="shared" si="3"/>
        <v>37.238493723849373</v>
      </c>
      <c r="Z5" s="2">
        <f t="shared" si="4"/>
        <v>43.5</v>
      </c>
      <c r="AA5" s="2">
        <f t="shared" si="5"/>
        <v>56.5</v>
      </c>
      <c r="AB5" s="2">
        <f t="shared" si="6"/>
        <v>36.531365313653133</v>
      </c>
      <c r="AC5" s="2">
        <f t="shared" si="7"/>
        <v>63.468634686346867</v>
      </c>
    </row>
    <row r="6" spans="1:29" x14ac:dyDescent="0.35">
      <c r="A6" s="5" t="s">
        <v>60</v>
      </c>
      <c r="B6" s="2">
        <v>0.56601607347876004</v>
      </c>
      <c r="C6" s="2">
        <v>0.55338691159586595</v>
      </c>
      <c r="D6" s="2">
        <v>1.1153760074617101</v>
      </c>
      <c r="E6" s="2">
        <v>2.3531921193263199</v>
      </c>
      <c r="F6" s="2">
        <v>5.5375131504595201</v>
      </c>
      <c r="G6" s="7">
        <v>3.1223758301563098</v>
      </c>
      <c r="H6">
        <v>233</v>
      </c>
      <c r="I6">
        <v>214</v>
      </c>
      <c r="J6">
        <v>164</v>
      </c>
      <c r="K6">
        <v>260</v>
      </c>
      <c r="L6">
        <v>871</v>
      </c>
      <c r="M6" s="2">
        <v>4.011068614</v>
      </c>
      <c r="N6">
        <v>197</v>
      </c>
      <c r="O6">
        <v>224</v>
      </c>
      <c r="P6">
        <v>165</v>
      </c>
      <c r="Q6">
        <v>285</v>
      </c>
      <c r="R6">
        <v>871</v>
      </c>
      <c r="S6" s="2">
        <v>3.11586516972626</v>
      </c>
      <c r="T6" s="2"/>
      <c r="U6" s="2">
        <f t="shared" si="0"/>
        <v>52.125279642058167</v>
      </c>
      <c r="V6" s="2">
        <f t="shared" si="1"/>
        <v>47.874720357941833</v>
      </c>
      <c r="W6" s="2">
        <f t="shared" si="2"/>
        <v>61.320754716981128</v>
      </c>
      <c r="X6" s="2">
        <f t="shared" si="3"/>
        <v>38.679245283018872</v>
      </c>
      <c r="Z6" s="2">
        <f t="shared" si="4"/>
        <v>46.793349168646081</v>
      </c>
      <c r="AA6" s="2">
        <f t="shared" si="5"/>
        <v>53.206650831353919</v>
      </c>
      <c r="AB6" s="2">
        <f t="shared" si="6"/>
        <v>36.666666666666664</v>
      </c>
      <c r="AC6" s="2">
        <f t="shared" si="7"/>
        <v>63.333333333333336</v>
      </c>
    </row>
    <row r="7" spans="1:29" x14ac:dyDescent="0.35">
      <c r="A7" t="s">
        <v>121</v>
      </c>
      <c r="B7" s="2">
        <v>0.53846153846153799</v>
      </c>
      <c r="C7" s="2">
        <v>0.51435132032146902</v>
      </c>
      <c r="D7" s="2">
        <v>1.13694232096419</v>
      </c>
      <c r="E7" s="2">
        <v>2.28696150756365</v>
      </c>
      <c r="F7" s="2">
        <v>5.2301929370778204</v>
      </c>
      <c r="G7" s="2">
        <v>3.11368426697639</v>
      </c>
      <c r="H7">
        <v>301</v>
      </c>
      <c r="I7">
        <v>306</v>
      </c>
      <c r="J7">
        <v>96</v>
      </c>
      <c r="K7">
        <v>168</v>
      </c>
      <c r="L7">
        <v>871</v>
      </c>
      <c r="M7" s="2">
        <v>3.0670726209999999</v>
      </c>
      <c r="N7">
        <v>225</v>
      </c>
      <c r="O7">
        <v>287</v>
      </c>
      <c r="P7">
        <v>136</v>
      </c>
      <c r="Q7">
        <v>223</v>
      </c>
      <c r="R7">
        <v>871</v>
      </c>
      <c r="S7" s="2">
        <v>1.7847498157422199</v>
      </c>
      <c r="T7" s="2"/>
      <c r="U7" s="2">
        <f>(H7/(H7+I7))*100</f>
        <v>49.588138385502475</v>
      </c>
      <c r="V7" s="2">
        <f>100-U7</f>
        <v>50.411861614497525</v>
      </c>
      <c r="W7" s="2">
        <f>(K7/(J7+K7))*100</f>
        <v>63.636363636363633</v>
      </c>
      <c r="X7" s="2">
        <f>100-W7</f>
        <v>36.363636363636367</v>
      </c>
      <c r="Z7" s="2">
        <f>(N7/(O7+N7))*100</f>
        <v>43.9453125</v>
      </c>
      <c r="AA7" s="2">
        <f>(100-Z7)</f>
        <v>56.0546875</v>
      </c>
      <c r="AB7" s="2">
        <f>(P7/(P7+Q7))*100</f>
        <v>37.883008356545957</v>
      </c>
      <c r="AC7" s="2">
        <f>(100-AB7)</f>
        <v>62.116991643454043</v>
      </c>
    </row>
    <row r="8" spans="1:29" x14ac:dyDescent="0.35">
      <c r="A8" t="s">
        <v>122</v>
      </c>
      <c r="B8" s="2">
        <v>0.56946039035591201</v>
      </c>
      <c r="C8" s="2">
        <v>0.55109070034443097</v>
      </c>
      <c r="D8" s="2">
        <v>1.11416896508721</v>
      </c>
      <c r="E8" s="2">
        <v>2.3022973092988002</v>
      </c>
      <c r="F8" s="2">
        <v>5.3005729004045099</v>
      </c>
      <c r="G8" s="2">
        <v>3.0858190056372399</v>
      </c>
      <c r="H8">
        <v>245</v>
      </c>
      <c r="I8">
        <v>223</v>
      </c>
      <c r="J8">
        <v>152</v>
      </c>
      <c r="K8">
        <v>251</v>
      </c>
      <c r="L8">
        <v>871</v>
      </c>
      <c r="M8" s="2">
        <v>4.3333583109999996</v>
      </c>
      <c r="N8">
        <v>202</v>
      </c>
      <c r="O8">
        <v>231</v>
      </c>
      <c r="P8">
        <v>160</v>
      </c>
      <c r="Q8">
        <v>278</v>
      </c>
      <c r="R8">
        <v>871</v>
      </c>
      <c r="S8" s="2">
        <v>3.1193297905634298</v>
      </c>
      <c r="T8" s="2"/>
      <c r="U8" s="2">
        <f>(H8/(H8+I8))*100</f>
        <v>52.350427350427353</v>
      </c>
      <c r="V8" s="2">
        <f>100-U8</f>
        <v>47.649572649572647</v>
      </c>
      <c r="W8" s="2">
        <f>(K8/(J8+K8))*100</f>
        <v>62.282878411910673</v>
      </c>
      <c r="X8" s="2">
        <f>100-W8</f>
        <v>37.717121588089327</v>
      </c>
      <c r="Z8" s="2">
        <f>(N8/(O8+N8))*100</f>
        <v>46.651270207852193</v>
      </c>
      <c r="AA8" s="2">
        <f>(100-Z8)</f>
        <v>53.348729792147807</v>
      </c>
      <c r="AB8" s="2">
        <f>(P8/(P8+Q8))*100</f>
        <v>36.529680365296798</v>
      </c>
      <c r="AC8" s="2">
        <f>(100-AB8)</f>
        <v>63.470319634703202</v>
      </c>
    </row>
    <row r="9" spans="1:29" x14ac:dyDescent="0.35">
      <c r="A9" t="s">
        <v>123</v>
      </c>
      <c r="B9" s="2">
        <v>0.53501722158438503</v>
      </c>
      <c r="C9" s="2">
        <v>0.50631458094144599</v>
      </c>
      <c r="D9" s="2">
        <v>1.14071348257231</v>
      </c>
      <c r="E9" s="2">
        <v>2.2796148386092301</v>
      </c>
      <c r="F9" s="2">
        <v>5.1966438124074203</v>
      </c>
      <c r="G9" s="2">
        <v>3.1276624098751098</v>
      </c>
      <c r="H9">
        <v>306</v>
      </c>
      <c r="I9">
        <v>314</v>
      </c>
      <c r="J9">
        <v>91</v>
      </c>
      <c r="K9">
        <v>160</v>
      </c>
      <c r="L9">
        <v>871</v>
      </c>
      <c r="M9" s="2">
        <v>2.9075054009999999</v>
      </c>
      <c r="N9">
        <v>227</v>
      </c>
      <c r="O9">
        <v>296</v>
      </c>
      <c r="P9">
        <v>134</v>
      </c>
      <c r="Q9">
        <v>214</v>
      </c>
      <c r="R9">
        <v>871</v>
      </c>
      <c r="S9" s="2">
        <v>1.42071218948734</v>
      </c>
      <c r="T9" s="2"/>
      <c r="U9" s="2">
        <f>(H9/(H9+I9))*100</f>
        <v>49.354838709677416</v>
      </c>
      <c r="V9" s="2">
        <f>100-U9</f>
        <v>50.645161290322584</v>
      </c>
      <c r="W9" s="2">
        <f>(K9/(J9+K9))*100</f>
        <v>63.745019920318725</v>
      </c>
      <c r="X9" s="2">
        <f>100-W9</f>
        <v>36.254980079681275</v>
      </c>
      <c r="Z9" s="2">
        <f>(N9/(O9+N9))*100</f>
        <v>43.403441682600381</v>
      </c>
      <c r="AA9" s="2">
        <f>(100-Z9)</f>
        <v>56.596558317399619</v>
      </c>
      <c r="AB9" s="2">
        <f>(P9/(P9+Q9))*100</f>
        <v>38.505747126436781</v>
      </c>
      <c r="AC9" s="2">
        <f>(100-AB9)</f>
        <v>61.494252873563219</v>
      </c>
    </row>
    <row r="10" spans="1:29" x14ac:dyDescent="0.35">
      <c r="A10" s="5" t="s">
        <v>71</v>
      </c>
      <c r="B10" s="2">
        <v>0.56601607347876004</v>
      </c>
      <c r="C10" s="2">
        <v>0.54190585533869096</v>
      </c>
      <c r="D10" s="2">
        <v>1.1178244228132199</v>
      </c>
      <c r="E10" s="2">
        <v>2.2961180287618599</v>
      </c>
      <c r="F10" s="2">
        <v>5.2721580020052796</v>
      </c>
      <c r="G10" s="2">
        <v>3.0875699471695399</v>
      </c>
      <c r="H10">
        <v>259</v>
      </c>
      <c r="I10">
        <v>240</v>
      </c>
      <c r="J10">
        <v>138</v>
      </c>
      <c r="K10">
        <v>234</v>
      </c>
      <c r="L10">
        <v>871</v>
      </c>
      <c r="M10" s="2">
        <v>4.2814323849999996</v>
      </c>
      <c r="N10">
        <v>205</v>
      </c>
      <c r="O10">
        <v>242</v>
      </c>
      <c r="P10">
        <v>157</v>
      </c>
      <c r="Q10">
        <v>267</v>
      </c>
      <c r="R10">
        <v>871</v>
      </c>
      <c r="S10" s="2">
        <v>2.7194910537285399</v>
      </c>
      <c r="T10" s="2"/>
      <c r="U10" s="2">
        <f>(H10/(H10+I10))*100</f>
        <v>51.903807615230455</v>
      </c>
      <c r="V10" s="2">
        <f>100-U10</f>
        <v>48.096192384769545</v>
      </c>
      <c r="W10" s="2">
        <f>(K10/(J10+K10))*100</f>
        <v>62.903225806451616</v>
      </c>
      <c r="X10" s="2">
        <f>100-W10</f>
        <v>37.096774193548384</v>
      </c>
      <c r="Z10" s="2">
        <f>(N10/(O10+N10))*100</f>
        <v>45.861297539149888</v>
      </c>
      <c r="AA10" s="2">
        <f>(100-Z10)</f>
        <v>54.138702460850112</v>
      </c>
      <c r="AB10" s="2">
        <f>(P10/(P10+Q10))*100</f>
        <v>37.028301886792455</v>
      </c>
      <c r="AC10" s="2">
        <f>(100-AB10)</f>
        <v>62.971698113207545</v>
      </c>
    </row>
    <row r="12" spans="1:29" x14ac:dyDescent="0.35">
      <c r="A12" t="s">
        <v>22</v>
      </c>
    </row>
    <row r="13" spans="1:29" x14ac:dyDescent="0.35">
      <c r="A13" t="s">
        <v>67</v>
      </c>
      <c r="B13" s="2">
        <v>0.55005753739930896</v>
      </c>
      <c r="C13" s="2">
        <v>0.55005753739930896</v>
      </c>
      <c r="D13" s="2">
        <v>1.13925579581752</v>
      </c>
      <c r="E13" s="2">
        <v>2.2899929956382201</v>
      </c>
      <c r="F13" s="2">
        <v>5.2440679200721299</v>
      </c>
      <c r="G13" s="2">
        <v>7.9393127771323204</v>
      </c>
      <c r="H13">
        <v>157</v>
      </c>
      <c r="I13">
        <v>322</v>
      </c>
      <c r="J13">
        <v>81</v>
      </c>
      <c r="K13">
        <v>156</v>
      </c>
      <c r="L13">
        <v>869</v>
      </c>
      <c r="M13" s="2">
        <v>3.5217000000000001</v>
      </c>
      <c r="N13">
        <v>286</v>
      </c>
      <c r="O13">
        <v>297</v>
      </c>
      <c r="P13">
        <v>94</v>
      </c>
      <c r="Q13">
        <v>192</v>
      </c>
      <c r="R13">
        <v>869</v>
      </c>
      <c r="S13" s="2">
        <v>4.0564999999999998</v>
      </c>
      <c r="T13" s="2"/>
      <c r="U13" s="2">
        <f t="shared" ref="U13:U17" si="8">(H13/(H13+I13))*100</f>
        <v>32.776617954070979</v>
      </c>
      <c r="V13" s="2">
        <f t="shared" ref="V13:V18" si="9">100-U13</f>
        <v>67.223382045929014</v>
      </c>
      <c r="W13" s="2">
        <f t="shared" ref="W13:W18" si="10">(K13/(J13+K13))*100</f>
        <v>65.822784810126578</v>
      </c>
      <c r="X13" s="2">
        <f t="shared" ref="X13:X18" si="11">100-W13</f>
        <v>34.177215189873422</v>
      </c>
      <c r="Z13" s="2">
        <f t="shared" ref="Z13:Z18" si="12">(N13/(O13+N13))*100</f>
        <v>49.056603773584904</v>
      </c>
      <c r="AA13" s="2">
        <f t="shared" ref="AA13:AA18" si="13">(100-Z13)</f>
        <v>50.943396226415096</v>
      </c>
      <c r="AB13" s="2">
        <f t="shared" ref="AB13:AB18" si="14">(P13/(P13+Q13))*100</f>
        <v>32.867132867132867</v>
      </c>
      <c r="AC13" s="2">
        <f t="shared" ref="AC13:AC18" si="15">(100-AB13)</f>
        <v>67.132867132867133</v>
      </c>
    </row>
    <row r="14" spans="1:29" x14ac:dyDescent="0.35">
      <c r="A14" t="s">
        <v>62</v>
      </c>
      <c r="B14" s="2">
        <v>0.59378596087456803</v>
      </c>
      <c r="C14" s="2">
        <v>0.60069044879171396</v>
      </c>
      <c r="D14" s="2">
        <v>1.81764872531976</v>
      </c>
      <c r="E14" s="2">
        <v>3.5986289591006302</v>
      </c>
      <c r="F14" s="2">
        <v>12.9501303852776</v>
      </c>
      <c r="G14" s="2">
        <v>7.8291417747954801</v>
      </c>
      <c r="H14">
        <v>158</v>
      </c>
      <c r="I14">
        <v>314</v>
      </c>
      <c r="J14">
        <v>89</v>
      </c>
      <c r="K14">
        <v>149</v>
      </c>
      <c r="L14">
        <v>869</v>
      </c>
      <c r="M14" s="2">
        <v>2.6071</v>
      </c>
      <c r="N14">
        <v>302</v>
      </c>
      <c r="O14">
        <v>324</v>
      </c>
      <c r="P14">
        <v>77</v>
      </c>
      <c r="Q14">
        <v>166</v>
      </c>
      <c r="R14">
        <v>869</v>
      </c>
      <c r="S14" s="2">
        <v>3.6179999999999999</v>
      </c>
      <c r="T14" s="2"/>
      <c r="U14" s="2">
        <f t="shared" si="8"/>
        <v>33.474576271186443</v>
      </c>
      <c r="V14" s="2">
        <f t="shared" si="9"/>
        <v>66.525423728813564</v>
      </c>
      <c r="W14" s="2">
        <f t="shared" si="10"/>
        <v>62.605042016806721</v>
      </c>
      <c r="X14" s="2">
        <f t="shared" si="11"/>
        <v>37.394957983193279</v>
      </c>
      <c r="Z14" s="2">
        <f t="shared" si="12"/>
        <v>48.242811501597444</v>
      </c>
      <c r="AA14" s="2">
        <f t="shared" si="13"/>
        <v>51.757188498402556</v>
      </c>
      <c r="AB14" s="2">
        <f t="shared" si="14"/>
        <v>31.68724279835391</v>
      </c>
      <c r="AC14" s="2">
        <f t="shared" si="15"/>
        <v>68.312757201646093</v>
      </c>
    </row>
    <row r="15" spans="1:29" x14ac:dyDescent="0.35">
      <c r="A15" t="s">
        <v>61</v>
      </c>
      <c r="B15" s="2">
        <v>0.53279631760644397</v>
      </c>
      <c r="C15" s="2">
        <v>0.53855005753739904</v>
      </c>
      <c r="D15" s="2">
        <v>2.2534820747388999</v>
      </c>
      <c r="E15" s="2">
        <v>4.09490327718692</v>
      </c>
      <c r="F15" s="2">
        <v>16.768232849516199</v>
      </c>
      <c r="G15" s="2">
        <v>10.5813461794502</v>
      </c>
      <c r="H15">
        <v>158</v>
      </c>
      <c r="I15">
        <v>314</v>
      </c>
      <c r="J15">
        <v>89</v>
      </c>
      <c r="K15">
        <v>149</v>
      </c>
      <c r="L15">
        <v>869</v>
      </c>
      <c r="M15" s="2">
        <v>2.6071</v>
      </c>
      <c r="N15">
        <v>302</v>
      </c>
      <c r="O15">
        <v>324</v>
      </c>
      <c r="P15">
        <v>77</v>
      </c>
      <c r="Q15">
        <v>166</v>
      </c>
      <c r="R15">
        <v>869</v>
      </c>
      <c r="S15" s="2">
        <v>3.6179999999999999</v>
      </c>
      <c r="T15" s="2"/>
      <c r="U15" s="2">
        <f t="shared" si="8"/>
        <v>33.474576271186443</v>
      </c>
      <c r="V15" s="2">
        <f t="shared" si="9"/>
        <v>66.525423728813564</v>
      </c>
      <c r="W15" s="2">
        <f t="shared" si="10"/>
        <v>62.605042016806721</v>
      </c>
      <c r="X15" s="2">
        <f t="shared" si="11"/>
        <v>37.394957983193279</v>
      </c>
      <c r="Z15" s="2">
        <f t="shared" si="12"/>
        <v>48.242811501597444</v>
      </c>
      <c r="AA15" s="2">
        <f t="shared" si="13"/>
        <v>51.757188498402556</v>
      </c>
      <c r="AB15" s="2">
        <f t="shared" si="14"/>
        <v>31.68724279835391</v>
      </c>
      <c r="AC15" s="2">
        <f t="shared" si="15"/>
        <v>68.312757201646093</v>
      </c>
    </row>
    <row r="16" spans="1:29" x14ac:dyDescent="0.35">
      <c r="A16" s="5" t="s">
        <v>60</v>
      </c>
      <c r="B16" s="2">
        <v>0.59148446490218598</v>
      </c>
      <c r="C16" s="2">
        <v>0.59723820483314105</v>
      </c>
      <c r="D16" s="2">
        <v>1.85339745212205</v>
      </c>
      <c r="E16" s="2">
        <v>3.7356819644516199</v>
      </c>
      <c r="F16" s="2">
        <v>13.9553197395291</v>
      </c>
      <c r="G16" s="2">
        <v>8.0264921392471695</v>
      </c>
      <c r="H16">
        <v>158</v>
      </c>
      <c r="I16">
        <v>247</v>
      </c>
      <c r="J16">
        <v>157</v>
      </c>
      <c r="K16">
        <v>267</v>
      </c>
      <c r="L16">
        <v>869</v>
      </c>
      <c r="M16" s="2">
        <v>5.4824999999999999</v>
      </c>
      <c r="N16">
        <v>218</v>
      </c>
      <c r="O16">
        <v>188</v>
      </c>
      <c r="P16">
        <v>162</v>
      </c>
      <c r="Q16">
        <v>301</v>
      </c>
      <c r="R16">
        <v>869</v>
      </c>
      <c r="S16" s="2">
        <v>5.6104000000000003</v>
      </c>
      <c r="T16" s="2"/>
      <c r="U16" s="2">
        <f t="shared" si="8"/>
        <v>39.012345679012341</v>
      </c>
      <c r="V16" s="2">
        <f t="shared" si="9"/>
        <v>60.987654320987659</v>
      </c>
      <c r="W16" s="2">
        <f t="shared" si="10"/>
        <v>62.971698113207552</v>
      </c>
      <c r="X16" s="2">
        <f t="shared" si="11"/>
        <v>37.028301886792448</v>
      </c>
      <c r="Z16" s="2">
        <f t="shared" si="12"/>
        <v>53.694581280788178</v>
      </c>
      <c r="AA16" s="2">
        <f t="shared" si="13"/>
        <v>46.305418719211822</v>
      </c>
      <c r="AB16" s="2">
        <f t="shared" si="14"/>
        <v>34.989200863930883</v>
      </c>
      <c r="AC16" s="2">
        <f t="shared" si="15"/>
        <v>65.010799136069124</v>
      </c>
    </row>
    <row r="17" spans="1:29" x14ac:dyDescent="0.35">
      <c r="A17" t="s">
        <v>121</v>
      </c>
      <c r="B17" s="2">
        <v>0.54890678941311799</v>
      </c>
      <c r="C17" s="2">
        <v>0.55466052934407295</v>
      </c>
      <c r="D17" s="2">
        <v>1.8603687310042401</v>
      </c>
      <c r="E17" s="2">
        <v>3.4332535789427499</v>
      </c>
      <c r="F17" s="2">
        <v>11.787230137323199</v>
      </c>
      <c r="G17" s="2">
        <v>7.9292254941698701</v>
      </c>
      <c r="H17">
        <v>159</v>
      </c>
      <c r="I17">
        <v>310</v>
      </c>
      <c r="J17">
        <v>93</v>
      </c>
      <c r="K17">
        <v>167</v>
      </c>
      <c r="L17">
        <v>869</v>
      </c>
      <c r="M17" s="2">
        <v>3.4539</v>
      </c>
      <c r="N17">
        <v>284</v>
      </c>
      <c r="O17">
        <v>291</v>
      </c>
      <c r="P17">
        <v>96</v>
      </c>
      <c r="Q17">
        <v>198</v>
      </c>
      <c r="R17">
        <v>869</v>
      </c>
      <c r="S17" s="2">
        <v>4.2815000000000003</v>
      </c>
      <c r="T17" s="2"/>
      <c r="U17" s="2">
        <f t="shared" si="8"/>
        <v>33.901918976545844</v>
      </c>
      <c r="V17" s="2">
        <f t="shared" si="9"/>
        <v>66.098081023454156</v>
      </c>
      <c r="W17" s="2">
        <f t="shared" si="10"/>
        <v>64.230769230769241</v>
      </c>
      <c r="X17" s="2">
        <f t="shared" si="11"/>
        <v>35.769230769230759</v>
      </c>
      <c r="Z17" s="2">
        <f t="shared" si="12"/>
        <v>49.391304347826086</v>
      </c>
      <c r="AA17" s="2">
        <f t="shared" si="13"/>
        <v>50.608695652173914</v>
      </c>
      <c r="AB17" s="2">
        <f t="shared" si="14"/>
        <v>32.653061224489797</v>
      </c>
      <c r="AC17" s="2">
        <f t="shared" si="15"/>
        <v>67.34693877551021</v>
      </c>
    </row>
    <row r="18" spans="1:29" x14ac:dyDescent="0.35">
      <c r="A18" t="s">
        <v>122</v>
      </c>
      <c r="B18" s="2">
        <v>0.55350978135788198</v>
      </c>
      <c r="C18" s="2">
        <v>0.569620253164557</v>
      </c>
      <c r="D18" s="2">
        <v>1.8311318013981901</v>
      </c>
      <c r="E18" s="2">
        <v>3.4446381756778499</v>
      </c>
      <c r="F18" s="2">
        <v>11.8655321613372</v>
      </c>
      <c r="G18" s="2">
        <v>7.7962707387827397</v>
      </c>
      <c r="H18">
        <v>159</v>
      </c>
      <c r="I18">
        <v>287</v>
      </c>
      <c r="J18">
        <v>116</v>
      </c>
      <c r="K18">
        <v>194</v>
      </c>
      <c r="L18">
        <v>869</v>
      </c>
      <c r="M18" s="2">
        <v>3.6377999999999999</v>
      </c>
      <c r="N18">
        <v>263</v>
      </c>
      <c r="O18">
        <v>257</v>
      </c>
      <c r="P18">
        <v>117</v>
      </c>
      <c r="Q18">
        <v>232</v>
      </c>
      <c r="R18">
        <v>869</v>
      </c>
      <c r="S18" s="2">
        <v>4.8517999999999999</v>
      </c>
      <c r="U18" s="2">
        <f>(H18/(H18+I18))*100</f>
        <v>35.650224215246631</v>
      </c>
      <c r="V18" s="2">
        <f t="shared" si="9"/>
        <v>64.349775784753376</v>
      </c>
      <c r="W18" s="2">
        <f t="shared" si="10"/>
        <v>62.580645161290327</v>
      </c>
      <c r="X18" s="2">
        <f t="shared" si="11"/>
        <v>37.419354838709673</v>
      </c>
      <c r="Z18" s="2">
        <f t="shared" si="12"/>
        <v>50.576923076923073</v>
      </c>
      <c r="AA18" s="2">
        <f t="shared" si="13"/>
        <v>49.423076923076927</v>
      </c>
      <c r="AB18" s="2">
        <f t="shared" si="14"/>
        <v>33.524355300859597</v>
      </c>
      <c r="AC18" s="2">
        <f t="shared" si="15"/>
        <v>66.475644699140403</v>
      </c>
    </row>
    <row r="19" spans="1:29" x14ac:dyDescent="0.35">
      <c r="B19" s="2"/>
      <c r="C19" s="2"/>
      <c r="D19" s="2"/>
      <c r="E19" s="2"/>
      <c r="F19" s="2"/>
      <c r="G19" s="2"/>
      <c r="M19" s="2"/>
      <c r="S19" s="2"/>
      <c r="T19" s="2"/>
      <c r="U19" s="2"/>
      <c r="V19" s="2"/>
      <c r="W19" s="2"/>
      <c r="X19" s="2"/>
      <c r="Z19" s="2"/>
      <c r="AA19" s="2"/>
      <c r="AB19" s="2"/>
      <c r="AC19" s="2"/>
    </row>
    <row r="20" spans="1:29" x14ac:dyDescent="0.35">
      <c r="A20" t="s">
        <v>10</v>
      </c>
      <c r="B20" s="2"/>
      <c r="C20" s="2"/>
      <c r="D20" s="2"/>
      <c r="E20" s="2"/>
      <c r="F20" s="2"/>
      <c r="G20" s="2"/>
      <c r="M20" s="2"/>
      <c r="S20" s="2"/>
      <c r="T20" s="2"/>
      <c r="U20" s="2"/>
      <c r="V20" s="2"/>
      <c r="W20" s="2"/>
      <c r="X20" s="2"/>
      <c r="Z20" s="2"/>
      <c r="AA20" s="2"/>
      <c r="AB20" s="2"/>
      <c r="AC20" s="2"/>
    </row>
    <row r="21" spans="1:29" x14ac:dyDescent="0.35">
      <c r="A21" t="s">
        <v>67</v>
      </c>
      <c r="B21" s="2">
        <v>0.55940023068050704</v>
      </c>
      <c r="C21" s="2">
        <v>0.55824682814302196</v>
      </c>
      <c r="D21" s="2">
        <v>1.13925579581752</v>
      </c>
      <c r="E21" s="2">
        <v>2.2899929956382201</v>
      </c>
      <c r="F21" s="2">
        <v>5.2440679200721299</v>
      </c>
      <c r="G21" s="2">
        <v>12.1421636059822</v>
      </c>
      <c r="H21">
        <v>323</v>
      </c>
      <c r="I21">
        <v>297</v>
      </c>
      <c r="J21">
        <v>85</v>
      </c>
      <c r="K21">
        <v>162</v>
      </c>
      <c r="L21">
        <v>867</v>
      </c>
      <c r="M21" s="2">
        <v>12.40949483</v>
      </c>
      <c r="N21">
        <v>304</v>
      </c>
      <c r="O21">
        <v>300</v>
      </c>
      <c r="P21">
        <v>83</v>
      </c>
      <c r="Q21">
        <v>180</v>
      </c>
      <c r="R21">
        <v>867</v>
      </c>
      <c r="S21" s="2">
        <v>4.3710000000000004</v>
      </c>
      <c r="T21" s="2"/>
      <c r="U21" s="2">
        <f t="shared" ref="U21:U26" si="16">(H21/(H21+I21))*100</f>
        <v>52.096774193548391</v>
      </c>
      <c r="V21" s="2">
        <f t="shared" ref="V21:V26" si="17">100-U21</f>
        <v>47.903225806451609</v>
      </c>
      <c r="W21" s="2">
        <f t="shared" ref="W21:W26" si="18">(K21/(J21+K21))*100</f>
        <v>65.587044534412954</v>
      </c>
      <c r="X21" s="2">
        <f t="shared" ref="X21:X26" si="19">100-W21</f>
        <v>34.412955465587046</v>
      </c>
      <c r="Z21" s="2">
        <f t="shared" ref="Z21:Z26" si="20">(N21/(O21+N21))*100</f>
        <v>50.331125827814574</v>
      </c>
      <c r="AA21" s="2">
        <f t="shared" ref="AA21:AA26" si="21">(100-Z21)</f>
        <v>49.668874172185426</v>
      </c>
      <c r="AB21" s="2">
        <f t="shared" ref="AB21:AB26" si="22">(P21/(P21+Q21))*100</f>
        <v>31.558935361216729</v>
      </c>
      <c r="AC21" s="2">
        <f t="shared" ref="AC21:AC26" si="23">(100-AB21)</f>
        <v>68.441064638783274</v>
      </c>
    </row>
    <row r="22" spans="1:29" x14ac:dyDescent="0.35">
      <c r="A22" t="s">
        <v>62</v>
      </c>
      <c r="B22" s="2">
        <v>0.587081891580161</v>
      </c>
      <c r="C22" s="2">
        <v>0.57439446366781999</v>
      </c>
      <c r="D22" s="2">
        <v>2.52679959760906</v>
      </c>
      <c r="E22" s="2">
        <v>4.9513113833884699</v>
      </c>
      <c r="F22" s="2">
        <v>24.515484415272301</v>
      </c>
      <c r="G22" s="2">
        <v>13.536898389739701</v>
      </c>
      <c r="H22">
        <v>338</v>
      </c>
      <c r="I22">
        <v>313</v>
      </c>
      <c r="J22">
        <v>70</v>
      </c>
      <c r="K22">
        <v>146</v>
      </c>
      <c r="L22">
        <v>867</v>
      </c>
      <c r="M22" s="2">
        <v>11.860122179999999</v>
      </c>
      <c r="N22">
        <v>311</v>
      </c>
      <c r="O22">
        <v>326</v>
      </c>
      <c r="P22">
        <v>76</v>
      </c>
      <c r="Q22">
        <v>154</v>
      </c>
      <c r="R22">
        <v>867</v>
      </c>
      <c r="S22" s="2">
        <v>3.2543000000000002</v>
      </c>
      <c r="T22" s="2"/>
      <c r="U22" s="2">
        <f t="shared" si="16"/>
        <v>51.920122887864828</v>
      </c>
      <c r="V22" s="2">
        <f t="shared" si="17"/>
        <v>48.079877112135172</v>
      </c>
      <c r="W22" s="2">
        <f t="shared" si="18"/>
        <v>67.592592592592595</v>
      </c>
      <c r="X22" s="2">
        <f t="shared" si="19"/>
        <v>32.407407407407405</v>
      </c>
      <c r="Z22" s="2">
        <f t="shared" si="20"/>
        <v>48.822605965463104</v>
      </c>
      <c r="AA22" s="2">
        <f t="shared" si="21"/>
        <v>51.177394034536896</v>
      </c>
      <c r="AB22" s="2">
        <f t="shared" si="22"/>
        <v>33.043478260869563</v>
      </c>
      <c r="AC22" s="2">
        <f t="shared" si="23"/>
        <v>66.956521739130437</v>
      </c>
    </row>
    <row r="23" spans="1:29" x14ac:dyDescent="0.35">
      <c r="A23" t="s">
        <v>61</v>
      </c>
      <c r="B23" s="2">
        <v>0.55824682814302196</v>
      </c>
      <c r="C23" s="2">
        <v>0.53633217993079496</v>
      </c>
      <c r="D23" s="2">
        <v>3.0897902954273002</v>
      </c>
      <c r="E23" s="2">
        <v>5.4952387015815303</v>
      </c>
      <c r="F23" s="2">
        <v>30.1976483873595</v>
      </c>
      <c r="G23" s="2">
        <v>19.303406805259499</v>
      </c>
      <c r="H23">
        <v>338</v>
      </c>
      <c r="I23">
        <v>313</v>
      </c>
      <c r="J23">
        <v>70</v>
      </c>
      <c r="K23">
        <v>146</v>
      </c>
      <c r="L23">
        <v>867</v>
      </c>
      <c r="M23" s="2">
        <v>11.860122179999999</v>
      </c>
      <c r="N23">
        <v>311</v>
      </c>
      <c r="O23">
        <v>326</v>
      </c>
      <c r="P23">
        <v>76</v>
      </c>
      <c r="Q23">
        <v>154</v>
      </c>
      <c r="R23">
        <v>867</v>
      </c>
      <c r="S23" s="2">
        <v>3.2543000000000002</v>
      </c>
      <c r="T23" s="2"/>
      <c r="U23" s="2">
        <f t="shared" si="16"/>
        <v>51.920122887864828</v>
      </c>
      <c r="V23" s="2">
        <f t="shared" si="17"/>
        <v>48.079877112135172</v>
      </c>
      <c r="W23" s="2">
        <f t="shared" si="18"/>
        <v>67.592592592592595</v>
      </c>
      <c r="X23" s="2">
        <f t="shared" si="19"/>
        <v>32.407407407407405</v>
      </c>
      <c r="Z23" s="2">
        <f t="shared" si="20"/>
        <v>48.822605965463104</v>
      </c>
      <c r="AA23" s="2">
        <f t="shared" si="21"/>
        <v>51.177394034536896</v>
      </c>
      <c r="AB23" s="2">
        <f t="shared" si="22"/>
        <v>33.043478260869563</v>
      </c>
      <c r="AC23" s="2">
        <f t="shared" si="23"/>
        <v>66.956521739130437</v>
      </c>
    </row>
    <row r="24" spans="1:29" x14ac:dyDescent="0.35">
      <c r="A24" s="5" t="s">
        <v>60</v>
      </c>
      <c r="B24" s="2">
        <v>0.54209919261822304</v>
      </c>
      <c r="C24" s="2">
        <v>0.49942329873125701</v>
      </c>
      <c r="D24" s="2">
        <v>1.85339745212205</v>
      </c>
      <c r="E24" s="2">
        <v>3.7356819644516199</v>
      </c>
      <c r="F24" s="2">
        <v>13.9553197395291</v>
      </c>
      <c r="G24" s="2">
        <v>124.100777156812</v>
      </c>
      <c r="H24">
        <v>337</v>
      </c>
      <c r="I24">
        <v>326</v>
      </c>
      <c r="J24">
        <v>71</v>
      </c>
      <c r="K24">
        <v>133</v>
      </c>
      <c r="L24">
        <v>867</v>
      </c>
      <c r="M24" s="2">
        <v>3.9242946000000001</v>
      </c>
      <c r="N24">
        <v>308</v>
      </c>
      <c r="O24">
        <v>355</v>
      </c>
      <c r="P24">
        <v>76</v>
      </c>
      <c r="Q24">
        <v>125</v>
      </c>
      <c r="R24">
        <v>867</v>
      </c>
      <c r="S24" s="2">
        <v>1.4140999999999999</v>
      </c>
      <c r="T24" s="2"/>
      <c r="U24" s="2">
        <f t="shared" si="16"/>
        <v>50.829562594268474</v>
      </c>
      <c r="V24" s="2">
        <f t="shared" si="17"/>
        <v>49.170437405731526</v>
      </c>
      <c r="W24" s="2">
        <f t="shared" si="18"/>
        <v>65.196078431372555</v>
      </c>
      <c r="X24" s="2">
        <f t="shared" si="19"/>
        <v>34.803921568627445</v>
      </c>
      <c r="Y24" s="4"/>
      <c r="Z24" s="2">
        <f t="shared" si="20"/>
        <v>46.455505279034689</v>
      </c>
      <c r="AA24" s="2">
        <f t="shared" si="21"/>
        <v>53.544494720965311</v>
      </c>
      <c r="AB24" s="2">
        <f t="shared" si="22"/>
        <v>37.810945273631837</v>
      </c>
      <c r="AC24" s="2">
        <f t="shared" si="23"/>
        <v>62.189054726368163</v>
      </c>
    </row>
    <row r="25" spans="1:29" x14ac:dyDescent="0.35">
      <c r="A25" t="s">
        <v>121</v>
      </c>
      <c r="B25" s="2">
        <v>0.56055363321799301</v>
      </c>
      <c r="C25" s="2">
        <v>0.56862745098039202</v>
      </c>
      <c r="D25" s="2">
        <v>2.3598245027253002</v>
      </c>
      <c r="E25" s="2">
        <v>4.4424104766496901</v>
      </c>
      <c r="F25" s="2">
        <v>19.735010843046901</v>
      </c>
      <c r="G25" s="2">
        <v>12.1531433193633</v>
      </c>
      <c r="H25">
        <v>324</v>
      </c>
      <c r="I25">
        <v>297</v>
      </c>
      <c r="J25">
        <v>84</v>
      </c>
      <c r="K25">
        <v>162</v>
      </c>
      <c r="L25">
        <v>867</v>
      </c>
      <c r="M25" s="2">
        <v>12.01067087</v>
      </c>
      <c r="N25">
        <v>300</v>
      </c>
      <c r="O25">
        <v>287</v>
      </c>
      <c r="P25">
        <v>87</v>
      </c>
      <c r="Q25">
        <v>193</v>
      </c>
      <c r="R25">
        <v>867</v>
      </c>
      <c r="S25" s="2">
        <v>4.91</v>
      </c>
      <c r="T25" s="2"/>
      <c r="U25" s="2">
        <f t="shared" si="16"/>
        <v>52.173913043478258</v>
      </c>
      <c r="V25" s="2">
        <f t="shared" si="17"/>
        <v>47.826086956521742</v>
      </c>
      <c r="W25" s="2">
        <f t="shared" si="18"/>
        <v>65.853658536585371</v>
      </c>
      <c r="X25" s="2">
        <f t="shared" si="19"/>
        <v>34.146341463414629</v>
      </c>
      <c r="Z25" s="2">
        <f t="shared" si="20"/>
        <v>51.107325383304939</v>
      </c>
      <c r="AA25" s="2">
        <f t="shared" si="21"/>
        <v>48.892674616695061</v>
      </c>
      <c r="AB25" s="2">
        <f t="shared" si="22"/>
        <v>31.071428571428573</v>
      </c>
      <c r="AC25" s="2">
        <f t="shared" si="23"/>
        <v>68.928571428571431</v>
      </c>
    </row>
    <row r="26" spans="1:29" x14ac:dyDescent="0.35">
      <c r="A26" t="s">
        <v>122</v>
      </c>
      <c r="B26" s="2">
        <v>0.61014994232987296</v>
      </c>
      <c r="C26" s="2">
        <v>0.61130334486735805</v>
      </c>
      <c r="D26" s="2">
        <v>2.2391035006859199</v>
      </c>
      <c r="E26" s="2">
        <v>4.5439020448068899</v>
      </c>
      <c r="F26" s="2">
        <v>20.647045792800199</v>
      </c>
      <c r="G26" s="2">
        <v>11.671553403737001</v>
      </c>
      <c r="H26">
        <v>271</v>
      </c>
      <c r="I26">
        <v>201</v>
      </c>
      <c r="J26">
        <v>137</v>
      </c>
      <c r="K26">
        <v>258</v>
      </c>
      <c r="L26">
        <v>867</v>
      </c>
      <c r="M26" s="2">
        <v>-4.0246973643691302</v>
      </c>
      <c r="N26">
        <v>225</v>
      </c>
      <c r="O26">
        <v>174</v>
      </c>
      <c r="P26">
        <v>163</v>
      </c>
      <c r="Q26">
        <v>305</v>
      </c>
      <c r="R26">
        <v>867</v>
      </c>
      <c r="S26" s="2">
        <v>6.3940000000000001</v>
      </c>
      <c r="U26" s="2">
        <f t="shared" si="16"/>
        <v>57.415254237288138</v>
      </c>
      <c r="V26" s="2">
        <f t="shared" si="17"/>
        <v>42.584745762711862</v>
      </c>
      <c r="W26" s="2">
        <f t="shared" si="18"/>
        <v>65.316455696202539</v>
      </c>
      <c r="X26" s="2">
        <f t="shared" si="19"/>
        <v>34.683544303797461</v>
      </c>
      <c r="Z26" s="2">
        <f t="shared" si="20"/>
        <v>56.390977443609025</v>
      </c>
      <c r="AA26" s="2">
        <f t="shared" si="21"/>
        <v>43.609022556390975</v>
      </c>
      <c r="AB26" s="2">
        <f t="shared" si="22"/>
        <v>34.82905982905983</v>
      </c>
      <c r="AC26" s="2">
        <f t="shared" si="23"/>
        <v>65.17094017094017</v>
      </c>
    </row>
    <row r="29" spans="1:29" x14ac:dyDescent="0.35">
      <c r="H29" s="15"/>
    </row>
    <row r="32" spans="1:29" x14ac:dyDescent="0.35">
      <c r="A32" s="2"/>
      <c r="D32" s="2"/>
      <c r="E32" s="2"/>
      <c r="F32" s="2"/>
      <c r="G32" s="2"/>
      <c r="M32" s="2"/>
      <c r="S32" s="2"/>
      <c r="T32" s="2"/>
      <c r="U32" s="2"/>
      <c r="V32" s="2"/>
      <c r="W32" s="2"/>
      <c r="X32" s="2"/>
      <c r="Z32" s="2"/>
      <c r="AA32" s="2"/>
      <c r="AB32" s="2"/>
      <c r="AC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361A1-F770-496A-B6C2-1F2A0ADCD7FA}">
  <dimension ref="A1:AN117"/>
  <sheetViews>
    <sheetView tabSelected="1" zoomScale="44" zoomScaleNormal="44" workbookViewId="0">
      <selection activeCell="B48" sqref="B48:B52"/>
    </sheetView>
  </sheetViews>
  <sheetFormatPr defaultRowHeight="14.5" x14ac:dyDescent="0.35"/>
  <cols>
    <col min="1" max="1" width="36.6328125" bestFit="1" customWidth="1"/>
    <col min="2" max="3" width="8.1796875" bestFit="1" customWidth="1"/>
    <col min="4" max="4" width="10.6328125" bestFit="1" customWidth="1"/>
    <col min="5" max="5" width="15.90625" bestFit="1" customWidth="1"/>
    <col min="6" max="6" width="11.453125" bestFit="1" customWidth="1"/>
    <col min="7" max="7" width="10.1796875" bestFit="1" customWidth="1"/>
    <col min="18" max="18" width="5.453125" bestFit="1" customWidth="1"/>
    <col min="19" max="19" width="7.26953125" bestFit="1" customWidth="1"/>
    <col min="20" max="20" width="8.54296875" bestFit="1" customWidth="1"/>
    <col min="23" max="24" width="9.36328125" bestFit="1" customWidth="1"/>
    <col min="25" max="25" width="11.6328125" bestFit="1" customWidth="1"/>
    <col min="26" max="26" width="9.6328125" bestFit="1" customWidth="1"/>
    <col min="28" max="29" width="9.36328125" bestFit="1" customWidth="1"/>
  </cols>
  <sheetData>
    <row r="1" spans="1:31" x14ac:dyDescent="0.35">
      <c r="A1" t="s">
        <v>58</v>
      </c>
      <c r="B1" t="s">
        <v>40</v>
      </c>
      <c r="C1" t="s">
        <v>41</v>
      </c>
      <c r="D1" t="s">
        <v>6</v>
      </c>
      <c r="E1" t="s">
        <v>7</v>
      </c>
      <c r="F1" t="s">
        <v>8</v>
      </c>
      <c r="G1" t="s">
        <v>0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2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</v>
      </c>
      <c r="W1" t="s">
        <v>116</v>
      </c>
      <c r="X1" t="s">
        <v>117</v>
      </c>
      <c r="Y1" t="s">
        <v>118</v>
      </c>
      <c r="Z1" t="s">
        <v>119</v>
      </c>
      <c r="AB1" t="s">
        <v>116</v>
      </c>
      <c r="AC1" t="s">
        <v>117</v>
      </c>
      <c r="AD1" t="s">
        <v>118</v>
      </c>
      <c r="AE1" t="s">
        <v>119</v>
      </c>
    </row>
    <row r="2" spans="1:31" x14ac:dyDescent="0.35">
      <c r="A2" s="12" t="s">
        <v>47</v>
      </c>
      <c r="B2" s="2">
        <v>0.532721</v>
      </c>
      <c r="C2" s="2">
        <v>0.513793103448275</v>
      </c>
      <c r="D2" s="14">
        <v>1.13675779853877</v>
      </c>
      <c r="E2" s="14">
        <f>SQRT(F2)</f>
        <v>2.2845406696009047</v>
      </c>
      <c r="F2" s="14">
        <v>5.2191260710605496</v>
      </c>
      <c r="G2" s="14">
        <v>3.10892485619586</v>
      </c>
      <c r="I2">
        <v>310</v>
      </c>
      <c r="J2">
        <v>320</v>
      </c>
      <c r="K2">
        <v>87</v>
      </c>
      <c r="L2">
        <v>154</v>
      </c>
      <c r="M2">
        <v>871</v>
      </c>
      <c r="N2" s="2">
        <v>2.8034168369999999</v>
      </c>
      <c r="P2">
        <v>224</v>
      </c>
      <c r="Q2">
        <v>286</v>
      </c>
      <c r="R2">
        <v>137</v>
      </c>
      <c r="S2">
        <v>224</v>
      </c>
      <c r="T2">
        <v>871</v>
      </c>
      <c r="U2" s="2">
        <v>1.76233080299527</v>
      </c>
      <c r="V2" s="2"/>
      <c r="W2" s="2">
        <f>(I2/(J2+I2))*100</f>
        <v>49.206349206349202</v>
      </c>
      <c r="X2" s="2">
        <f>100-W2</f>
        <v>50.793650793650798</v>
      </c>
      <c r="Y2" s="3">
        <f>(L2/(L2+K2))*100</f>
        <v>63.900414937759329</v>
      </c>
      <c r="Z2" s="2">
        <f>100-Y2</f>
        <v>36.099585062240671</v>
      </c>
      <c r="AA2" s="2"/>
      <c r="AB2" s="2">
        <f>(P2/(Q2+P2))*100</f>
        <v>43.921568627450981</v>
      </c>
      <c r="AC2" s="2">
        <f>100-AB2</f>
        <v>56.078431372549019</v>
      </c>
      <c r="AD2">
        <f>(S2/(S2+R2))*100</f>
        <v>62.049861495844873</v>
      </c>
      <c r="AE2">
        <f>100-AD2</f>
        <v>37.950138504155127</v>
      </c>
    </row>
    <row r="3" spans="1:31" x14ac:dyDescent="0.35">
      <c r="A3" t="s">
        <v>48</v>
      </c>
      <c r="B3" s="2">
        <v>0.541906</v>
      </c>
      <c r="C3" s="2">
        <v>0.513793103448275</v>
      </c>
      <c r="D3" s="14">
        <v>1.1349892814207501</v>
      </c>
      <c r="E3" s="2">
        <f t="shared" ref="E3:E51" si="0">SQRT(F3)</f>
        <v>2.2921857818626132</v>
      </c>
      <c r="F3" s="2">
        <v>5.2541156585731201</v>
      </c>
      <c r="G3" s="14">
        <v>3.1112145809356901</v>
      </c>
      <c r="I3">
        <v>312</v>
      </c>
      <c r="J3">
        <v>314</v>
      </c>
      <c r="K3">
        <v>85</v>
      </c>
      <c r="L3">
        <v>160</v>
      </c>
      <c r="M3">
        <v>871</v>
      </c>
      <c r="N3" s="2">
        <v>3.2890859570000002</v>
      </c>
      <c r="P3">
        <v>225</v>
      </c>
      <c r="Q3">
        <v>287</v>
      </c>
      <c r="R3">
        <v>136</v>
      </c>
      <c r="S3">
        <v>223</v>
      </c>
      <c r="T3">
        <v>871</v>
      </c>
      <c r="U3" s="2">
        <v>1.7847498157422199</v>
      </c>
      <c r="V3" s="2"/>
      <c r="W3" s="2">
        <f t="shared" ref="W3:W52" si="1">(I3/(J3+I3))*100</f>
        <v>49.840255591054309</v>
      </c>
      <c r="X3" s="2">
        <f t="shared" ref="X3:X52" si="2">100-W3</f>
        <v>50.159744408945691</v>
      </c>
      <c r="Y3" s="3">
        <f t="shared" ref="Y3:Y52" si="3">(L3/(L3+K3))*100</f>
        <v>65.306122448979593</v>
      </c>
      <c r="Z3" s="2">
        <f t="shared" ref="Z3:Z52" si="4">100-Y3</f>
        <v>34.693877551020407</v>
      </c>
      <c r="AA3" s="2"/>
      <c r="AB3" s="2">
        <f t="shared" ref="AB3:AB52" si="5">(P3/(Q3+P3))*100</f>
        <v>43.9453125</v>
      </c>
      <c r="AC3" s="2">
        <f t="shared" ref="AC3:AC52" si="6">100-AB3</f>
        <v>56.0546875</v>
      </c>
      <c r="AD3">
        <f t="shared" ref="AD3:AD52" si="7">(S3/(S3+R3))*100</f>
        <v>62.116991643454035</v>
      </c>
      <c r="AE3">
        <f t="shared" ref="AE3:AE52" si="8">100-AD3</f>
        <v>37.883008356545965</v>
      </c>
    </row>
    <row r="4" spans="1:31" x14ac:dyDescent="0.35">
      <c r="A4" s="12" t="s">
        <v>49</v>
      </c>
      <c r="B4" s="2">
        <v>0.56372</v>
      </c>
      <c r="C4" s="2">
        <v>0.51724137931034397</v>
      </c>
      <c r="D4" s="2">
        <v>1.14002965457802</v>
      </c>
      <c r="E4" s="2">
        <f t="shared" si="0"/>
        <v>2.2957531593475027</v>
      </c>
      <c r="F4" s="2">
        <v>5.2704825686540397</v>
      </c>
      <c r="G4" s="14">
        <v>3.1228704177586799</v>
      </c>
      <c r="I4">
        <v>310</v>
      </c>
      <c r="J4">
        <v>320</v>
      </c>
      <c r="K4">
        <v>87</v>
      </c>
      <c r="L4">
        <v>154</v>
      </c>
      <c r="M4">
        <v>871</v>
      </c>
      <c r="N4" s="2">
        <v>2.8034168369999999</v>
      </c>
      <c r="P4">
        <v>213</v>
      </c>
      <c r="Q4">
        <v>261</v>
      </c>
      <c r="R4">
        <v>150</v>
      </c>
      <c r="S4">
        <v>247</v>
      </c>
      <c r="T4">
        <v>871</v>
      </c>
      <c r="U4" s="2">
        <v>2.1762827514949601</v>
      </c>
      <c r="V4" s="2"/>
      <c r="W4" s="2">
        <f t="shared" si="1"/>
        <v>49.206349206349202</v>
      </c>
      <c r="X4" s="2">
        <f t="shared" si="2"/>
        <v>50.793650793650798</v>
      </c>
      <c r="Y4" s="3">
        <f t="shared" si="3"/>
        <v>63.900414937759329</v>
      </c>
      <c r="Z4" s="2">
        <f t="shared" si="4"/>
        <v>36.099585062240671</v>
      </c>
      <c r="AA4" s="2"/>
      <c r="AB4" s="2">
        <f t="shared" si="5"/>
        <v>44.936708860759495</v>
      </c>
      <c r="AC4" s="2">
        <f t="shared" si="6"/>
        <v>55.063291139240505</v>
      </c>
      <c r="AD4">
        <f t="shared" si="7"/>
        <v>62.216624685138541</v>
      </c>
      <c r="AE4">
        <f t="shared" si="8"/>
        <v>37.783375314861459</v>
      </c>
    </row>
    <row r="5" spans="1:31" x14ac:dyDescent="0.35">
      <c r="A5" s="12" t="s">
        <v>50</v>
      </c>
      <c r="B5" s="2">
        <v>0.54649800000000004</v>
      </c>
      <c r="C5" s="2">
        <v>0.527586206896551</v>
      </c>
      <c r="D5" s="14">
        <v>1.1331047722480401</v>
      </c>
      <c r="E5" s="14">
        <f t="shared" si="0"/>
        <v>2.2081911371107643</v>
      </c>
      <c r="F5" s="14">
        <v>4.8761080980145302</v>
      </c>
      <c r="G5" s="14">
        <v>2.9917879145264998</v>
      </c>
      <c r="I5">
        <v>272</v>
      </c>
      <c r="J5">
        <v>255</v>
      </c>
      <c r="K5">
        <v>125</v>
      </c>
      <c r="L5">
        <v>219</v>
      </c>
      <c r="M5">
        <v>871</v>
      </c>
      <c r="N5" s="2">
        <v>4.262950987</v>
      </c>
      <c r="P5">
        <v>223</v>
      </c>
      <c r="Q5">
        <v>275</v>
      </c>
      <c r="R5">
        <v>140</v>
      </c>
      <c r="S5">
        <v>233</v>
      </c>
      <c r="T5">
        <v>871</v>
      </c>
      <c r="U5" s="2">
        <v>2.1618992553356602</v>
      </c>
      <c r="V5" s="2"/>
      <c r="W5" s="2">
        <f t="shared" si="1"/>
        <v>51.612903225806448</v>
      </c>
      <c r="X5" s="2">
        <f t="shared" si="2"/>
        <v>48.387096774193552</v>
      </c>
      <c r="Y5" s="3">
        <f t="shared" si="3"/>
        <v>63.662790697674424</v>
      </c>
      <c r="Z5" s="2">
        <f t="shared" si="4"/>
        <v>36.337209302325576</v>
      </c>
      <c r="AA5" s="2"/>
      <c r="AB5" s="2">
        <f t="shared" si="5"/>
        <v>44.779116465863453</v>
      </c>
      <c r="AC5" s="2">
        <f t="shared" si="6"/>
        <v>55.220883534136547</v>
      </c>
      <c r="AD5">
        <f t="shared" si="7"/>
        <v>62.466487935656836</v>
      </c>
      <c r="AE5">
        <f t="shared" si="8"/>
        <v>37.533512064343164</v>
      </c>
    </row>
    <row r="6" spans="1:31" x14ac:dyDescent="0.35">
      <c r="A6" s="12" t="s">
        <v>51</v>
      </c>
      <c r="B6" s="2">
        <v>0.54994299999999996</v>
      </c>
      <c r="C6" s="2">
        <v>0.52413793103448203</v>
      </c>
      <c r="D6" s="14">
        <v>1.1315838780003</v>
      </c>
      <c r="E6" s="14">
        <f t="shared" si="0"/>
        <v>2.2213101276773513</v>
      </c>
      <c r="F6" s="14">
        <v>4.9342186833219701</v>
      </c>
      <c r="G6" s="14">
        <v>3.0548708333098098</v>
      </c>
      <c r="I6">
        <v>284</v>
      </c>
      <c r="J6">
        <v>282</v>
      </c>
      <c r="K6">
        <v>113</v>
      </c>
      <c r="L6">
        <v>192</v>
      </c>
      <c r="M6">
        <v>871</v>
      </c>
      <c r="N6" s="2">
        <v>3.4041773310000001</v>
      </c>
      <c r="P6">
        <v>234</v>
      </c>
      <c r="Q6">
        <v>278</v>
      </c>
      <c r="R6">
        <v>127</v>
      </c>
      <c r="S6">
        <v>232</v>
      </c>
      <c r="T6">
        <v>871</v>
      </c>
      <c r="U6" s="2">
        <v>3.04030521425278</v>
      </c>
      <c r="V6" s="2"/>
      <c r="W6" s="2">
        <f t="shared" si="1"/>
        <v>50.176678445229683</v>
      </c>
      <c r="X6" s="2">
        <f t="shared" si="2"/>
        <v>49.823321554770317</v>
      </c>
      <c r="Y6" s="3">
        <f t="shared" si="3"/>
        <v>62.950819672131153</v>
      </c>
      <c r="Z6" s="2">
        <f t="shared" si="4"/>
        <v>37.049180327868847</v>
      </c>
      <c r="AA6" s="2"/>
      <c r="AB6" s="2">
        <f t="shared" si="5"/>
        <v>45.703125</v>
      </c>
      <c r="AC6" s="2">
        <f t="shared" si="6"/>
        <v>54.296875</v>
      </c>
      <c r="AD6">
        <f t="shared" si="7"/>
        <v>64.623955431754879</v>
      </c>
      <c r="AE6">
        <f t="shared" si="8"/>
        <v>35.376044568245121</v>
      </c>
    </row>
    <row r="7" spans="1:31" x14ac:dyDescent="0.35">
      <c r="A7" s="12" t="s">
        <v>52</v>
      </c>
      <c r="B7" s="2">
        <v>0.52812899999999996</v>
      </c>
      <c r="C7" s="14">
        <v>0.53448275862068895</v>
      </c>
      <c r="D7" s="14">
        <v>1.1289307188443001</v>
      </c>
      <c r="E7" s="14">
        <f t="shared" si="0"/>
        <v>2.257225350938858</v>
      </c>
      <c r="F7" s="14">
        <v>5.0950662849210504</v>
      </c>
      <c r="G7" s="14">
        <v>3.07921988126395</v>
      </c>
      <c r="I7">
        <v>303</v>
      </c>
      <c r="J7">
        <v>298</v>
      </c>
      <c r="K7">
        <v>94</v>
      </c>
      <c r="L7">
        <v>176</v>
      </c>
      <c r="M7">
        <v>871</v>
      </c>
      <c r="N7" s="2">
        <v>3.6869734470000002</v>
      </c>
      <c r="P7">
        <v>237</v>
      </c>
      <c r="Q7">
        <v>300</v>
      </c>
      <c r="R7">
        <v>124</v>
      </c>
      <c r="S7">
        <v>210</v>
      </c>
      <c r="T7">
        <v>871</v>
      </c>
      <c r="U7" s="2">
        <v>1.9887887949377301</v>
      </c>
      <c r="V7" s="2"/>
      <c r="W7" s="2">
        <f t="shared" si="1"/>
        <v>50.415973377703828</v>
      </c>
      <c r="X7" s="2">
        <f t="shared" si="2"/>
        <v>49.584026622296172</v>
      </c>
      <c r="Y7" s="3">
        <f t="shared" si="3"/>
        <v>65.18518518518519</v>
      </c>
      <c r="Z7" s="2">
        <f t="shared" si="4"/>
        <v>34.81481481481481</v>
      </c>
      <c r="AA7" s="2"/>
      <c r="AB7" s="2">
        <f t="shared" si="5"/>
        <v>44.134078212290504</v>
      </c>
      <c r="AC7" s="2">
        <f t="shared" si="6"/>
        <v>55.865921787709496</v>
      </c>
      <c r="AD7">
        <f t="shared" si="7"/>
        <v>62.874251497005986</v>
      </c>
      <c r="AE7">
        <f t="shared" si="8"/>
        <v>37.125748502994014</v>
      </c>
    </row>
    <row r="8" spans="1:31" x14ac:dyDescent="0.35">
      <c r="A8" s="12"/>
      <c r="B8" s="2"/>
      <c r="C8" s="2"/>
      <c r="D8" s="2"/>
      <c r="E8" s="2"/>
      <c r="F8" s="2"/>
      <c r="G8" s="2"/>
      <c r="N8" s="2"/>
      <c r="W8" s="2"/>
      <c r="X8" s="2"/>
      <c r="Y8" s="3"/>
      <c r="Z8" s="2"/>
      <c r="AB8" s="2"/>
      <c r="AC8" s="2"/>
    </row>
    <row r="9" spans="1:31" x14ac:dyDescent="0.35">
      <c r="A9" t="s">
        <v>57</v>
      </c>
      <c r="B9" s="2"/>
      <c r="C9" s="2"/>
      <c r="D9" s="2"/>
      <c r="E9" s="2"/>
      <c r="F9" s="2"/>
      <c r="G9" s="2"/>
      <c r="W9" s="2"/>
      <c r="X9" s="2"/>
      <c r="Y9" s="3"/>
      <c r="Z9" s="2"/>
      <c r="AB9" s="2"/>
      <c r="AC9" s="2"/>
    </row>
    <row r="10" spans="1:31" x14ac:dyDescent="0.35">
      <c r="A10" s="12" t="s">
        <v>47</v>
      </c>
      <c r="B10" s="2">
        <v>0.53961000000000003</v>
      </c>
      <c r="C10" s="14">
        <v>0.51149425287356298</v>
      </c>
      <c r="D10" s="14">
        <v>1.1384057879330201</v>
      </c>
      <c r="E10" s="2">
        <f t="shared" si="0"/>
        <v>2.2905463408734912</v>
      </c>
      <c r="F10" s="2">
        <v>5.24660253968894</v>
      </c>
      <c r="G10" s="2">
        <v>3.1166108212345902</v>
      </c>
      <c r="I10">
        <v>302</v>
      </c>
      <c r="J10">
        <v>306</v>
      </c>
      <c r="K10">
        <v>95</v>
      </c>
      <c r="L10">
        <v>168</v>
      </c>
      <c r="M10">
        <v>871</v>
      </c>
      <c r="N10" s="2">
        <v>3.1323061810000001</v>
      </c>
      <c r="P10">
        <v>223</v>
      </c>
      <c r="Q10">
        <v>287</v>
      </c>
      <c r="R10">
        <v>138</v>
      </c>
      <c r="S10">
        <v>223</v>
      </c>
      <c r="T10">
        <v>871</v>
      </c>
      <c r="U10" s="2">
        <v>1.62271008902321</v>
      </c>
      <c r="W10" s="2">
        <f t="shared" si="1"/>
        <v>49.671052631578952</v>
      </c>
      <c r="X10" s="2">
        <f t="shared" si="2"/>
        <v>50.328947368421048</v>
      </c>
      <c r="Y10" s="3">
        <f t="shared" si="3"/>
        <v>63.878326996197721</v>
      </c>
      <c r="Z10" s="2">
        <f t="shared" si="4"/>
        <v>36.121673003802279</v>
      </c>
      <c r="AA10" s="2"/>
      <c r="AB10" s="2">
        <f t="shared" si="5"/>
        <v>43.725490196078432</v>
      </c>
      <c r="AC10" s="2">
        <f t="shared" si="6"/>
        <v>56.274509803921568</v>
      </c>
      <c r="AD10">
        <f t="shared" si="7"/>
        <v>61.772853185595565</v>
      </c>
      <c r="AE10">
        <f t="shared" si="8"/>
        <v>38.227146814404435</v>
      </c>
    </row>
    <row r="11" spans="1:31" x14ac:dyDescent="0.35">
      <c r="A11" t="s">
        <v>48</v>
      </c>
      <c r="B11" s="2">
        <v>0.541906</v>
      </c>
      <c r="C11" s="14">
        <v>0.51609195402298802</v>
      </c>
      <c r="D11" s="2">
        <v>1.14038658091059</v>
      </c>
      <c r="E11" s="2">
        <f t="shared" si="0"/>
        <v>2.2939764190535481</v>
      </c>
      <c r="F11" s="2">
        <v>5.2623278111737397</v>
      </c>
      <c r="G11" s="2">
        <v>3.1176361285572298</v>
      </c>
      <c r="I11">
        <v>302</v>
      </c>
      <c r="J11">
        <v>304</v>
      </c>
      <c r="K11">
        <v>95</v>
      </c>
      <c r="L11">
        <v>170</v>
      </c>
      <c r="M11">
        <v>871</v>
      </c>
      <c r="N11" s="2">
        <v>3.254054376</v>
      </c>
      <c r="P11">
        <v>227</v>
      </c>
      <c r="Q11">
        <v>287</v>
      </c>
      <c r="R11">
        <v>134</v>
      </c>
      <c r="S11">
        <v>223</v>
      </c>
      <c r="T11">
        <v>871</v>
      </c>
      <c r="U11" s="2">
        <v>1.9464774859707199</v>
      </c>
      <c r="W11" s="2">
        <f t="shared" si="1"/>
        <v>49.834983498349835</v>
      </c>
      <c r="X11" s="2">
        <f t="shared" si="2"/>
        <v>50.165016501650165</v>
      </c>
      <c r="Y11" s="3">
        <f t="shared" si="3"/>
        <v>64.15094339622641</v>
      </c>
      <c r="Z11" s="2">
        <f t="shared" si="4"/>
        <v>35.84905660377359</v>
      </c>
      <c r="AA11" s="2"/>
      <c r="AB11" s="2">
        <f t="shared" si="5"/>
        <v>44.163424124513618</v>
      </c>
      <c r="AC11" s="2">
        <f t="shared" si="6"/>
        <v>55.836575875486382</v>
      </c>
      <c r="AD11">
        <f t="shared" si="7"/>
        <v>62.464985994397757</v>
      </c>
      <c r="AE11">
        <f t="shared" si="8"/>
        <v>37.535014005602243</v>
      </c>
    </row>
    <row r="12" spans="1:31" x14ac:dyDescent="0.35">
      <c r="A12" s="12" t="s">
        <v>49</v>
      </c>
      <c r="B12" s="2">
        <v>0.53961000000000003</v>
      </c>
      <c r="C12" s="2">
        <v>0.51034482758620603</v>
      </c>
      <c r="D12" s="2">
        <v>1.1449802827789799</v>
      </c>
      <c r="E12" s="2">
        <f t="shared" si="0"/>
        <v>2.2978983550069398</v>
      </c>
      <c r="F12" s="2">
        <v>5.2803368499436001</v>
      </c>
      <c r="G12" s="2">
        <v>3.1248161644331498</v>
      </c>
      <c r="I12">
        <v>305</v>
      </c>
      <c r="J12">
        <v>319</v>
      </c>
      <c r="K12">
        <v>92</v>
      </c>
      <c r="L12">
        <v>155</v>
      </c>
      <c r="M12">
        <v>871</v>
      </c>
      <c r="N12" s="2">
        <v>2.5445101920000002</v>
      </c>
      <c r="P12">
        <v>224</v>
      </c>
      <c r="Q12">
        <v>277</v>
      </c>
      <c r="R12">
        <v>139</v>
      </c>
      <c r="S12">
        <v>231</v>
      </c>
      <c r="T12">
        <v>871</v>
      </c>
      <c r="U12" s="2">
        <v>2.12468270166202</v>
      </c>
      <c r="W12" s="2">
        <f t="shared" si="1"/>
        <v>48.878205128205124</v>
      </c>
      <c r="X12" s="2">
        <f t="shared" si="2"/>
        <v>51.121794871794876</v>
      </c>
      <c r="Y12" s="3">
        <f t="shared" si="3"/>
        <v>62.753036437246969</v>
      </c>
      <c r="Z12" s="2">
        <f t="shared" si="4"/>
        <v>37.246963562753031</v>
      </c>
      <c r="AB12" s="2">
        <f t="shared" si="5"/>
        <v>44.710578842315371</v>
      </c>
      <c r="AC12" s="2">
        <f t="shared" si="6"/>
        <v>55.289421157684629</v>
      </c>
      <c r="AD12">
        <f t="shared" si="7"/>
        <v>62.432432432432428</v>
      </c>
      <c r="AE12">
        <f t="shared" si="8"/>
        <v>37.567567567567572</v>
      </c>
    </row>
    <row r="13" spans="1:31" x14ac:dyDescent="0.35">
      <c r="A13" s="12" t="s">
        <v>50</v>
      </c>
      <c r="B13" s="2">
        <v>0.54075799999999996</v>
      </c>
      <c r="C13" s="14">
        <v>0.52183908045977001</v>
      </c>
      <c r="D13" s="14">
        <v>1.1214310286595699</v>
      </c>
      <c r="E13" s="14">
        <f t="shared" si="0"/>
        <v>2.2357497994151534</v>
      </c>
      <c r="F13" s="14">
        <v>4.9985771655848996</v>
      </c>
      <c r="G13" s="14">
        <v>2.99540518337799</v>
      </c>
      <c r="I13">
        <v>293</v>
      </c>
      <c r="J13">
        <v>297</v>
      </c>
      <c r="K13">
        <v>104</v>
      </c>
      <c r="L13">
        <v>177</v>
      </c>
      <c r="M13">
        <v>871</v>
      </c>
      <c r="N13" s="2">
        <v>3.0874186799999999</v>
      </c>
      <c r="P13">
        <v>229</v>
      </c>
      <c r="Q13">
        <v>286</v>
      </c>
      <c r="R13">
        <v>134</v>
      </c>
      <c r="S13">
        <v>222</v>
      </c>
      <c r="T13">
        <v>871</v>
      </c>
      <c r="U13" s="2">
        <v>1.9970012452172901</v>
      </c>
      <c r="W13" s="2">
        <f t="shared" si="1"/>
        <v>49.66101694915254</v>
      </c>
      <c r="X13" s="2">
        <f t="shared" si="2"/>
        <v>50.33898305084746</v>
      </c>
      <c r="Y13" s="3">
        <f t="shared" si="3"/>
        <v>62.989323843416365</v>
      </c>
      <c r="Z13" s="2">
        <f t="shared" si="4"/>
        <v>37.010676156583635</v>
      </c>
      <c r="AB13" s="2">
        <f t="shared" si="5"/>
        <v>44.466019417475728</v>
      </c>
      <c r="AC13" s="2">
        <f t="shared" si="6"/>
        <v>55.533980582524272</v>
      </c>
      <c r="AD13">
        <f t="shared" si="7"/>
        <v>62.359550561797747</v>
      </c>
      <c r="AE13">
        <f t="shared" si="8"/>
        <v>37.640449438202253</v>
      </c>
    </row>
    <row r="14" spans="1:31" x14ac:dyDescent="0.35">
      <c r="A14" s="12" t="s">
        <v>51</v>
      </c>
      <c r="B14" s="2">
        <v>0.56142400000000003</v>
      </c>
      <c r="C14" s="14">
        <v>0.51724137931034397</v>
      </c>
      <c r="D14" s="14">
        <v>1.12599529738945</v>
      </c>
      <c r="E14" s="14">
        <f t="shared" si="0"/>
        <v>2.249828975495733</v>
      </c>
      <c r="F14" s="14">
        <v>5.0617304189801802</v>
      </c>
      <c r="G14" s="14">
        <v>3.0492254304712798</v>
      </c>
      <c r="I14">
        <v>303</v>
      </c>
      <c r="J14">
        <v>306</v>
      </c>
      <c r="K14">
        <v>94</v>
      </c>
      <c r="L14">
        <v>168</v>
      </c>
      <c r="M14">
        <v>871</v>
      </c>
      <c r="N14" s="2">
        <v>3.1973686570000002</v>
      </c>
      <c r="P14">
        <v>228</v>
      </c>
      <c r="Q14">
        <v>278</v>
      </c>
      <c r="R14">
        <v>133</v>
      </c>
      <c r="S14">
        <v>232</v>
      </c>
      <c r="T14">
        <v>871</v>
      </c>
      <c r="U14" s="2">
        <v>2.55630294719318</v>
      </c>
      <c r="W14" s="2">
        <f t="shared" si="1"/>
        <v>49.75369458128079</v>
      </c>
      <c r="X14" s="2">
        <f t="shared" si="2"/>
        <v>50.24630541871921</v>
      </c>
      <c r="Y14" s="3">
        <f t="shared" si="3"/>
        <v>64.122137404580144</v>
      </c>
      <c r="Z14" s="2">
        <f t="shared" si="4"/>
        <v>35.877862595419856</v>
      </c>
      <c r="AB14" s="2">
        <f t="shared" si="5"/>
        <v>45.059288537549406</v>
      </c>
      <c r="AC14" s="2">
        <f t="shared" si="6"/>
        <v>54.940711462450594</v>
      </c>
      <c r="AD14">
        <f t="shared" si="7"/>
        <v>63.561643835616444</v>
      </c>
      <c r="AE14">
        <f t="shared" si="8"/>
        <v>36.438356164383556</v>
      </c>
    </row>
    <row r="15" spans="1:31" x14ac:dyDescent="0.35">
      <c r="A15" s="12" t="s">
        <v>52</v>
      </c>
      <c r="B15" s="2">
        <v>0.54649800000000004</v>
      </c>
      <c r="C15" s="14">
        <v>0.527586206896551</v>
      </c>
      <c r="D15" s="14">
        <v>1.1288806068274</v>
      </c>
      <c r="E15" s="14">
        <f t="shared" si="0"/>
        <v>2.2620057025549869</v>
      </c>
      <c r="F15" s="14">
        <v>5.1166697983912801</v>
      </c>
      <c r="G15" s="14">
        <v>3.0809832664183099</v>
      </c>
      <c r="I15">
        <v>303</v>
      </c>
      <c r="J15">
        <v>288</v>
      </c>
      <c r="K15">
        <v>94</v>
      </c>
      <c r="L15">
        <v>186</v>
      </c>
      <c r="M15">
        <v>871</v>
      </c>
      <c r="N15" s="2">
        <v>4.3071363370000002</v>
      </c>
      <c r="P15">
        <v>222</v>
      </c>
      <c r="Q15">
        <v>278</v>
      </c>
      <c r="R15">
        <v>139</v>
      </c>
      <c r="S15">
        <v>232</v>
      </c>
      <c r="T15">
        <v>871</v>
      </c>
      <c r="U15" s="2">
        <v>2.0695383220154802</v>
      </c>
      <c r="W15" s="2">
        <f t="shared" si="1"/>
        <v>51.26903553299492</v>
      </c>
      <c r="X15" s="2">
        <f t="shared" si="2"/>
        <v>48.73096446700508</v>
      </c>
      <c r="Y15" s="3">
        <f t="shared" si="3"/>
        <v>66.428571428571431</v>
      </c>
      <c r="Z15" s="2">
        <f t="shared" si="4"/>
        <v>33.571428571428569</v>
      </c>
      <c r="AB15" s="2">
        <f t="shared" si="5"/>
        <v>44.4</v>
      </c>
      <c r="AC15" s="2">
        <f t="shared" si="6"/>
        <v>55.6</v>
      </c>
      <c r="AD15">
        <f t="shared" si="7"/>
        <v>62.533692722371967</v>
      </c>
      <c r="AE15">
        <f t="shared" si="8"/>
        <v>37.466307277628033</v>
      </c>
    </row>
    <row r="16" spans="1:31" x14ac:dyDescent="0.35">
      <c r="A16" s="12"/>
      <c r="B16" s="2"/>
      <c r="C16" s="2"/>
      <c r="D16" s="2"/>
      <c r="E16" s="2"/>
      <c r="F16" s="2"/>
      <c r="G16" s="2"/>
      <c r="W16" s="2"/>
      <c r="X16" s="2"/>
      <c r="Y16" s="3"/>
      <c r="Z16" s="2"/>
      <c r="AB16" s="2"/>
      <c r="AC16" s="2"/>
    </row>
    <row r="17" spans="1:40" x14ac:dyDescent="0.35">
      <c r="A17" t="s">
        <v>59</v>
      </c>
      <c r="B17" s="2"/>
      <c r="C17" s="2"/>
      <c r="D17" s="2"/>
      <c r="E17" s="2"/>
      <c r="F17" s="2"/>
      <c r="G17" s="2"/>
      <c r="W17" s="2"/>
      <c r="X17" s="2"/>
      <c r="Y17" s="3"/>
      <c r="Z17" s="2"/>
      <c r="AB17" s="2"/>
      <c r="AC17" s="2"/>
    </row>
    <row r="18" spans="1:40" x14ac:dyDescent="0.35">
      <c r="A18" s="13" t="s">
        <v>47</v>
      </c>
      <c r="B18" s="2">
        <v>0.567164</v>
      </c>
      <c r="C18" s="2">
        <v>0.54827586206896495</v>
      </c>
      <c r="D18" s="14">
        <v>1.1090649475679399</v>
      </c>
      <c r="E18" s="14">
        <f t="shared" si="0"/>
        <v>2.3158106563633134</v>
      </c>
      <c r="F18" s="14">
        <v>5.3629789961258796</v>
      </c>
      <c r="G18" s="14">
        <v>3.0888812938780998</v>
      </c>
      <c r="I18">
        <v>224</v>
      </c>
      <c r="J18">
        <v>204</v>
      </c>
      <c r="K18">
        <v>173</v>
      </c>
      <c r="L18">
        <v>270</v>
      </c>
      <c r="M18">
        <v>871</v>
      </c>
      <c r="N18" s="2">
        <v>3.965274317</v>
      </c>
      <c r="P18">
        <v>193</v>
      </c>
      <c r="Q18">
        <v>224</v>
      </c>
      <c r="R18">
        <v>169</v>
      </c>
      <c r="S18">
        <v>285</v>
      </c>
      <c r="T18">
        <v>871</v>
      </c>
      <c r="U18" s="2">
        <v>2.7842248314597802</v>
      </c>
      <c r="V18" s="2"/>
      <c r="W18" s="2">
        <f t="shared" si="1"/>
        <v>52.336448598130836</v>
      </c>
      <c r="X18" s="2">
        <f t="shared" si="2"/>
        <v>47.663551401869164</v>
      </c>
      <c r="Y18" s="3">
        <f t="shared" si="3"/>
        <v>60.948081264108353</v>
      </c>
      <c r="Z18" s="2">
        <f t="shared" si="4"/>
        <v>39.051918735891647</v>
      </c>
      <c r="AB18" s="2">
        <f t="shared" si="5"/>
        <v>46.282973621103118</v>
      </c>
      <c r="AC18" s="2">
        <f t="shared" si="6"/>
        <v>53.717026378896882</v>
      </c>
      <c r="AD18">
        <f t="shared" si="7"/>
        <v>62.775330396475773</v>
      </c>
      <c r="AE18">
        <f t="shared" si="8"/>
        <v>37.224669603524227</v>
      </c>
    </row>
    <row r="19" spans="1:40" x14ac:dyDescent="0.35">
      <c r="A19" s="8" t="s">
        <v>48</v>
      </c>
      <c r="B19" s="2">
        <v>0.59357099999999996</v>
      </c>
      <c r="C19" s="14">
        <v>0.56091954022988499</v>
      </c>
      <c r="D19" s="14">
        <v>1.1076901605760501</v>
      </c>
      <c r="E19" s="20">
        <f t="shared" si="0"/>
        <v>2.3431968984325753</v>
      </c>
      <c r="F19" s="2">
        <v>5.4905717048240401</v>
      </c>
      <c r="G19" s="2">
        <v>3.1047143391347198</v>
      </c>
      <c r="I19">
        <v>238</v>
      </c>
      <c r="J19">
        <v>195</v>
      </c>
      <c r="K19">
        <v>159</v>
      </c>
      <c r="L19">
        <v>279</v>
      </c>
      <c r="M19">
        <v>871</v>
      </c>
      <c r="N19" s="2">
        <v>5.5731824919999999</v>
      </c>
      <c r="P19">
        <v>187</v>
      </c>
      <c r="Q19">
        <v>208</v>
      </c>
      <c r="R19">
        <v>174</v>
      </c>
      <c r="S19">
        <v>302</v>
      </c>
      <c r="T19">
        <v>871</v>
      </c>
      <c r="U19" s="2">
        <v>3.28553284442649</v>
      </c>
      <c r="V19" s="2"/>
      <c r="W19" s="2">
        <f t="shared" si="1"/>
        <v>54.965357967667437</v>
      </c>
      <c r="X19" s="2">
        <f t="shared" si="2"/>
        <v>45.034642032332563</v>
      </c>
      <c r="Y19" s="3">
        <f t="shared" si="3"/>
        <v>63.698630136986303</v>
      </c>
      <c r="Z19" s="2">
        <f t="shared" si="4"/>
        <v>36.301369863013697</v>
      </c>
      <c r="AB19" s="2">
        <f t="shared" si="5"/>
        <v>47.341772151898738</v>
      </c>
      <c r="AC19" s="2">
        <f t="shared" si="6"/>
        <v>52.658227848101262</v>
      </c>
      <c r="AD19">
        <f t="shared" si="7"/>
        <v>63.445378151260499</v>
      </c>
      <c r="AE19">
        <f t="shared" si="8"/>
        <v>36.554621848739501</v>
      </c>
    </row>
    <row r="20" spans="1:40" x14ac:dyDescent="0.35">
      <c r="A20" s="13" t="s">
        <v>49</v>
      </c>
      <c r="B20" s="2">
        <v>0.58782999999999996</v>
      </c>
      <c r="C20" s="2">
        <v>0.51724137931034397</v>
      </c>
      <c r="D20" s="2">
        <v>1.14002965457802</v>
      </c>
      <c r="E20" s="14">
        <f t="shared" si="0"/>
        <v>2.2957531593475027</v>
      </c>
      <c r="F20" s="14">
        <v>5.2704825686540397</v>
      </c>
      <c r="G20" s="19">
        <v>3.1228704177586799</v>
      </c>
      <c r="I20">
        <v>310</v>
      </c>
      <c r="J20">
        <v>320</v>
      </c>
      <c r="K20">
        <v>87</v>
      </c>
      <c r="L20">
        <v>154</v>
      </c>
      <c r="M20">
        <v>871</v>
      </c>
      <c r="N20" s="2">
        <v>2.8034168369999999</v>
      </c>
      <c r="P20">
        <v>189</v>
      </c>
      <c r="Q20">
        <v>215</v>
      </c>
      <c r="R20">
        <v>174</v>
      </c>
      <c r="S20">
        <v>293</v>
      </c>
      <c r="T20">
        <v>871</v>
      </c>
      <c r="U20" s="2">
        <v>2.9085615737135799</v>
      </c>
      <c r="V20" s="2"/>
      <c r="W20" s="2">
        <f t="shared" si="1"/>
        <v>49.206349206349202</v>
      </c>
      <c r="X20" s="2">
        <f t="shared" si="2"/>
        <v>50.793650793650798</v>
      </c>
      <c r="Y20" s="3">
        <f t="shared" si="3"/>
        <v>63.900414937759329</v>
      </c>
      <c r="Z20" s="2">
        <f t="shared" si="4"/>
        <v>36.099585062240671</v>
      </c>
      <c r="AB20" s="2">
        <f t="shared" si="5"/>
        <v>46.782178217821787</v>
      </c>
      <c r="AC20" s="2">
        <f t="shared" si="6"/>
        <v>53.217821782178213</v>
      </c>
      <c r="AD20">
        <f t="shared" si="7"/>
        <v>62.740899357601712</v>
      </c>
      <c r="AE20">
        <f t="shared" si="8"/>
        <v>37.259100642398288</v>
      </c>
    </row>
    <row r="21" spans="1:40" x14ac:dyDescent="0.35">
      <c r="A21" s="13" t="s">
        <v>50</v>
      </c>
      <c r="B21" s="2">
        <v>0.58782999999999996</v>
      </c>
      <c r="C21" s="14">
        <v>0.55287356321838999</v>
      </c>
      <c r="D21" s="14">
        <v>1.10511746041952</v>
      </c>
      <c r="E21" s="14">
        <f t="shared" si="0"/>
        <v>2.281542996405141</v>
      </c>
      <c r="F21" s="14">
        <v>5.2054384444453499</v>
      </c>
      <c r="G21" s="14">
        <v>2.9912047396101</v>
      </c>
      <c r="I21">
        <v>234</v>
      </c>
      <c r="J21">
        <v>204</v>
      </c>
      <c r="K21">
        <v>163</v>
      </c>
      <c r="L21">
        <v>270</v>
      </c>
      <c r="M21">
        <v>871</v>
      </c>
      <c r="N21" s="2">
        <v>4.7121000540000004</v>
      </c>
      <c r="P21">
        <v>191</v>
      </c>
      <c r="Q21">
        <v>213</v>
      </c>
      <c r="R21">
        <v>172</v>
      </c>
      <c r="S21">
        <v>295</v>
      </c>
      <c r="T21">
        <v>871</v>
      </c>
      <c r="U21" s="14">
        <v>3.1905627014148701</v>
      </c>
      <c r="V21" s="2"/>
      <c r="W21" s="2">
        <f t="shared" si="1"/>
        <v>53.424657534246577</v>
      </c>
      <c r="X21" s="2">
        <f t="shared" si="2"/>
        <v>46.575342465753423</v>
      </c>
      <c r="Y21" s="3">
        <f t="shared" si="3"/>
        <v>62.355658198614314</v>
      </c>
      <c r="Z21" s="2">
        <f t="shared" si="4"/>
        <v>37.644341801385686</v>
      </c>
      <c r="AB21" s="2">
        <f t="shared" si="5"/>
        <v>47.277227722772274</v>
      </c>
      <c r="AC21" s="2">
        <f t="shared" si="6"/>
        <v>52.722772277227726</v>
      </c>
      <c r="AD21">
        <f t="shared" si="7"/>
        <v>63.16916488222698</v>
      </c>
      <c r="AE21">
        <f t="shared" si="8"/>
        <v>36.83083511777302</v>
      </c>
    </row>
    <row r="22" spans="1:40" x14ac:dyDescent="0.35">
      <c r="A22" s="13" t="s">
        <v>53</v>
      </c>
      <c r="B22" s="2">
        <v>0.57405300000000004</v>
      </c>
      <c r="C22" s="2">
        <v>0.55747126436781602</v>
      </c>
      <c r="D22" s="14">
        <v>1.1053304236652399</v>
      </c>
      <c r="E22" s="14">
        <f t="shared" si="0"/>
        <v>2.2713246572648087</v>
      </c>
      <c r="F22" s="14">
        <v>5.1589156986990998</v>
      </c>
      <c r="G22" s="14">
        <v>3.0204311549050802</v>
      </c>
      <c r="I22">
        <v>218</v>
      </c>
      <c r="J22">
        <v>180</v>
      </c>
      <c r="K22">
        <v>179</v>
      </c>
      <c r="L22">
        <v>294</v>
      </c>
      <c r="M22">
        <v>871</v>
      </c>
      <c r="N22" s="2">
        <v>4.9996226630000002</v>
      </c>
      <c r="P22">
        <v>186</v>
      </c>
      <c r="Q22">
        <v>217</v>
      </c>
      <c r="R22">
        <v>176</v>
      </c>
      <c r="S22">
        <v>292</v>
      </c>
      <c r="T22">
        <v>871</v>
      </c>
      <c r="U22" s="2">
        <v>2.61222171450772</v>
      </c>
      <c r="V22" s="2"/>
      <c r="W22" s="2">
        <f>(I22/(J22+I22))*100</f>
        <v>54.773869346733676</v>
      </c>
      <c r="X22" s="2">
        <f t="shared" si="2"/>
        <v>45.226130653266324</v>
      </c>
      <c r="Y22" s="3">
        <f t="shared" si="3"/>
        <v>62.156448202959837</v>
      </c>
      <c r="Z22" s="2">
        <f t="shared" si="4"/>
        <v>37.843551797040163</v>
      </c>
      <c r="AB22" s="2">
        <f t="shared" si="5"/>
        <v>46.153846153846153</v>
      </c>
      <c r="AC22" s="2">
        <f t="shared" si="6"/>
        <v>53.846153846153847</v>
      </c>
      <c r="AD22">
        <f t="shared" si="7"/>
        <v>62.393162393162392</v>
      </c>
      <c r="AE22">
        <f t="shared" si="8"/>
        <v>37.606837606837608</v>
      </c>
    </row>
    <row r="23" spans="1:40" x14ac:dyDescent="0.35">
      <c r="A23" s="13" t="s">
        <v>54</v>
      </c>
      <c r="B23" s="2">
        <v>0.56831200000000004</v>
      </c>
      <c r="C23" s="2">
        <v>0.54827586206896495</v>
      </c>
      <c r="D23" s="14">
        <v>1.1089912993303599</v>
      </c>
      <c r="E23" s="14">
        <f t="shared" si="0"/>
        <v>2.3191928496943714</v>
      </c>
      <c r="F23" s="14">
        <v>5.3786554740734998</v>
      </c>
      <c r="G23" s="14">
        <v>3.0930008141315102</v>
      </c>
      <c r="I23">
        <v>216</v>
      </c>
      <c r="J23">
        <v>190</v>
      </c>
      <c r="K23">
        <v>181</v>
      </c>
      <c r="L23">
        <v>284</v>
      </c>
      <c r="M23">
        <v>871</v>
      </c>
      <c r="N23" s="2">
        <v>4.2341722559999999</v>
      </c>
      <c r="P23">
        <v>202</v>
      </c>
      <c r="Q23">
        <v>234</v>
      </c>
      <c r="R23">
        <v>159</v>
      </c>
      <c r="S23">
        <v>276</v>
      </c>
      <c r="T23">
        <v>871</v>
      </c>
      <c r="U23" s="2">
        <v>3.0173878625466899</v>
      </c>
      <c r="V23" s="2"/>
      <c r="W23" s="2">
        <f t="shared" si="1"/>
        <v>53.201970443349758</v>
      </c>
      <c r="X23" s="2">
        <f t="shared" si="2"/>
        <v>46.798029556650242</v>
      </c>
      <c r="Y23" s="3">
        <f t="shared" si="3"/>
        <v>61.075268817204297</v>
      </c>
      <c r="Z23" s="2">
        <f t="shared" si="4"/>
        <v>38.924731182795703</v>
      </c>
      <c r="AB23" s="2">
        <f t="shared" si="5"/>
        <v>46.330275229357795</v>
      </c>
      <c r="AC23" s="2">
        <f t="shared" si="6"/>
        <v>53.669724770642205</v>
      </c>
      <c r="AD23">
        <f t="shared" si="7"/>
        <v>63.448275862068968</v>
      </c>
      <c r="AE23">
        <f t="shared" si="8"/>
        <v>36.551724137931032</v>
      </c>
    </row>
    <row r="24" spans="1:40" x14ac:dyDescent="0.35">
      <c r="A24" s="13" t="s">
        <v>55</v>
      </c>
      <c r="B24" s="2">
        <v>0.56601599999999996</v>
      </c>
      <c r="C24" s="2">
        <v>0.54827586206896495</v>
      </c>
      <c r="D24" s="2">
        <v>1.11433705013646</v>
      </c>
      <c r="E24" s="2">
        <f t="shared" si="0"/>
        <v>2.3219888031765441</v>
      </c>
      <c r="F24" s="2">
        <v>5.3916320020772401</v>
      </c>
      <c r="G24" s="2">
        <v>3.0981742269864498</v>
      </c>
      <c r="I24">
        <v>247</v>
      </c>
      <c r="J24">
        <v>226</v>
      </c>
      <c r="K24">
        <v>150</v>
      </c>
      <c r="L24">
        <v>248</v>
      </c>
      <c r="M24">
        <v>871</v>
      </c>
      <c r="N24" s="2">
        <v>4.2912172929999999</v>
      </c>
      <c r="P24">
        <v>190</v>
      </c>
      <c r="Q24">
        <v>218</v>
      </c>
      <c r="R24">
        <v>172</v>
      </c>
      <c r="S24">
        <v>291</v>
      </c>
      <c r="T24">
        <v>871</v>
      </c>
      <c r="U24" s="2">
        <v>2.88578327115449</v>
      </c>
      <c r="V24" s="2"/>
      <c r="W24" s="2">
        <f t="shared" si="1"/>
        <v>52.219873150105713</v>
      </c>
      <c r="X24" s="2">
        <f t="shared" si="2"/>
        <v>47.780126849894287</v>
      </c>
      <c r="Y24" s="3">
        <f t="shared" si="3"/>
        <v>62.311557788944725</v>
      </c>
      <c r="Z24" s="2">
        <f t="shared" si="4"/>
        <v>37.688442211055275</v>
      </c>
      <c r="AB24" s="2">
        <f t="shared" si="5"/>
        <v>46.568627450980394</v>
      </c>
      <c r="AC24" s="2">
        <f t="shared" si="6"/>
        <v>53.431372549019606</v>
      </c>
      <c r="AD24">
        <f t="shared" si="7"/>
        <v>62.850971922246224</v>
      </c>
      <c r="AE24">
        <f t="shared" si="8"/>
        <v>37.149028077753776</v>
      </c>
    </row>
    <row r="25" spans="1:40" x14ac:dyDescent="0.35">
      <c r="A25" s="13" t="s">
        <v>51</v>
      </c>
      <c r="B25" s="2">
        <v>0.572905</v>
      </c>
      <c r="C25" s="2">
        <v>0.55172413793103403</v>
      </c>
      <c r="D25" s="2">
        <v>1.11128708615515</v>
      </c>
      <c r="E25" s="2">
        <f t="shared" si="0"/>
        <v>2.3210793704128214</v>
      </c>
      <c r="F25" s="2">
        <v>5.3874094437559803</v>
      </c>
      <c r="G25" s="2">
        <v>3.0948417789554501</v>
      </c>
      <c r="I25">
        <v>224</v>
      </c>
      <c r="J25">
        <v>205</v>
      </c>
      <c r="K25">
        <v>173</v>
      </c>
      <c r="L25">
        <v>269</v>
      </c>
      <c r="M25">
        <v>871</v>
      </c>
      <c r="N25" s="2">
        <v>3.902919834</v>
      </c>
      <c r="P25">
        <v>200</v>
      </c>
      <c r="Q25">
        <v>218</v>
      </c>
      <c r="R25">
        <v>163</v>
      </c>
      <c r="S25">
        <v>290</v>
      </c>
      <c r="T25">
        <v>871</v>
      </c>
      <c r="U25" s="14">
        <v>3.6434814937575801</v>
      </c>
      <c r="V25" s="2"/>
      <c r="W25" s="2">
        <f t="shared" si="1"/>
        <v>52.214452214452209</v>
      </c>
      <c r="X25" s="2">
        <f t="shared" si="2"/>
        <v>47.785547785547791</v>
      </c>
      <c r="Y25" s="3">
        <f t="shared" si="3"/>
        <v>60.859728506787327</v>
      </c>
      <c r="Z25" s="2">
        <f t="shared" si="4"/>
        <v>39.140271493212673</v>
      </c>
      <c r="AB25" s="2">
        <f t="shared" si="5"/>
        <v>47.846889952153113</v>
      </c>
      <c r="AC25" s="2">
        <f t="shared" si="6"/>
        <v>52.153110047846887</v>
      </c>
      <c r="AD25">
        <f t="shared" si="7"/>
        <v>64.017660044150119</v>
      </c>
      <c r="AE25">
        <f t="shared" si="8"/>
        <v>35.982339955849881</v>
      </c>
      <c r="AN25" s="2"/>
    </row>
    <row r="26" spans="1:40" x14ac:dyDescent="0.35">
      <c r="A26" s="12"/>
      <c r="B26" s="2"/>
      <c r="C26" s="2"/>
      <c r="D26" s="2"/>
      <c r="E26" s="2"/>
      <c r="F26" s="2"/>
      <c r="G26" s="2"/>
      <c r="W26" s="2"/>
      <c r="X26" s="2"/>
      <c r="Y26" s="3"/>
      <c r="Z26" s="2"/>
      <c r="AB26" s="2"/>
      <c r="AC26" s="2"/>
      <c r="AG26" s="2"/>
      <c r="AN26" s="2"/>
    </row>
    <row r="27" spans="1:40" x14ac:dyDescent="0.35">
      <c r="A27" t="s">
        <v>56</v>
      </c>
      <c r="B27" s="2"/>
      <c r="C27" s="2"/>
      <c r="D27" s="2"/>
      <c r="E27" s="2"/>
      <c r="F27" s="2"/>
      <c r="G27" s="2"/>
      <c r="W27" s="2"/>
      <c r="X27" s="2"/>
      <c r="Y27" s="3"/>
      <c r="Z27" s="2"/>
      <c r="AB27" s="2"/>
      <c r="AC27" s="2"/>
      <c r="AG27" s="2"/>
      <c r="AN27" s="2"/>
    </row>
    <row r="28" spans="1:40" x14ac:dyDescent="0.35">
      <c r="A28" s="12" t="s">
        <v>47</v>
      </c>
      <c r="B28" s="2">
        <v>0.56945999999999997</v>
      </c>
      <c r="C28" s="2">
        <v>0.54942528735632101</v>
      </c>
      <c r="D28" s="14">
        <v>1.11142279148965</v>
      </c>
      <c r="E28" s="14">
        <f t="shared" si="0"/>
        <v>2.2961276129822923</v>
      </c>
      <c r="F28" s="14">
        <v>5.2722020150997597</v>
      </c>
      <c r="G28" s="14">
        <v>3.0807176207539202</v>
      </c>
      <c r="I28">
        <v>245</v>
      </c>
      <c r="J28">
        <v>223</v>
      </c>
      <c r="K28">
        <v>152</v>
      </c>
      <c r="L28">
        <v>251</v>
      </c>
      <c r="M28">
        <v>871</v>
      </c>
      <c r="N28" s="14">
        <v>4.3333583109999996</v>
      </c>
      <c r="P28">
        <v>200</v>
      </c>
      <c r="Q28">
        <v>229</v>
      </c>
      <c r="R28">
        <v>163</v>
      </c>
      <c r="S28">
        <v>279</v>
      </c>
      <c r="T28">
        <v>871</v>
      </c>
      <c r="U28" s="2">
        <v>2.99799416002862</v>
      </c>
      <c r="V28" s="2"/>
      <c r="W28" s="2">
        <f t="shared" si="1"/>
        <v>52.350427350427353</v>
      </c>
      <c r="X28" s="2">
        <f t="shared" si="2"/>
        <v>47.649572649572647</v>
      </c>
      <c r="Y28" s="3">
        <f t="shared" si="3"/>
        <v>62.282878411910673</v>
      </c>
      <c r="Z28" s="2">
        <f t="shared" si="4"/>
        <v>37.717121588089327</v>
      </c>
      <c r="AB28" s="2">
        <f t="shared" si="5"/>
        <v>46.620046620046615</v>
      </c>
      <c r="AC28" s="2">
        <f t="shared" si="6"/>
        <v>53.379953379953385</v>
      </c>
      <c r="AD28">
        <f t="shared" si="7"/>
        <v>63.122171945701353</v>
      </c>
      <c r="AE28">
        <f t="shared" si="8"/>
        <v>36.877828054298647</v>
      </c>
      <c r="AG28" s="2"/>
      <c r="AN28" s="2"/>
    </row>
    <row r="29" spans="1:40" x14ac:dyDescent="0.35">
      <c r="A29" t="s">
        <v>48</v>
      </c>
      <c r="B29" s="2">
        <v>0.57864499999999996</v>
      </c>
      <c r="C29" s="2">
        <v>0.54827586206896495</v>
      </c>
      <c r="D29" s="2">
        <v>1.1098838335444801</v>
      </c>
      <c r="E29" s="2">
        <f t="shared" si="0"/>
        <v>2.3079000814773849</v>
      </c>
      <c r="F29" s="2">
        <v>5.3264027860833201</v>
      </c>
      <c r="G29" s="2">
        <v>3.0869466130555199</v>
      </c>
      <c r="I29">
        <v>251</v>
      </c>
      <c r="J29">
        <v>221</v>
      </c>
      <c r="K29">
        <v>146</v>
      </c>
      <c r="L29">
        <v>253</v>
      </c>
      <c r="M29">
        <v>871</v>
      </c>
      <c r="N29" s="14">
        <v>4.9009759300000004</v>
      </c>
      <c r="P29">
        <v>200</v>
      </c>
      <c r="Q29">
        <v>231</v>
      </c>
      <c r="R29">
        <v>162</v>
      </c>
      <c r="S29">
        <v>278</v>
      </c>
      <c r="T29">
        <v>871</v>
      </c>
      <c r="U29" s="2">
        <v>2.9537968336417602</v>
      </c>
      <c r="V29" s="2"/>
      <c r="W29" s="2">
        <f t="shared" si="1"/>
        <v>53.177966101694921</v>
      </c>
      <c r="X29" s="2">
        <f t="shared" si="2"/>
        <v>46.822033898305079</v>
      </c>
      <c r="Y29" s="3">
        <f t="shared" si="3"/>
        <v>63.408521303258148</v>
      </c>
      <c r="Z29" s="2">
        <f t="shared" si="4"/>
        <v>36.591478696741852</v>
      </c>
      <c r="AB29" s="2">
        <f t="shared" si="5"/>
        <v>46.403712296983755</v>
      </c>
      <c r="AC29" s="2">
        <f t="shared" si="6"/>
        <v>53.596287703016245</v>
      </c>
      <c r="AD29">
        <f t="shared" si="7"/>
        <v>63.181818181818187</v>
      </c>
      <c r="AE29">
        <f t="shared" si="8"/>
        <v>36.818181818181813</v>
      </c>
      <c r="AG29" s="2"/>
      <c r="AN29" s="2"/>
    </row>
    <row r="30" spans="1:40" x14ac:dyDescent="0.35">
      <c r="A30" s="12" t="s">
        <v>49</v>
      </c>
      <c r="B30" s="2">
        <v>0.58209</v>
      </c>
      <c r="C30" s="2">
        <v>0.52988505747126402</v>
      </c>
      <c r="D30" s="2">
        <v>2.3444310752129001</v>
      </c>
      <c r="E30" s="2">
        <f t="shared" si="0"/>
        <v>3.9312652473565048</v>
      </c>
      <c r="F30" s="2">
        <v>15.454846445073001</v>
      </c>
      <c r="G30" s="2">
        <v>10.9810563586868</v>
      </c>
      <c r="I30">
        <v>87</v>
      </c>
      <c r="J30">
        <v>128</v>
      </c>
      <c r="K30">
        <v>312</v>
      </c>
      <c r="L30">
        <v>344</v>
      </c>
      <c r="M30">
        <v>871</v>
      </c>
      <c r="N30" s="2">
        <v>-1.3572354120000001</v>
      </c>
      <c r="P30">
        <v>87</v>
      </c>
      <c r="Q30">
        <v>131</v>
      </c>
      <c r="R30">
        <v>278</v>
      </c>
      <c r="S30">
        <v>375</v>
      </c>
      <c r="T30">
        <v>871</v>
      </c>
      <c r="U30" s="2">
        <v>-0.53212257706840604</v>
      </c>
      <c r="V30" s="2"/>
      <c r="W30" s="2">
        <f t="shared" si="1"/>
        <v>40.465116279069768</v>
      </c>
      <c r="X30" s="2">
        <f t="shared" si="2"/>
        <v>59.534883720930232</v>
      </c>
      <c r="Y30" s="3">
        <f t="shared" si="3"/>
        <v>52.439024390243901</v>
      </c>
      <c r="Z30" s="2">
        <f t="shared" si="4"/>
        <v>47.560975609756099</v>
      </c>
      <c r="AB30" s="2">
        <f t="shared" si="5"/>
        <v>39.908256880733944</v>
      </c>
      <c r="AC30" s="2">
        <f t="shared" si="6"/>
        <v>60.091743119266056</v>
      </c>
      <c r="AD30">
        <f t="shared" si="7"/>
        <v>57.427258805513013</v>
      </c>
      <c r="AE30">
        <f t="shared" si="8"/>
        <v>42.572741194486987</v>
      </c>
      <c r="AG30" s="2"/>
      <c r="AN30" s="2"/>
    </row>
    <row r="31" spans="1:40" x14ac:dyDescent="0.35">
      <c r="A31" s="12" t="s">
        <v>50</v>
      </c>
      <c r="B31" s="2">
        <v>0.570608</v>
      </c>
      <c r="C31" s="2">
        <v>0.54482758620689598</v>
      </c>
      <c r="D31" s="14">
        <v>1.10864456485202</v>
      </c>
      <c r="E31" s="14">
        <f t="shared" si="0"/>
        <v>2.2615185378204838</v>
      </c>
      <c r="F31" s="14">
        <v>5.1144660969056996</v>
      </c>
      <c r="G31" s="14">
        <v>3.0211225368684098</v>
      </c>
      <c r="I31">
        <v>251</v>
      </c>
      <c r="J31">
        <v>228</v>
      </c>
      <c r="K31">
        <v>146</v>
      </c>
      <c r="L31">
        <v>246</v>
      </c>
      <c r="M31">
        <v>871</v>
      </c>
      <c r="N31" s="14">
        <v>4.4583172590000002</v>
      </c>
      <c r="P31">
        <v>198</v>
      </c>
      <c r="Q31">
        <v>231</v>
      </c>
      <c r="R31">
        <v>165</v>
      </c>
      <c r="S31">
        <v>277</v>
      </c>
      <c r="T31">
        <v>871</v>
      </c>
      <c r="U31" s="2">
        <v>2.7152839436712402</v>
      </c>
      <c r="V31" s="2"/>
      <c r="W31" s="2">
        <f t="shared" si="1"/>
        <v>52.400835073068897</v>
      </c>
      <c r="X31" s="2">
        <f t="shared" si="2"/>
        <v>47.599164926931103</v>
      </c>
      <c r="Y31" s="3">
        <f t="shared" si="3"/>
        <v>62.755102040816325</v>
      </c>
      <c r="Z31" s="2">
        <f t="shared" si="4"/>
        <v>37.244897959183675</v>
      </c>
      <c r="AB31" s="2">
        <f t="shared" si="5"/>
        <v>46.153846153846153</v>
      </c>
      <c r="AC31" s="2">
        <f t="shared" si="6"/>
        <v>53.846153846153847</v>
      </c>
      <c r="AD31">
        <f t="shared" si="7"/>
        <v>62.66968325791855</v>
      </c>
      <c r="AE31">
        <f t="shared" si="8"/>
        <v>37.33031674208145</v>
      </c>
      <c r="AG31" s="2"/>
      <c r="AN31" s="2"/>
    </row>
    <row r="32" spans="1:40" x14ac:dyDescent="0.35">
      <c r="A32" s="12" t="s">
        <v>53</v>
      </c>
      <c r="B32" s="2">
        <v>0.567164</v>
      </c>
      <c r="C32" s="2">
        <v>0.54827586206896495</v>
      </c>
      <c r="D32" s="2">
        <v>1.11329289679667</v>
      </c>
      <c r="E32" s="2">
        <f t="shared" si="0"/>
        <v>2.3029776428444588</v>
      </c>
      <c r="F32" s="2">
        <v>5.3037060234414204</v>
      </c>
      <c r="G32" s="2">
        <v>3.0860124447896098</v>
      </c>
      <c r="I32">
        <v>241</v>
      </c>
      <c r="J32">
        <v>221</v>
      </c>
      <c r="K32">
        <v>156</v>
      </c>
      <c r="L32">
        <v>253</v>
      </c>
      <c r="M32">
        <v>871</v>
      </c>
      <c r="N32" s="2">
        <v>4.1642342550000002</v>
      </c>
      <c r="P32">
        <v>197</v>
      </c>
      <c r="Q32">
        <v>228</v>
      </c>
      <c r="R32">
        <v>165</v>
      </c>
      <c r="S32">
        <v>281</v>
      </c>
      <c r="T32">
        <v>871</v>
      </c>
      <c r="U32" s="2">
        <v>2.8814534544836499</v>
      </c>
      <c r="V32" s="2"/>
      <c r="W32" s="2">
        <f t="shared" si="1"/>
        <v>52.164502164502167</v>
      </c>
      <c r="X32" s="2">
        <f t="shared" si="2"/>
        <v>47.835497835497833</v>
      </c>
      <c r="Y32" s="3">
        <f t="shared" si="3"/>
        <v>61.858190709046454</v>
      </c>
      <c r="Z32" s="2">
        <f t="shared" si="4"/>
        <v>38.141809290953546</v>
      </c>
      <c r="AB32" s="2">
        <f t="shared" si="5"/>
        <v>46.352941176470587</v>
      </c>
      <c r="AC32" s="2">
        <f t="shared" si="6"/>
        <v>53.647058823529413</v>
      </c>
      <c r="AD32">
        <f t="shared" si="7"/>
        <v>63.004484304932738</v>
      </c>
      <c r="AE32">
        <f t="shared" si="8"/>
        <v>36.995515695067262</v>
      </c>
      <c r="AG32" s="2"/>
      <c r="AN32" s="2"/>
    </row>
    <row r="33" spans="1:40" x14ac:dyDescent="0.35">
      <c r="A33" s="12" t="s">
        <v>54</v>
      </c>
      <c r="B33" s="2">
        <v>0.56945999999999997</v>
      </c>
      <c r="C33" s="2">
        <v>0.55057471264367797</v>
      </c>
      <c r="D33" s="2">
        <v>1.11431159679883</v>
      </c>
      <c r="E33" s="14">
        <f t="shared" si="0"/>
        <v>2.3020590682891369</v>
      </c>
      <c r="F33" s="14">
        <v>5.2994759538922498</v>
      </c>
      <c r="G33" s="14">
        <v>3.08577216159662</v>
      </c>
      <c r="I33">
        <v>245</v>
      </c>
      <c r="J33">
        <v>223</v>
      </c>
      <c r="K33">
        <v>152</v>
      </c>
      <c r="L33">
        <v>251</v>
      </c>
      <c r="M33">
        <v>871</v>
      </c>
      <c r="N33" s="14">
        <v>4.3333583109999996</v>
      </c>
      <c r="P33">
        <v>202</v>
      </c>
      <c r="Q33">
        <v>231</v>
      </c>
      <c r="R33">
        <v>160</v>
      </c>
      <c r="S33">
        <v>278</v>
      </c>
      <c r="T33">
        <v>871</v>
      </c>
      <c r="U33" s="2">
        <v>3.1193297905634298</v>
      </c>
      <c r="V33" s="2"/>
      <c r="W33" s="2">
        <f t="shared" si="1"/>
        <v>52.350427350427353</v>
      </c>
      <c r="X33" s="2">
        <f t="shared" si="2"/>
        <v>47.649572649572647</v>
      </c>
      <c r="Y33" s="3">
        <f t="shared" si="3"/>
        <v>62.282878411910673</v>
      </c>
      <c r="Z33" s="2">
        <f t="shared" si="4"/>
        <v>37.717121588089327</v>
      </c>
      <c r="AB33" s="2">
        <f t="shared" si="5"/>
        <v>46.651270207852193</v>
      </c>
      <c r="AC33" s="2">
        <f t="shared" si="6"/>
        <v>53.348729792147807</v>
      </c>
      <c r="AD33">
        <f t="shared" si="7"/>
        <v>63.470319634703202</v>
      </c>
      <c r="AE33">
        <f t="shared" si="8"/>
        <v>36.529680365296798</v>
      </c>
      <c r="AG33" s="2"/>
      <c r="AN33" s="2"/>
    </row>
    <row r="34" spans="1:40" x14ac:dyDescent="0.35">
      <c r="A34" s="12" t="s">
        <v>55</v>
      </c>
      <c r="B34" s="2">
        <v>0.57405300000000004</v>
      </c>
      <c r="C34" s="2">
        <v>0.54827586206896495</v>
      </c>
      <c r="D34" s="2">
        <v>1.1114192583973499</v>
      </c>
      <c r="E34" s="2">
        <f t="shared" si="0"/>
        <v>2.3054789058720426</v>
      </c>
      <c r="F34" s="2">
        <v>5.3152329854209501</v>
      </c>
      <c r="G34" s="2">
        <v>3.0828166617046202</v>
      </c>
      <c r="I34">
        <v>234</v>
      </c>
      <c r="J34">
        <v>208</v>
      </c>
      <c r="K34">
        <v>163</v>
      </c>
      <c r="L34">
        <v>266</v>
      </c>
      <c r="M34">
        <v>871</v>
      </c>
      <c r="N34" s="14">
        <v>4.4616493119999996</v>
      </c>
      <c r="P34">
        <v>194</v>
      </c>
      <c r="Q34">
        <v>225</v>
      </c>
      <c r="R34">
        <v>168</v>
      </c>
      <c r="S34">
        <v>284</v>
      </c>
      <c r="T34">
        <v>871</v>
      </c>
      <c r="U34" s="2">
        <v>2.8086101027378501</v>
      </c>
      <c r="V34" s="2"/>
      <c r="W34" s="2">
        <f t="shared" si="1"/>
        <v>52.941176470588239</v>
      </c>
      <c r="X34" s="2">
        <f t="shared" si="2"/>
        <v>47.058823529411761</v>
      </c>
      <c r="Y34" s="3">
        <f t="shared" si="3"/>
        <v>62.004662004662002</v>
      </c>
      <c r="Z34" s="2">
        <f t="shared" si="4"/>
        <v>37.995337995337998</v>
      </c>
      <c r="AB34" s="2">
        <f t="shared" si="5"/>
        <v>46.300715990453462</v>
      </c>
      <c r="AC34" s="2">
        <f t="shared" si="6"/>
        <v>53.699284009546538</v>
      </c>
      <c r="AD34">
        <f t="shared" si="7"/>
        <v>62.831858407079643</v>
      </c>
      <c r="AE34">
        <f t="shared" si="8"/>
        <v>37.168141592920357</v>
      </c>
      <c r="AG34" s="2"/>
      <c r="AN34" s="2"/>
    </row>
    <row r="35" spans="1:40" x14ac:dyDescent="0.35">
      <c r="A35" s="12" t="s">
        <v>51</v>
      </c>
      <c r="B35" s="2">
        <v>0.56945999999999997</v>
      </c>
      <c r="C35" s="14">
        <v>0.555172413793103</v>
      </c>
      <c r="D35" s="14">
        <v>1.1090126756549299</v>
      </c>
      <c r="E35" s="14">
        <f t="shared" si="0"/>
        <v>2.2744578261530397</v>
      </c>
      <c r="F35" s="14">
        <v>5.1731584029488102</v>
      </c>
      <c r="G35" s="14">
        <v>3.0548603473315499</v>
      </c>
      <c r="I35">
        <v>243</v>
      </c>
      <c r="J35">
        <v>221</v>
      </c>
      <c r="K35">
        <v>154</v>
      </c>
      <c r="L35">
        <v>253</v>
      </c>
      <c r="M35">
        <v>871</v>
      </c>
      <c r="N35" s="14">
        <v>4.3119650780000001</v>
      </c>
      <c r="P35">
        <v>210</v>
      </c>
      <c r="Q35">
        <v>234</v>
      </c>
      <c r="R35">
        <v>153</v>
      </c>
      <c r="S35">
        <v>274</v>
      </c>
      <c r="T35">
        <v>871</v>
      </c>
      <c r="U35" s="14">
        <v>3.5275938640376401</v>
      </c>
      <c r="V35" s="2"/>
      <c r="W35" s="2">
        <f t="shared" si="1"/>
        <v>52.370689655172406</v>
      </c>
      <c r="X35" s="2">
        <f t="shared" si="2"/>
        <v>47.629310344827594</v>
      </c>
      <c r="Y35" s="3">
        <f t="shared" si="3"/>
        <v>62.162162162162161</v>
      </c>
      <c r="Z35" s="2">
        <f t="shared" si="4"/>
        <v>37.837837837837839</v>
      </c>
      <c r="AB35" s="2">
        <f t="shared" si="5"/>
        <v>47.297297297297298</v>
      </c>
      <c r="AC35" s="2">
        <f t="shared" si="6"/>
        <v>52.702702702702702</v>
      </c>
      <c r="AD35">
        <f t="shared" si="7"/>
        <v>64.168618266978925</v>
      </c>
      <c r="AE35">
        <f t="shared" si="8"/>
        <v>35.831381733021075</v>
      </c>
      <c r="AG35" s="2"/>
      <c r="AN35" s="2"/>
    </row>
    <row r="36" spans="1:40" x14ac:dyDescent="0.35">
      <c r="B36" s="2"/>
      <c r="C36" s="2"/>
      <c r="D36" s="2"/>
      <c r="E36" s="2"/>
      <c r="F36" s="2"/>
      <c r="G36" s="2"/>
      <c r="N36" s="2"/>
      <c r="U36" s="2"/>
      <c r="W36" s="2"/>
      <c r="X36" s="2"/>
      <c r="Y36" s="3"/>
      <c r="Z36" s="2"/>
      <c r="AB36" s="2"/>
      <c r="AC36" s="2"/>
      <c r="AG36" s="2"/>
      <c r="AN36" s="2"/>
    </row>
    <row r="37" spans="1:40" x14ac:dyDescent="0.35">
      <c r="B37" s="2"/>
      <c r="C37" s="2"/>
      <c r="D37" s="2"/>
      <c r="E37" s="2"/>
      <c r="F37" s="2"/>
      <c r="G37" s="2"/>
      <c r="W37" s="2"/>
      <c r="X37" s="2"/>
      <c r="Y37" s="3"/>
      <c r="Z37" s="2"/>
      <c r="AB37" s="2"/>
      <c r="AC37" s="2"/>
      <c r="AG37" s="2"/>
      <c r="AN37" s="2"/>
    </row>
    <row r="38" spans="1:40" x14ac:dyDescent="0.35">
      <c r="A38" s="12" t="s">
        <v>69</v>
      </c>
      <c r="B38" s="2"/>
      <c r="C38" s="2"/>
      <c r="D38" s="2"/>
      <c r="E38" s="2"/>
      <c r="F38" s="2"/>
      <c r="G38" s="2"/>
      <c r="V38" s="2"/>
      <c r="W38" s="2"/>
      <c r="X38" s="2"/>
      <c r="Y38" s="3"/>
      <c r="Z38" s="2"/>
      <c r="AB38" s="2"/>
      <c r="AC38" s="2"/>
      <c r="AG38" s="2"/>
      <c r="AN38" s="2"/>
    </row>
    <row r="39" spans="1:40" x14ac:dyDescent="0.35">
      <c r="A39" s="12" t="s">
        <v>47</v>
      </c>
      <c r="B39" s="2">
        <v>0.48390804597701098</v>
      </c>
      <c r="C39" s="2">
        <v>0.54942528735632101</v>
      </c>
      <c r="D39" s="2">
        <v>1.1133829072233199</v>
      </c>
      <c r="E39" s="2">
        <f t="shared" si="0"/>
        <v>2.348856077099323</v>
      </c>
      <c r="F39" s="2">
        <v>5.5171248709264198</v>
      </c>
      <c r="G39" s="2">
        <v>3.1183171204190501</v>
      </c>
      <c r="I39">
        <v>235</v>
      </c>
      <c r="J39">
        <v>215</v>
      </c>
      <c r="K39">
        <v>162</v>
      </c>
      <c r="L39">
        <v>259</v>
      </c>
      <c r="M39">
        <v>871</v>
      </c>
      <c r="N39" s="2">
        <v>4.0969502630000001</v>
      </c>
      <c r="P39">
        <v>196</v>
      </c>
      <c r="Q39">
        <v>226</v>
      </c>
      <c r="R39">
        <v>166</v>
      </c>
      <c r="S39">
        <v>283</v>
      </c>
      <c r="T39">
        <v>871</v>
      </c>
      <c r="U39" s="2">
        <v>2.9158272056628598</v>
      </c>
      <c r="V39" s="2"/>
      <c r="W39" s="2">
        <f t="shared" si="1"/>
        <v>52.222222222222229</v>
      </c>
      <c r="X39" s="2">
        <f t="shared" si="2"/>
        <v>47.777777777777771</v>
      </c>
      <c r="Y39" s="3">
        <f t="shared" si="3"/>
        <v>61.520190023752974</v>
      </c>
      <c r="Z39" s="2">
        <f t="shared" si="4"/>
        <v>38.479809976247026</v>
      </c>
      <c r="AB39" s="2">
        <f t="shared" si="5"/>
        <v>46.445497630331758</v>
      </c>
      <c r="AC39" s="2">
        <f t="shared" si="6"/>
        <v>53.554502369668242</v>
      </c>
      <c r="AD39">
        <f t="shared" si="7"/>
        <v>63.028953229398667</v>
      </c>
      <c r="AE39">
        <f t="shared" si="8"/>
        <v>36.971046770601333</v>
      </c>
      <c r="AG39" s="2"/>
      <c r="AN39" s="2"/>
    </row>
    <row r="40" spans="1:40" x14ac:dyDescent="0.35">
      <c r="A40" t="s">
        <v>48</v>
      </c>
      <c r="B40" s="2">
        <v>0.47816091954022899</v>
      </c>
      <c r="C40" s="2">
        <v>0.55747126436781602</v>
      </c>
      <c r="D40" s="2">
        <v>1.11443215717113</v>
      </c>
      <c r="E40" s="2">
        <f t="shared" si="0"/>
        <v>2.3697013145180068</v>
      </c>
      <c r="F40" s="2">
        <v>5.6154843200283704</v>
      </c>
      <c r="G40" s="2">
        <v>3.1293800393536202</v>
      </c>
      <c r="I40">
        <v>247</v>
      </c>
      <c r="J40">
        <v>215</v>
      </c>
      <c r="K40">
        <v>150</v>
      </c>
      <c r="L40">
        <v>259</v>
      </c>
      <c r="M40">
        <v>871</v>
      </c>
      <c r="N40" s="2">
        <v>4.9855456570000003</v>
      </c>
      <c r="P40">
        <v>192</v>
      </c>
      <c r="Q40">
        <v>215</v>
      </c>
      <c r="R40">
        <v>170</v>
      </c>
      <c r="S40">
        <v>294</v>
      </c>
      <c r="T40">
        <v>871</v>
      </c>
      <c r="U40" s="2">
        <v>3.2265260039259598</v>
      </c>
      <c r="V40" s="2"/>
      <c r="W40" s="2">
        <f t="shared" si="1"/>
        <v>53.46320346320347</v>
      </c>
      <c r="X40" s="2">
        <f t="shared" si="2"/>
        <v>46.53679653679653</v>
      </c>
      <c r="Y40" s="3">
        <f t="shared" si="3"/>
        <v>63.325183374083124</v>
      </c>
      <c r="Z40" s="2">
        <f t="shared" si="4"/>
        <v>36.674816625916876</v>
      </c>
      <c r="AB40" s="2">
        <f t="shared" si="5"/>
        <v>47.174447174447174</v>
      </c>
      <c r="AC40" s="2">
        <f t="shared" si="6"/>
        <v>52.825552825552826</v>
      </c>
      <c r="AD40">
        <f t="shared" si="7"/>
        <v>63.362068965517238</v>
      </c>
      <c r="AE40">
        <f t="shared" si="8"/>
        <v>36.637931034482762</v>
      </c>
      <c r="AG40" s="2"/>
      <c r="AN40" s="2"/>
    </row>
    <row r="41" spans="1:40" x14ac:dyDescent="0.35">
      <c r="A41" s="12" t="s">
        <v>49</v>
      </c>
      <c r="B41" s="2">
        <v>0.48850574712643602</v>
      </c>
      <c r="C41" s="2">
        <v>0.55287356321838999</v>
      </c>
      <c r="D41" s="2">
        <v>1.10511746041952</v>
      </c>
      <c r="E41" s="2">
        <f t="shared" si="0"/>
        <v>2.281542996405141</v>
      </c>
      <c r="F41" s="2">
        <v>5.2054384444453499</v>
      </c>
      <c r="G41" s="2">
        <v>2.9912047396101</v>
      </c>
      <c r="I41">
        <v>234</v>
      </c>
      <c r="J41">
        <v>204</v>
      </c>
      <c r="K41">
        <v>163</v>
      </c>
      <c r="L41">
        <v>270</v>
      </c>
      <c r="M41">
        <v>871</v>
      </c>
      <c r="N41" s="2">
        <v>4.7121000540000004</v>
      </c>
      <c r="P41">
        <v>189</v>
      </c>
      <c r="Q41">
        <v>215</v>
      </c>
      <c r="R41">
        <v>174</v>
      </c>
      <c r="S41">
        <v>293</v>
      </c>
      <c r="T41">
        <v>871</v>
      </c>
      <c r="U41" s="2">
        <v>2.9085615737135799</v>
      </c>
      <c r="V41" s="2"/>
      <c r="W41" s="2">
        <f t="shared" si="1"/>
        <v>53.424657534246577</v>
      </c>
      <c r="X41" s="2">
        <f t="shared" si="2"/>
        <v>46.575342465753423</v>
      </c>
      <c r="Y41" s="3">
        <f t="shared" si="3"/>
        <v>62.355658198614314</v>
      </c>
      <c r="Z41" s="2">
        <f t="shared" si="4"/>
        <v>37.644341801385686</v>
      </c>
      <c r="AB41" s="2">
        <f t="shared" si="5"/>
        <v>46.782178217821787</v>
      </c>
      <c r="AC41" s="2">
        <f t="shared" si="6"/>
        <v>53.217821782178213</v>
      </c>
      <c r="AD41">
        <f t="shared" si="7"/>
        <v>62.740899357601712</v>
      </c>
      <c r="AE41">
        <f t="shared" si="8"/>
        <v>37.259100642398288</v>
      </c>
      <c r="AG41" s="2"/>
      <c r="AN41" s="2"/>
    </row>
    <row r="42" spans="1:40" x14ac:dyDescent="0.35">
      <c r="A42" s="12" t="s">
        <v>50</v>
      </c>
      <c r="B42" s="2">
        <v>0.49195402298850499</v>
      </c>
      <c r="C42" s="2">
        <v>0.55632183908045896</v>
      </c>
      <c r="D42" s="2">
        <v>1.10616304931733</v>
      </c>
      <c r="E42" s="2">
        <f t="shared" si="0"/>
        <v>2.3003199599283333</v>
      </c>
      <c r="F42" s="2">
        <v>5.2914719180446896</v>
      </c>
      <c r="G42" s="2">
        <v>3.0441443482946702</v>
      </c>
      <c r="I42">
        <v>243</v>
      </c>
      <c r="J42">
        <v>219</v>
      </c>
      <c r="K42">
        <v>154</v>
      </c>
      <c r="L42">
        <v>255</v>
      </c>
      <c r="M42">
        <v>871</v>
      </c>
      <c r="N42" s="2">
        <v>4.4380047229999997</v>
      </c>
      <c r="P42">
        <v>201</v>
      </c>
      <c r="Q42">
        <v>224</v>
      </c>
      <c r="R42">
        <v>162</v>
      </c>
      <c r="S42">
        <v>284</v>
      </c>
      <c r="T42">
        <v>871</v>
      </c>
      <c r="U42" s="2">
        <v>3.37438999456359</v>
      </c>
      <c r="V42" s="2"/>
      <c r="W42" s="2">
        <f t="shared" si="1"/>
        <v>52.597402597402599</v>
      </c>
      <c r="X42" s="2">
        <f t="shared" si="2"/>
        <v>47.402597402597401</v>
      </c>
      <c r="Y42" s="3">
        <f t="shared" si="3"/>
        <v>62.347188264058687</v>
      </c>
      <c r="Z42" s="2">
        <f t="shared" si="4"/>
        <v>37.652811735941313</v>
      </c>
      <c r="AB42" s="2">
        <f t="shared" si="5"/>
        <v>47.294117647058826</v>
      </c>
      <c r="AC42" s="2">
        <f t="shared" si="6"/>
        <v>52.705882352941174</v>
      </c>
      <c r="AD42">
        <f t="shared" si="7"/>
        <v>63.677130044843047</v>
      </c>
      <c r="AE42">
        <f t="shared" si="8"/>
        <v>36.322869955156953</v>
      </c>
      <c r="AG42" s="2"/>
      <c r="AN42" s="2"/>
    </row>
    <row r="43" spans="1:40" x14ac:dyDescent="0.35">
      <c r="A43" s="12" t="s">
        <v>55</v>
      </c>
      <c r="B43" s="2">
        <v>0.479310344827586</v>
      </c>
      <c r="C43" s="2">
        <v>0.55747126436781602</v>
      </c>
      <c r="D43" s="2">
        <v>1.1077698927178701</v>
      </c>
      <c r="E43" s="2">
        <f t="shared" si="0"/>
        <v>2.3233627663876426</v>
      </c>
      <c r="F43" s="2">
        <v>5.3980145442364398</v>
      </c>
      <c r="G43" s="2">
        <v>3.08697738030274</v>
      </c>
      <c r="I43">
        <v>235</v>
      </c>
      <c r="J43">
        <v>208</v>
      </c>
      <c r="K43">
        <v>162</v>
      </c>
      <c r="L43">
        <v>266</v>
      </c>
      <c r="M43">
        <v>871</v>
      </c>
      <c r="N43" s="2">
        <v>4.5361050570000003</v>
      </c>
      <c r="P43">
        <v>196</v>
      </c>
      <c r="Q43">
        <v>219</v>
      </c>
      <c r="R43">
        <v>166</v>
      </c>
      <c r="S43">
        <v>290</v>
      </c>
      <c r="T43">
        <v>871</v>
      </c>
      <c r="U43" s="2">
        <v>3.32531802360442</v>
      </c>
      <c r="V43" s="2"/>
      <c r="W43" s="2">
        <f t="shared" si="1"/>
        <v>53.04740406320542</v>
      </c>
      <c r="X43" s="2">
        <f t="shared" si="2"/>
        <v>46.95259593679458</v>
      </c>
      <c r="Y43" s="3">
        <f t="shared" si="3"/>
        <v>62.149532710280376</v>
      </c>
      <c r="Z43" s="2">
        <f t="shared" si="4"/>
        <v>37.850467289719624</v>
      </c>
      <c r="AB43" s="2">
        <f t="shared" si="5"/>
        <v>47.2289156626506</v>
      </c>
      <c r="AC43" s="2">
        <f t="shared" si="6"/>
        <v>52.7710843373494</v>
      </c>
      <c r="AD43">
        <f t="shared" si="7"/>
        <v>63.596491228070171</v>
      </c>
      <c r="AE43">
        <f t="shared" si="8"/>
        <v>36.403508771929829</v>
      </c>
      <c r="AG43" s="2"/>
      <c r="AN43" s="2"/>
    </row>
    <row r="44" spans="1:40" x14ac:dyDescent="0.35">
      <c r="A44" s="12" t="s">
        <v>115</v>
      </c>
      <c r="B44" s="2">
        <v>0.479310344827586</v>
      </c>
      <c r="C44" s="2">
        <v>0.55287356321838999</v>
      </c>
      <c r="D44" s="2">
        <v>1.11363314313942</v>
      </c>
      <c r="E44" s="2">
        <f t="shared" si="0"/>
        <v>2.3552336439617303</v>
      </c>
      <c r="F44" s="2">
        <v>5.54712551764925</v>
      </c>
      <c r="G44" s="2">
        <v>3.1213515556667901</v>
      </c>
      <c r="I44">
        <v>224</v>
      </c>
      <c r="J44">
        <v>196</v>
      </c>
      <c r="K44">
        <v>173</v>
      </c>
      <c r="L44">
        <v>278</v>
      </c>
      <c r="M44">
        <v>871</v>
      </c>
      <c r="N44" s="2">
        <v>4.4630956829999997</v>
      </c>
      <c r="P44">
        <v>192</v>
      </c>
      <c r="Q44">
        <v>219</v>
      </c>
      <c r="R44">
        <v>170</v>
      </c>
      <c r="S44">
        <v>290</v>
      </c>
      <c r="T44">
        <v>871</v>
      </c>
      <c r="U44" s="2">
        <v>2.9934068315670102</v>
      </c>
      <c r="W44" s="2">
        <f t="shared" si="1"/>
        <v>53.333333333333336</v>
      </c>
      <c r="X44" s="2">
        <f t="shared" si="2"/>
        <v>46.666666666666664</v>
      </c>
      <c r="Y44" s="3">
        <f t="shared" si="3"/>
        <v>61.640798226164087</v>
      </c>
      <c r="Z44" s="2">
        <f t="shared" si="4"/>
        <v>38.359201773835913</v>
      </c>
      <c r="AB44" s="2">
        <f t="shared" si="5"/>
        <v>46.715328467153284</v>
      </c>
      <c r="AC44" s="2">
        <f t="shared" si="6"/>
        <v>53.284671532846716</v>
      </c>
      <c r="AD44">
        <f t="shared" si="7"/>
        <v>63.04347826086957</v>
      </c>
      <c r="AE44">
        <f t="shared" si="8"/>
        <v>36.95652173913043</v>
      </c>
      <c r="AG44" s="2"/>
      <c r="AN44" s="2"/>
    </row>
    <row r="45" spans="1:40" x14ac:dyDescent="0.35">
      <c r="A45" s="12"/>
      <c r="B45" s="2">
        <v>0.56601607347876004</v>
      </c>
      <c r="C45" s="2">
        <v>0.55287356321838999</v>
      </c>
      <c r="D45" s="2">
        <v>1.1153760074617101</v>
      </c>
      <c r="E45" s="2">
        <v>2.3531921193263199</v>
      </c>
      <c r="F45" s="2">
        <v>5.5375131504595201</v>
      </c>
      <c r="G45" s="7">
        <v>3.1223758301563098</v>
      </c>
      <c r="I45">
        <v>233</v>
      </c>
      <c r="J45">
        <v>214</v>
      </c>
      <c r="K45">
        <v>164</v>
      </c>
      <c r="L45">
        <v>260</v>
      </c>
      <c r="M45">
        <v>871</v>
      </c>
      <c r="N45" s="2">
        <v>4.011068614</v>
      </c>
      <c r="P45">
        <v>197</v>
      </c>
      <c r="Q45">
        <v>224</v>
      </c>
      <c r="R45">
        <v>165</v>
      </c>
      <c r="S45">
        <v>285</v>
      </c>
      <c r="T45">
        <v>871</v>
      </c>
      <c r="U45" s="2">
        <v>3.11586516972626</v>
      </c>
      <c r="W45" s="2">
        <f t="shared" si="1"/>
        <v>52.125279642058167</v>
      </c>
      <c r="X45" s="2">
        <f t="shared" si="2"/>
        <v>47.874720357941833</v>
      </c>
      <c r="Y45" s="3">
        <f t="shared" si="3"/>
        <v>61.320754716981128</v>
      </c>
      <c r="Z45" s="2">
        <f t="shared" si="4"/>
        <v>38.679245283018872</v>
      </c>
      <c r="AB45" s="2">
        <f t="shared" si="5"/>
        <v>46.793349168646081</v>
      </c>
      <c r="AC45" s="2">
        <f t="shared" si="6"/>
        <v>53.206650831353919</v>
      </c>
      <c r="AD45">
        <f t="shared" si="7"/>
        <v>63.333333333333329</v>
      </c>
      <c r="AE45">
        <f t="shared" si="8"/>
        <v>36.666666666666671</v>
      </c>
      <c r="AG45" s="2"/>
      <c r="AN45" s="2"/>
    </row>
    <row r="46" spans="1:40" x14ac:dyDescent="0.35">
      <c r="B46" s="2"/>
      <c r="C46" s="2"/>
      <c r="D46" s="2"/>
      <c r="E46" s="2"/>
      <c r="F46" s="2"/>
      <c r="G46" s="2"/>
      <c r="W46" s="2"/>
      <c r="X46" s="2"/>
      <c r="Y46" s="3"/>
      <c r="Z46" s="2"/>
      <c r="AB46" s="2"/>
      <c r="AC46" s="2"/>
      <c r="AG46" s="2"/>
      <c r="AN46" s="2"/>
    </row>
    <row r="47" spans="1:40" x14ac:dyDescent="0.35">
      <c r="A47" t="s">
        <v>70</v>
      </c>
      <c r="B47" s="2"/>
      <c r="C47" s="2"/>
      <c r="D47" s="2"/>
      <c r="E47" s="2"/>
      <c r="F47" s="2"/>
      <c r="G47" s="2"/>
      <c r="V47" s="2"/>
      <c r="W47" s="2"/>
      <c r="X47" s="2"/>
      <c r="Y47" s="3"/>
      <c r="Z47" s="2"/>
      <c r="AB47" s="2"/>
      <c r="AC47" s="2"/>
      <c r="AG47" s="2"/>
      <c r="AN47" s="2"/>
    </row>
    <row r="48" spans="1:40" x14ac:dyDescent="0.35">
      <c r="A48" s="12" t="s">
        <v>47</v>
      </c>
      <c r="B48" s="2">
        <v>0.567164</v>
      </c>
      <c r="C48" s="2">
        <v>0.54482758620689598</v>
      </c>
      <c r="D48" s="2">
        <v>1.1125187412269599</v>
      </c>
      <c r="E48" s="2">
        <f t="shared" si="0"/>
        <v>2.2862389634203724</v>
      </c>
      <c r="F48" s="2">
        <v>5.2268885978614597</v>
      </c>
      <c r="G48" s="2">
        <v>3.0794433696054599</v>
      </c>
      <c r="I48">
        <v>261</v>
      </c>
      <c r="J48">
        <v>238</v>
      </c>
      <c r="K48">
        <v>136</v>
      </c>
      <c r="L48">
        <v>236</v>
      </c>
      <c r="M48">
        <v>871</v>
      </c>
      <c r="N48" s="2">
        <v>4.5527798060000002</v>
      </c>
      <c r="P48">
        <v>205</v>
      </c>
      <c r="Q48">
        <v>238</v>
      </c>
      <c r="R48">
        <v>158</v>
      </c>
      <c r="S48">
        <v>270</v>
      </c>
      <c r="T48">
        <v>871</v>
      </c>
      <c r="U48" s="2">
        <v>2.87990257620763</v>
      </c>
      <c r="V48" s="2"/>
      <c r="W48" s="2">
        <f t="shared" si="1"/>
        <v>52.304609218436873</v>
      </c>
      <c r="X48" s="2">
        <f t="shared" si="2"/>
        <v>47.695390781563127</v>
      </c>
      <c r="Y48" s="3">
        <f t="shared" si="3"/>
        <v>63.44086021505376</v>
      </c>
      <c r="Z48" s="2">
        <f t="shared" si="4"/>
        <v>36.55913978494624</v>
      </c>
      <c r="AB48" s="2">
        <f t="shared" si="5"/>
        <v>46.275395033860043</v>
      </c>
      <c r="AC48" s="2">
        <f t="shared" si="6"/>
        <v>53.724604966139957</v>
      </c>
      <c r="AD48">
        <f t="shared" si="7"/>
        <v>63.084112149532714</v>
      </c>
      <c r="AE48">
        <f t="shared" si="8"/>
        <v>36.915887850467286</v>
      </c>
      <c r="AG48" s="2"/>
      <c r="AN48" s="2"/>
    </row>
    <row r="49" spans="1:40" x14ac:dyDescent="0.35">
      <c r="A49" t="s">
        <v>48</v>
      </c>
      <c r="B49" s="2">
        <v>0.58094100000000004</v>
      </c>
      <c r="C49" s="2">
        <v>0.41379310344827502</v>
      </c>
      <c r="D49" s="6">
        <v>448507351.02367997</v>
      </c>
      <c r="E49" s="6">
        <f t="shared" si="0"/>
        <v>505355044.77285671</v>
      </c>
      <c r="F49" s="6">
        <v>2.55383721277376E+17</v>
      </c>
      <c r="G49" s="6">
        <v>23539234789.436901</v>
      </c>
      <c r="I49">
        <v>395</v>
      </c>
      <c r="J49">
        <v>476</v>
      </c>
      <c r="K49">
        <v>0</v>
      </c>
      <c r="L49">
        <v>0</v>
      </c>
      <c r="M49">
        <v>871</v>
      </c>
      <c r="N49" s="2">
        <v>0</v>
      </c>
      <c r="P49">
        <v>360</v>
      </c>
      <c r="Q49">
        <v>511</v>
      </c>
      <c r="R49">
        <v>0</v>
      </c>
      <c r="S49">
        <v>0</v>
      </c>
      <c r="T49">
        <v>871</v>
      </c>
      <c r="U49" s="2">
        <v>0</v>
      </c>
      <c r="V49" s="2"/>
      <c r="W49" s="2">
        <f t="shared" si="1"/>
        <v>45.350172215843862</v>
      </c>
      <c r="X49" s="2">
        <f t="shared" si="2"/>
        <v>54.649827784156138</v>
      </c>
      <c r="Y49" s="3" t="e">
        <f t="shared" si="3"/>
        <v>#DIV/0!</v>
      </c>
      <c r="Z49" s="2" t="e">
        <f t="shared" si="4"/>
        <v>#DIV/0!</v>
      </c>
      <c r="AB49" s="2">
        <f t="shared" si="5"/>
        <v>41.33180252583238</v>
      </c>
      <c r="AC49" s="2">
        <f t="shared" si="6"/>
        <v>58.66819747416762</v>
      </c>
      <c r="AD49" t="e">
        <f t="shared" si="7"/>
        <v>#DIV/0!</v>
      </c>
      <c r="AE49" t="e">
        <f t="shared" si="8"/>
        <v>#DIV/0!</v>
      </c>
      <c r="AG49" s="2"/>
      <c r="AN49" s="2"/>
    </row>
    <row r="50" spans="1:40" x14ac:dyDescent="0.35">
      <c r="A50" s="12" t="s">
        <v>49</v>
      </c>
      <c r="B50" s="2">
        <v>0.57864499999999996</v>
      </c>
      <c r="C50" s="2">
        <v>0.52988505747126402</v>
      </c>
      <c r="D50" s="2">
        <v>2.3444310752129001</v>
      </c>
      <c r="E50" s="2">
        <f t="shared" si="0"/>
        <v>3.9312652473565048</v>
      </c>
      <c r="F50" s="2">
        <v>15.454846445073001</v>
      </c>
      <c r="G50" s="2">
        <v>10.9810563586868</v>
      </c>
      <c r="I50">
        <v>87</v>
      </c>
      <c r="J50">
        <v>128</v>
      </c>
      <c r="K50">
        <v>312</v>
      </c>
      <c r="L50">
        <v>344</v>
      </c>
      <c r="M50">
        <v>871</v>
      </c>
      <c r="N50" s="2">
        <v>-1.3572354120000001</v>
      </c>
      <c r="P50">
        <v>87</v>
      </c>
      <c r="Q50">
        <v>131</v>
      </c>
      <c r="R50">
        <v>278</v>
      </c>
      <c r="S50">
        <v>375</v>
      </c>
      <c r="T50">
        <v>871</v>
      </c>
      <c r="U50" s="2">
        <v>-0.53212257706840604</v>
      </c>
      <c r="V50" s="2"/>
      <c r="W50" s="2">
        <f t="shared" si="1"/>
        <v>40.465116279069768</v>
      </c>
      <c r="X50" s="2">
        <f t="shared" si="2"/>
        <v>59.534883720930232</v>
      </c>
      <c r="Y50" s="3">
        <f t="shared" si="3"/>
        <v>52.439024390243901</v>
      </c>
      <c r="Z50" s="2">
        <f t="shared" si="4"/>
        <v>47.560975609756099</v>
      </c>
      <c r="AB50" s="2">
        <f t="shared" si="5"/>
        <v>39.908256880733944</v>
      </c>
      <c r="AC50" s="2">
        <f t="shared" si="6"/>
        <v>60.091743119266056</v>
      </c>
      <c r="AD50">
        <f t="shared" si="7"/>
        <v>57.427258805513013</v>
      </c>
      <c r="AE50">
        <f t="shared" si="8"/>
        <v>42.572741194486987</v>
      </c>
      <c r="AG50" s="2"/>
      <c r="AN50" s="2"/>
    </row>
    <row r="51" spans="1:40" x14ac:dyDescent="0.35">
      <c r="A51" s="12" t="s">
        <v>55</v>
      </c>
      <c r="B51" s="2">
        <v>0.57175699999999996</v>
      </c>
      <c r="C51" s="2">
        <v>0.458666666666666</v>
      </c>
      <c r="D51" s="2">
        <v>38.597223872457903</v>
      </c>
      <c r="E51" s="2">
        <f t="shared" si="0"/>
        <v>71.574697792289768</v>
      </c>
      <c r="F51" s="2">
        <v>5122.9373640576096</v>
      </c>
      <c r="G51" s="2">
        <v>287.31962772159198</v>
      </c>
      <c r="I51">
        <v>251</v>
      </c>
      <c r="J51">
        <v>230</v>
      </c>
      <c r="K51">
        <v>146</v>
      </c>
      <c r="L51">
        <v>244</v>
      </c>
      <c r="M51">
        <v>871</v>
      </c>
      <c r="N51" s="2">
        <v>4.3318720700000002</v>
      </c>
      <c r="P51">
        <v>212</v>
      </c>
      <c r="Q51">
        <v>242</v>
      </c>
      <c r="R51">
        <v>151</v>
      </c>
      <c r="S51">
        <v>266</v>
      </c>
      <c r="T51">
        <v>871</v>
      </c>
      <c r="U51" s="2">
        <v>3.21891891241552</v>
      </c>
      <c r="W51" s="2">
        <f t="shared" si="1"/>
        <v>52.182952182952178</v>
      </c>
      <c r="X51" s="2">
        <f t="shared" si="2"/>
        <v>47.817047817047822</v>
      </c>
      <c r="Y51" s="3">
        <f t="shared" si="3"/>
        <v>62.564102564102562</v>
      </c>
      <c r="Z51" s="2">
        <f t="shared" si="4"/>
        <v>37.435897435897438</v>
      </c>
      <c r="AB51" s="2">
        <f t="shared" si="5"/>
        <v>46.696035242290748</v>
      </c>
      <c r="AC51" s="2">
        <f t="shared" si="6"/>
        <v>53.303964757709252</v>
      </c>
      <c r="AD51">
        <f t="shared" si="7"/>
        <v>63.788968824940049</v>
      </c>
      <c r="AE51">
        <f t="shared" si="8"/>
        <v>36.211031175059951</v>
      </c>
      <c r="AG51" s="2"/>
      <c r="AN51" s="2"/>
    </row>
    <row r="52" spans="1:40" x14ac:dyDescent="0.35">
      <c r="A52" s="5" t="s">
        <v>60</v>
      </c>
      <c r="B52" s="2">
        <v>0.57520099999999996</v>
      </c>
      <c r="C52" s="2">
        <v>0.54190585533869096</v>
      </c>
      <c r="D52" s="2">
        <v>1.1178244228132199</v>
      </c>
      <c r="E52" s="2">
        <v>2.2961180287618599</v>
      </c>
      <c r="F52" s="2">
        <v>5.2721580020052796</v>
      </c>
      <c r="G52" s="2">
        <v>3.0875699471695399</v>
      </c>
      <c r="I52">
        <v>259</v>
      </c>
      <c r="J52">
        <v>240</v>
      </c>
      <c r="K52">
        <v>138</v>
      </c>
      <c r="L52">
        <v>234</v>
      </c>
      <c r="M52">
        <v>871</v>
      </c>
      <c r="N52" s="2">
        <v>4.2814323849999996</v>
      </c>
      <c r="P52">
        <v>205</v>
      </c>
      <c r="Q52">
        <v>242</v>
      </c>
      <c r="R52">
        <v>157</v>
      </c>
      <c r="S52">
        <v>267</v>
      </c>
      <c r="T52">
        <v>871</v>
      </c>
      <c r="U52" s="2">
        <v>2.7194910537285399</v>
      </c>
      <c r="W52" s="2">
        <f t="shared" si="1"/>
        <v>51.903807615230455</v>
      </c>
      <c r="X52" s="2">
        <f t="shared" si="2"/>
        <v>48.096192384769545</v>
      </c>
      <c r="Y52" s="3">
        <f t="shared" si="3"/>
        <v>62.903225806451616</v>
      </c>
      <c r="Z52" s="2">
        <f t="shared" si="4"/>
        <v>37.096774193548384</v>
      </c>
      <c r="AB52" s="2">
        <f t="shared" si="5"/>
        <v>45.861297539149888</v>
      </c>
      <c r="AC52" s="2">
        <f t="shared" si="6"/>
        <v>54.138702460850112</v>
      </c>
      <c r="AD52">
        <f t="shared" si="7"/>
        <v>62.971698113207552</v>
      </c>
      <c r="AE52">
        <f t="shared" si="8"/>
        <v>37.028301886792448</v>
      </c>
      <c r="AG52" s="2"/>
      <c r="AN52" s="2"/>
    </row>
    <row r="53" spans="1:40" x14ac:dyDescent="0.35">
      <c r="AG53" s="2"/>
      <c r="AN53" s="2"/>
    </row>
    <row r="54" spans="1:40" x14ac:dyDescent="0.35">
      <c r="B54" t="s">
        <v>5</v>
      </c>
      <c r="C54" t="s">
        <v>4</v>
      </c>
      <c r="D54" t="s">
        <v>6</v>
      </c>
      <c r="E54" t="s">
        <v>7</v>
      </c>
      <c r="F54" t="s">
        <v>8</v>
      </c>
      <c r="G54" t="s">
        <v>0</v>
      </c>
      <c r="H54" t="s">
        <v>26</v>
      </c>
      <c r="I54" t="s">
        <v>27</v>
      </c>
      <c r="J54" t="s">
        <v>28</v>
      </c>
      <c r="K54" t="s">
        <v>29</v>
      </c>
      <c r="L54" t="s">
        <v>30</v>
      </c>
      <c r="M54" t="s">
        <v>2</v>
      </c>
      <c r="N54" t="s">
        <v>26</v>
      </c>
      <c r="O54" t="s">
        <v>27</v>
      </c>
      <c r="P54" t="s">
        <v>28</v>
      </c>
      <c r="Q54" t="s">
        <v>29</v>
      </c>
      <c r="R54" t="s">
        <v>30</v>
      </c>
      <c r="S54" t="s">
        <v>3</v>
      </c>
      <c r="AG54" s="2"/>
      <c r="AN54" s="2"/>
    </row>
    <row r="55" spans="1:40" x14ac:dyDescent="0.35">
      <c r="A55" t="s">
        <v>1</v>
      </c>
      <c r="U55" s="2"/>
      <c r="AG55" s="2"/>
      <c r="AN55" s="2"/>
    </row>
    <row r="56" spans="1:40" x14ac:dyDescent="0.35">
      <c r="A56" t="s">
        <v>67</v>
      </c>
      <c r="B56" s="2">
        <v>0.53272101033295005</v>
      </c>
      <c r="C56" s="2">
        <v>0.51609195402298802</v>
      </c>
      <c r="D56" s="2">
        <v>1.13925579581752</v>
      </c>
      <c r="E56" s="2">
        <v>2.2899929956382201</v>
      </c>
      <c r="F56" s="2">
        <v>5.2440679200721299</v>
      </c>
      <c r="G56" s="7">
        <v>3.1137669183635102</v>
      </c>
      <c r="H56">
        <v>308</v>
      </c>
      <c r="I56">
        <v>318</v>
      </c>
      <c r="J56">
        <v>89</v>
      </c>
      <c r="K56">
        <v>156</v>
      </c>
      <c r="L56">
        <v>871</v>
      </c>
      <c r="M56" s="2">
        <v>2.795793857</v>
      </c>
      <c r="N56">
        <v>223</v>
      </c>
      <c r="O56">
        <v>283</v>
      </c>
      <c r="P56">
        <v>138</v>
      </c>
      <c r="Q56">
        <v>227</v>
      </c>
      <c r="R56">
        <v>871</v>
      </c>
      <c r="S56" s="2">
        <v>1.8571006274452599</v>
      </c>
      <c r="U56" s="2"/>
      <c r="AG56" s="2"/>
      <c r="AN56" s="2"/>
    </row>
    <row r="57" spans="1:40" x14ac:dyDescent="0.35">
      <c r="A57" t="s">
        <v>62</v>
      </c>
      <c r="B57" s="2">
        <v>0.56601607347876004</v>
      </c>
      <c r="C57" s="2">
        <v>0.55402298850574705</v>
      </c>
      <c r="D57" s="2">
        <v>1.1100038460383299</v>
      </c>
      <c r="E57" s="2">
        <v>2.32059914527707</v>
      </c>
      <c r="F57" s="2">
        <v>5.3851803930606801</v>
      </c>
      <c r="G57" s="7">
        <v>3.0934002294537701</v>
      </c>
      <c r="H57">
        <v>222</v>
      </c>
      <c r="I57">
        <v>203</v>
      </c>
      <c r="J57">
        <v>175</v>
      </c>
      <c r="K57">
        <v>271</v>
      </c>
      <c r="L57">
        <v>871</v>
      </c>
      <c r="M57" s="2">
        <v>3.8779796229999999</v>
      </c>
      <c r="N57">
        <v>191</v>
      </c>
      <c r="O57">
        <v>217</v>
      </c>
      <c r="P57">
        <v>171</v>
      </c>
      <c r="Q57">
        <v>292</v>
      </c>
      <c r="R57">
        <v>871</v>
      </c>
      <c r="S57" s="2">
        <v>3.0270397187871501</v>
      </c>
      <c r="U57" s="2"/>
    </row>
    <row r="58" spans="1:40" x14ac:dyDescent="0.35">
      <c r="A58" t="s">
        <v>61</v>
      </c>
      <c r="B58" s="2">
        <v>0.52583237657864501</v>
      </c>
      <c r="C58" s="2">
        <v>0.49770114942528698</v>
      </c>
      <c r="D58" s="2">
        <v>1.2492583302921501</v>
      </c>
      <c r="E58" s="2">
        <v>2.45625668839266</v>
      </c>
      <c r="F58" s="2">
        <v>6.0331969192737098</v>
      </c>
      <c r="G58" s="7">
        <v>3.5817679606521602</v>
      </c>
      <c r="H58">
        <v>308</v>
      </c>
      <c r="I58">
        <v>324</v>
      </c>
      <c r="J58">
        <v>89</v>
      </c>
      <c r="K58">
        <v>150</v>
      </c>
      <c r="L58">
        <v>871</v>
      </c>
      <c r="M58" s="2">
        <v>2.4398496879999998</v>
      </c>
      <c r="N58">
        <v>261</v>
      </c>
      <c r="O58">
        <v>339</v>
      </c>
      <c r="P58">
        <v>99</v>
      </c>
      <c r="Q58">
        <v>172</v>
      </c>
      <c r="R58">
        <v>871</v>
      </c>
      <c r="S58" s="2">
        <v>1.70904101861225</v>
      </c>
      <c r="U58" s="2"/>
    </row>
    <row r="59" spans="1:40" x14ac:dyDescent="0.35">
      <c r="A59" s="5" t="s">
        <v>60</v>
      </c>
      <c r="B59" s="2">
        <v>0.56601607347876004</v>
      </c>
      <c r="C59" s="2">
        <v>0.55287356321838999</v>
      </c>
      <c r="D59" s="2">
        <v>1.1153760074617101</v>
      </c>
      <c r="E59" s="2">
        <v>2.3531921193263199</v>
      </c>
      <c r="F59" s="2">
        <v>5.5375131504595201</v>
      </c>
      <c r="G59" s="7">
        <v>3.1223758301563098</v>
      </c>
      <c r="H59">
        <v>233</v>
      </c>
      <c r="I59">
        <v>214</v>
      </c>
      <c r="J59">
        <v>164</v>
      </c>
      <c r="K59">
        <v>260</v>
      </c>
      <c r="L59">
        <v>871</v>
      </c>
      <c r="M59" s="2">
        <v>4.011068614</v>
      </c>
      <c r="N59">
        <v>197</v>
      </c>
      <c r="O59">
        <v>224</v>
      </c>
      <c r="P59">
        <v>165</v>
      </c>
      <c r="Q59">
        <v>285</v>
      </c>
      <c r="R59">
        <v>871</v>
      </c>
      <c r="S59" s="2">
        <v>3.11586516972626</v>
      </c>
      <c r="U59" s="2"/>
    </row>
    <row r="60" spans="1:40" x14ac:dyDescent="0.35">
      <c r="B60" s="2"/>
      <c r="C60" s="2"/>
      <c r="D60" s="2"/>
      <c r="E60" s="2"/>
      <c r="F60" s="2"/>
      <c r="G60" s="2"/>
      <c r="M60" s="2"/>
      <c r="S60" s="2"/>
      <c r="U60" s="2"/>
    </row>
    <row r="61" spans="1:40" x14ac:dyDescent="0.35">
      <c r="A61" t="s">
        <v>21</v>
      </c>
      <c r="B61" s="2"/>
      <c r="C61" s="2"/>
      <c r="D61" s="2"/>
      <c r="E61" s="2"/>
      <c r="F61" s="2"/>
      <c r="G61" s="2"/>
      <c r="U61" s="2"/>
    </row>
    <row r="62" spans="1:40" x14ac:dyDescent="0.35">
      <c r="A62" t="s">
        <v>67</v>
      </c>
      <c r="B62" s="2">
        <v>0.53846153846153799</v>
      </c>
      <c r="C62" s="2">
        <v>0.51435132032146902</v>
      </c>
      <c r="D62" s="2">
        <v>1.13694232096419</v>
      </c>
      <c r="E62" s="2">
        <v>2.28696150756365</v>
      </c>
      <c r="F62" s="2">
        <v>5.2301929370778204</v>
      </c>
      <c r="G62" s="2">
        <v>3.11368426697639</v>
      </c>
      <c r="H62">
        <v>301</v>
      </c>
      <c r="I62">
        <v>306</v>
      </c>
      <c r="J62">
        <v>96</v>
      </c>
      <c r="K62">
        <v>168</v>
      </c>
      <c r="L62">
        <v>871</v>
      </c>
      <c r="M62" s="2">
        <v>3.0670726209999999</v>
      </c>
      <c r="N62">
        <v>225</v>
      </c>
      <c r="O62">
        <v>287</v>
      </c>
      <c r="P62">
        <v>136</v>
      </c>
      <c r="Q62">
        <v>223</v>
      </c>
      <c r="R62">
        <v>871</v>
      </c>
      <c r="S62" s="2">
        <v>1.7847498157422199</v>
      </c>
    </row>
    <row r="63" spans="1:40" x14ac:dyDescent="0.35">
      <c r="A63" t="s">
        <v>62</v>
      </c>
      <c r="B63" s="2">
        <v>0.56946039035591201</v>
      </c>
      <c r="C63" s="2">
        <v>0.55109070034443097</v>
      </c>
      <c r="D63" s="2">
        <v>1.11416896508721</v>
      </c>
      <c r="E63" s="2">
        <v>2.3022973092988002</v>
      </c>
      <c r="F63" s="2">
        <v>5.3005729004045099</v>
      </c>
      <c r="G63" s="2">
        <v>3.0858190056372399</v>
      </c>
      <c r="H63">
        <v>245</v>
      </c>
      <c r="I63">
        <v>223</v>
      </c>
      <c r="J63">
        <v>152</v>
      </c>
      <c r="K63">
        <v>251</v>
      </c>
      <c r="L63">
        <v>871</v>
      </c>
      <c r="M63" s="2">
        <v>4.3333583109999996</v>
      </c>
      <c r="N63">
        <v>202</v>
      </c>
      <c r="O63">
        <v>231</v>
      </c>
      <c r="P63">
        <v>160</v>
      </c>
      <c r="Q63">
        <v>278</v>
      </c>
      <c r="R63">
        <v>871</v>
      </c>
      <c r="S63" s="2">
        <v>3.1193297905634298</v>
      </c>
    </row>
    <row r="64" spans="1:40" x14ac:dyDescent="0.35">
      <c r="A64" t="s">
        <v>61</v>
      </c>
      <c r="B64" s="2">
        <v>0.53501722158438503</v>
      </c>
      <c r="C64" s="2">
        <v>0.50631458094144599</v>
      </c>
      <c r="D64" s="2">
        <v>1.14071348257231</v>
      </c>
      <c r="E64" s="2">
        <v>2.2796148386092301</v>
      </c>
      <c r="F64" s="2">
        <v>5.1966438124074203</v>
      </c>
      <c r="G64" s="2">
        <v>3.1276624098751098</v>
      </c>
      <c r="H64">
        <v>306</v>
      </c>
      <c r="I64">
        <v>314</v>
      </c>
      <c r="J64">
        <v>91</v>
      </c>
      <c r="K64">
        <v>160</v>
      </c>
      <c r="L64">
        <v>871</v>
      </c>
      <c r="M64" s="2">
        <v>2.9075054009999999</v>
      </c>
      <c r="N64">
        <v>227</v>
      </c>
      <c r="O64">
        <v>296</v>
      </c>
      <c r="P64">
        <v>134</v>
      </c>
      <c r="Q64">
        <v>214</v>
      </c>
      <c r="R64">
        <v>871</v>
      </c>
      <c r="S64" s="2">
        <v>1.42071218948734</v>
      </c>
      <c r="U64" s="2"/>
    </row>
    <row r="65" spans="1:21" x14ac:dyDescent="0.35">
      <c r="A65" s="5" t="s">
        <v>60</v>
      </c>
      <c r="B65" s="2">
        <v>0.56601607347876004</v>
      </c>
      <c r="C65" s="2">
        <v>0.54190585533869096</v>
      </c>
      <c r="D65" s="2">
        <v>1.1178244228132199</v>
      </c>
      <c r="E65" s="2">
        <v>2.2961180287618599</v>
      </c>
      <c r="F65" s="2">
        <v>5.2721580020052796</v>
      </c>
      <c r="G65" s="2">
        <v>3.0875699471695399</v>
      </c>
      <c r="U65" s="2"/>
    </row>
    <row r="66" spans="1:21" x14ac:dyDescent="0.35">
      <c r="B66" s="2"/>
      <c r="C66" s="2"/>
      <c r="D66" s="2"/>
      <c r="E66" s="2"/>
      <c r="F66" s="2"/>
      <c r="G66" s="2"/>
      <c r="N66" s="2"/>
      <c r="U66" s="2"/>
    </row>
    <row r="67" spans="1:21" x14ac:dyDescent="0.35">
      <c r="A67" s="12"/>
      <c r="B67" s="2"/>
      <c r="C67" s="2"/>
      <c r="D67" s="2"/>
      <c r="E67" s="2"/>
      <c r="F67" s="2"/>
      <c r="G67" s="2"/>
      <c r="N67" s="2"/>
      <c r="U67" s="2"/>
    </row>
    <row r="68" spans="1:21" x14ac:dyDescent="0.35">
      <c r="A68" s="12"/>
      <c r="B68" s="2"/>
      <c r="C68" s="2"/>
      <c r="D68" s="2"/>
      <c r="E68" s="2"/>
      <c r="F68" s="2"/>
      <c r="G68" s="2"/>
      <c r="N68" s="2"/>
      <c r="U68" s="2"/>
    </row>
    <row r="69" spans="1:21" x14ac:dyDescent="0.35">
      <c r="A69" s="12"/>
      <c r="B69" s="2"/>
      <c r="C69" s="2"/>
      <c r="D69" s="2"/>
      <c r="E69" s="2"/>
      <c r="F69" s="2"/>
      <c r="G69" s="2"/>
      <c r="N69" s="2"/>
      <c r="U69" s="2"/>
    </row>
    <row r="70" spans="1:21" x14ac:dyDescent="0.35">
      <c r="A70" s="12"/>
      <c r="B70" s="2"/>
      <c r="C70" s="2"/>
      <c r="D70" s="2" t="s">
        <v>40</v>
      </c>
      <c r="E70" s="2" t="s">
        <v>41</v>
      </c>
      <c r="F70" s="2"/>
      <c r="G70" s="2"/>
      <c r="N70" s="2"/>
      <c r="U70" s="2"/>
    </row>
    <row r="71" spans="1:21" x14ac:dyDescent="0.35">
      <c r="A71" s="12"/>
      <c r="B71" s="2"/>
      <c r="C71" s="2">
        <v>0</v>
      </c>
      <c r="D71" s="2">
        <v>0.532721</v>
      </c>
      <c r="E71" s="2">
        <v>0.514351</v>
      </c>
      <c r="F71" s="2"/>
      <c r="G71" s="2"/>
      <c r="H71" s="6"/>
      <c r="I71" s="6"/>
    </row>
    <row r="72" spans="1:21" x14ac:dyDescent="0.35">
      <c r="A72" s="12"/>
      <c r="B72" s="2"/>
      <c r="C72" s="2">
        <v>1</v>
      </c>
      <c r="D72" s="2">
        <v>0.541906</v>
      </c>
      <c r="E72" s="2">
        <v>0.514351</v>
      </c>
      <c r="F72" s="2"/>
      <c r="G72" s="2"/>
      <c r="H72" s="6"/>
      <c r="I72" s="6"/>
    </row>
    <row r="73" spans="1:21" x14ac:dyDescent="0.35">
      <c r="B73" s="2"/>
      <c r="C73" s="2">
        <v>2</v>
      </c>
      <c r="D73" s="2">
        <v>0.56372</v>
      </c>
      <c r="E73" s="2">
        <v>0.52812899999999996</v>
      </c>
      <c r="F73" s="2"/>
      <c r="G73" s="2"/>
      <c r="H73" s="6"/>
      <c r="I73" s="6"/>
      <c r="N73" s="2"/>
      <c r="U73" s="2"/>
    </row>
    <row r="74" spans="1:21" x14ac:dyDescent="0.35">
      <c r="A74" s="13"/>
      <c r="B74" s="2"/>
      <c r="C74" s="2">
        <v>3</v>
      </c>
      <c r="D74" s="2">
        <v>0.54649800000000004</v>
      </c>
      <c r="E74" s="2">
        <v>0.523536</v>
      </c>
      <c r="F74" s="2"/>
      <c r="G74" s="2"/>
      <c r="H74" s="6"/>
      <c r="I74" s="6"/>
      <c r="N74" s="2"/>
      <c r="U74" s="2"/>
    </row>
    <row r="75" spans="1:21" x14ac:dyDescent="0.35">
      <c r="A75" s="8"/>
      <c r="B75" s="2"/>
      <c r="C75" s="2">
        <v>4</v>
      </c>
      <c r="D75" s="2">
        <v>0.54994299999999996</v>
      </c>
      <c r="E75" s="2">
        <v>0.53501699999999996</v>
      </c>
      <c r="F75" s="2"/>
      <c r="G75" s="2"/>
      <c r="H75" s="6"/>
      <c r="I75" s="6"/>
      <c r="N75" s="2"/>
      <c r="U75" s="2"/>
    </row>
    <row r="76" spans="1:21" x14ac:dyDescent="0.35">
      <c r="A76" s="13"/>
      <c r="B76" s="2"/>
      <c r="C76" s="2">
        <v>5</v>
      </c>
      <c r="D76" s="2">
        <v>0.52812899999999996</v>
      </c>
      <c r="E76" s="2">
        <v>0.51320299999999996</v>
      </c>
      <c r="F76" s="2"/>
      <c r="G76" s="2"/>
      <c r="H76" s="6"/>
      <c r="I76" s="6"/>
      <c r="N76" s="2"/>
      <c r="U76" s="2"/>
    </row>
    <row r="77" spans="1:21" x14ac:dyDescent="0.35">
      <c r="A77" s="13"/>
      <c r="B77" s="2"/>
      <c r="C77" s="2">
        <v>0</v>
      </c>
      <c r="D77" s="2">
        <v>0.53961000000000003</v>
      </c>
      <c r="E77" s="2">
        <v>0.51205500000000004</v>
      </c>
      <c r="F77" s="2"/>
      <c r="G77" s="2"/>
      <c r="H77" s="6"/>
      <c r="I77" s="6"/>
      <c r="N77" s="2"/>
      <c r="U77" s="2"/>
    </row>
    <row r="78" spans="1:21" x14ac:dyDescent="0.35">
      <c r="A78" s="13"/>
      <c r="B78" s="2"/>
      <c r="C78" s="2">
        <v>1</v>
      </c>
      <c r="D78" s="2">
        <v>0.541906</v>
      </c>
      <c r="E78" s="2">
        <v>0.516648</v>
      </c>
      <c r="F78" s="2"/>
      <c r="G78" s="2"/>
      <c r="H78" s="6"/>
      <c r="I78" s="6"/>
      <c r="N78" s="2"/>
      <c r="U78" s="2"/>
    </row>
    <row r="79" spans="1:21" x14ac:dyDescent="0.35">
      <c r="A79" s="13"/>
      <c r="B79" s="2"/>
      <c r="C79" s="2">
        <v>2</v>
      </c>
      <c r="D79" s="2">
        <v>0.53961000000000003</v>
      </c>
      <c r="E79" s="2">
        <v>0.52238799999999996</v>
      </c>
      <c r="F79" s="2"/>
      <c r="G79" s="2"/>
      <c r="H79" s="6"/>
      <c r="I79" s="6"/>
      <c r="N79" s="2"/>
      <c r="U79" s="2"/>
    </row>
    <row r="80" spans="1:21" x14ac:dyDescent="0.35">
      <c r="A80" s="13"/>
      <c r="B80" s="2"/>
      <c r="C80" s="2">
        <v>3</v>
      </c>
      <c r="D80" s="2">
        <v>0.54075799999999996</v>
      </c>
      <c r="E80" s="2">
        <v>0.51779600000000003</v>
      </c>
      <c r="F80" s="2"/>
      <c r="G80" s="2"/>
      <c r="H80" s="6"/>
      <c r="I80" s="6"/>
      <c r="N80" s="2"/>
      <c r="U80" s="2"/>
    </row>
    <row r="81" spans="1:21" x14ac:dyDescent="0.35">
      <c r="A81" s="13"/>
      <c r="B81" s="2"/>
      <c r="C81" s="2">
        <v>4</v>
      </c>
      <c r="D81" s="2">
        <v>0.56142400000000003</v>
      </c>
      <c r="E81" s="2">
        <v>0.52812899999999996</v>
      </c>
      <c r="F81" s="2"/>
      <c r="G81" s="2"/>
      <c r="H81" s="6"/>
      <c r="I81" s="6"/>
      <c r="N81" s="2"/>
      <c r="U81" s="2"/>
    </row>
    <row r="82" spans="1:21" x14ac:dyDescent="0.35">
      <c r="A82" s="12"/>
      <c r="B82" s="2"/>
      <c r="C82" s="2">
        <v>5</v>
      </c>
      <c r="D82" s="2">
        <v>0.54649800000000004</v>
      </c>
      <c r="E82" s="2">
        <v>0.52124000000000004</v>
      </c>
      <c r="F82" s="2"/>
      <c r="G82" s="2"/>
      <c r="H82" s="6"/>
      <c r="I82" s="6"/>
    </row>
    <row r="83" spans="1:21" x14ac:dyDescent="0.35">
      <c r="A83" s="12"/>
      <c r="B83" s="2"/>
      <c r="C83" s="2">
        <v>0</v>
      </c>
      <c r="D83" s="2">
        <v>0.567164</v>
      </c>
      <c r="E83" s="2">
        <v>0.548794</v>
      </c>
      <c r="F83" s="2"/>
      <c r="G83" s="2"/>
      <c r="H83" s="6"/>
      <c r="I83" s="6"/>
    </row>
    <row r="84" spans="1:21" x14ac:dyDescent="0.35">
      <c r="B84" s="2"/>
      <c r="C84" s="2">
        <v>1</v>
      </c>
      <c r="D84" s="2">
        <v>0.59357099999999996</v>
      </c>
      <c r="E84" s="2">
        <v>0.56142400000000003</v>
      </c>
      <c r="F84" s="2"/>
      <c r="G84" s="2"/>
      <c r="H84" s="6"/>
      <c r="I84" s="6"/>
      <c r="N84" s="2"/>
      <c r="U84" s="2"/>
    </row>
    <row r="85" spans="1:21" x14ac:dyDescent="0.35">
      <c r="A85" s="12"/>
      <c r="B85" s="2"/>
      <c r="C85" s="2">
        <v>2</v>
      </c>
      <c r="D85" s="2">
        <v>0.58782999999999996</v>
      </c>
      <c r="E85" s="2">
        <v>0.56142400000000003</v>
      </c>
      <c r="F85" s="2"/>
      <c r="G85" s="2"/>
      <c r="H85" s="6"/>
      <c r="I85" s="6"/>
      <c r="N85" s="2"/>
      <c r="U85" s="2"/>
    </row>
    <row r="86" spans="1:21" x14ac:dyDescent="0.35">
      <c r="B86" s="2"/>
      <c r="C86" s="2">
        <v>3</v>
      </c>
      <c r="D86" s="2">
        <v>0.58782999999999996</v>
      </c>
      <c r="E86" s="2">
        <v>0.557979</v>
      </c>
      <c r="F86" s="2"/>
      <c r="G86" s="2"/>
      <c r="H86" s="6"/>
      <c r="I86" s="6"/>
      <c r="N86" s="2"/>
      <c r="U86" s="2"/>
    </row>
    <row r="87" spans="1:21" x14ac:dyDescent="0.35">
      <c r="A87" s="12"/>
      <c r="B87" s="2"/>
      <c r="C87" s="2">
        <v>4</v>
      </c>
      <c r="D87" s="2">
        <v>0.57405300000000004</v>
      </c>
      <c r="E87" s="2">
        <v>0.548794</v>
      </c>
      <c r="F87" s="2"/>
      <c r="G87" s="2"/>
      <c r="H87" s="6"/>
      <c r="I87" s="6"/>
      <c r="N87" s="2"/>
      <c r="U87" s="2"/>
    </row>
    <row r="88" spans="1:21" x14ac:dyDescent="0.35">
      <c r="A88" s="12"/>
      <c r="B88" s="2"/>
      <c r="C88" s="2">
        <v>5</v>
      </c>
      <c r="D88" s="2">
        <v>0.56831200000000004</v>
      </c>
      <c r="E88" s="2">
        <v>0.548794</v>
      </c>
      <c r="F88" s="2"/>
      <c r="G88" s="2"/>
      <c r="H88" s="6"/>
      <c r="I88" s="6"/>
      <c r="N88" s="2"/>
      <c r="U88" s="2"/>
    </row>
    <row r="89" spans="1:21" x14ac:dyDescent="0.35">
      <c r="A89" s="12"/>
      <c r="B89" s="2"/>
      <c r="C89" s="2">
        <v>6</v>
      </c>
      <c r="D89" s="2">
        <v>0.56601599999999996</v>
      </c>
      <c r="E89" s="2">
        <v>0.55223900000000004</v>
      </c>
      <c r="F89" s="2"/>
      <c r="G89" s="2"/>
      <c r="H89" s="6"/>
      <c r="I89" s="6"/>
      <c r="N89" s="2"/>
      <c r="U89" s="2"/>
    </row>
    <row r="90" spans="1:21" x14ac:dyDescent="0.35">
      <c r="A90" s="12"/>
      <c r="B90" s="2"/>
      <c r="C90" s="2">
        <v>7</v>
      </c>
      <c r="D90" s="2">
        <v>0.572905</v>
      </c>
      <c r="E90" s="2">
        <v>0.56257199999999996</v>
      </c>
      <c r="F90" s="2"/>
      <c r="G90" s="2"/>
      <c r="H90" s="6"/>
      <c r="I90" s="6"/>
      <c r="N90" s="2"/>
      <c r="U90" s="2"/>
    </row>
    <row r="91" spans="1:21" x14ac:dyDescent="0.35">
      <c r="A91" s="12"/>
      <c r="B91" s="2"/>
      <c r="C91" s="2">
        <v>0</v>
      </c>
      <c r="D91" s="2">
        <v>0.56945999999999997</v>
      </c>
      <c r="E91" s="2">
        <v>0.54994299999999996</v>
      </c>
      <c r="F91" s="2"/>
      <c r="G91" s="2"/>
      <c r="H91" s="6"/>
      <c r="I91" s="6"/>
      <c r="N91" s="2"/>
      <c r="U91" s="2"/>
    </row>
    <row r="92" spans="1:21" x14ac:dyDescent="0.35">
      <c r="A92" s="12"/>
      <c r="B92" s="2"/>
      <c r="C92" s="2">
        <v>1</v>
      </c>
      <c r="D92" s="2">
        <v>0.57864499999999996</v>
      </c>
      <c r="E92" s="2">
        <v>0.548794</v>
      </c>
      <c r="F92" s="2"/>
      <c r="G92" s="2"/>
      <c r="H92" s="6"/>
      <c r="I92" s="6"/>
    </row>
    <row r="93" spans="1:21" x14ac:dyDescent="0.35">
      <c r="B93" s="2"/>
      <c r="C93" s="2">
        <v>2</v>
      </c>
      <c r="D93" s="2">
        <v>0.58209</v>
      </c>
      <c r="E93" s="2">
        <v>0.54535</v>
      </c>
      <c r="F93" s="2"/>
      <c r="G93" s="2"/>
      <c r="H93" s="6"/>
      <c r="I93" s="6"/>
    </row>
    <row r="94" spans="1:21" x14ac:dyDescent="0.35">
      <c r="A94" s="12"/>
      <c r="B94" s="2"/>
      <c r="C94" s="2">
        <v>3</v>
      </c>
      <c r="D94" s="2">
        <v>0.570608</v>
      </c>
      <c r="E94" s="2">
        <v>0.54535</v>
      </c>
      <c r="F94" s="2"/>
      <c r="G94" s="2"/>
      <c r="H94" s="6"/>
      <c r="I94" s="6"/>
      <c r="N94" s="2"/>
      <c r="U94" s="2"/>
    </row>
    <row r="95" spans="1:21" x14ac:dyDescent="0.35">
      <c r="A95" s="12"/>
      <c r="B95" s="2"/>
      <c r="C95" s="2">
        <v>4</v>
      </c>
      <c r="D95" s="2">
        <v>0.567164</v>
      </c>
      <c r="E95" s="2">
        <v>0.548794</v>
      </c>
      <c r="F95" s="2"/>
      <c r="G95" s="2"/>
      <c r="H95" s="6"/>
      <c r="I95" s="6"/>
      <c r="N95" s="2"/>
      <c r="U95" s="2"/>
    </row>
    <row r="96" spans="1:21" x14ac:dyDescent="0.35">
      <c r="B96" s="2"/>
      <c r="C96" s="2">
        <v>5</v>
      </c>
      <c r="D96" s="2">
        <v>0.56945999999999997</v>
      </c>
      <c r="E96" s="2">
        <v>0.551091</v>
      </c>
      <c r="F96" s="2"/>
      <c r="G96" s="2"/>
      <c r="H96" s="6"/>
      <c r="I96" s="6"/>
      <c r="N96" s="2"/>
      <c r="U96" s="2"/>
    </row>
    <row r="97" spans="1:21" x14ac:dyDescent="0.35">
      <c r="A97" s="12"/>
      <c r="B97" s="2"/>
      <c r="C97" s="2">
        <v>6</v>
      </c>
      <c r="D97" s="2">
        <v>0.57405300000000004</v>
      </c>
      <c r="E97" s="2">
        <v>0.548794</v>
      </c>
      <c r="F97" s="2"/>
      <c r="G97" s="2"/>
      <c r="H97" s="6"/>
      <c r="I97" s="6"/>
      <c r="N97" s="2"/>
      <c r="U97" s="2"/>
    </row>
    <row r="98" spans="1:21" x14ac:dyDescent="0.35">
      <c r="A98" s="12"/>
      <c r="B98" s="2"/>
      <c r="C98" s="2">
        <v>7</v>
      </c>
      <c r="D98" s="2">
        <v>0.56945999999999997</v>
      </c>
      <c r="E98" s="2">
        <v>0.55568300000000004</v>
      </c>
      <c r="F98" s="2"/>
      <c r="G98" s="2"/>
      <c r="H98" s="6"/>
      <c r="I98" s="6"/>
      <c r="N98" s="2"/>
      <c r="U98" s="2"/>
    </row>
    <row r="99" spans="1:21" x14ac:dyDescent="0.35">
      <c r="A99" s="12"/>
      <c r="B99" s="2"/>
      <c r="C99" s="2">
        <v>0</v>
      </c>
      <c r="D99" s="2">
        <v>0.567164</v>
      </c>
      <c r="E99" s="2">
        <v>0.54994299999999996</v>
      </c>
      <c r="F99" s="2"/>
      <c r="G99" s="2"/>
      <c r="H99" s="6"/>
      <c r="I99" s="6"/>
      <c r="N99" s="2"/>
      <c r="U99" s="2"/>
    </row>
    <row r="100" spans="1:21" x14ac:dyDescent="0.35">
      <c r="A100" s="12"/>
      <c r="B100" s="2"/>
      <c r="C100" s="2">
        <v>1</v>
      </c>
      <c r="D100" s="2">
        <v>0.58094100000000004</v>
      </c>
      <c r="E100" s="2">
        <v>0.557979</v>
      </c>
      <c r="F100" s="2"/>
      <c r="G100" s="2"/>
      <c r="H100" s="6"/>
      <c r="I100" s="6"/>
    </row>
    <row r="101" spans="1:21" x14ac:dyDescent="0.35">
      <c r="B101" s="2"/>
      <c r="C101" s="2">
        <v>2</v>
      </c>
      <c r="D101" s="2">
        <v>0.57864499999999996</v>
      </c>
      <c r="E101" s="2">
        <v>0.55338699999999996</v>
      </c>
      <c r="F101" s="2"/>
      <c r="G101" s="2"/>
      <c r="H101" s="6"/>
      <c r="I101" s="6"/>
    </row>
    <row r="102" spans="1:21" x14ac:dyDescent="0.35">
      <c r="B102" s="2"/>
      <c r="C102" s="2">
        <v>3</v>
      </c>
      <c r="D102" s="2">
        <v>0.57175699999999996</v>
      </c>
      <c r="E102" s="2">
        <v>0.55683099999999996</v>
      </c>
      <c r="F102" s="2"/>
      <c r="G102" s="2"/>
      <c r="H102" s="6"/>
      <c r="I102" s="6"/>
      <c r="N102" s="2"/>
      <c r="U102" s="2"/>
    </row>
    <row r="103" spans="1:21" x14ac:dyDescent="0.35">
      <c r="A103" s="12"/>
      <c r="B103" s="2"/>
      <c r="C103" s="2">
        <v>4</v>
      </c>
      <c r="D103" s="2">
        <v>0.57520099999999996</v>
      </c>
      <c r="E103" s="2">
        <v>0.557979</v>
      </c>
      <c r="F103" s="2"/>
      <c r="G103" s="2"/>
      <c r="H103" s="6"/>
      <c r="I103" s="6"/>
      <c r="N103" s="2"/>
      <c r="U103" s="2"/>
    </row>
    <row r="104" spans="1:21" x14ac:dyDescent="0.35">
      <c r="B104" s="2"/>
      <c r="C104" s="2">
        <v>5</v>
      </c>
      <c r="D104" s="6">
        <v>0.576349</v>
      </c>
      <c r="E104" s="2">
        <v>0.55338699999999996</v>
      </c>
      <c r="F104" s="6"/>
      <c r="G104" s="6"/>
      <c r="H104" s="6"/>
      <c r="I104" s="6"/>
      <c r="N104" s="2"/>
      <c r="U104" s="2"/>
    </row>
    <row r="105" spans="1:21" x14ac:dyDescent="0.35">
      <c r="A105" s="12"/>
      <c r="B105" s="2"/>
      <c r="C105" s="2">
        <v>0</v>
      </c>
      <c r="D105" s="2">
        <v>0.570608</v>
      </c>
      <c r="E105" s="2">
        <v>0.54535</v>
      </c>
      <c r="F105" s="2"/>
      <c r="G105" s="2"/>
      <c r="H105" s="6"/>
      <c r="I105" s="6"/>
      <c r="N105" s="2"/>
      <c r="U105" s="2"/>
    </row>
    <row r="106" spans="1:21" x14ac:dyDescent="0.35">
      <c r="A106" s="12"/>
      <c r="B106" s="2"/>
      <c r="C106" s="2">
        <v>1</v>
      </c>
      <c r="D106" s="2">
        <v>0.45350200000000002</v>
      </c>
      <c r="E106" s="2">
        <v>0.41331800000000002</v>
      </c>
      <c r="F106" s="2"/>
      <c r="G106" s="2"/>
      <c r="H106" s="6"/>
      <c r="I106" s="6"/>
    </row>
    <row r="107" spans="1:21" x14ac:dyDescent="0.35">
      <c r="C107">
        <v>2</v>
      </c>
      <c r="D107">
        <v>0.494834</v>
      </c>
      <c r="E107">
        <v>0.53042500000000004</v>
      </c>
      <c r="F107" s="6"/>
      <c r="H107" s="6"/>
      <c r="I107" s="6"/>
    </row>
    <row r="108" spans="1:21" x14ac:dyDescent="0.35">
      <c r="C108">
        <v>3</v>
      </c>
      <c r="D108">
        <v>0.414798</v>
      </c>
      <c r="E108">
        <v>0.41255599999999998</v>
      </c>
      <c r="F108" s="6"/>
      <c r="H108" s="6"/>
      <c r="I108" s="6"/>
    </row>
    <row r="109" spans="1:21" x14ac:dyDescent="0.35">
      <c r="C109">
        <v>4</v>
      </c>
      <c r="D109">
        <v>0.56831200000000004</v>
      </c>
      <c r="E109">
        <v>0.548794</v>
      </c>
      <c r="F109" s="6"/>
      <c r="H109" s="6"/>
      <c r="I109" s="6"/>
    </row>
    <row r="110" spans="1:21" x14ac:dyDescent="0.35">
      <c r="C110">
        <v>5</v>
      </c>
      <c r="D110">
        <v>0.45897399999999999</v>
      </c>
      <c r="E110">
        <v>0.461538</v>
      </c>
      <c r="F110" s="6"/>
      <c r="H110" s="6"/>
      <c r="I110" s="6"/>
    </row>
    <row r="111" spans="1:21" x14ac:dyDescent="0.35">
      <c r="F111" s="6"/>
      <c r="H111" s="6"/>
      <c r="I111" s="6"/>
    </row>
    <row r="112" spans="1:21" x14ac:dyDescent="0.35">
      <c r="F112" s="6"/>
      <c r="H112" s="6"/>
      <c r="I112" s="6"/>
    </row>
    <row r="113" spans="6:9" x14ac:dyDescent="0.35">
      <c r="F113" s="6"/>
      <c r="H113" s="6"/>
      <c r="I113" s="6"/>
    </row>
    <row r="114" spans="6:9" x14ac:dyDescent="0.35">
      <c r="F114" s="6"/>
      <c r="H114" s="6"/>
      <c r="I114" s="6"/>
    </row>
    <row r="115" spans="6:9" x14ac:dyDescent="0.35">
      <c r="F115" s="6"/>
      <c r="H115" s="6"/>
      <c r="I115" s="6"/>
    </row>
    <row r="116" spans="6:9" x14ac:dyDescent="0.35">
      <c r="F116" s="6"/>
      <c r="H116" s="6"/>
      <c r="I116" s="6"/>
    </row>
    <row r="117" spans="6:9" x14ac:dyDescent="0.35">
      <c r="F117" s="6"/>
      <c r="H117" s="6"/>
      <c r="I117" s="6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4B69-6DCD-4CED-871C-F35DD07833BD}">
  <dimension ref="A1:S76"/>
  <sheetViews>
    <sheetView zoomScale="62" zoomScaleNormal="62" workbookViewId="0">
      <selection activeCell="C45" sqref="C45"/>
    </sheetView>
  </sheetViews>
  <sheetFormatPr defaultRowHeight="14.5" x14ac:dyDescent="0.35"/>
  <cols>
    <col min="1" max="1" width="17.08984375" bestFit="1" customWidth="1"/>
    <col min="2" max="2" width="10.6328125" bestFit="1" customWidth="1"/>
    <col min="3" max="3" width="10.81640625" bestFit="1" customWidth="1"/>
    <col min="4" max="4" width="10.453125" bestFit="1" customWidth="1"/>
    <col min="13" max="13" width="10.6328125" bestFit="1" customWidth="1"/>
    <col min="15" max="15" width="10.6328125" bestFit="1" customWidth="1"/>
  </cols>
  <sheetData>
    <row r="1" spans="1:19" x14ac:dyDescent="0.35">
      <c r="A1" t="s">
        <v>126</v>
      </c>
      <c r="B1" t="s">
        <v>129</v>
      </c>
      <c r="C1" t="s">
        <v>130</v>
      </c>
      <c r="D1" t="s">
        <v>131</v>
      </c>
      <c r="E1" t="s">
        <v>132</v>
      </c>
      <c r="F1" t="s">
        <v>55</v>
      </c>
      <c r="G1" t="s">
        <v>124</v>
      </c>
      <c r="H1" t="s">
        <v>125</v>
      </c>
    </row>
    <row r="2" spans="1:19" x14ac:dyDescent="0.35">
      <c r="A2" t="s">
        <v>67</v>
      </c>
      <c r="B2" s="16">
        <v>43906</v>
      </c>
      <c r="C2">
        <v>-27.204908</v>
      </c>
      <c r="D2" s="16">
        <v>43903</v>
      </c>
      <c r="E2">
        <v>12.857053000000001</v>
      </c>
      <c r="F2">
        <v>-4.9168019999999997</v>
      </c>
      <c r="G2">
        <v>48.792248999999998</v>
      </c>
      <c r="H2" s="6">
        <v>1.769375E-9</v>
      </c>
      <c r="K2" s="16"/>
      <c r="M2" s="16"/>
      <c r="Q2" s="6"/>
    </row>
    <row r="3" spans="1:19" x14ac:dyDescent="0.35">
      <c r="A3" t="s">
        <v>62</v>
      </c>
      <c r="B3" s="16">
        <v>43906</v>
      </c>
      <c r="C3">
        <v>-28.244624999999999</v>
      </c>
      <c r="D3" s="16">
        <v>43903</v>
      </c>
      <c r="E3">
        <v>11.868202</v>
      </c>
      <c r="F3">
        <v>-5.2619210000000001</v>
      </c>
      <c r="G3">
        <v>51.560046</v>
      </c>
      <c r="H3" s="6">
        <v>1.9721330000000001E-8</v>
      </c>
      <c r="K3" s="16"/>
      <c r="M3" s="16"/>
      <c r="Q3" s="6"/>
    </row>
    <row r="4" spans="1:19" x14ac:dyDescent="0.35">
      <c r="A4" t="s">
        <v>61</v>
      </c>
      <c r="B4" s="16">
        <v>43906</v>
      </c>
      <c r="C4">
        <v>-30.886875</v>
      </c>
      <c r="D4" s="16">
        <v>43903</v>
      </c>
      <c r="E4">
        <v>8.0419800000000006</v>
      </c>
      <c r="F4">
        <v>-5.9576000000000002</v>
      </c>
      <c r="G4">
        <v>56.775379000000001</v>
      </c>
      <c r="H4" s="6">
        <v>1.0721119999999999E-5</v>
      </c>
      <c r="K4" s="16"/>
      <c r="M4" s="16"/>
      <c r="O4" s="16"/>
      <c r="S4" s="6"/>
    </row>
    <row r="5" spans="1:19" x14ac:dyDescent="0.35">
      <c r="A5" s="5" t="s">
        <v>60</v>
      </c>
      <c r="B5" s="16">
        <v>43906</v>
      </c>
      <c r="C5">
        <v>-29.058755999999999</v>
      </c>
      <c r="D5" s="16">
        <v>43903</v>
      </c>
      <c r="E5">
        <v>10.664455</v>
      </c>
      <c r="F5">
        <v>-5.5373780000000004</v>
      </c>
      <c r="G5">
        <v>53.812441</v>
      </c>
      <c r="H5" s="6">
        <v>2.078848E-7</v>
      </c>
      <c r="K5" s="16"/>
      <c r="M5" s="16"/>
      <c r="O5" s="16"/>
      <c r="S5" s="6"/>
    </row>
    <row r="6" spans="1:19" x14ac:dyDescent="0.35">
      <c r="A6" t="s">
        <v>121</v>
      </c>
      <c r="B6" s="16">
        <v>43906</v>
      </c>
      <c r="C6">
        <v>-27.179289000000001</v>
      </c>
      <c r="D6" s="16">
        <v>43903</v>
      </c>
      <c r="E6">
        <v>13.426644</v>
      </c>
      <c r="F6">
        <v>-4.8492170000000003</v>
      </c>
      <c r="G6">
        <v>48.390822999999997</v>
      </c>
      <c r="H6" s="6">
        <v>7.5097789999999998E-10</v>
      </c>
      <c r="K6" s="16"/>
      <c r="M6" s="16"/>
      <c r="O6" s="16"/>
      <c r="S6" s="6"/>
    </row>
    <row r="7" spans="1:19" x14ac:dyDescent="0.35">
      <c r="A7" t="s">
        <v>122</v>
      </c>
      <c r="B7" s="16">
        <v>43906</v>
      </c>
      <c r="C7">
        <v>-27.696804</v>
      </c>
      <c r="D7" s="16">
        <v>43903</v>
      </c>
      <c r="E7">
        <v>12.848739</v>
      </c>
      <c r="F7">
        <v>-5.0241660000000001</v>
      </c>
      <c r="G7">
        <v>49.664727999999997</v>
      </c>
      <c r="H7" s="6">
        <v>2.7745299999999999E-9</v>
      </c>
      <c r="K7" s="16"/>
      <c r="M7" s="16"/>
      <c r="O7" s="16"/>
      <c r="S7" s="6"/>
    </row>
    <row r="8" spans="1:19" x14ac:dyDescent="0.35">
      <c r="A8" t="s">
        <v>123</v>
      </c>
      <c r="B8" s="16">
        <v>43906</v>
      </c>
      <c r="C8">
        <v>-26.885465</v>
      </c>
      <c r="D8" s="16">
        <v>43903</v>
      </c>
      <c r="E8">
        <v>13.641704000000001</v>
      </c>
      <c r="F8">
        <v>-4.7737720000000001</v>
      </c>
      <c r="G8">
        <v>47.561861</v>
      </c>
      <c r="H8" s="6">
        <v>1.5042470000000001E-10</v>
      </c>
      <c r="K8" s="16"/>
      <c r="M8" s="16"/>
      <c r="O8" s="16"/>
      <c r="S8" s="6"/>
    </row>
    <row r="9" spans="1:19" x14ac:dyDescent="0.35">
      <c r="A9" s="5" t="s">
        <v>71</v>
      </c>
      <c r="B9" s="16">
        <v>43906</v>
      </c>
      <c r="C9">
        <v>-27.492920999999999</v>
      </c>
      <c r="D9" s="16">
        <v>43903</v>
      </c>
      <c r="E9">
        <v>13.156205</v>
      </c>
      <c r="F9">
        <v>-4.9408469999999998</v>
      </c>
      <c r="G9">
        <v>49.001497999999998</v>
      </c>
      <c r="H9" s="6">
        <v>1.273688E-9</v>
      </c>
      <c r="K9" s="16"/>
      <c r="M9" s="16"/>
      <c r="O9" s="16"/>
      <c r="S9" s="6"/>
    </row>
    <row r="10" spans="1:19" x14ac:dyDescent="0.35">
      <c r="A10" s="5"/>
      <c r="B10" s="16"/>
      <c r="D10" s="16"/>
      <c r="H10" s="6"/>
      <c r="K10" s="16"/>
      <c r="M10" s="16"/>
      <c r="O10" s="16"/>
      <c r="S10" s="6"/>
    </row>
    <row r="11" spans="1:19" x14ac:dyDescent="0.35">
      <c r="A11" t="s">
        <v>127</v>
      </c>
      <c r="M11" s="16"/>
      <c r="O11" s="16"/>
      <c r="S11" s="6"/>
    </row>
    <row r="12" spans="1:19" x14ac:dyDescent="0.35">
      <c r="A12" t="s">
        <v>67</v>
      </c>
      <c r="B12" s="16">
        <v>43906</v>
      </c>
      <c r="C12">
        <v>-35.008873000000001</v>
      </c>
      <c r="D12" s="16">
        <v>43927</v>
      </c>
      <c r="E12">
        <v>9.609375</v>
      </c>
      <c r="F12">
        <v>-4.0381710000000002</v>
      </c>
      <c r="G12">
        <v>27.832104000000001</v>
      </c>
      <c r="H12" s="6">
        <v>2.1256720000000001E-7</v>
      </c>
      <c r="K12" s="16"/>
    </row>
    <row r="13" spans="1:19" x14ac:dyDescent="0.35">
      <c r="A13" t="s">
        <v>62</v>
      </c>
      <c r="B13" s="16">
        <v>43906</v>
      </c>
      <c r="C13">
        <v>-37.374695000000003</v>
      </c>
      <c r="D13" s="16">
        <v>43927</v>
      </c>
      <c r="E13">
        <v>7.06271</v>
      </c>
      <c r="F13">
        <v>-4.4293370000000003</v>
      </c>
      <c r="G13">
        <v>30.659984999999999</v>
      </c>
      <c r="H13" s="6">
        <v>1.4483059999999999E-6</v>
      </c>
      <c r="K13" s="16"/>
      <c r="M13" s="16"/>
      <c r="O13" s="16"/>
      <c r="S13" s="6"/>
    </row>
    <row r="14" spans="1:19" x14ac:dyDescent="0.35">
      <c r="A14" t="s">
        <v>61</v>
      </c>
      <c r="B14" s="16">
        <v>43906</v>
      </c>
      <c r="C14">
        <v>-42.548654999999997</v>
      </c>
      <c r="D14" s="16">
        <v>43948</v>
      </c>
      <c r="E14">
        <v>5.8802110000000001</v>
      </c>
      <c r="F14">
        <v>-4.7570810000000003</v>
      </c>
      <c r="G14">
        <v>32.614851999999999</v>
      </c>
      <c r="H14" s="6">
        <v>6.5847690000000002E-6</v>
      </c>
      <c r="K14" s="16"/>
      <c r="M14" s="16"/>
      <c r="O14" s="16"/>
      <c r="S14" s="6"/>
    </row>
    <row r="15" spans="1:19" x14ac:dyDescent="0.35">
      <c r="A15" s="5" t="s">
        <v>60</v>
      </c>
      <c r="B15" s="16">
        <v>43906</v>
      </c>
      <c r="C15">
        <v>-39.088769999999997</v>
      </c>
      <c r="D15" s="16">
        <v>43927</v>
      </c>
      <c r="E15">
        <v>6.6050700000000004</v>
      </c>
      <c r="F15">
        <v>-4.583723</v>
      </c>
      <c r="G15">
        <v>31.945239000000001</v>
      </c>
      <c r="H15" s="6">
        <v>1.642027E-7</v>
      </c>
      <c r="K15" s="16"/>
      <c r="M15" s="16"/>
      <c r="O15" s="16"/>
      <c r="S15" s="6"/>
    </row>
    <row r="16" spans="1:19" x14ac:dyDescent="0.35">
      <c r="A16" t="s">
        <v>121</v>
      </c>
      <c r="B16" s="16">
        <v>43906</v>
      </c>
      <c r="C16">
        <v>-34.951177000000001</v>
      </c>
      <c r="D16" s="16">
        <v>43927</v>
      </c>
      <c r="E16">
        <v>8.4802780000000002</v>
      </c>
      <c r="F16">
        <v>-4.1300160000000004</v>
      </c>
      <c r="G16">
        <v>28.240985999999999</v>
      </c>
      <c r="H16" s="6">
        <v>2.1421640000000001E-7</v>
      </c>
      <c r="K16" s="16"/>
      <c r="M16" s="16"/>
      <c r="O16" s="16"/>
      <c r="S16" s="6"/>
    </row>
    <row r="17" spans="1:19" x14ac:dyDescent="0.35">
      <c r="A17" t="s">
        <v>122</v>
      </c>
      <c r="B17" s="16">
        <v>43906</v>
      </c>
      <c r="C17">
        <v>-35.227660999999998</v>
      </c>
      <c r="D17" s="16">
        <v>43927</v>
      </c>
      <c r="E17">
        <v>8.0263489999999997</v>
      </c>
      <c r="F17">
        <v>-4.1703349999999997</v>
      </c>
      <c r="G17">
        <v>28.501245999999998</v>
      </c>
      <c r="H17" s="6">
        <v>2.8080989999999999E-7</v>
      </c>
      <c r="K17" s="16"/>
      <c r="M17" s="16"/>
      <c r="O17" s="16"/>
      <c r="S17" s="6"/>
    </row>
    <row r="18" spans="1:19" x14ac:dyDescent="0.35">
      <c r="B18" s="16"/>
      <c r="D18" s="16"/>
      <c r="H18" s="6"/>
      <c r="K18" s="16"/>
      <c r="M18" s="16"/>
      <c r="O18" s="16"/>
      <c r="S18" s="6"/>
    </row>
    <row r="19" spans="1:19" x14ac:dyDescent="0.35">
      <c r="A19" t="s">
        <v>128</v>
      </c>
    </row>
    <row r="20" spans="1:19" x14ac:dyDescent="0.35">
      <c r="A20" t="s">
        <v>67</v>
      </c>
      <c r="B20" s="16">
        <v>43902</v>
      </c>
      <c r="C20">
        <v>-41.662635000000002</v>
      </c>
      <c r="D20" s="16">
        <v>43924</v>
      </c>
      <c r="E20">
        <v>12.122593999999999</v>
      </c>
      <c r="F20">
        <v>-4.1599000000000004</v>
      </c>
      <c r="G20">
        <v>27.07197</v>
      </c>
      <c r="H20">
        <v>9.9999999999999995E-7</v>
      </c>
      <c r="K20" s="16"/>
      <c r="M20" s="16"/>
      <c r="O20" s="16"/>
      <c r="S20" s="6"/>
    </row>
    <row r="21" spans="1:19" x14ac:dyDescent="0.35">
      <c r="A21" t="s">
        <v>62</v>
      </c>
      <c r="B21" s="16">
        <v>43902</v>
      </c>
      <c r="C21">
        <v>-45.296295999999998</v>
      </c>
      <c r="D21" s="16">
        <v>43146</v>
      </c>
      <c r="E21">
        <v>6.7022009999999996</v>
      </c>
      <c r="F21">
        <v>-4.4802489999999997</v>
      </c>
      <c r="G21">
        <v>28.276394</v>
      </c>
      <c r="H21">
        <v>1.2E-5</v>
      </c>
      <c r="K21" s="16"/>
      <c r="M21" s="16"/>
      <c r="O21" s="16"/>
      <c r="S21" s="6"/>
    </row>
    <row r="22" spans="1:19" x14ac:dyDescent="0.35">
      <c r="A22" t="s">
        <v>61</v>
      </c>
      <c r="B22" s="16">
        <v>43906</v>
      </c>
      <c r="C22">
        <v>-49.661029999999997</v>
      </c>
      <c r="D22" s="16">
        <v>43168</v>
      </c>
      <c r="E22">
        <v>5.6138899999999996</v>
      </c>
      <c r="F22">
        <v>-4.7289409999999998</v>
      </c>
      <c r="G22">
        <v>30.049873999999999</v>
      </c>
      <c r="H22">
        <v>6.0000000000000002E-6</v>
      </c>
      <c r="K22" s="16"/>
      <c r="M22" s="16"/>
      <c r="O22" s="16"/>
      <c r="S22" s="6"/>
    </row>
    <row r="23" spans="1:19" x14ac:dyDescent="0.35">
      <c r="A23" s="5" t="s">
        <v>60</v>
      </c>
      <c r="B23" s="16">
        <v>43906</v>
      </c>
      <c r="C23">
        <v>-52.524253999999999</v>
      </c>
      <c r="D23" s="16">
        <v>42880</v>
      </c>
      <c r="E23">
        <v>11.292532</v>
      </c>
      <c r="F23">
        <v>-2.5695070000000002</v>
      </c>
      <c r="G23">
        <v>7.0759439999999998</v>
      </c>
      <c r="H23">
        <v>0.20152800000000001</v>
      </c>
      <c r="K23" s="16"/>
      <c r="M23" s="16"/>
      <c r="O23" s="16"/>
      <c r="S23" s="6"/>
    </row>
    <row r="24" spans="1:19" x14ac:dyDescent="0.35">
      <c r="A24" t="s">
        <v>121</v>
      </c>
      <c r="B24" s="16">
        <v>43902</v>
      </c>
      <c r="C24">
        <v>-41.340800000000002</v>
      </c>
      <c r="D24" s="16">
        <v>43924</v>
      </c>
      <c r="E24">
        <v>10.995792</v>
      </c>
      <c r="F24">
        <v>-4.2289640000000004</v>
      </c>
      <c r="G24">
        <v>27.212342</v>
      </c>
      <c r="H24">
        <v>3.0000000000000001E-6</v>
      </c>
      <c r="K24" s="16"/>
      <c r="M24" s="16"/>
      <c r="O24" s="16"/>
      <c r="S24" s="6"/>
    </row>
    <row r="25" spans="1:19" x14ac:dyDescent="0.35">
      <c r="A25" t="s">
        <v>122</v>
      </c>
      <c r="B25" s="16">
        <v>43902</v>
      </c>
      <c r="C25">
        <v>-42.456637000000001</v>
      </c>
      <c r="D25" s="16">
        <v>43924</v>
      </c>
      <c r="E25">
        <v>10.062332</v>
      </c>
      <c r="F25">
        <v>-4.3175210000000002</v>
      </c>
      <c r="G25">
        <v>27.959287</v>
      </c>
      <c r="H25">
        <v>3.9999999999999998E-6</v>
      </c>
      <c r="K25" s="16"/>
      <c r="M25" s="16"/>
      <c r="O25" s="16"/>
      <c r="S25" s="6"/>
    </row>
    <row r="26" spans="1:19" x14ac:dyDescent="0.35">
      <c r="B26" s="16"/>
      <c r="D26" s="16"/>
      <c r="K26" s="16"/>
      <c r="M26" s="16"/>
      <c r="O26" s="16"/>
      <c r="S26" s="6"/>
    </row>
    <row r="27" spans="1:19" x14ac:dyDescent="0.35">
      <c r="A27" t="s">
        <v>58</v>
      </c>
    </row>
    <row r="28" spans="1:19" x14ac:dyDescent="0.35">
      <c r="A28" s="17" t="s">
        <v>47</v>
      </c>
      <c r="B28" s="16">
        <v>43906</v>
      </c>
      <c r="C28">
        <v>-27.001874000000001</v>
      </c>
      <c r="D28" s="16">
        <v>43903</v>
      </c>
      <c r="E28">
        <v>12.804945999999999</v>
      </c>
      <c r="F28">
        <v>-4.9214180000000001</v>
      </c>
      <c r="G28">
        <v>48.736750000000001</v>
      </c>
      <c r="H28" s="6">
        <v>1.773972E-9</v>
      </c>
      <c r="K28" s="16"/>
      <c r="M28" s="16"/>
      <c r="O28" s="16"/>
      <c r="S28" s="6"/>
    </row>
    <row r="29" spans="1:19" x14ac:dyDescent="0.35">
      <c r="A29" s="18" t="s">
        <v>48</v>
      </c>
      <c r="B29" s="16">
        <v>43906</v>
      </c>
      <c r="C29">
        <v>-27.472508999999999</v>
      </c>
      <c r="D29" s="16">
        <v>43903</v>
      </c>
      <c r="E29">
        <v>12.566644999999999</v>
      </c>
      <c r="F29">
        <v>-5.0253420000000002</v>
      </c>
      <c r="G29">
        <v>50.074731999999997</v>
      </c>
      <c r="H29" s="6">
        <v>2.0122170000000002E-9</v>
      </c>
      <c r="K29" s="16"/>
      <c r="M29" s="16"/>
      <c r="O29" s="16"/>
      <c r="S29" s="6"/>
    </row>
    <row r="30" spans="1:19" x14ac:dyDescent="0.35">
      <c r="A30" s="17" t="s">
        <v>49</v>
      </c>
      <c r="B30" s="16">
        <v>43906</v>
      </c>
      <c r="C30">
        <v>-24.175388000000002</v>
      </c>
      <c r="D30" s="16">
        <v>43903</v>
      </c>
      <c r="E30">
        <v>9.8934850000000001</v>
      </c>
      <c r="F30">
        <v>-4.1408630000000004</v>
      </c>
      <c r="G30">
        <v>38.039588000000002</v>
      </c>
      <c r="H30" s="6">
        <v>4.7106770000000004E-9</v>
      </c>
      <c r="K30" s="16"/>
      <c r="M30" s="16"/>
      <c r="O30" s="16"/>
      <c r="S30" s="6"/>
    </row>
    <row r="31" spans="1:19" x14ac:dyDescent="0.35">
      <c r="A31" s="17" t="s">
        <v>50</v>
      </c>
      <c r="B31" s="16">
        <v>43906</v>
      </c>
      <c r="C31">
        <v>-25.258427999999999</v>
      </c>
      <c r="D31" s="16">
        <v>43903</v>
      </c>
      <c r="E31">
        <v>8.9224429999999995</v>
      </c>
      <c r="F31">
        <v>-4.6381680000000003</v>
      </c>
      <c r="G31">
        <v>43.213408000000001</v>
      </c>
      <c r="H31" s="6">
        <v>8.1603910000000005E-9</v>
      </c>
      <c r="K31" s="16"/>
      <c r="M31" s="16"/>
      <c r="O31" s="16"/>
      <c r="S31" s="6"/>
    </row>
    <row r="32" spans="1:19" x14ac:dyDescent="0.35">
      <c r="A32" s="17" t="s">
        <v>51</v>
      </c>
      <c r="B32" s="16">
        <v>43906</v>
      </c>
      <c r="C32">
        <v>-26.491288000000001</v>
      </c>
      <c r="D32" s="16">
        <v>43903</v>
      </c>
      <c r="E32">
        <v>12.241837</v>
      </c>
      <c r="F32">
        <v>-4.8914939999999998</v>
      </c>
      <c r="G32">
        <v>47.867097000000001</v>
      </c>
      <c r="H32" s="6">
        <v>1.6162610000000001E-9</v>
      </c>
      <c r="K32" s="16"/>
      <c r="M32" s="16"/>
      <c r="O32" s="16"/>
      <c r="S32" s="6"/>
    </row>
    <row r="33" spans="1:19" x14ac:dyDescent="0.35">
      <c r="A33" s="17" t="s">
        <v>52</v>
      </c>
      <c r="B33" s="16">
        <v>43906</v>
      </c>
      <c r="C33">
        <v>-27.126628</v>
      </c>
      <c r="D33" s="16">
        <v>43903</v>
      </c>
      <c r="E33">
        <v>12.743855</v>
      </c>
      <c r="F33">
        <v>-4.9261679999999997</v>
      </c>
      <c r="G33">
        <v>48.715881000000003</v>
      </c>
      <c r="H33" s="6">
        <v>2.3726609999999999E-9</v>
      </c>
      <c r="K33" s="16"/>
      <c r="M33" s="16"/>
      <c r="O33" s="16"/>
      <c r="S33" s="6"/>
    </row>
    <row r="34" spans="1:19" x14ac:dyDescent="0.35">
      <c r="M34" s="16"/>
      <c r="O34" s="16"/>
      <c r="S34" s="6"/>
    </row>
    <row r="35" spans="1:19" x14ac:dyDescent="0.35">
      <c r="A35" t="s">
        <v>57</v>
      </c>
      <c r="K35" s="16"/>
      <c r="M35" s="16"/>
      <c r="O35" s="16"/>
      <c r="S35" s="6"/>
    </row>
    <row r="36" spans="1:19" x14ac:dyDescent="0.35">
      <c r="A36" s="17" t="s">
        <v>47</v>
      </c>
      <c r="B36" s="16">
        <v>43906</v>
      </c>
      <c r="C36">
        <v>-27.309097000000001</v>
      </c>
      <c r="D36" s="16">
        <v>43903</v>
      </c>
      <c r="E36">
        <v>13.447607</v>
      </c>
      <c r="F36">
        <v>-4.8488829999999998</v>
      </c>
      <c r="G36">
        <v>48.443278999999997</v>
      </c>
      <c r="H36" s="6">
        <v>7.6005089999999995E-10</v>
      </c>
      <c r="K36" s="16"/>
    </row>
    <row r="37" spans="1:19" x14ac:dyDescent="0.35">
      <c r="A37" s="18" t="s">
        <v>48</v>
      </c>
      <c r="B37" s="16">
        <v>43906</v>
      </c>
      <c r="C37">
        <v>-27.344366999999998</v>
      </c>
      <c r="D37" s="16">
        <v>43903</v>
      </c>
      <c r="E37">
        <v>13.803057000000001</v>
      </c>
      <c r="F37">
        <v>-4.7741020000000001</v>
      </c>
      <c r="G37">
        <v>47.965845000000002</v>
      </c>
      <c r="H37" s="6">
        <v>5.4738109999999996E-10</v>
      </c>
      <c r="K37" s="16"/>
      <c r="M37" s="16"/>
      <c r="N37" s="6"/>
      <c r="O37" s="16"/>
      <c r="P37" s="6"/>
      <c r="S37" s="6"/>
    </row>
    <row r="38" spans="1:19" x14ac:dyDescent="0.35">
      <c r="A38" s="17" t="s">
        <v>49</v>
      </c>
      <c r="B38" s="16">
        <v>43906</v>
      </c>
      <c r="C38">
        <v>-25.872073</v>
      </c>
      <c r="D38" s="16">
        <v>43903</v>
      </c>
      <c r="E38">
        <v>11.650162</v>
      </c>
      <c r="F38">
        <v>-4.6834920000000002</v>
      </c>
      <c r="G38">
        <v>44.643839</v>
      </c>
      <c r="H38" s="6">
        <v>2.1540310000000002E-9</v>
      </c>
      <c r="K38" s="16"/>
      <c r="M38" s="16"/>
      <c r="N38" s="6"/>
      <c r="O38" s="16"/>
      <c r="P38" s="6"/>
      <c r="S38" s="6"/>
    </row>
    <row r="39" spans="1:19" x14ac:dyDescent="0.35">
      <c r="A39" s="17" t="s">
        <v>50</v>
      </c>
      <c r="B39" s="16">
        <v>43906</v>
      </c>
      <c r="C39">
        <v>-26.430228</v>
      </c>
      <c r="D39" s="16">
        <v>43903</v>
      </c>
      <c r="E39">
        <v>11.558097999999999</v>
      </c>
      <c r="F39">
        <v>-4.8618230000000002</v>
      </c>
      <c r="G39">
        <v>46.988931000000001</v>
      </c>
      <c r="H39" s="6">
        <v>2.1018720000000001E-9</v>
      </c>
      <c r="K39" s="16"/>
      <c r="M39" s="16"/>
      <c r="N39" s="6"/>
      <c r="O39" s="16"/>
      <c r="P39" s="6"/>
      <c r="S39" s="6"/>
    </row>
    <row r="40" spans="1:19" x14ac:dyDescent="0.35">
      <c r="A40" s="17" t="s">
        <v>51</v>
      </c>
      <c r="B40" s="16">
        <v>43906</v>
      </c>
      <c r="C40">
        <v>-26.613541000000001</v>
      </c>
      <c r="D40" s="16">
        <v>43903</v>
      </c>
      <c r="E40">
        <v>13.050725999999999</v>
      </c>
      <c r="F40">
        <v>-4.8138259999999997</v>
      </c>
      <c r="G40">
        <v>47.591434999999997</v>
      </c>
      <c r="H40" s="6">
        <v>4.9190829999999999E-10</v>
      </c>
      <c r="K40" s="16"/>
      <c r="M40" s="16"/>
      <c r="N40" s="6"/>
      <c r="O40" s="16"/>
      <c r="P40" s="6"/>
      <c r="S40" s="6"/>
    </row>
    <row r="41" spans="1:19" x14ac:dyDescent="0.35">
      <c r="A41" s="17" t="s">
        <v>52</v>
      </c>
      <c r="B41" s="16">
        <v>43906</v>
      </c>
      <c r="C41">
        <v>-27.156497000000002</v>
      </c>
      <c r="D41" s="16">
        <v>43903</v>
      </c>
      <c r="E41">
        <v>13.418355999999999</v>
      </c>
      <c r="F41">
        <v>-4.8200659999999997</v>
      </c>
      <c r="G41">
        <v>48.161084000000002</v>
      </c>
      <c r="H41" s="6">
        <v>5.820462E-10</v>
      </c>
      <c r="K41" s="16"/>
      <c r="M41" s="16"/>
      <c r="Q41" s="6"/>
    </row>
    <row r="42" spans="1:19" x14ac:dyDescent="0.35">
      <c r="K42" s="16"/>
      <c r="M42" s="16"/>
      <c r="Q42" s="6"/>
    </row>
    <row r="43" spans="1:19" x14ac:dyDescent="0.35">
      <c r="A43" t="s">
        <v>59</v>
      </c>
    </row>
    <row r="44" spans="1:19" x14ac:dyDescent="0.35">
      <c r="A44" s="13" t="s">
        <v>47</v>
      </c>
      <c r="B44" s="16">
        <v>43906</v>
      </c>
      <c r="C44">
        <v>-28.079001999999999</v>
      </c>
      <c r="D44" s="16">
        <v>43903</v>
      </c>
      <c r="E44">
        <v>11.903224</v>
      </c>
      <c r="F44">
        <v>-5.2454549999999998</v>
      </c>
      <c r="G44">
        <v>51.404604999999997</v>
      </c>
      <c r="H44" s="6">
        <v>1.9406350000000001E-8</v>
      </c>
      <c r="K44" s="16"/>
      <c r="M44" s="16"/>
      <c r="Q44" s="6"/>
    </row>
    <row r="45" spans="1:19" x14ac:dyDescent="0.35">
      <c r="A45" s="8" t="s">
        <v>48</v>
      </c>
      <c r="B45" s="16">
        <v>43906</v>
      </c>
      <c r="C45">
        <v>-29.122896999999998</v>
      </c>
      <c r="D45" s="16">
        <v>43903</v>
      </c>
      <c r="E45">
        <v>11.286443999999999</v>
      </c>
      <c r="F45">
        <v>-5.4640190000000004</v>
      </c>
      <c r="G45">
        <v>54.245086000000001</v>
      </c>
      <c r="H45" s="6">
        <v>4.2604319999999998E-8</v>
      </c>
      <c r="K45" s="16"/>
      <c r="M45" s="16"/>
      <c r="Q45" s="6"/>
    </row>
    <row r="46" spans="1:19" x14ac:dyDescent="0.35">
      <c r="A46" s="13" t="s">
        <v>49</v>
      </c>
      <c r="B46" s="16">
        <v>43906</v>
      </c>
      <c r="C46">
        <v>-26.51304</v>
      </c>
      <c r="D46" s="16">
        <v>43903</v>
      </c>
      <c r="E46">
        <v>9.8189709999999994</v>
      </c>
      <c r="F46">
        <v>-4.9336089999999997</v>
      </c>
      <c r="G46">
        <v>45.985467999999997</v>
      </c>
      <c r="H46" s="6">
        <v>6.1907819999999996E-8</v>
      </c>
      <c r="K46" s="16"/>
      <c r="M46" s="16"/>
      <c r="Q46" s="6"/>
    </row>
    <row r="47" spans="1:19" x14ac:dyDescent="0.35">
      <c r="A47" s="13" t="s">
        <v>50</v>
      </c>
      <c r="B47" s="16">
        <v>43906</v>
      </c>
      <c r="C47">
        <v>-27.085809000000001</v>
      </c>
      <c r="D47" s="16">
        <v>43903</v>
      </c>
      <c r="E47">
        <v>10.07377</v>
      </c>
      <c r="F47">
        <v>-5.0702850000000002</v>
      </c>
      <c r="G47">
        <v>48.462040000000002</v>
      </c>
      <c r="H47" s="6">
        <v>4.691585E-8</v>
      </c>
      <c r="K47" s="16"/>
      <c r="M47" s="16"/>
      <c r="Q47" s="6"/>
    </row>
    <row r="48" spans="1:19" x14ac:dyDescent="0.35">
      <c r="A48" s="13" t="s">
        <v>53</v>
      </c>
      <c r="B48" s="16">
        <v>43906</v>
      </c>
      <c r="C48">
        <v>-28.183620000000001</v>
      </c>
      <c r="D48" s="16">
        <v>43903</v>
      </c>
      <c r="E48">
        <v>11.942209999999999</v>
      </c>
      <c r="F48">
        <v>-5.2410370000000004</v>
      </c>
      <c r="G48">
        <v>51.342390999999999</v>
      </c>
      <c r="H48" s="6">
        <v>1.62853E-8</v>
      </c>
      <c r="K48" s="16"/>
      <c r="M48" s="16"/>
      <c r="Q48" s="6"/>
    </row>
    <row r="49" spans="1:17" x14ac:dyDescent="0.35">
      <c r="A49" s="13" t="s">
        <v>54</v>
      </c>
      <c r="B49" s="16">
        <v>43906</v>
      </c>
      <c r="C49">
        <v>-28.334405</v>
      </c>
      <c r="D49" s="16">
        <v>43903</v>
      </c>
      <c r="E49">
        <v>11.518057000000001</v>
      </c>
      <c r="F49">
        <v>-5.3234320000000004</v>
      </c>
      <c r="G49">
        <v>52.028489999999998</v>
      </c>
      <c r="H49" s="6">
        <v>3.225143E-8</v>
      </c>
      <c r="K49" s="16"/>
      <c r="M49" s="16"/>
      <c r="Q49" s="6"/>
    </row>
    <row r="50" spans="1:17" x14ac:dyDescent="0.35">
      <c r="A50" s="13" t="s">
        <v>55</v>
      </c>
      <c r="B50" s="16">
        <v>43906</v>
      </c>
      <c r="C50">
        <v>-28.257588999999999</v>
      </c>
      <c r="D50" s="16">
        <v>43903</v>
      </c>
      <c r="E50">
        <v>11.939609000000001</v>
      </c>
      <c r="F50">
        <v>-5.2520020000000001</v>
      </c>
      <c r="G50">
        <v>51.519517999999998</v>
      </c>
      <c r="H50" s="6">
        <v>2.2143870000000001E-8</v>
      </c>
    </row>
    <row r="51" spans="1:17" x14ac:dyDescent="0.35">
      <c r="A51" s="13" t="s">
        <v>51</v>
      </c>
      <c r="B51" s="16">
        <v>43906</v>
      </c>
      <c r="C51">
        <v>-27.781894999999999</v>
      </c>
      <c r="D51" s="16">
        <v>43903</v>
      </c>
      <c r="E51">
        <v>11.205133999999999</v>
      </c>
      <c r="F51">
        <v>-5.2878309999999997</v>
      </c>
      <c r="G51">
        <v>51.249119</v>
      </c>
      <c r="H51" s="6">
        <v>2.7983059999999999E-8</v>
      </c>
      <c r="K51" s="16"/>
      <c r="M51" s="16"/>
      <c r="Q51" s="6"/>
    </row>
    <row r="52" spans="1:17" x14ac:dyDescent="0.35">
      <c r="K52" s="16"/>
      <c r="M52" s="16"/>
      <c r="Q52" s="6"/>
    </row>
    <row r="53" spans="1:17" x14ac:dyDescent="0.35">
      <c r="A53" t="s">
        <v>56</v>
      </c>
      <c r="K53" s="16"/>
      <c r="M53" s="16"/>
      <c r="Q53" s="6"/>
    </row>
    <row r="54" spans="1:17" x14ac:dyDescent="0.35">
      <c r="A54" s="13" t="s">
        <v>47</v>
      </c>
      <c r="B54" s="16">
        <v>43906</v>
      </c>
      <c r="C54">
        <v>-27.460065</v>
      </c>
      <c r="D54" s="16">
        <v>43903</v>
      </c>
      <c r="E54">
        <v>12.859783</v>
      </c>
      <c r="F54">
        <v>-5.0116779999999999</v>
      </c>
      <c r="G54">
        <v>49.478461000000003</v>
      </c>
      <c r="H54" s="6">
        <v>2.605065E-9</v>
      </c>
      <c r="K54" s="16"/>
      <c r="M54" s="16"/>
      <c r="Q54" s="6"/>
    </row>
    <row r="55" spans="1:17" x14ac:dyDescent="0.35">
      <c r="A55" s="8" t="s">
        <v>48</v>
      </c>
      <c r="B55" s="16">
        <v>43906</v>
      </c>
      <c r="C55">
        <v>-28.001488999999999</v>
      </c>
      <c r="D55" s="16">
        <v>43903</v>
      </c>
      <c r="E55">
        <v>12.367874</v>
      </c>
      <c r="F55">
        <v>-5.162026</v>
      </c>
      <c r="G55">
        <v>51.081564999999998</v>
      </c>
      <c r="H55" s="6">
        <v>4.9916609999999996E-9</v>
      </c>
      <c r="K55" s="16"/>
      <c r="M55" s="16"/>
      <c r="Q55" s="6"/>
    </row>
    <row r="56" spans="1:17" x14ac:dyDescent="0.35">
      <c r="A56" s="13" t="s">
        <v>49</v>
      </c>
      <c r="B56" s="16">
        <v>43906</v>
      </c>
      <c r="C56">
        <v>-26.470877000000002</v>
      </c>
      <c r="D56" s="16">
        <v>43903</v>
      </c>
      <c r="E56">
        <v>11.624779</v>
      </c>
      <c r="F56">
        <v>-4.8254409999999996</v>
      </c>
      <c r="G56">
        <v>46.085863000000003</v>
      </c>
      <c r="H56" s="6">
        <v>4.7927519999999998E-9</v>
      </c>
      <c r="K56" s="16"/>
      <c r="M56" s="16"/>
      <c r="Q56" s="6"/>
    </row>
    <row r="57" spans="1:17" x14ac:dyDescent="0.35">
      <c r="A57" s="13" t="s">
        <v>50</v>
      </c>
      <c r="B57" s="16">
        <v>43906</v>
      </c>
      <c r="C57">
        <v>-26.815318000000001</v>
      </c>
      <c r="D57" s="16">
        <v>43903</v>
      </c>
      <c r="E57">
        <v>11.622957</v>
      </c>
      <c r="F57">
        <v>-4.9166350000000003</v>
      </c>
      <c r="G57">
        <v>47.558770000000003</v>
      </c>
      <c r="H57" s="6">
        <v>3.5437470000000002E-9</v>
      </c>
    </row>
    <row r="58" spans="1:17" x14ac:dyDescent="0.35">
      <c r="A58" s="13" t="s">
        <v>53</v>
      </c>
      <c r="B58" s="16">
        <v>43906</v>
      </c>
      <c r="C58">
        <v>-27.710932</v>
      </c>
      <c r="D58" s="16">
        <v>43903</v>
      </c>
      <c r="E58">
        <v>12.814531000000001</v>
      </c>
      <c r="F58">
        <v>-5.0325889999999998</v>
      </c>
      <c r="G58">
        <v>49.700657999999997</v>
      </c>
      <c r="H58" s="6">
        <v>2.9337789999999999E-9</v>
      </c>
      <c r="K58" s="16"/>
      <c r="M58" s="16"/>
      <c r="Q58" s="6"/>
    </row>
    <row r="59" spans="1:17" x14ac:dyDescent="0.35">
      <c r="A59" s="13" t="s">
        <v>54</v>
      </c>
      <c r="B59" s="16">
        <v>43906</v>
      </c>
      <c r="C59">
        <v>-27.691994999999999</v>
      </c>
      <c r="D59" s="16">
        <v>43903</v>
      </c>
      <c r="E59">
        <v>12.84146</v>
      </c>
      <c r="F59">
        <v>-5.0243840000000004</v>
      </c>
      <c r="G59">
        <v>49.663668999999999</v>
      </c>
      <c r="H59" s="6">
        <v>2.753496E-9</v>
      </c>
      <c r="K59" s="16"/>
      <c r="M59" s="16"/>
      <c r="Q59" s="6"/>
    </row>
    <row r="60" spans="1:17" x14ac:dyDescent="0.35">
      <c r="A60" s="13" t="s">
        <v>55</v>
      </c>
      <c r="B60" s="16">
        <v>43906</v>
      </c>
      <c r="C60">
        <v>-27.795680000000001</v>
      </c>
      <c r="D60" s="16">
        <v>43903</v>
      </c>
      <c r="E60">
        <v>12.786752</v>
      </c>
      <c r="F60">
        <v>-5.0442450000000001</v>
      </c>
      <c r="G60">
        <v>49.859310999999998</v>
      </c>
      <c r="H60" s="6">
        <v>3.4605490000000001E-9</v>
      </c>
      <c r="K60" s="16"/>
      <c r="M60" s="16"/>
      <c r="Q60" s="6"/>
    </row>
    <row r="61" spans="1:17" x14ac:dyDescent="0.35">
      <c r="A61" s="13" t="s">
        <v>51</v>
      </c>
      <c r="B61" s="16">
        <v>43906</v>
      </c>
      <c r="C61">
        <v>-27.073709000000001</v>
      </c>
      <c r="D61" s="16">
        <v>43903</v>
      </c>
      <c r="E61">
        <v>12.525013</v>
      </c>
      <c r="F61">
        <v>-4.9759690000000001</v>
      </c>
      <c r="G61">
        <v>48.752349000000002</v>
      </c>
      <c r="H61" s="6">
        <v>1.702557E-9</v>
      </c>
      <c r="K61" s="16"/>
      <c r="M61" s="16"/>
      <c r="Q61" s="6"/>
    </row>
    <row r="62" spans="1:17" x14ac:dyDescent="0.35">
      <c r="K62" s="16"/>
      <c r="M62" s="16"/>
      <c r="Q62" s="6"/>
    </row>
    <row r="63" spans="1:17" x14ac:dyDescent="0.35">
      <c r="A63" s="12" t="s">
        <v>69</v>
      </c>
      <c r="K63" s="16"/>
      <c r="M63" s="16"/>
      <c r="Q63" s="6"/>
    </row>
    <row r="64" spans="1:17" x14ac:dyDescent="0.35">
      <c r="A64" s="12" t="s">
        <v>47</v>
      </c>
      <c r="B64" s="16">
        <v>43906</v>
      </c>
      <c r="C64">
        <v>-27.309097000000001</v>
      </c>
      <c r="D64" s="16">
        <v>43903</v>
      </c>
      <c r="E64">
        <v>13.447607</v>
      </c>
      <c r="F64">
        <v>-4.8488829999999998</v>
      </c>
      <c r="G64">
        <v>48.443278999999997</v>
      </c>
      <c r="H64" s="6">
        <v>7.6005089999999995E-10</v>
      </c>
      <c r="K64" s="16"/>
      <c r="M64" s="16"/>
      <c r="Q64" s="6"/>
    </row>
    <row r="65" spans="1:17" x14ac:dyDescent="0.35">
      <c r="A65" t="s">
        <v>48</v>
      </c>
      <c r="B65" s="16">
        <v>43906</v>
      </c>
      <c r="C65">
        <v>-27.344366999999998</v>
      </c>
      <c r="D65" s="16">
        <v>43903</v>
      </c>
      <c r="E65">
        <v>13.803057000000001</v>
      </c>
      <c r="F65">
        <v>-4.7741020000000001</v>
      </c>
      <c r="G65">
        <v>47.965845000000002</v>
      </c>
      <c r="H65" s="6">
        <v>5.4738109999999996E-10</v>
      </c>
      <c r="K65" s="16"/>
      <c r="M65" s="16"/>
      <c r="Q65" s="6"/>
    </row>
    <row r="66" spans="1:17" x14ac:dyDescent="0.35">
      <c r="A66" s="12" t="s">
        <v>49</v>
      </c>
      <c r="B66" s="16">
        <v>43906</v>
      </c>
      <c r="C66">
        <v>-25.872073</v>
      </c>
      <c r="D66" s="16">
        <v>43903</v>
      </c>
      <c r="E66">
        <v>11.650162</v>
      </c>
      <c r="F66">
        <v>-4.6834920000000002</v>
      </c>
      <c r="G66">
        <v>44.643839</v>
      </c>
      <c r="H66" s="6">
        <v>2.1540310000000002E-9</v>
      </c>
    </row>
    <row r="67" spans="1:17" x14ac:dyDescent="0.35">
      <c r="A67" s="12" t="s">
        <v>50</v>
      </c>
      <c r="B67" s="16">
        <v>43906</v>
      </c>
      <c r="C67">
        <v>-26.430228</v>
      </c>
      <c r="D67" s="16">
        <v>43903</v>
      </c>
      <c r="E67">
        <v>11.558097999999999</v>
      </c>
      <c r="F67">
        <v>-4.8618230000000002</v>
      </c>
      <c r="G67">
        <v>46.988931000000001</v>
      </c>
      <c r="H67" s="6">
        <v>2.1018720000000001E-9</v>
      </c>
      <c r="K67" s="16"/>
      <c r="L67" s="6"/>
      <c r="M67" s="16"/>
      <c r="N67" s="6"/>
      <c r="Q67" s="6"/>
    </row>
    <row r="68" spans="1:17" x14ac:dyDescent="0.35">
      <c r="A68" s="12" t="s">
        <v>55</v>
      </c>
      <c r="B68" s="16">
        <v>43906</v>
      </c>
      <c r="C68">
        <v>-26.613541000000001</v>
      </c>
      <c r="D68" s="16">
        <v>43903</v>
      </c>
      <c r="E68">
        <v>13.050725999999999</v>
      </c>
      <c r="F68">
        <v>-4.8138259999999997</v>
      </c>
      <c r="G68">
        <v>47.591434999999997</v>
      </c>
      <c r="H68" s="6">
        <v>4.9190829999999999E-10</v>
      </c>
      <c r="K68" s="16"/>
      <c r="L68" s="6"/>
      <c r="M68" s="16"/>
      <c r="N68" s="6"/>
      <c r="Q68" s="6"/>
    </row>
    <row r="69" spans="1:17" x14ac:dyDescent="0.35">
      <c r="A69" s="12" t="s">
        <v>115</v>
      </c>
      <c r="B69" s="16">
        <v>43906</v>
      </c>
      <c r="C69">
        <v>-27.156497000000002</v>
      </c>
      <c r="D69" s="16">
        <v>43903</v>
      </c>
      <c r="E69">
        <v>13.418355999999999</v>
      </c>
      <c r="F69">
        <v>-4.8200659999999997</v>
      </c>
      <c r="G69">
        <v>48.161084000000002</v>
      </c>
      <c r="H69" s="6">
        <v>5.820462E-10</v>
      </c>
      <c r="K69" s="16"/>
      <c r="L69" s="6"/>
      <c r="M69" s="16"/>
      <c r="N69" s="6"/>
      <c r="Q69" s="6"/>
    </row>
    <row r="70" spans="1:17" x14ac:dyDescent="0.35">
      <c r="A70" s="12"/>
      <c r="K70" s="16"/>
      <c r="L70" s="6"/>
      <c r="M70" s="16"/>
      <c r="N70" s="6"/>
      <c r="Q70" s="6"/>
    </row>
    <row r="71" spans="1:17" x14ac:dyDescent="0.35">
      <c r="A71" t="s">
        <v>70</v>
      </c>
    </row>
    <row r="72" spans="1:17" x14ac:dyDescent="0.35">
      <c r="A72" s="12" t="s">
        <v>47</v>
      </c>
      <c r="B72" s="16">
        <v>43906</v>
      </c>
      <c r="C72" s="6">
        <v>-27.110759999999999</v>
      </c>
      <c r="D72" s="16">
        <v>43903</v>
      </c>
      <c r="E72" s="6">
        <v>13.08507</v>
      </c>
      <c r="F72">
        <v>-4.9397010000000003</v>
      </c>
      <c r="G72">
        <v>48.811278000000001</v>
      </c>
      <c r="H72" s="6">
        <v>1.218972E-9</v>
      </c>
    </row>
    <row r="73" spans="1:17" x14ac:dyDescent="0.35">
      <c r="A73" t="s">
        <v>48</v>
      </c>
      <c r="B73" s="16">
        <v>43109</v>
      </c>
      <c r="C73" s="6">
        <v>261512200</v>
      </c>
      <c r="D73" s="16">
        <v>43920</v>
      </c>
      <c r="E73" s="6">
        <v>1564146000</v>
      </c>
      <c r="F73">
        <v>2.8695930000000001</v>
      </c>
      <c r="G73">
        <v>9.0714170000000003</v>
      </c>
      <c r="H73" s="6">
        <v>8.5323800000000005E-2</v>
      </c>
    </row>
    <row r="74" spans="1:17" x14ac:dyDescent="0.35">
      <c r="A74" s="12" t="s">
        <v>49</v>
      </c>
      <c r="B74" s="16">
        <v>43136</v>
      </c>
      <c r="C74" s="6">
        <v>-20.62398</v>
      </c>
      <c r="D74" s="16">
        <v>43913</v>
      </c>
      <c r="E74" s="6">
        <v>37.90634</v>
      </c>
      <c r="F74">
        <v>2.810575</v>
      </c>
      <c r="G74">
        <v>22.702297999999999</v>
      </c>
      <c r="H74" s="6">
        <v>1.721659E-10</v>
      </c>
    </row>
    <row r="75" spans="1:17" x14ac:dyDescent="0.35">
      <c r="A75" s="12" t="s">
        <v>55</v>
      </c>
      <c r="B75" s="16">
        <v>43906</v>
      </c>
      <c r="C75" s="6">
        <v>-26.95553</v>
      </c>
      <c r="D75" s="16">
        <v>43903</v>
      </c>
      <c r="E75" s="6">
        <v>12.71205</v>
      </c>
      <c r="F75">
        <v>-4.927378</v>
      </c>
      <c r="G75">
        <v>48.356825999999998</v>
      </c>
      <c r="H75" s="6">
        <v>9.8421570000000001E-10</v>
      </c>
    </row>
    <row r="76" spans="1:17" x14ac:dyDescent="0.35">
      <c r="A7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2476-79D2-47A2-BF9A-CC8A2B9E2E6F}">
  <dimension ref="A1:F92"/>
  <sheetViews>
    <sheetView topLeftCell="A13" zoomScale="77" zoomScaleNormal="77" workbookViewId="0">
      <selection activeCell="A40" sqref="A40:A47"/>
    </sheetView>
  </sheetViews>
  <sheetFormatPr defaultRowHeight="14.5" x14ac:dyDescent="0.35"/>
  <cols>
    <col min="1" max="1" width="29.81640625" bestFit="1" customWidth="1"/>
    <col min="2" max="4" width="10" bestFit="1" customWidth="1"/>
    <col min="5" max="5" width="12.1796875" bestFit="1" customWidth="1"/>
    <col min="6" max="6" width="18.54296875" bestFit="1" customWidth="1"/>
    <col min="7" max="7" width="13.453125" bestFit="1" customWidth="1"/>
    <col min="8" max="8" width="13.26953125" customWidth="1"/>
    <col min="9" max="9" width="17.26953125" bestFit="1" customWidth="1"/>
    <col min="10" max="10" width="13.453125" bestFit="1" customWidth="1"/>
    <col min="11" max="11" width="20.1796875" bestFit="1" customWidth="1"/>
    <col min="12" max="12" width="17.26953125" bestFit="1" customWidth="1"/>
    <col min="13" max="13" width="18.7265625" bestFit="1" customWidth="1"/>
    <col min="14" max="14" width="17.26953125" bestFit="1" customWidth="1"/>
    <col min="17" max="17" width="16.453125" customWidth="1"/>
  </cols>
  <sheetData>
    <row r="1" spans="1:4" x14ac:dyDescent="0.35">
      <c r="A1" t="s">
        <v>44</v>
      </c>
      <c r="B1" s="8" t="s">
        <v>43</v>
      </c>
      <c r="C1" s="8" t="s">
        <v>8</v>
      </c>
      <c r="D1" s="8" t="s">
        <v>0</v>
      </c>
    </row>
    <row r="2" spans="1:4" x14ac:dyDescent="0.35">
      <c r="A2" t="s">
        <v>58</v>
      </c>
      <c r="B2" s="8" t="s">
        <v>9</v>
      </c>
      <c r="C2" s="8" t="s">
        <v>9</v>
      </c>
      <c r="D2" s="8" t="s">
        <v>9</v>
      </c>
    </row>
    <row r="3" spans="1:4" x14ac:dyDescent="0.35">
      <c r="A3" t="s">
        <v>62</v>
      </c>
      <c r="B3" s="8" t="s">
        <v>82</v>
      </c>
      <c r="C3" s="8">
        <v>8415</v>
      </c>
      <c r="D3" s="8">
        <v>0.2969</v>
      </c>
    </row>
    <row r="4" spans="1:4" x14ac:dyDescent="0.35">
      <c r="A4" t="s">
        <v>61</v>
      </c>
      <c r="B4" s="8">
        <v>0.52339999999999998</v>
      </c>
      <c r="C4" s="8">
        <v>0.88949999999999996</v>
      </c>
      <c r="D4" s="8">
        <v>0.53269999999999995</v>
      </c>
    </row>
    <row r="5" spans="1:4" x14ac:dyDescent="0.35">
      <c r="A5" s="5" t="s">
        <v>60</v>
      </c>
      <c r="B5" s="8" t="s">
        <v>83</v>
      </c>
      <c r="C5" s="8">
        <v>0.8599</v>
      </c>
      <c r="D5" s="8">
        <v>0.59940000000000004</v>
      </c>
    </row>
    <row r="6" spans="1:4" x14ac:dyDescent="0.35">
      <c r="B6" s="8"/>
      <c r="C6" s="8"/>
      <c r="D6" s="8"/>
    </row>
    <row r="7" spans="1:4" x14ac:dyDescent="0.35">
      <c r="A7" t="s">
        <v>23</v>
      </c>
      <c r="B7" s="8"/>
      <c r="C7" s="8"/>
      <c r="D7" s="8"/>
    </row>
    <row r="8" spans="1:4" x14ac:dyDescent="0.35">
      <c r="A8" t="s">
        <v>58</v>
      </c>
      <c r="B8" s="8">
        <v>0.29480000000000001</v>
      </c>
      <c r="C8" s="8">
        <v>0.21540000000000001</v>
      </c>
      <c r="D8" s="8">
        <v>0.48039999999999999</v>
      </c>
    </row>
    <row r="9" spans="1:4" x14ac:dyDescent="0.35">
      <c r="A9" t="s">
        <v>62</v>
      </c>
      <c r="B9" s="8" t="s">
        <v>84</v>
      </c>
      <c r="C9" s="8">
        <v>0.80369999999999997</v>
      </c>
      <c r="D9" s="8" t="s">
        <v>86</v>
      </c>
    </row>
    <row r="10" spans="1:4" x14ac:dyDescent="0.35">
      <c r="A10" t="s">
        <v>61</v>
      </c>
      <c r="B10" s="8">
        <v>0.55300000000000005</v>
      </c>
      <c r="C10" s="8">
        <v>0.14099999999999999</v>
      </c>
      <c r="D10" s="8">
        <v>0.80520000000000003</v>
      </c>
    </row>
    <row r="11" spans="1:4" x14ac:dyDescent="0.35">
      <c r="A11" s="5" t="s">
        <v>60</v>
      </c>
      <c r="B11" s="8" t="s">
        <v>85</v>
      </c>
      <c r="C11" s="8">
        <v>0.75629999999999997</v>
      </c>
      <c r="D11" s="8" t="s">
        <v>87</v>
      </c>
    </row>
    <row r="12" spans="1:4" x14ac:dyDescent="0.35">
      <c r="B12" s="8"/>
      <c r="C12" s="8"/>
      <c r="D12" s="8"/>
    </row>
    <row r="13" spans="1:4" x14ac:dyDescent="0.35">
      <c r="A13" t="s">
        <v>58</v>
      </c>
      <c r="B13" s="8" t="s">
        <v>43</v>
      </c>
      <c r="C13" s="8" t="s">
        <v>8</v>
      </c>
      <c r="D13" s="8" t="s">
        <v>0</v>
      </c>
    </row>
    <row r="14" spans="1:4" x14ac:dyDescent="0.35">
      <c r="A14" s="3" t="s">
        <v>47</v>
      </c>
      <c r="B14" s="8" t="s">
        <v>75</v>
      </c>
      <c r="C14" s="8">
        <v>0.13780000000000001</v>
      </c>
      <c r="D14" s="8" t="s">
        <v>89</v>
      </c>
    </row>
    <row r="15" spans="1:4" x14ac:dyDescent="0.35">
      <c r="A15" t="s">
        <v>48</v>
      </c>
      <c r="B15" s="8" t="s">
        <v>76</v>
      </c>
      <c r="C15" s="8">
        <v>0.74309999999999998</v>
      </c>
      <c r="D15" s="8">
        <v>0.33629999999999999</v>
      </c>
    </row>
    <row r="16" spans="1:4" x14ac:dyDescent="0.35">
      <c r="A16" s="3" t="s">
        <v>49</v>
      </c>
      <c r="B16" s="8">
        <v>0.34610000000000002</v>
      </c>
      <c r="C16" s="8">
        <v>0.14810000000000001</v>
      </c>
      <c r="D16" s="8">
        <v>4.19E-2</v>
      </c>
    </row>
    <row r="17" spans="1:4" x14ac:dyDescent="0.35">
      <c r="A17" s="3" t="s">
        <v>50</v>
      </c>
      <c r="B17" s="8">
        <v>0.26069999999999999</v>
      </c>
      <c r="C17" s="8">
        <v>0.1457</v>
      </c>
      <c r="D17" s="8">
        <v>0.14680000000000001</v>
      </c>
    </row>
    <row r="18" spans="1:4" x14ac:dyDescent="0.35">
      <c r="A18" s="3" t="s">
        <v>51</v>
      </c>
      <c r="B18" s="8" t="s">
        <v>77</v>
      </c>
      <c r="C18" s="8" t="s">
        <v>88</v>
      </c>
      <c r="D18" s="8">
        <v>0.17100000000000001</v>
      </c>
    </row>
    <row r="19" spans="1:4" x14ac:dyDescent="0.35">
      <c r="A19" s="3" t="s">
        <v>52</v>
      </c>
      <c r="B19" s="8">
        <v>0.51370000000000005</v>
      </c>
      <c r="C19" s="8">
        <v>0.68689999999999996</v>
      </c>
      <c r="D19" s="8">
        <v>0.50860000000000005</v>
      </c>
    </row>
    <row r="20" spans="1:4" x14ac:dyDescent="0.35">
      <c r="B20" s="8"/>
      <c r="C20" s="8"/>
      <c r="D20" s="8"/>
    </row>
    <row r="21" spans="1:4" x14ac:dyDescent="0.35">
      <c r="A21" t="s">
        <v>57</v>
      </c>
      <c r="B21" s="8"/>
      <c r="C21" s="8"/>
      <c r="D21" s="8"/>
    </row>
    <row r="22" spans="1:4" x14ac:dyDescent="0.35">
      <c r="A22" s="3" t="s">
        <v>47</v>
      </c>
      <c r="B22" s="8">
        <v>0.39660000000000001</v>
      </c>
      <c r="C22" s="8">
        <v>0.55169999999999997</v>
      </c>
      <c r="D22" s="8">
        <v>0.61719999999999997</v>
      </c>
    </row>
    <row r="23" spans="1:4" x14ac:dyDescent="0.35">
      <c r="A23" t="s">
        <v>48</v>
      </c>
      <c r="B23" s="8">
        <v>0.57579999999999998</v>
      </c>
      <c r="C23" s="8">
        <v>0.78900000000000003</v>
      </c>
      <c r="D23" s="8">
        <v>0.63549999999999995</v>
      </c>
    </row>
    <row r="24" spans="1:4" x14ac:dyDescent="0.35">
      <c r="A24" s="3" t="s">
        <v>49</v>
      </c>
      <c r="B24" s="8" t="s">
        <v>78</v>
      </c>
      <c r="C24" s="8" t="s">
        <v>92</v>
      </c>
      <c r="D24" s="8" t="s">
        <v>90</v>
      </c>
    </row>
    <row r="25" spans="1:4" x14ac:dyDescent="0.35">
      <c r="A25" s="3" t="s">
        <v>50</v>
      </c>
      <c r="B25" s="8" t="s">
        <v>79</v>
      </c>
      <c r="C25" s="8" t="s">
        <v>93</v>
      </c>
      <c r="D25" s="8" t="s">
        <v>91</v>
      </c>
    </row>
    <row r="26" spans="1:4" x14ac:dyDescent="0.35">
      <c r="A26" s="3" t="s">
        <v>51</v>
      </c>
      <c r="B26" s="8">
        <v>0.10249999999999999</v>
      </c>
      <c r="C26" s="8" t="s">
        <v>94</v>
      </c>
      <c r="D26" s="8">
        <v>0.10929999999999999</v>
      </c>
    </row>
    <row r="27" spans="1:4" x14ac:dyDescent="0.35">
      <c r="A27" s="3" t="s">
        <v>52</v>
      </c>
      <c r="B27" s="8">
        <v>0.11609999999999999</v>
      </c>
      <c r="C27" s="8">
        <v>0.17530000000000001</v>
      </c>
      <c r="D27" s="8">
        <v>0.1163</v>
      </c>
    </row>
    <row r="29" spans="1:4" x14ac:dyDescent="0.35">
      <c r="A29" s="8" t="s">
        <v>59</v>
      </c>
      <c r="B29" s="8" t="s">
        <v>43</v>
      </c>
      <c r="C29" s="8" t="s">
        <v>8</v>
      </c>
      <c r="D29" s="8" t="s">
        <v>0</v>
      </c>
    </row>
    <row r="30" spans="1:4" x14ac:dyDescent="0.35">
      <c r="A30" s="9" t="s">
        <v>47</v>
      </c>
      <c r="B30" s="8">
        <v>0.87649999999999995</v>
      </c>
      <c r="C30" s="8">
        <v>0.92479999999999996</v>
      </c>
      <c r="D30" s="8">
        <v>0.73519999999999996</v>
      </c>
    </row>
    <row r="31" spans="1:4" x14ac:dyDescent="0.35">
      <c r="A31" s="8" t="s">
        <v>48</v>
      </c>
      <c r="B31" s="8">
        <v>0.94620000000000004</v>
      </c>
      <c r="C31" s="8">
        <v>0.91990000000000005</v>
      </c>
      <c r="D31" s="8">
        <v>0.90939999999999999</v>
      </c>
    </row>
    <row r="32" spans="1:4" x14ac:dyDescent="0.35">
      <c r="A32" s="9" t="s">
        <v>49</v>
      </c>
      <c r="B32" s="8">
        <v>0.51870000000000005</v>
      </c>
      <c r="C32" s="8">
        <v>0.94920000000000004</v>
      </c>
      <c r="D32" s="8">
        <v>0.52790000000000004</v>
      </c>
    </row>
    <row r="33" spans="1:4" x14ac:dyDescent="0.35">
      <c r="A33" s="9" t="s">
        <v>50</v>
      </c>
      <c r="B33" s="8">
        <v>0.95730000000000004</v>
      </c>
      <c r="C33" s="8">
        <v>0.94279999999999997</v>
      </c>
      <c r="D33" s="8">
        <v>0.96050000000000002</v>
      </c>
    </row>
    <row r="34" spans="1:4" x14ac:dyDescent="0.35">
      <c r="A34" s="10" t="s">
        <v>53</v>
      </c>
      <c r="B34" s="8">
        <v>0.89439999999999997</v>
      </c>
      <c r="C34" s="8">
        <v>0.92810000000000004</v>
      </c>
      <c r="D34" s="8">
        <v>0.76270000000000004</v>
      </c>
    </row>
    <row r="35" spans="1:4" x14ac:dyDescent="0.35">
      <c r="A35" s="10" t="s">
        <v>54</v>
      </c>
      <c r="B35" s="8">
        <v>0.93189999999999995</v>
      </c>
      <c r="C35" s="8">
        <v>0.91739999999999999</v>
      </c>
      <c r="D35" s="8">
        <v>0.88619999999999999</v>
      </c>
    </row>
    <row r="36" spans="1:4" x14ac:dyDescent="0.35">
      <c r="A36" s="10" t="s">
        <v>55</v>
      </c>
      <c r="B36" s="8">
        <v>0.9</v>
      </c>
      <c r="C36" s="8">
        <v>0.92449999999999999</v>
      </c>
      <c r="D36" s="8">
        <v>0.78190000000000004</v>
      </c>
    </row>
    <row r="37" spans="1:4" x14ac:dyDescent="0.35">
      <c r="A37" s="9" t="s">
        <v>51</v>
      </c>
      <c r="B37" s="8">
        <v>0.97309999999999997</v>
      </c>
      <c r="C37" s="8">
        <v>0.92979999999999996</v>
      </c>
      <c r="D37" s="8">
        <v>0.51739999999999997</v>
      </c>
    </row>
    <row r="39" spans="1:4" x14ac:dyDescent="0.35">
      <c r="A39" t="s">
        <v>56</v>
      </c>
    </row>
    <row r="40" spans="1:4" x14ac:dyDescent="0.35">
      <c r="A40" s="3" t="s">
        <v>47</v>
      </c>
      <c r="B40" s="8" t="s">
        <v>80</v>
      </c>
      <c r="C40" s="8">
        <v>0.82630000000000003</v>
      </c>
      <c r="D40" s="8">
        <v>0.2321</v>
      </c>
    </row>
    <row r="41" spans="1:4" x14ac:dyDescent="0.35">
      <c r="A41" t="s">
        <v>48</v>
      </c>
      <c r="B41" s="8" t="s">
        <v>81</v>
      </c>
      <c r="C41" s="8">
        <v>0.84060000000000001</v>
      </c>
      <c r="D41" s="8">
        <v>0.4662</v>
      </c>
    </row>
    <row r="42" spans="1:4" x14ac:dyDescent="0.35">
      <c r="A42" s="3" t="s">
        <v>49</v>
      </c>
      <c r="B42" s="8" t="s">
        <v>95</v>
      </c>
      <c r="C42" s="8">
        <v>0.17349999999999999</v>
      </c>
      <c r="D42" s="8" t="s">
        <v>95</v>
      </c>
    </row>
    <row r="43" spans="1:4" x14ac:dyDescent="0.35">
      <c r="A43" s="3" t="s">
        <v>50</v>
      </c>
      <c r="B43" s="8" t="s">
        <v>95</v>
      </c>
      <c r="C43" s="8" t="s">
        <v>99</v>
      </c>
      <c r="D43" s="8" t="s">
        <v>95</v>
      </c>
    </row>
    <row r="44" spans="1:4" x14ac:dyDescent="0.35">
      <c r="A44" s="4" t="s">
        <v>53</v>
      </c>
      <c r="B44" s="8" t="s">
        <v>96</v>
      </c>
      <c r="C44" s="8">
        <v>0.84050000000000002</v>
      </c>
      <c r="D44" s="8">
        <v>0.28689999999999999</v>
      </c>
    </row>
    <row r="45" spans="1:4" x14ac:dyDescent="0.35">
      <c r="A45" s="4" t="s">
        <v>54</v>
      </c>
      <c r="B45" s="8" t="s">
        <v>97</v>
      </c>
      <c r="C45" s="8">
        <v>0.81910000000000005</v>
      </c>
      <c r="D45" s="8">
        <v>0.35699999999999998</v>
      </c>
    </row>
    <row r="46" spans="1:4" x14ac:dyDescent="0.35">
      <c r="A46" s="4" t="s">
        <v>55</v>
      </c>
      <c r="B46" s="8" t="s">
        <v>98</v>
      </c>
      <c r="C46" s="8">
        <v>0.83660000000000001</v>
      </c>
      <c r="D46" s="8">
        <v>0.31630000000000003</v>
      </c>
    </row>
    <row r="47" spans="1:4" x14ac:dyDescent="0.35">
      <c r="A47" s="3" t="s">
        <v>51</v>
      </c>
      <c r="B47" s="8" t="s">
        <v>81</v>
      </c>
      <c r="C47" s="8">
        <v>0.69230000000000003</v>
      </c>
      <c r="D47" s="8" t="s">
        <v>100</v>
      </c>
    </row>
    <row r="49" spans="1:6" x14ac:dyDescent="0.35">
      <c r="A49" s="5" t="s">
        <v>60</v>
      </c>
      <c r="B49" t="s">
        <v>43</v>
      </c>
      <c r="C49" t="s">
        <v>8</v>
      </c>
      <c r="D49" t="s">
        <v>0</v>
      </c>
    </row>
    <row r="50" spans="1:6" x14ac:dyDescent="0.35">
      <c r="A50" s="3" t="s">
        <v>47</v>
      </c>
      <c r="B50" s="8" t="s">
        <v>101</v>
      </c>
      <c r="C50" s="8">
        <v>0.84350000000000003</v>
      </c>
      <c r="D50" s="8">
        <v>0.58120000000000005</v>
      </c>
    </row>
    <row r="51" spans="1:6" x14ac:dyDescent="0.35">
      <c r="A51" t="s">
        <v>48</v>
      </c>
      <c r="B51" s="8" t="s">
        <v>102</v>
      </c>
      <c r="C51" s="8">
        <v>0.85329999999999995</v>
      </c>
      <c r="D51" s="8">
        <v>0.63580000000000003</v>
      </c>
    </row>
    <row r="52" spans="1:6" x14ac:dyDescent="0.35">
      <c r="A52" s="3" t="s">
        <v>49</v>
      </c>
      <c r="B52" s="8" t="s">
        <v>95</v>
      </c>
      <c r="C52" s="8">
        <v>0.1694</v>
      </c>
      <c r="D52" s="8" t="s">
        <v>95</v>
      </c>
    </row>
    <row r="53" spans="1:6" x14ac:dyDescent="0.35">
      <c r="A53" s="3" t="s">
        <v>50</v>
      </c>
      <c r="B53" s="8" t="s">
        <v>95</v>
      </c>
      <c r="C53" s="8">
        <v>0.74390000000000001</v>
      </c>
      <c r="D53" s="8" t="s">
        <v>105</v>
      </c>
      <c r="F53" s="1"/>
    </row>
    <row r="54" spans="1:6" x14ac:dyDescent="0.35">
      <c r="A54" s="4" t="s">
        <v>55</v>
      </c>
      <c r="B54" s="8" t="s">
        <v>103</v>
      </c>
      <c r="C54" s="8">
        <v>0.79810000000000003</v>
      </c>
      <c r="D54" s="8">
        <v>0.3115</v>
      </c>
    </row>
    <row r="55" spans="1:6" x14ac:dyDescent="0.35">
      <c r="A55" s="4" t="s">
        <v>115</v>
      </c>
      <c r="B55" s="8" t="s">
        <v>104</v>
      </c>
      <c r="C55" s="8">
        <v>0.85950000000000004</v>
      </c>
      <c r="D55" s="8">
        <v>0.58860000000000001</v>
      </c>
    </row>
    <row r="57" spans="1:6" x14ac:dyDescent="0.35">
      <c r="A57" s="5" t="s">
        <v>71</v>
      </c>
      <c r="B57" t="s">
        <v>43</v>
      </c>
      <c r="C57" t="s">
        <v>8</v>
      </c>
      <c r="D57" t="s">
        <v>0</v>
      </c>
    </row>
    <row r="58" spans="1:6" x14ac:dyDescent="0.35">
      <c r="A58" s="3" t="s">
        <v>47</v>
      </c>
      <c r="B58" s="8" t="s">
        <v>106</v>
      </c>
      <c r="C58" s="8">
        <v>0.27910000000000001</v>
      </c>
      <c r="D58" s="8" t="s">
        <v>109</v>
      </c>
    </row>
    <row r="59" spans="1:6" x14ac:dyDescent="0.35">
      <c r="A59" t="s">
        <v>48</v>
      </c>
      <c r="B59" s="8">
        <v>0.53110000000000002</v>
      </c>
      <c r="C59" s="8">
        <v>0.5585</v>
      </c>
      <c r="D59" s="8">
        <v>0.48530000000000001</v>
      </c>
    </row>
    <row r="60" spans="1:6" x14ac:dyDescent="0.35">
      <c r="A60" s="3" t="s">
        <v>49</v>
      </c>
      <c r="B60" s="8">
        <v>0.5514</v>
      </c>
      <c r="C60" s="8">
        <v>0.54720000000000002</v>
      </c>
      <c r="D60" s="8">
        <v>0.52139999999999997</v>
      </c>
    </row>
    <row r="61" spans="1:6" x14ac:dyDescent="0.35">
      <c r="A61" s="4" t="s">
        <v>55</v>
      </c>
      <c r="B61" s="8" t="s">
        <v>107</v>
      </c>
      <c r="C61" s="8" t="s">
        <v>108</v>
      </c>
      <c r="D61" s="8" t="s">
        <v>110</v>
      </c>
    </row>
    <row r="63" spans="1:6" x14ac:dyDescent="0.35">
      <c r="A63" s="8" t="s">
        <v>45</v>
      </c>
      <c r="B63" s="8"/>
      <c r="C63" s="8"/>
      <c r="D63" s="8"/>
    </row>
    <row r="64" spans="1:6" x14ac:dyDescent="0.35">
      <c r="A64" s="8" t="s">
        <v>67</v>
      </c>
      <c r="B64" s="8" t="s">
        <v>9</v>
      </c>
      <c r="C64" s="8" t="s">
        <v>9</v>
      </c>
      <c r="D64" s="8" t="s">
        <v>9</v>
      </c>
    </row>
    <row r="65" spans="1:4" x14ac:dyDescent="0.35">
      <c r="A65" s="8" t="s">
        <v>62</v>
      </c>
      <c r="B65" s="8" t="s">
        <v>111</v>
      </c>
      <c r="C65" s="8">
        <v>0.83559000000000005</v>
      </c>
      <c r="D65" s="8">
        <v>0.35680000000000001</v>
      </c>
    </row>
    <row r="66" spans="1:4" x14ac:dyDescent="0.35">
      <c r="A66" s="8" t="s">
        <v>61</v>
      </c>
      <c r="B66" s="8">
        <v>0.54800000000000004</v>
      </c>
      <c r="C66" s="8">
        <v>0.89429999999999998</v>
      </c>
      <c r="D66" s="8">
        <v>0.53380000000000005</v>
      </c>
    </row>
    <row r="67" spans="1:4" x14ac:dyDescent="0.35">
      <c r="A67" s="11" t="s">
        <v>60</v>
      </c>
      <c r="B67" s="8">
        <v>0.36520000000000002</v>
      </c>
      <c r="C67" s="8">
        <v>0.85729999999999995</v>
      </c>
      <c r="D67" s="8">
        <v>0.63649999999999995</v>
      </c>
    </row>
    <row r="68" spans="1:4" x14ac:dyDescent="0.35">
      <c r="A68" s="8"/>
      <c r="B68" s="8"/>
      <c r="C68" s="8"/>
      <c r="D68" s="8"/>
    </row>
    <row r="69" spans="1:4" x14ac:dyDescent="0.35">
      <c r="A69" s="8" t="s">
        <v>24</v>
      </c>
      <c r="B69" s="8"/>
      <c r="C69" s="8"/>
      <c r="D69" s="8"/>
    </row>
    <row r="70" spans="1:4" x14ac:dyDescent="0.35">
      <c r="A70" s="8" t="s">
        <v>58</v>
      </c>
      <c r="B70" s="8">
        <v>0.1502</v>
      </c>
      <c r="C70" s="8">
        <v>9.5899999999999999E-2</v>
      </c>
      <c r="D70" s="8">
        <v>0.41959999999999997</v>
      </c>
    </row>
    <row r="71" spans="1:4" x14ac:dyDescent="0.35">
      <c r="A71" s="8" t="s">
        <v>62</v>
      </c>
      <c r="B71" s="8" t="s">
        <v>112</v>
      </c>
      <c r="C71" s="8">
        <v>0.28449999999999998</v>
      </c>
      <c r="D71" s="8" t="s">
        <v>113</v>
      </c>
    </row>
    <row r="72" spans="1:4" x14ac:dyDescent="0.35">
      <c r="A72" s="8"/>
      <c r="B72" s="8"/>
      <c r="C72" s="8"/>
      <c r="D72" s="8"/>
    </row>
    <row r="73" spans="1:4" x14ac:dyDescent="0.35">
      <c r="A73" s="8" t="s">
        <v>46</v>
      </c>
      <c r="B73" s="8"/>
      <c r="C73" s="8"/>
      <c r="D73" s="8"/>
    </row>
    <row r="74" spans="1:4" x14ac:dyDescent="0.35">
      <c r="A74" s="8" t="s">
        <v>58</v>
      </c>
      <c r="B74" s="8" t="s">
        <v>9</v>
      </c>
      <c r="C74" s="8" t="s">
        <v>9</v>
      </c>
      <c r="D74" s="8" t="s">
        <v>9</v>
      </c>
    </row>
    <row r="75" spans="1:4" x14ac:dyDescent="0.35">
      <c r="A75" s="8" t="s">
        <v>62</v>
      </c>
      <c r="B75" s="8">
        <v>0.90200000000000002</v>
      </c>
      <c r="C75" s="8">
        <v>0.89200000000000002</v>
      </c>
      <c r="D75" s="8">
        <v>0.94899999999999995</v>
      </c>
    </row>
    <row r="76" spans="1:4" x14ac:dyDescent="0.35">
      <c r="A76" s="8" t="s">
        <v>61</v>
      </c>
      <c r="B76" s="8">
        <v>0.52500000000000002</v>
      </c>
      <c r="C76" s="8">
        <v>0.89500000000000002</v>
      </c>
      <c r="D76" s="8">
        <v>0.51200000000000001</v>
      </c>
    </row>
    <row r="77" spans="1:4" x14ac:dyDescent="0.35">
      <c r="A77" s="11" t="s">
        <v>60</v>
      </c>
      <c r="B77" s="8">
        <v>0.52100000000000002</v>
      </c>
      <c r="C77" s="8">
        <v>0.50900000000000001</v>
      </c>
      <c r="D77" s="8">
        <v>0.56000000000000005</v>
      </c>
    </row>
    <row r="78" spans="1:4" x14ac:dyDescent="0.35">
      <c r="A78" s="8"/>
      <c r="B78" s="8"/>
      <c r="C78" s="8"/>
      <c r="D78" s="8"/>
    </row>
    <row r="79" spans="1:4" x14ac:dyDescent="0.35">
      <c r="A79" s="8" t="s">
        <v>42</v>
      </c>
      <c r="B79" s="8"/>
      <c r="C79" s="8"/>
      <c r="D79" s="8"/>
    </row>
    <row r="80" spans="1:4" x14ac:dyDescent="0.35">
      <c r="A80" s="8" t="s">
        <v>58</v>
      </c>
      <c r="B80" s="8">
        <v>0.31559999999999999</v>
      </c>
      <c r="C80" s="8">
        <v>0.1288</v>
      </c>
      <c r="D80" s="8">
        <v>0.52149999999999996</v>
      </c>
    </row>
    <row r="81" spans="1:4" x14ac:dyDescent="0.35">
      <c r="A81" s="8" t="s">
        <v>62</v>
      </c>
      <c r="B81" s="8" t="s">
        <v>114</v>
      </c>
      <c r="C81" s="8">
        <v>0.79490000000000005</v>
      </c>
      <c r="D81" s="8">
        <v>0.1018</v>
      </c>
    </row>
    <row r="84" spans="1:4" x14ac:dyDescent="0.35">
      <c r="A84" t="s">
        <v>72</v>
      </c>
    </row>
    <row r="85" spans="1:4" x14ac:dyDescent="0.35">
      <c r="A85" t="s">
        <v>73</v>
      </c>
    </row>
    <row r="86" spans="1:4" x14ac:dyDescent="0.35">
      <c r="A86" t="s">
        <v>74</v>
      </c>
    </row>
    <row r="92" spans="1:4" x14ac:dyDescent="0.35">
      <c r="A92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0D17-C615-4F47-B336-40079AEC24F2}">
  <dimension ref="A1:N81"/>
  <sheetViews>
    <sheetView topLeftCell="A28" zoomScale="84" zoomScaleNormal="84" workbookViewId="0">
      <selection activeCell="E84" sqref="E84"/>
    </sheetView>
  </sheetViews>
  <sheetFormatPr defaultRowHeight="14.5" x14ac:dyDescent="0.35"/>
  <cols>
    <col min="1" max="1" width="22.90625" bestFit="1" customWidth="1"/>
  </cols>
  <sheetData>
    <row r="1" spans="1:14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2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</v>
      </c>
    </row>
    <row r="2" spans="1:14" x14ac:dyDescent="0.35">
      <c r="A2" t="s">
        <v>31</v>
      </c>
      <c r="B2">
        <v>308</v>
      </c>
      <c r="C2">
        <v>318</v>
      </c>
      <c r="D2">
        <v>89</v>
      </c>
      <c r="E2">
        <v>156</v>
      </c>
      <c r="F2">
        <v>871</v>
      </c>
      <c r="G2">
        <v>2.795793857</v>
      </c>
      <c r="I2">
        <v>223</v>
      </c>
      <c r="J2">
        <v>283</v>
      </c>
      <c r="K2">
        <v>138</v>
      </c>
      <c r="L2">
        <v>227</v>
      </c>
      <c r="M2">
        <v>871</v>
      </c>
      <c r="N2">
        <v>1.8571006274452599</v>
      </c>
    </row>
    <row r="3" spans="1:14" x14ac:dyDescent="0.35">
      <c r="A3" t="s">
        <v>32</v>
      </c>
      <c r="B3">
        <v>222</v>
      </c>
      <c r="C3">
        <v>203</v>
      </c>
      <c r="D3">
        <v>175</v>
      </c>
      <c r="E3">
        <v>271</v>
      </c>
      <c r="F3">
        <v>871</v>
      </c>
      <c r="G3">
        <v>3.8779796229999999</v>
      </c>
      <c r="I3">
        <v>191</v>
      </c>
      <c r="J3">
        <v>217</v>
      </c>
      <c r="K3">
        <v>171</v>
      </c>
      <c r="L3">
        <v>292</v>
      </c>
      <c r="M3">
        <v>871</v>
      </c>
      <c r="N3">
        <v>3.0270397187871501</v>
      </c>
    </row>
    <row r="4" spans="1:14" x14ac:dyDescent="0.35">
      <c r="A4" t="s">
        <v>33</v>
      </c>
      <c r="B4">
        <v>308</v>
      </c>
      <c r="C4">
        <v>324</v>
      </c>
      <c r="D4">
        <v>89</v>
      </c>
      <c r="E4">
        <v>150</v>
      </c>
      <c r="F4">
        <v>871</v>
      </c>
      <c r="G4">
        <v>2.4398496879999998</v>
      </c>
      <c r="I4">
        <v>261</v>
      </c>
      <c r="J4">
        <v>339</v>
      </c>
      <c r="K4">
        <v>99</v>
      </c>
      <c r="L4">
        <v>172</v>
      </c>
      <c r="M4">
        <v>871</v>
      </c>
      <c r="N4">
        <v>1.70904101861225</v>
      </c>
    </row>
    <row r="5" spans="1:14" x14ac:dyDescent="0.35">
      <c r="A5" t="s">
        <v>34</v>
      </c>
      <c r="B5">
        <v>233</v>
      </c>
      <c r="C5">
        <v>214</v>
      </c>
      <c r="D5">
        <v>164</v>
      </c>
      <c r="E5">
        <v>260</v>
      </c>
      <c r="F5">
        <v>871</v>
      </c>
      <c r="G5">
        <v>4.011068614</v>
      </c>
      <c r="I5">
        <v>197</v>
      </c>
      <c r="J5">
        <v>224</v>
      </c>
      <c r="K5">
        <v>165</v>
      </c>
      <c r="L5">
        <v>285</v>
      </c>
      <c r="M5">
        <v>871</v>
      </c>
      <c r="N5">
        <v>3.11586516972626</v>
      </c>
    </row>
    <row r="6" spans="1:14" x14ac:dyDescent="0.35">
      <c r="A6" t="s">
        <v>35</v>
      </c>
    </row>
    <row r="7" spans="1:14" x14ac:dyDescent="0.35">
      <c r="A7" t="s">
        <v>31</v>
      </c>
      <c r="B7">
        <v>301</v>
      </c>
      <c r="C7">
        <v>306</v>
      </c>
      <c r="D7">
        <v>96</v>
      </c>
      <c r="E7">
        <v>168</v>
      </c>
      <c r="F7">
        <v>871</v>
      </c>
      <c r="G7">
        <v>3.0670726209999999</v>
      </c>
      <c r="I7">
        <v>225</v>
      </c>
      <c r="J7">
        <v>287</v>
      </c>
      <c r="K7">
        <v>136</v>
      </c>
      <c r="L7">
        <v>223</v>
      </c>
      <c r="M7">
        <v>871</v>
      </c>
      <c r="N7">
        <v>1.7847498157422199</v>
      </c>
    </row>
    <row r="8" spans="1:14" x14ac:dyDescent="0.35">
      <c r="A8" t="s">
        <v>32</v>
      </c>
      <c r="B8">
        <v>245</v>
      </c>
      <c r="C8">
        <v>223</v>
      </c>
      <c r="D8">
        <v>152</v>
      </c>
      <c r="E8">
        <v>251</v>
      </c>
      <c r="F8">
        <v>871</v>
      </c>
      <c r="G8">
        <v>4.3333583109999996</v>
      </c>
      <c r="I8">
        <v>202</v>
      </c>
      <c r="J8">
        <v>231</v>
      </c>
      <c r="K8">
        <v>160</v>
      </c>
      <c r="L8">
        <v>278</v>
      </c>
      <c r="M8">
        <v>871</v>
      </c>
      <c r="N8">
        <v>3.1193297905634298</v>
      </c>
    </row>
    <row r="9" spans="1:14" x14ac:dyDescent="0.35">
      <c r="A9" t="s">
        <v>33</v>
      </c>
      <c r="B9">
        <v>306</v>
      </c>
      <c r="C9">
        <v>314</v>
      </c>
      <c r="D9">
        <v>91</v>
      </c>
      <c r="E9">
        <v>160</v>
      </c>
      <c r="F9">
        <v>871</v>
      </c>
      <c r="G9">
        <v>2.9075054009999999</v>
      </c>
      <c r="I9">
        <v>227</v>
      </c>
      <c r="J9">
        <v>296</v>
      </c>
      <c r="K9">
        <v>134</v>
      </c>
      <c r="L9">
        <v>214</v>
      </c>
      <c r="M9">
        <v>871</v>
      </c>
      <c r="N9">
        <v>1.42071218948734</v>
      </c>
    </row>
    <row r="10" spans="1:14" x14ac:dyDescent="0.35">
      <c r="A10" t="s">
        <v>34</v>
      </c>
      <c r="B10">
        <v>259</v>
      </c>
      <c r="C10">
        <v>240</v>
      </c>
      <c r="D10">
        <v>138</v>
      </c>
      <c r="E10">
        <v>234</v>
      </c>
      <c r="F10">
        <v>871</v>
      </c>
      <c r="G10">
        <v>4.2814323849999996</v>
      </c>
      <c r="I10">
        <v>205</v>
      </c>
      <c r="J10">
        <v>242</v>
      </c>
      <c r="K10">
        <v>157</v>
      </c>
      <c r="L10">
        <v>267</v>
      </c>
      <c r="M10">
        <v>871</v>
      </c>
      <c r="N10">
        <v>2.7194910537285399</v>
      </c>
    </row>
    <row r="11" spans="1:14" x14ac:dyDescent="0.35">
      <c r="A11" t="s">
        <v>36</v>
      </c>
    </row>
    <row r="12" spans="1:14" x14ac:dyDescent="0.35">
      <c r="A12" t="s">
        <v>31</v>
      </c>
      <c r="B12">
        <v>157</v>
      </c>
      <c r="C12">
        <v>237</v>
      </c>
      <c r="D12">
        <v>249</v>
      </c>
      <c r="E12">
        <v>223</v>
      </c>
      <c r="F12">
        <v>866</v>
      </c>
      <c r="G12">
        <v>-3.7739808290000001</v>
      </c>
      <c r="I12">
        <v>286</v>
      </c>
      <c r="J12">
        <v>294</v>
      </c>
      <c r="K12">
        <v>94</v>
      </c>
      <c r="L12">
        <v>192</v>
      </c>
      <c r="M12">
        <v>866</v>
      </c>
      <c r="N12">
        <v>4.1191427452510103</v>
      </c>
    </row>
    <row r="13" spans="1:14" x14ac:dyDescent="0.35">
      <c r="A13" t="s">
        <v>32</v>
      </c>
      <c r="B13">
        <v>158</v>
      </c>
      <c r="C13">
        <v>237</v>
      </c>
      <c r="D13">
        <v>248</v>
      </c>
      <c r="E13">
        <v>223</v>
      </c>
      <c r="F13">
        <v>866</v>
      </c>
      <c r="G13">
        <v>-3.7024184789999999</v>
      </c>
      <c r="I13">
        <v>302</v>
      </c>
      <c r="J13">
        <v>321</v>
      </c>
      <c r="K13">
        <v>77</v>
      </c>
      <c r="L13">
        <v>166</v>
      </c>
      <c r="M13">
        <v>866</v>
      </c>
      <c r="N13">
        <v>3.6698132417998499</v>
      </c>
    </row>
    <row r="14" spans="1:14" x14ac:dyDescent="0.35">
      <c r="A14" t="s">
        <v>33</v>
      </c>
      <c r="B14">
        <v>158</v>
      </c>
      <c r="C14">
        <v>237</v>
      </c>
      <c r="D14">
        <v>248</v>
      </c>
      <c r="E14">
        <v>223</v>
      </c>
      <c r="F14">
        <v>866</v>
      </c>
      <c r="G14">
        <v>-3.7024184789999999</v>
      </c>
      <c r="I14">
        <v>302</v>
      </c>
      <c r="J14">
        <v>321</v>
      </c>
      <c r="K14">
        <v>77</v>
      </c>
      <c r="L14">
        <v>166</v>
      </c>
      <c r="M14">
        <v>866</v>
      </c>
      <c r="N14">
        <v>3.6698132417998499</v>
      </c>
    </row>
    <row r="15" spans="1:14" x14ac:dyDescent="0.35">
      <c r="A15" t="s">
        <v>34</v>
      </c>
      <c r="B15">
        <v>158</v>
      </c>
      <c r="C15">
        <v>235</v>
      </c>
      <c r="D15">
        <v>248</v>
      </c>
      <c r="E15">
        <v>225</v>
      </c>
      <c r="F15">
        <v>866</v>
      </c>
      <c r="G15">
        <v>-3.5732173120000001</v>
      </c>
      <c r="I15">
        <v>218</v>
      </c>
      <c r="J15">
        <v>185</v>
      </c>
      <c r="K15">
        <v>162</v>
      </c>
      <c r="L15">
        <v>301</v>
      </c>
      <c r="M15">
        <v>866</v>
      </c>
      <c r="N15">
        <v>5.7096217078178402</v>
      </c>
    </row>
    <row r="16" spans="1:14" x14ac:dyDescent="0.35">
      <c r="A16" t="s">
        <v>37</v>
      </c>
    </row>
    <row r="17" spans="1:14" x14ac:dyDescent="0.35">
      <c r="A17" t="s">
        <v>31</v>
      </c>
      <c r="B17">
        <v>159</v>
      </c>
      <c r="C17">
        <v>236</v>
      </c>
      <c r="D17">
        <v>247</v>
      </c>
      <c r="E17">
        <v>224</v>
      </c>
      <c r="F17">
        <v>866</v>
      </c>
      <c r="G17">
        <v>-3.5662238309999998</v>
      </c>
      <c r="I17">
        <v>284</v>
      </c>
      <c r="J17">
        <v>288</v>
      </c>
      <c r="K17">
        <v>96</v>
      </c>
      <c r="L17">
        <v>198</v>
      </c>
      <c r="M17">
        <v>866</v>
      </c>
      <c r="N17">
        <v>4.3463413333717202</v>
      </c>
    </row>
    <row r="18" spans="1:14" x14ac:dyDescent="0.35">
      <c r="A18" t="s">
        <v>32</v>
      </c>
      <c r="B18">
        <v>159</v>
      </c>
      <c r="C18">
        <v>235</v>
      </c>
      <c r="D18">
        <v>247</v>
      </c>
      <c r="E18">
        <v>225</v>
      </c>
      <c r="F18">
        <v>866</v>
      </c>
      <c r="G18">
        <v>-3.5016479073018498</v>
      </c>
      <c r="I18">
        <v>237</v>
      </c>
      <c r="J18">
        <v>280</v>
      </c>
      <c r="K18">
        <v>149</v>
      </c>
      <c r="L18">
        <v>200</v>
      </c>
      <c r="M18">
        <v>866</v>
      </c>
      <c r="N18">
        <v>0.89027146518864098</v>
      </c>
    </row>
    <row r="20" spans="1:14" x14ac:dyDescent="0.35">
      <c r="A20" t="s">
        <v>38</v>
      </c>
    </row>
    <row r="21" spans="1:14" x14ac:dyDescent="0.35">
      <c r="A21" t="s">
        <v>31</v>
      </c>
      <c r="B21">
        <v>209</v>
      </c>
      <c r="C21">
        <v>165</v>
      </c>
      <c r="D21">
        <v>90</v>
      </c>
      <c r="E21">
        <v>398</v>
      </c>
      <c r="F21">
        <v>862</v>
      </c>
      <c r="G21">
        <v>12.40949483</v>
      </c>
      <c r="I21">
        <v>300</v>
      </c>
      <c r="J21">
        <v>299</v>
      </c>
      <c r="K21">
        <v>83</v>
      </c>
      <c r="L21">
        <v>180</v>
      </c>
      <c r="M21">
        <v>862</v>
      </c>
      <c r="N21">
        <v>4.3278621812889604</v>
      </c>
    </row>
    <row r="22" spans="1:14" x14ac:dyDescent="0.35">
      <c r="A22" t="s">
        <v>32</v>
      </c>
      <c r="B22">
        <v>158</v>
      </c>
      <c r="C22">
        <v>200</v>
      </c>
      <c r="D22">
        <v>74</v>
      </c>
      <c r="E22">
        <v>430</v>
      </c>
      <c r="F22">
        <v>862</v>
      </c>
      <c r="G22">
        <v>11.860122179999999</v>
      </c>
      <c r="I22">
        <v>307</v>
      </c>
      <c r="J22">
        <v>325</v>
      </c>
      <c r="K22">
        <v>76</v>
      </c>
      <c r="L22">
        <v>154</v>
      </c>
      <c r="M22">
        <v>862</v>
      </c>
      <c r="N22">
        <v>3.2163264903691502</v>
      </c>
    </row>
    <row r="23" spans="1:14" x14ac:dyDescent="0.35">
      <c r="A23" t="s">
        <v>33</v>
      </c>
      <c r="B23">
        <v>158</v>
      </c>
      <c r="C23">
        <v>200</v>
      </c>
      <c r="D23">
        <v>74</v>
      </c>
      <c r="E23">
        <v>430</v>
      </c>
      <c r="F23">
        <v>862</v>
      </c>
      <c r="G23">
        <v>11.860122179999999</v>
      </c>
      <c r="I23">
        <v>307</v>
      </c>
      <c r="J23">
        <v>325</v>
      </c>
      <c r="K23">
        <v>76</v>
      </c>
      <c r="L23">
        <v>154</v>
      </c>
      <c r="M23">
        <v>862</v>
      </c>
      <c r="N23">
        <v>3.2163264903691502</v>
      </c>
    </row>
    <row r="24" spans="1:14" x14ac:dyDescent="0.35">
      <c r="A24" t="s">
        <v>34</v>
      </c>
      <c r="B24">
        <v>134</v>
      </c>
      <c r="C24">
        <v>365</v>
      </c>
      <c r="D24">
        <v>67</v>
      </c>
      <c r="E24">
        <v>296</v>
      </c>
      <c r="F24">
        <v>862</v>
      </c>
      <c r="G24">
        <v>3.9242946000000001</v>
      </c>
      <c r="I24">
        <v>304</v>
      </c>
      <c r="J24">
        <v>354</v>
      </c>
      <c r="K24">
        <v>79</v>
      </c>
      <c r="L24">
        <v>125</v>
      </c>
      <c r="M24">
        <v>862</v>
      </c>
      <c r="N24">
        <v>1.37358117146905</v>
      </c>
    </row>
    <row r="25" spans="1:14" x14ac:dyDescent="0.35">
      <c r="A25" t="s">
        <v>39</v>
      </c>
    </row>
    <row r="26" spans="1:14" x14ac:dyDescent="0.35">
      <c r="A26" t="s">
        <v>31</v>
      </c>
      <c r="B26">
        <v>210</v>
      </c>
      <c r="C26">
        <v>173</v>
      </c>
      <c r="D26">
        <v>90</v>
      </c>
      <c r="E26">
        <v>389</v>
      </c>
      <c r="F26">
        <v>862</v>
      </c>
      <c r="G26">
        <v>12.01067087</v>
      </c>
      <c r="I26">
        <v>296</v>
      </c>
      <c r="J26">
        <v>286</v>
      </c>
      <c r="K26">
        <v>87</v>
      </c>
      <c r="L26">
        <v>193</v>
      </c>
      <c r="M26">
        <v>862</v>
      </c>
      <c r="N26">
        <v>4.8637199377498002</v>
      </c>
    </row>
    <row r="27" spans="1:14" x14ac:dyDescent="0.35">
      <c r="A27" t="s">
        <v>32</v>
      </c>
      <c r="B27">
        <v>143</v>
      </c>
      <c r="C27">
        <v>237</v>
      </c>
      <c r="D27">
        <v>248</v>
      </c>
      <c r="E27">
        <v>234</v>
      </c>
      <c r="F27">
        <v>862</v>
      </c>
      <c r="G27" s="2">
        <v>-4.0246973643691302</v>
      </c>
      <c r="I27">
        <v>221</v>
      </c>
      <c r="J27">
        <v>173</v>
      </c>
      <c r="K27">
        <v>163</v>
      </c>
      <c r="L27">
        <v>305</v>
      </c>
      <c r="M27">
        <v>862</v>
      </c>
      <c r="N27">
        <v>6.2854810947434201</v>
      </c>
    </row>
    <row r="30" spans="1:14" x14ac:dyDescent="0.35">
      <c r="A30" t="s">
        <v>58</v>
      </c>
      <c r="B30" t="s">
        <v>26</v>
      </c>
      <c r="C30" t="s">
        <v>27</v>
      </c>
      <c r="D30" t="s">
        <v>28</v>
      </c>
      <c r="E30" t="s">
        <v>29</v>
      </c>
      <c r="F30" t="s">
        <v>30</v>
      </c>
      <c r="G30" t="s">
        <v>2</v>
      </c>
      <c r="I30" t="s">
        <v>26</v>
      </c>
      <c r="J30" t="s">
        <v>27</v>
      </c>
      <c r="K30" t="s">
        <v>28</v>
      </c>
      <c r="L30" t="s">
        <v>29</v>
      </c>
      <c r="M30" t="s">
        <v>30</v>
      </c>
      <c r="N30" t="s">
        <v>3</v>
      </c>
    </row>
    <row r="31" spans="1:14" x14ac:dyDescent="0.35">
      <c r="A31" t="s">
        <v>16</v>
      </c>
      <c r="B31">
        <v>310</v>
      </c>
      <c r="C31">
        <v>320</v>
      </c>
      <c r="D31">
        <v>87</v>
      </c>
      <c r="E31">
        <v>154</v>
      </c>
      <c r="F31">
        <v>871</v>
      </c>
      <c r="G31" s="2">
        <v>2.8034168369999999</v>
      </c>
      <c r="I31">
        <v>224</v>
      </c>
      <c r="J31">
        <v>286</v>
      </c>
      <c r="K31">
        <v>137</v>
      </c>
      <c r="L31">
        <v>224</v>
      </c>
      <c r="M31">
        <v>871</v>
      </c>
      <c r="N31" s="2">
        <v>1.76233080299527</v>
      </c>
    </row>
    <row r="32" spans="1:14" x14ac:dyDescent="0.35">
      <c r="A32" t="s">
        <v>17</v>
      </c>
      <c r="B32">
        <v>312</v>
      </c>
      <c r="C32">
        <v>314</v>
      </c>
      <c r="D32">
        <v>85</v>
      </c>
      <c r="E32">
        <v>160</v>
      </c>
      <c r="F32">
        <v>871</v>
      </c>
      <c r="G32" s="2">
        <v>3.2890859570000002</v>
      </c>
      <c r="I32">
        <v>225</v>
      </c>
      <c r="J32">
        <v>287</v>
      </c>
      <c r="K32">
        <v>136</v>
      </c>
      <c r="L32">
        <v>223</v>
      </c>
      <c r="M32">
        <v>871</v>
      </c>
      <c r="N32" s="2">
        <v>1.7847498157422199</v>
      </c>
    </row>
    <row r="33" spans="1:14" x14ac:dyDescent="0.35">
      <c r="A33" t="s">
        <v>20</v>
      </c>
      <c r="B33">
        <v>310</v>
      </c>
      <c r="C33">
        <v>320</v>
      </c>
      <c r="D33">
        <v>87</v>
      </c>
      <c r="E33">
        <v>154</v>
      </c>
      <c r="F33">
        <v>871</v>
      </c>
      <c r="G33" s="2">
        <v>2.8034168369999999</v>
      </c>
      <c r="I33">
        <v>231</v>
      </c>
      <c r="J33">
        <v>290</v>
      </c>
      <c r="K33">
        <v>130</v>
      </c>
      <c r="L33">
        <v>220</v>
      </c>
      <c r="M33">
        <v>871</v>
      </c>
      <c r="N33" s="2">
        <v>2.0930506083095302</v>
      </c>
    </row>
    <row r="34" spans="1:14" x14ac:dyDescent="0.35">
      <c r="A34" t="s">
        <v>11</v>
      </c>
      <c r="B34">
        <v>272</v>
      </c>
      <c r="C34">
        <v>255</v>
      </c>
      <c r="D34">
        <v>125</v>
      </c>
      <c r="E34">
        <v>219</v>
      </c>
      <c r="F34">
        <v>871</v>
      </c>
      <c r="G34" s="2">
        <v>4.262950987</v>
      </c>
      <c r="I34">
        <v>213</v>
      </c>
      <c r="J34">
        <v>261</v>
      </c>
      <c r="K34">
        <v>150</v>
      </c>
      <c r="L34">
        <v>247</v>
      </c>
      <c r="M34">
        <v>871</v>
      </c>
      <c r="N34" s="2">
        <v>2.1762827514949601</v>
      </c>
    </row>
    <row r="35" spans="1:14" x14ac:dyDescent="0.35">
      <c r="A35" t="s">
        <v>12</v>
      </c>
      <c r="B35">
        <v>284</v>
      </c>
      <c r="C35">
        <v>282</v>
      </c>
      <c r="D35">
        <v>113</v>
      </c>
      <c r="E35">
        <v>192</v>
      </c>
      <c r="F35">
        <v>871</v>
      </c>
      <c r="G35" s="2">
        <v>3.4041773310000001</v>
      </c>
      <c r="I35">
        <v>223</v>
      </c>
      <c r="J35">
        <v>275</v>
      </c>
      <c r="K35">
        <v>140</v>
      </c>
      <c r="L35">
        <v>233</v>
      </c>
      <c r="M35">
        <v>871</v>
      </c>
      <c r="N35" s="2">
        <v>2.1618992553356602</v>
      </c>
    </row>
    <row r="36" spans="1:14" x14ac:dyDescent="0.35">
      <c r="A36" t="s">
        <v>14</v>
      </c>
      <c r="B36">
        <v>303</v>
      </c>
      <c r="C36">
        <v>298</v>
      </c>
      <c r="D36">
        <v>94</v>
      </c>
      <c r="E36">
        <v>176</v>
      </c>
      <c r="F36">
        <v>871</v>
      </c>
      <c r="G36" s="2">
        <v>3.6869734470000002</v>
      </c>
      <c r="I36">
        <v>234</v>
      </c>
      <c r="J36">
        <v>278</v>
      </c>
      <c r="K36">
        <v>127</v>
      </c>
      <c r="L36">
        <v>232</v>
      </c>
      <c r="M36">
        <v>871</v>
      </c>
      <c r="N36" s="2">
        <v>3.04030521425278</v>
      </c>
    </row>
    <row r="37" spans="1:14" x14ac:dyDescent="0.35">
      <c r="A37" t="s">
        <v>15</v>
      </c>
      <c r="B37">
        <v>319</v>
      </c>
      <c r="C37">
        <v>333</v>
      </c>
      <c r="D37">
        <v>78</v>
      </c>
      <c r="E37">
        <v>141</v>
      </c>
      <c r="F37">
        <v>871</v>
      </c>
      <c r="G37" s="2">
        <v>2.5963876460000002</v>
      </c>
      <c r="I37">
        <v>237</v>
      </c>
      <c r="J37">
        <v>300</v>
      </c>
      <c r="K37">
        <v>124</v>
      </c>
      <c r="L37">
        <v>210</v>
      </c>
      <c r="M37">
        <v>871</v>
      </c>
      <c r="N37" s="2">
        <v>1.9887887949377301</v>
      </c>
    </row>
    <row r="38" spans="1:14" x14ac:dyDescent="0.35">
      <c r="A38" t="s">
        <v>68</v>
      </c>
      <c r="G38" s="2"/>
      <c r="N38" s="2"/>
    </row>
    <row r="39" spans="1:14" x14ac:dyDescent="0.35">
      <c r="A39" t="s">
        <v>16</v>
      </c>
      <c r="B39">
        <v>302</v>
      </c>
      <c r="C39">
        <v>306</v>
      </c>
      <c r="D39">
        <v>95</v>
      </c>
      <c r="E39">
        <v>168</v>
      </c>
      <c r="F39">
        <v>871</v>
      </c>
      <c r="G39" s="2">
        <v>3.1323061810000001</v>
      </c>
      <c r="I39">
        <v>223</v>
      </c>
      <c r="J39">
        <v>287</v>
      </c>
      <c r="K39">
        <v>138</v>
      </c>
      <c r="L39">
        <v>223</v>
      </c>
      <c r="M39">
        <v>871</v>
      </c>
      <c r="N39" s="2">
        <v>1.62271008902321</v>
      </c>
    </row>
    <row r="40" spans="1:14" x14ac:dyDescent="0.35">
      <c r="A40" t="s">
        <v>17</v>
      </c>
      <c r="B40">
        <v>302</v>
      </c>
      <c r="C40">
        <v>304</v>
      </c>
      <c r="D40">
        <v>95</v>
      </c>
      <c r="E40">
        <v>170</v>
      </c>
      <c r="F40">
        <v>871</v>
      </c>
      <c r="G40" s="2">
        <v>3.254054376</v>
      </c>
      <c r="I40">
        <v>227</v>
      </c>
      <c r="J40">
        <v>287</v>
      </c>
      <c r="K40">
        <v>134</v>
      </c>
      <c r="L40">
        <v>223</v>
      </c>
      <c r="M40">
        <v>871</v>
      </c>
      <c r="N40" s="2">
        <v>1.9464774859707199</v>
      </c>
    </row>
    <row r="41" spans="1:14" x14ac:dyDescent="0.35">
      <c r="A41" t="s">
        <v>20</v>
      </c>
      <c r="B41">
        <v>305</v>
      </c>
      <c r="C41">
        <v>319</v>
      </c>
      <c r="D41">
        <v>92</v>
      </c>
      <c r="E41">
        <v>155</v>
      </c>
      <c r="F41">
        <v>871</v>
      </c>
      <c r="G41" s="2">
        <v>2.5445101920000002</v>
      </c>
      <c r="I41">
        <v>225</v>
      </c>
      <c r="J41">
        <v>290</v>
      </c>
      <c r="K41">
        <v>136</v>
      </c>
      <c r="L41">
        <v>220</v>
      </c>
      <c r="M41">
        <v>871</v>
      </c>
      <c r="N41" s="2">
        <v>1.6092355004176999</v>
      </c>
    </row>
    <row r="42" spans="1:14" x14ac:dyDescent="0.35">
      <c r="A42" t="s">
        <v>11</v>
      </c>
      <c r="B42">
        <v>293</v>
      </c>
      <c r="C42">
        <v>297</v>
      </c>
      <c r="D42">
        <v>104</v>
      </c>
      <c r="E42">
        <v>177</v>
      </c>
      <c r="F42">
        <v>871</v>
      </c>
      <c r="G42" s="2">
        <v>3.0874186799999999</v>
      </c>
      <c r="I42">
        <v>224</v>
      </c>
      <c r="J42">
        <v>277</v>
      </c>
      <c r="K42">
        <v>139</v>
      </c>
      <c r="L42">
        <v>231</v>
      </c>
      <c r="M42">
        <v>871</v>
      </c>
      <c r="N42" s="2">
        <v>2.12468270166202</v>
      </c>
    </row>
    <row r="43" spans="1:14" x14ac:dyDescent="0.35">
      <c r="A43" t="s">
        <v>12</v>
      </c>
      <c r="B43">
        <v>303</v>
      </c>
      <c r="C43">
        <v>306</v>
      </c>
      <c r="D43">
        <v>94</v>
      </c>
      <c r="E43">
        <v>168</v>
      </c>
      <c r="F43">
        <v>871</v>
      </c>
      <c r="G43" s="2">
        <v>3.1973686570000002</v>
      </c>
      <c r="I43">
        <v>229</v>
      </c>
      <c r="J43">
        <v>286</v>
      </c>
      <c r="K43">
        <v>134</v>
      </c>
      <c r="L43">
        <v>222</v>
      </c>
      <c r="M43">
        <v>871</v>
      </c>
      <c r="N43" s="2">
        <v>1.9970012452172901</v>
      </c>
    </row>
    <row r="44" spans="1:14" x14ac:dyDescent="0.35">
      <c r="A44" t="s">
        <v>14</v>
      </c>
      <c r="B44">
        <v>303</v>
      </c>
      <c r="C44">
        <v>288</v>
      </c>
      <c r="D44">
        <v>94</v>
      </c>
      <c r="E44">
        <v>186</v>
      </c>
      <c r="F44">
        <v>871</v>
      </c>
      <c r="G44" s="2">
        <v>4.3071363370000002</v>
      </c>
      <c r="I44">
        <v>228</v>
      </c>
      <c r="J44">
        <v>278</v>
      </c>
      <c r="K44">
        <v>133</v>
      </c>
      <c r="L44">
        <v>232</v>
      </c>
      <c r="M44">
        <v>871</v>
      </c>
      <c r="N44" s="2">
        <v>2.55630294719318</v>
      </c>
    </row>
    <row r="45" spans="1:14" x14ac:dyDescent="0.35">
      <c r="A45" t="s">
        <v>15</v>
      </c>
      <c r="B45">
        <v>300</v>
      </c>
      <c r="C45">
        <v>298</v>
      </c>
      <c r="D45">
        <v>97</v>
      </c>
      <c r="E45">
        <v>176</v>
      </c>
      <c r="F45">
        <v>871</v>
      </c>
      <c r="G45" s="2">
        <v>3.4904110890000002</v>
      </c>
      <c r="I45">
        <v>222</v>
      </c>
      <c r="J45">
        <v>278</v>
      </c>
      <c r="K45">
        <v>139</v>
      </c>
      <c r="L45">
        <v>232</v>
      </c>
      <c r="M45">
        <v>871</v>
      </c>
      <c r="N45" s="2">
        <v>2.0695383220154802</v>
      </c>
    </row>
    <row r="46" spans="1:14" x14ac:dyDescent="0.35">
      <c r="A46" t="s">
        <v>69</v>
      </c>
      <c r="G46" s="2"/>
      <c r="N46" s="2"/>
    </row>
    <row r="47" spans="1:14" x14ac:dyDescent="0.35">
      <c r="A47" t="s">
        <v>16</v>
      </c>
      <c r="B47">
        <v>235</v>
      </c>
      <c r="C47">
        <v>215</v>
      </c>
      <c r="D47">
        <v>162</v>
      </c>
      <c r="E47">
        <v>259</v>
      </c>
      <c r="F47">
        <v>871</v>
      </c>
      <c r="G47" s="2">
        <v>4.0969502630000001</v>
      </c>
      <c r="I47">
        <v>196</v>
      </c>
      <c r="J47">
        <v>226</v>
      </c>
      <c r="K47">
        <v>166</v>
      </c>
      <c r="L47">
        <v>283</v>
      </c>
      <c r="M47">
        <v>871</v>
      </c>
      <c r="N47" s="2">
        <v>2.9158272056628598</v>
      </c>
    </row>
    <row r="48" spans="1:14" x14ac:dyDescent="0.35">
      <c r="A48" t="s">
        <v>17</v>
      </c>
      <c r="B48">
        <v>247</v>
      </c>
      <c r="C48">
        <v>215</v>
      </c>
      <c r="D48">
        <v>150</v>
      </c>
      <c r="E48">
        <v>259</v>
      </c>
      <c r="F48">
        <v>871</v>
      </c>
      <c r="G48" s="2">
        <v>4.9855456570000003</v>
      </c>
      <c r="I48">
        <v>192</v>
      </c>
      <c r="J48">
        <v>215</v>
      </c>
      <c r="K48">
        <v>170</v>
      </c>
      <c r="L48">
        <v>294</v>
      </c>
      <c r="M48">
        <v>871</v>
      </c>
      <c r="N48" s="2">
        <v>3.2265260039259598</v>
      </c>
    </row>
    <row r="49" spans="1:14" x14ac:dyDescent="0.35">
      <c r="A49" t="s">
        <v>20</v>
      </c>
      <c r="B49">
        <v>243</v>
      </c>
      <c r="C49">
        <v>208</v>
      </c>
      <c r="D49">
        <v>154</v>
      </c>
      <c r="E49">
        <v>266</v>
      </c>
      <c r="F49">
        <v>871</v>
      </c>
      <c r="G49" s="2">
        <v>5.1305774169999996</v>
      </c>
      <c r="I49">
        <v>193</v>
      </c>
      <c r="J49">
        <v>214</v>
      </c>
      <c r="K49">
        <v>169</v>
      </c>
      <c r="L49">
        <v>295</v>
      </c>
      <c r="M49">
        <v>871</v>
      </c>
      <c r="N49" s="2">
        <v>3.3677615124906199</v>
      </c>
    </row>
    <row r="50" spans="1:14" x14ac:dyDescent="0.35">
      <c r="A50" t="s">
        <v>11</v>
      </c>
      <c r="B50">
        <v>234</v>
      </c>
      <c r="C50">
        <v>204</v>
      </c>
      <c r="D50">
        <v>163</v>
      </c>
      <c r="E50">
        <v>270</v>
      </c>
      <c r="F50">
        <v>871</v>
      </c>
      <c r="G50" s="2">
        <v>4.7121000540000004</v>
      </c>
      <c r="I50">
        <v>189</v>
      </c>
      <c r="J50">
        <v>215</v>
      </c>
      <c r="K50">
        <v>174</v>
      </c>
      <c r="L50">
        <v>293</v>
      </c>
      <c r="M50">
        <v>871</v>
      </c>
      <c r="N50" s="2">
        <v>2.9085615737135799</v>
      </c>
    </row>
    <row r="51" spans="1:14" x14ac:dyDescent="0.35">
      <c r="A51" t="s">
        <v>12</v>
      </c>
      <c r="B51">
        <v>243</v>
      </c>
      <c r="C51">
        <v>219</v>
      </c>
      <c r="D51">
        <v>154</v>
      </c>
      <c r="E51">
        <v>255</v>
      </c>
      <c r="F51">
        <v>871</v>
      </c>
      <c r="G51" s="2">
        <v>4.4380047229999997</v>
      </c>
      <c r="I51">
        <v>201</v>
      </c>
      <c r="J51">
        <v>224</v>
      </c>
      <c r="K51">
        <v>162</v>
      </c>
      <c r="L51">
        <v>284</v>
      </c>
      <c r="M51">
        <v>871</v>
      </c>
      <c r="N51" s="2">
        <v>3.37438999456359</v>
      </c>
    </row>
    <row r="52" spans="1:14" x14ac:dyDescent="0.35">
      <c r="A52" t="s">
        <v>14</v>
      </c>
      <c r="B52">
        <v>235</v>
      </c>
      <c r="C52">
        <v>208</v>
      </c>
      <c r="D52">
        <v>162</v>
      </c>
      <c r="E52">
        <v>266</v>
      </c>
      <c r="F52">
        <v>871</v>
      </c>
      <c r="G52" s="2">
        <v>4.5361050570000003</v>
      </c>
      <c r="I52">
        <v>196</v>
      </c>
      <c r="J52">
        <v>219</v>
      </c>
      <c r="K52">
        <v>166</v>
      </c>
      <c r="L52">
        <v>290</v>
      </c>
      <c r="M52">
        <v>871</v>
      </c>
      <c r="N52" s="2">
        <v>3.32531802360442</v>
      </c>
    </row>
    <row r="53" spans="1:14" x14ac:dyDescent="0.35">
      <c r="A53" t="s">
        <v>15</v>
      </c>
      <c r="B53">
        <v>2224</v>
      </c>
      <c r="C53">
        <v>196</v>
      </c>
      <c r="D53">
        <v>173</v>
      </c>
      <c r="E53">
        <v>278</v>
      </c>
      <c r="F53">
        <v>871</v>
      </c>
      <c r="G53" s="2">
        <v>4.4630956829999997</v>
      </c>
      <c r="I53">
        <v>192</v>
      </c>
      <c r="J53">
        <v>219</v>
      </c>
      <c r="K53">
        <v>170</v>
      </c>
      <c r="L53">
        <v>290</v>
      </c>
      <c r="M53">
        <v>871</v>
      </c>
      <c r="N53" s="2">
        <v>2.9934068315670102</v>
      </c>
    </row>
    <row r="54" spans="1:14" x14ac:dyDescent="0.35">
      <c r="A54" t="s">
        <v>70</v>
      </c>
      <c r="G54" s="2"/>
      <c r="N54" s="2"/>
    </row>
    <row r="55" spans="1:14" x14ac:dyDescent="0.35">
      <c r="A55" t="s">
        <v>16</v>
      </c>
      <c r="B55">
        <v>261</v>
      </c>
      <c r="C55">
        <v>238</v>
      </c>
      <c r="D55">
        <v>136</v>
      </c>
      <c r="E55">
        <v>236</v>
      </c>
      <c r="F55">
        <v>871</v>
      </c>
      <c r="G55" s="2">
        <v>4.5527798060000002</v>
      </c>
      <c r="I55">
        <v>205</v>
      </c>
      <c r="J55">
        <v>238</v>
      </c>
      <c r="K55">
        <v>158</v>
      </c>
      <c r="L55">
        <v>270</v>
      </c>
      <c r="M55">
        <v>871</v>
      </c>
      <c r="N55" s="2">
        <v>2.87990257620763</v>
      </c>
    </row>
    <row r="56" spans="1:14" x14ac:dyDescent="0.35">
      <c r="A56" t="s">
        <v>17</v>
      </c>
      <c r="B56">
        <v>395</v>
      </c>
      <c r="C56">
        <v>476</v>
      </c>
      <c r="D56">
        <v>0</v>
      </c>
      <c r="E56">
        <v>0</v>
      </c>
      <c r="F56">
        <v>871</v>
      </c>
      <c r="G56" s="2">
        <v>0</v>
      </c>
      <c r="I56">
        <v>360</v>
      </c>
      <c r="J56">
        <v>511</v>
      </c>
      <c r="K56">
        <v>0</v>
      </c>
      <c r="L56">
        <v>0</v>
      </c>
      <c r="M56">
        <v>871</v>
      </c>
      <c r="N56" s="2">
        <v>0</v>
      </c>
    </row>
    <row r="57" spans="1:14" x14ac:dyDescent="0.35">
      <c r="A57" t="s">
        <v>20</v>
      </c>
      <c r="B57">
        <v>61</v>
      </c>
      <c r="C57">
        <v>103</v>
      </c>
      <c r="D57">
        <v>159</v>
      </c>
      <c r="E57">
        <v>176</v>
      </c>
      <c r="F57">
        <v>499</v>
      </c>
      <c r="G57" s="2">
        <v>-1.942273452</v>
      </c>
      <c r="I57">
        <v>61</v>
      </c>
      <c r="J57">
        <v>104</v>
      </c>
      <c r="K57">
        <v>140</v>
      </c>
      <c r="L57">
        <v>194</v>
      </c>
      <c r="M57">
        <v>499</v>
      </c>
      <c r="N57" s="2">
        <v>-0.97515319399955303</v>
      </c>
    </row>
    <row r="58" spans="1:14" x14ac:dyDescent="0.35">
      <c r="A58" t="s">
        <v>11</v>
      </c>
      <c r="B58">
        <v>87</v>
      </c>
      <c r="C58">
        <v>128</v>
      </c>
      <c r="D58">
        <v>312</v>
      </c>
      <c r="E58">
        <v>344</v>
      </c>
      <c r="F58">
        <v>871</v>
      </c>
      <c r="G58" s="2">
        <v>-1.3572354120000001</v>
      </c>
      <c r="I58">
        <v>87</v>
      </c>
      <c r="J58">
        <v>131</v>
      </c>
      <c r="K58">
        <v>278</v>
      </c>
      <c r="L58">
        <v>375</v>
      </c>
      <c r="M58">
        <v>871</v>
      </c>
      <c r="N58" s="2">
        <v>-0.53212257706840604</v>
      </c>
    </row>
    <row r="59" spans="1:14" x14ac:dyDescent="0.35">
      <c r="A59" t="s">
        <v>12</v>
      </c>
      <c r="B59">
        <v>184</v>
      </c>
      <c r="C59">
        <v>261</v>
      </c>
      <c r="D59">
        <v>0</v>
      </c>
      <c r="E59">
        <v>1</v>
      </c>
      <c r="F59">
        <v>446</v>
      </c>
      <c r="G59" s="2">
        <v>7.744379E-3</v>
      </c>
      <c r="I59">
        <v>183</v>
      </c>
      <c r="J59">
        <v>262</v>
      </c>
      <c r="K59">
        <v>0</v>
      </c>
      <c r="L59">
        <v>1</v>
      </c>
      <c r="M59">
        <v>446</v>
      </c>
      <c r="N59" s="2">
        <v>7.7212616078268896E-3</v>
      </c>
    </row>
    <row r="60" spans="1:14" x14ac:dyDescent="0.35">
      <c r="A60" t="s">
        <v>14</v>
      </c>
      <c r="B60">
        <v>251</v>
      </c>
      <c r="C60">
        <v>230</v>
      </c>
      <c r="D60">
        <v>146</v>
      </c>
      <c r="E60">
        <v>244</v>
      </c>
      <c r="F60">
        <v>871</v>
      </c>
      <c r="G60" s="2">
        <v>4.3318720700000002</v>
      </c>
      <c r="I60">
        <v>212</v>
      </c>
      <c r="J60">
        <v>242</v>
      </c>
      <c r="K60">
        <v>151</v>
      </c>
      <c r="L60">
        <v>266</v>
      </c>
      <c r="M60">
        <v>871</v>
      </c>
      <c r="N60" s="2">
        <v>3.21891891241552</v>
      </c>
    </row>
    <row r="61" spans="1:14" x14ac:dyDescent="0.35">
      <c r="A61" t="s">
        <v>15</v>
      </c>
      <c r="B61">
        <v>111</v>
      </c>
      <c r="C61">
        <v>152</v>
      </c>
      <c r="D61">
        <v>59</v>
      </c>
      <c r="E61">
        <v>68</v>
      </c>
      <c r="F61">
        <v>390</v>
      </c>
      <c r="G61" s="2">
        <v>-0.70858667200000003</v>
      </c>
      <c r="I61">
        <v>105</v>
      </c>
      <c r="J61">
        <v>156</v>
      </c>
      <c r="K61">
        <v>54</v>
      </c>
      <c r="L61">
        <v>75</v>
      </c>
      <c r="M61">
        <v>390</v>
      </c>
      <c r="N61" s="2">
        <v>-0.28262208789915499</v>
      </c>
    </row>
    <row r="62" spans="1:14" x14ac:dyDescent="0.35">
      <c r="A62" t="s">
        <v>59</v>
      </c>
      <c r="G62" s="2"/>
      <c r="N62" s="2"/>
    </row>
    <row r="63" spans="1:14" x14ac:dyDescent="0.35">
      <c r="A63" t="s">
        <v>16</v>
      </c>
      <c r="B63">
        <v>224</v>
      </c>
      <c r="C63">
        <v>204</v>
      </c>
      <c r="D63">
        <v>173</v>
      </c>
      <c r="E63">
        <v>270</v>
      </c>
      <c r="F63">
        <v>871</v>
      </c>
      <c r="G63" s="2">
        <v>3.965274317</v>
      </c>
      <c r="I63">
        <v>193</v>
      </c>
      <c r="J63">
        <v>224</v>
      </c>
      <c r="K63">
        <v>169</v>
      </c>
      <c r="L63">
        <v>285</v>
      </c>
      <c r="M63">
        <v>871</v>
      </c>
      <c r="N63" s="2">
        <v>2.7842248314597802</v>
      </c>
    </row>
    <row r="64" spans="1:14" x14ac:dyDescent="0.35">
      <c r="A64" t="s">
        <v>17</v>
      </c>
      <c r="B64">
        <v>238</v>
      </c>
      <c r="C64">
        <v>195</v>
      </c>
      <c r="D64">
        <v>159</v>
      </c>
      <c r="E64">
        <v>279</v>
      </c>
      <c r="F64">
        <v>871</v>
      </c>
      <c r="G64" s="2">
        <v>5.5731824919999999</v>
      </c>
      <c r="I64">
        <v>187</v>
      </c>
      <c r="J64">
        <v>208</v>
      </c>
      <c r="K64">
        <v>174</v>
      </c>
      <c r="L64">
        <v>302</v>
      </c>
      <c r="M64">
        <v>871</v>
      </c>
      <c r="N64" s="2">
        <v>3.28553284442649</v>
      </c>
    </row>
    <row r="65" spans="1:14" x14ac:dyDescent="0.35">
      <c r="A65" t="s">
        <v>20</v>
      </c>
      <c r="B65">
        <v>310</v>
      </c>
      <c r="C65">
        <v>320</v>
      </c>
      <c r="D65">
        <v>87</v>
      </c>
      <c r="E65">
        <v>154</v>
      </c>
      <c r="F65">
        <v>871</v>
      </c>
      <c r="G65" s="2">
        <v>2.8034168369999999</v>
      </c>
      <c r="I65">
        <v>231</v>
      </c>
      <c r="J65">
        <v>290</v>
      </c>
      <c r="K65">
        <v>130</v>
      </c>
      <c r="L65">
        <v>220</v>
      </c>
      <c r="M65">
        <v>871</v>
      </c>
      <c r="N65" s="2">
        <v>2.0930506083095302</v>
      </c>
    </row>
    <row r="66" spans="1:14" x14ac:dyDescent="0.35">
      <c r="A66" t="s">
        <v>11</v>
      </c>
      <c r="B66">
        <v>234</v>
      </c>
      <c r="C66">
        <v>204</v>
      </c>
      <c r="D66">
        <v>163</v>
      </c>
      <c r="E66">
        <v>270</v>
      </c>
      <c r="F66">
        <v>871</v>
      </c>
      <c r="G66" s="2">
        <v>4.7121000540000004</v>
      </c>
      <c r="I66">
        <v>189</v>
      </c>
      <c r="J66">
        <v>215</v>
      </c>
      <c r="K66">
        <v>174</v>
      </c>
      <c r="L66">
        <v>293</v>
      </c>
      <c r="M66">
        <v>871</v>
      </c>
      <c r="N66" s="2">
        <v>2.9085615737135799</v>
      </c>
    </row>
    <row r="67" spans="1:14" x14ac:dyDescent="0.35">
      <c r="A67" t="s">
        <v>12</v>
      </c>
      <c r="B67">
        <v>218</v>
      </c>
      <c r="C67">
        <v>180</v>
      </c>
      <c r="D67">
        <v>179</v>
      </c>
      <c r="E67">
        <v>294</v>
      </c>
      <c r="F67">
        <v>871</v>
      </c>
      <c r="G67" s="2">
        <v>4.9996226630000002</v>
      </c>
      <c r="I67">
        <v>191</v>
      </c>
      <c r="J67">
        <v>213</v>
      </c>
      <c r="K67">
        <v>172</v>
      </c>
      <c r="L67">
        <v>295</v>
      </c>
      <c r="M67">
        <v>871</v>
      </c>
      <c r="N67" s="2">
        <v>3.1905627014148701</v>
      </c>
    </row>
    <row r="68" spans="1:14" x14ac:dyDescent="0.35">
      <c r="A68" t="s">
        <v>13</v>
      </c>
      <c r="B68">
        <v>216</v>
      </c>
      <c r="C68">
        <v>190</v>
      </c>
      <c r="D68">
        <v>181</v>
      </c>
      <c r="E68">
        <v>284</v>
      </c>
      <c r="F68">
        <v>871</v>
      </c>
      <c r="G68" s="2">
        <v>4.2341722559999999</v>
      </c>
      <c r="I68">
        <v>186</v>
      </c>
      <c r="J68">
        <v>217</v>
      </c>
      <c r="K68">
        <v>176</v>
      </c>
      <c r="L68">
        <v>292</v>
      </c>
      <c r="M68">
        <v>871</v>
      </c>
      <c r="N68" s="2">
        <v>2.61222171450772</v>
      </c>
    </row>
    <row r="69" spans="1:14" x14ac:dyDescent="0.35">
      <c r="A69" t="s">
        <v>18</v>
      </c>
      <c r="B69">
        <v>247</v>
      </c>
      <c r="C69">
        <v>226</v>
      </c>
      <c r="D69">
        <v>150</v>
      </c>
      <c r="E69">
        <v>248</v>
      </c>
      <c r="F69">
        <v>871</v>
      </c>
      <c r="G69" s="2">
        <v>4.2912172929999999</v>
      </c>
      <c r="I69">
        <v>202</v>
      </c>
      <c r="J69">
        <v>234</v>
      </c>
      <c r="K69">
        <v>159</v>
      </c>
      <c r="L69">
        <v>276</v>
      </c>
      <c r="M69">
        <v>871</v>
      </c>
      <c r="N69" s="2">
        <v>3.0173878625466899</v>
      </c>
    </row>
    <row r="70" spans="1:14" x14ac:dyDescent="0.35">
      <c r="A70" t="s">
        <v>19</v>
      </c>
      <c r="B70">
        <v>224</v>
      </c>
      <c r="C70">
        <v>205</v>
      </c>
      <c r="D70">
        <v>173</v>
      </c>
      <c r="E70">
        <v>269</v>
      </c>
      <c r="F70">
        <v>871</v>
      </c>
      <c r="G70" s="2">
        <v>3.902919834</v>
      </c>
      <c r="I70">
        <v>190</v>
      </c>
      <c r="J70">
        <v>218</v>
      </c>
      <c r="K70">
        <v>172</v>
      </c>
      <c r="L70">
        <v>291</v>
      </c>
      <c r="M70">
        <v>871</v>
      </c>
      <c r="N70" s="2">
        <v>2.88578327115449</v>
      </c>
    </row>
    <row r="71" spans="1:14" x14ac:dyDescent="0.35">
      <c r="A71" t="s">
        <v>14</v>
      </c>
      <c r="B71">
        <v>230</v>
      </c>
      <c r="C71">
        <v>205</v>
      </c>
      <c r="D71">
        <v>167</v>
      </c>
      <c r="E71">
        <v>269</v>
      </c>
      <c r="F71">
        <v>871</v>
      </c>
      <c r="G71" s="2">
        <v>4.3511408989999998</v>
      </c>
      <c r="I71">
        <v>200</v>
      </c>
      <c r="J71">
        <v>218</v>
      </c>
      <c r="K71">
        <v>163</v>
      </c>
      <c r="L71">
        <v>290</v>
      </c>
      <c r="M71">
        <v>871</v>
      </c>
      <c r="N71" s="2">
        <v>3.6434814937575801</v>
      </c>
    </row>
    <row r="72" spans="1:14" x14ac:dyDescent="0.35">
      <c r="A72" t="s">
        <v>56</v>
      </c>
      <c r="G72" s="2"/>
      <c r="N72" s="2"/>
    </row>
    <row r="73" spans="1:14" x14ac:dyDescent="0.35">
      <c r="A73" t="s">
        <v>16</v>
      </c>
      <c r="B73">
        <v>245</v>
      </c>
      <c r="C73">
        <v>223</v>
      </c>
      <c r="D73">
        <v>152</v>
      </c>
      <c r="E73">
        <v>251</v>
      </c>
      <c r="F73">
        <v>871</v>
      </c>
      <c r="G73" s="2">
        <v>4.3333583109999996</v>
      </c>
      <c r="I73">
        <v>200</v>
      </c>
      <c r="J73">
        <v>229</v>
      </c>
      <c r="K73">
        <v>163</v>
      </c>
      <c r="L73">
        <v>279</v>
      </c>
      <c r="M73">
        <v>871</v>
      </c>
      <c r="N73" s="2">
        <v>2.99799416002862</v>
      </c>
    </row>
    <row r="74" spans="1:14" x14ac:dyDescent="0.35">
      <c r="A74" t="s">
        <v>17</v>
      </c>
      <c r="B74">
        <v>251</v>
      </c>
      <c r="C74">
        <v>221</v>
      </c>
      <c r="D74">
        <v>146</v>
      </c>
      <c r="E74">
        <v>253</v>
      </c>
      <c r="F74">
        <v>871</v>
      </c>
      <c r="G74" s="2">
        <v>4.9009759300000004</v>
      </c>
      <c r="I74">
        <v>200</v>
      </c>
      <c r="J74">
        <v>231</v>
      </c>
      <c r="K74">
        <v>162</v>
      </c>
      <c r="L74">
        <v>278</v>
      </c>
      <c r="M74">
        <v>871</v>
      </c>
      <c r="N74" s="2">
        <v>2.9537968336417602</v>
      </c>
    </row>
    <row r="75" spans="1:14" x14ac:dyDescent="0.35">
      <c r="A75" t="s">
        <v>20</v>
      </c>
      <c r="B75">
        <v>305</v>
      </c>
      <c r="C75">
        <v>319</v>
      </c>
      <c r="D75">
        <v>92</v>
      </c>
      <c r="E75">
        <v>155</v>
      </c>
      <c r="F75">
        <v>871</v>
      </c>
      <c r="G75" s="2">
        <v>2.5445101920000002</v>
      </c>
      <c r="I75">
        <v>225</v>
      </c>
      <c r="J75">
        <v>290</v>
      </c>
      <c r="K75">
        <v>136</v>
      </c>
      <c r="L75">
        <v>220</v>
      </c>
      <c r="M75">
        <v>871</v>
      </c>
      <c r="N75" s="2">
        <v>1.6092355004176999</v>
      </c>
    </row>
    <row r="76" spans="1:14" x14ac:dyDescent="0.35">
      <c r="A76" t="s">
        <v>11</v>
      </c>
      <c r="B76">
        <v>87</v>
      </c>
      <c r="C76">
        <v>128</v>
      </c>
      <c r="D76">
        <v>312</v>
      </c>
      <c r="E76">
        <v>344</v>
      </c>
      <c r="F76">
        <v>871</v>
      </c>
      <c r="G76" s="2">
        <v>-1.3572354120000001</v>
      </c>
      <c r="I76">
        <v>87</v>
      </c>
      <c r="J76">
        <v>131</v>
      </c>
      <c r="K76">
        <v>278</v>
      </c>
      <c r="L76">
        <v>375</v>
      </c>
      <c r="M76">
        <v>871</v>
      </c>
      <c r="N76" s="2">
        <v>-0.53212257706840604</v>
      </c>
    </row>
    <row r="77" spans="1:14" x14ac:dyDescent="0.35">
      <c r="A77" t="s">
        <v>12</v>
      </c>
      <c r="B77">
        <v>251</v>
      </c>
      <c r="C77">
        <v>228</v>
      </c>
      <c r="D77">
        <v>146</v>
      </c>
      <c r="E77">
        <v>246</v>
      </c>
      <c r="F77">
        <v>871</v>
      </c>
      <c r="G77" s="2">
        <v>4.4583172590000002</v>
      </c>
      <c r="I77">
        <v>198</v>
      </c>
      <c r="J77">
        <v>231</v>
      </c>
      <c r="K77">
        <v>165</v>
      </c>
      <c r="L77">
        <v>277</v>
      </c>
      <c r="M77">
        <v>871</v>
      </c>
      <c r="N77" s="2">
        <v>2.7152839436712402</v>
      </c>
    </row>
    <row r="78" spans="1:14" x14ac:dyDescent="0.35">
      <c r="A78" t="s">
        <v>13</v>
      </c>
      <c r="B78">
        <v>241</v>
      </c>
      <c r="C78">
        <v>221</v>
      </c>
      <c r="D78">
        <v>156</v>
      </c>
      <c r="E78">
        <v>253</v>
      </c>
      <c r="F78">
        <v>871</v>
      </c>
      <c r="G78" s="2">
        <v>4.1642342550000002</v>
      </c>
      <c r="I78">
        <v>197</v>
      </c>
      <c r="J78">
        <v>228</v>
      </c>
      <c r="K78">
        <v>165</v>
      </c>
      <c r="L78">
        <v>281</v>
      </c>
      <c r="M78">
        <v>871</v>
      </c>
      <c r="N78" s="2">
        <v>2.8814534544836499</v>
      </c>
    </row>
    <row r="79" spans="1:14" x14ac:dyDescent="0.35">
      <c r="A79" t="s">
        <v>18</v>
      </c>
      <c r="B79">
        <v>245</v>
      </c>
      <c r="C79">
        <v>223</v>
      </c>
      <c r="D79">
        <v>152</v>
      </c>
      <c r="E79">
        <v>251</v>
      </c>
      <c r="F79">
        <v>871</v>
      </c>
      <c r="G79" s="2">
        <v>4.3333583109999996</v>
      </c>
      <c r="I79">
        <v>202</v>
      </c>
      <c r="J79">
        <v>231</v>
      </c>
      <c r="K79">
        <v>160</v>
      </c>
      <c r="L79">
        <v>278</v>
      </c>
      <c r="M79">
        <v>871</v>
      </c>
      <c r="N79" s="2">
        <v>3.1193297905634298</v>
      </c>
    </row>
    <row r="80" spans="1:14" x14ac:dyDescent="0.35">
      <c r="A80" t="s">
        <v>19</v>
      </c>
      <c r="B80">
        <v>234</v>
      </c>
      <c r="C80">
        <v>208</v>
      </c>
      <c r="D80">
        <v>163</v>
      </c>
      <c r="E80">
        <v>266</v>
      </c>
      <c r="F80">
        <v>871</v>
      </c>
      <c r="G80" s="2">
        <v>4.4616493119999996</v>
      </c>
      <c r="I80">
        <v>194</v>
      </c>
      <c r="J80">
        <v>225</v>
      </c>
      <c r="K80">
        <v>168</v>
      </c>
      <c r="L80">
        <v>284</v>
      </c>
      <c r="M80">
        <v>871</v>
      </c>
      <c r="N80" s="2">
        <v>2.8086101027378501</v>
      </c>
    </row>
    <row r="81" spans="1:14" x14ac:dyDescent="0.35">
      <c r="A81" t="s">
        <v>14</v>
      </c>
      <c r="B81">
        <v>243</v>
      </c>
      <c r="C81">
        <v>221</v>
      </c>
      <c r="D81">
        <v>154</v>
      </c>
      <c r="E81">
        <v>253</v>
      </c>
      <c r="F81">
        <v>871</v>
      </c>
      <c r="G81" s="2">
        <v>4.3119650780000001</v>
      </c>
      <c r="I81">
        <v>210</v>
      </c>
      <c r="J81">
        <v>234</v>
      </c>
      <c r="K81">
        <v>153</v>
      </c>
      <c r="L81">
        <v>274</v>
      </c>
      <c r="M81">
        <v>871</v>
      </c>
      <c r="N81" s="2">
        <v>3.5275938640376401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Forecast_base</vt:lpstr>
      <vt:lpstr>Forecast_exog</vt:lpstr>
      <vt:lpstr>forecast errors</vt:lpstr>
      <vt:lpstr>SPA</vt:lpstr>
      <vt:lpstr>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Grigg</dc:creator>
  <cp:lastModifiedBy>Justin Grigg</cp:lastModifiedBy>
  <dcterms:created xsi:type="dcterms:W3CDTF">2020-07-27T03:04:56Z</dcterms:created>
  <dcterms:modified xsi:type="dcterms:W3CDTF">2020-08-30T00:30:27Z</dcterms:modified>
</cp:coreProperties>
</file>