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ottiar\Desktop\Current Research\7 pHB Project\pHB survey\P. trichocarpa\"/>
    </mc:Choice>
  </mc:AlternateContent>
  <bookViews>
    <workbookView xWindow="0" yWindow="0" windowWidth="24000" windowHeight="9735" activeTab="1"/>
  </bookViews>
  <sheets>
    <sheet name="AGIP trees" sheetId="1" r:id="rId1"/>
    <sheet name="AGIP trees data compilation" sheetId="3" r:id="rId2"/>
    <sheet name="P39 trial with 0.2 M NaOH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2" i="1"/>
  <c r="L7" i="2" l="1"/>
  <c r="L3" i="2"/>
  <c r="L4" i="2"/>
  <c r="L5" i="2"/>
  <c r="L6" i="2"/>
  <c r="L2" i="2"/>
  <c r="I45" i="1" l="1"/>
</calcChain>
</file>

<file path=xl/comments1.xml><?xml version="1.0" encoding="utf-8"?>
<comments xmlns="http://schemas.openxmlformats.org/spreadsheetml/2006/main">
  <authors>
    <author>ymottiar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ymottiar:</t>
        </r>
        <r>
          <rPr>
            <sz val="9"/>
            <color indexed="81"/>
            <rFont val="Tahoma"/>
            <family val="2"/>
          </rPr>
          <t xml:space="preserve">
Patrick forgot to record the volume of H2SO4 for the first samples, so this is an average of the remainders.</t>
        </r>
      </text>
    </comment>
  </commentList>
</comments>
</file>

<file path=xl/comments2.xml><?xml version="1.0" encoding="utf-8"?>
<comments xmlns="http://schemas.openxmlformats.org/spreadsheetml/2006/main">
  <authors>
    <author>ymottiar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ymottiar:</t>
        </r>
        <r>
          <rPr>
            <sz val="9"/>
            <color indexed="81"/>
            <rFont val="Tahoma"/>
            <family val="2"/>
          </rPr>
          <t xml:space="preserve">
Patrick forgot to record the volume of H2SO4 for the first samples, so this is an average of the remainders.</t>
        </r>
      </text>
    </comment>
  </commentList>
</comments>
</file>

<file path=xl/sharedStrings.xml><?xml version="1.0" encoding="utf-8"?>
<sst xmlns="http://schemas.openxmlformats.org/spreadsheetml/2006/main" count="124" uniqueCount="84">
  <si>
    <t>ID</t>
  </si>
  <si>
    <t>Sample Number</t>
  </si>
  <si>
    <t>Sample Name</t>
  </si>
  <si>
    <t xml:space="preserve">QLKE-16-3 </t>
  </si>
  <si>
    <t xml:space="preserve">SKNP-10-8 </t>
  </si>
  <si>
    <t xml:space="preserve">HOMD-21-5 </t>
  </si>
  <si>
    <t xml:space="preserve">YALD-27-3 </t>
  </si>
  <si>
    <t xml:space="preserve">LAFY-30-1 </t>
  </si>
  <si>
    <t xml:space="preserve">SQMC-25-2 </t>
  </si>
  <si>
    <t xml:space="preserve">PHLA-22-1 </t>
  </si>
  <si>
    <t xml:space="preserve">NBON-29-4 </t>
  </si>
  <si>
    <t xml:space="preserve">SQMC-25-4 </t>
  </si>
  <si>
    <t xml:space="preserve">SLMC-28-3 </t>
  </si>
  <si>
    <t xml:space="preserve">CHWH-27-1 </t>
  </si>
  <si>
    <t xml:space="preserve">JEFF-30-4 </t>
  </si>
  <si>
    <t xml:space="preserve">HOMB-21-3 </t>
  </si>
  <si>
    <t xml:space="preserve">MEMA-28-4 </t>
  </si>
  <si>
    <t xml:space="preserve">WHTE-28-4 </t>
  </si>
  <si>
    <t xml:space="preserve">TOBB-23-2 </t>
  </si>
  <si>
    <t xml:space="preserve">HOMD-21-3 </t>
  </si>
  <si>
    <t xml:space="preserve">TNZA-4-1 </t>
  </si>
  <si>
    <t xml:space="preserve">SKWE-24-3 </t>
  </si>
  <si>
    <t>CHKD-19-4</t>
  </si>
  <si>
    <t xml:space="preserve">CNYH-28-1 </t>
  </si>
  <si>
    <t xml:space="preserve">KTMC-12-3 </t>
  </si>
  <si>
    <t xml:space="preserve">QCTN-16-3 </t>
  </si>
  <si>
    <t xml:space="preserve">FNYI-28-4 </t>
  </si>
  <si>
    <t xml:space="preserve">DEND-17-5 </t>
  </si>
  <si>
    <t xml:space="preserve">FNYI-28-1 </t>
  </si>
  <si>
    <t xml:space="preserve">DENC-17-4 </t>
  </si>
  <si>
    <t>CNYH-28-3</t>
  </si>
  <si>
    <t xml:space="preserve">LONG-29-2 </t>
  </si>
  <si>
    <t xml:space="preserve">FNYI-28-3 </t>
  </si>
  <si>
    <t xml:space="preserve">HARC-26-1 </t>
  </si>
  <si>
    <t xml:space="preserve">MEMA-28-5 </t>
  </si>
  <si>
    <t xml:space="preserve">KIMB-16-2 </t>
  </si>
  <si>
    <t xml:space="preserve">HIXN-16-1 </t>
  </si>
  <si>
    <t xml:space="preserve">KLNG-20-4 </t>
  </si>
  <si>
    <t xml:space="preserve">HOMA-21-4 </t>
  </si>
  <si>
    <t xml:space="preserve">DENB-17-1 </t>
  </si>
  <si>
    <t xml:space="preserve">BELA-18-4 </t>
  </si>
  <si>
    <t>Mass of sample (g)</t>
  </si>
  <si>
    <t>Mass of o-anisic acid (g)</t>
  </si>
  <si>
    <t>+ Mass of NaOH (g)</t>
  </si>
  <si>
    <t>+ Mass of H2SO4</t>
  </si>
  <si>
    <t>Reaction start time</t>
  </si>
  <si>
    <t>FNYI-28-5</t>
  </si>
  <si>
    <t>YALD-27-5</t>
  </si>
  <si>
    <t>P39-10 MINS</t>
  </si>
  <si>
    <t>P39-30 MINS</t>
  </si>
  <si>
    <t>P39-20 MINS</t>
  </si>
  <si>
    <t>P39-180 MINS</t>
  </si>
  <si>
    <t>P39-60 MINS</t>
  </si>
  <si>
    <t>ERIO CONTROL</t>
  </si>
  <si>
    <t>-</t>
  </si>
  <si>
    <t>P39-120 MINS</t>
  </si>
  <si>
    <t>Average:</t>
  </si>
  <si>
    <t>Area pHBA</t>
  </si>
  <si>
    <t>Area o-anisic acid</t>
  </si>
  <si>
    <t>Mass-normalised pHBA area</t>
  </si>
  <si>
    <t>Time (mins)</t>
  </si>
  <si>
    <t>Reaction stop time</t>
  </si>
  <si>
    <t>Area of pHBA</t>
  </si>
  <si>
    <t>Area of o-anisic acid</t>
  </si>
  <si>
    <t>Mass-normalised pHBA Area</t>
  </si>
  <si>
    <t>ARA</t>
  </si>
  <si>
    <t>RHA</t>
  </si>
  <si>
    <t>GAL</t>
  </si>
  <si>
    <t>GLU</t>
  </si>
  <si>
    <t>XYL</t>
  </si>
  <si>
    <t>MAN</t>
  </si>
  <si>
    <t>INS_LIG</t>
  </si>
  <si>
    <t>SOL_LIG</t>
  </si>
  <si>
    <t>total lignin</t>
  </si>
  <si>
    <t>holocellulose</t>
  </si>
  <si>
    <t>alpha cellulose</t>
  </si>
  <si>
    <t>hemicellulose</t>
  </si>
  <si>
    <t>FibreL</t>
  </si>
  <si>
    <t xml:space="preserve">MFA </t>
  </si>
  <si>
    <t>MFA (first growth ring from pith)</t>
  </si>
  <si>
    <t>Density</t>
  </si>
  <si>
    <t>CRYST</t>
  </si>
  <si>
    <t>S2G</t>
  </si>
  <si>
    <t>Pearson Correlation Coefficients: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</si>
</sst>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&quot; &quot;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8">
    <xf numFmtId="0" fontId="0" fillId="0" borderId="0" xfId="0"/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3" xfId="0" quotePrefix="1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3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quotePrefix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0" xfId="0" quotePrefix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4" xfId="0" applyNumberForma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/>
    </xf>
    <xf numFmtId="0" fontId="0" fillId="35" borderId="17" xfId="0" applyFill="1" applyBorder="1" applyAlignment="1">
      <alignment horizontal="center" vertical="center"/>
    </xf>
    <xf numFmtId="165" fontId="0" fillId="0" borderId="17" xfId="0" applyNumberForma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20" fontId="0" fillId="0" borderId="25" xfId="0" applyNumberFormat="1" applyBorder="1" applyAlignment="1">
      <alignment horizontal="center" vertical="center"/>
    </xf>
    <xf numFmtId="20" fontId="0" fillId="0" borderId="27" xfId="0" applyNumberFormat="1" applyBorder="1" applyAlignment="1">
      <alignment horizontal="center" vertical="center"/>
    </xf>
    <xf numFmtId="20" fontId="0" fillId="0" borderId="28" xfId="0" applyNumberFormat="1" applyBorder="1" applyAlignment="1">
      <alignment horizontal="center" vertical="center"/>
    </xf>
    <xf numFmtId="20" fontId="0" fillId="0" borderId="29" xfId="0" applyNumberFormat="1" applyBorder="1" applyAlignment="1">
      <alignment horizontal="center" vertical="center"/>
    </xf>
    <xf numFmtId="0" fontId="16" fillId="0" borderId="26" xfId="0" quotePrefix="1" applyFont="1" applyBorder="1" applyAlignment="1">
      <alignment horizontal="center" vertical="center"/>
    </xf>
    <xf numFmtId="0" fontId="0" fillId="35" borderId="27" xfId="0" applyFill="1" applyBorder="1" applyAlignment="1">
      <alignment horizontal="center" vertical="center"/>
    </xf>
    <xf numFmtId="0" fontId="0" fillId="35" borderId="28" xfId="0" applyFill="1" applyBorder="1" applyAlignment="1">
      <alignment horizontal="center" vertical="center"/>
    </xf>
    <xf numFmtId="165" fontId="0" fillId="0" borderId="11" xfId="0" applyNumberFormat="1" applyFill="1" applyBorder="1"/>
    <xf numFmtId="165" fontId="0" fillId="0" borderId="13" xfId="0" applyNumberFormat="1" applyFill="1" applyBorder="1"/>
    <xf numFmtId="165" fontId="0" fillId="0" borderId="16" xfId="0" applyNumberFormat="1" applyFill="1" applyBorder="1"/>
    <xf numFmtId="0" fontId="16" fillId="0" borderId="31" xfId="0" applyFont="1" applyBorder="1" applyAlignment="1">
      <alignment horizontal="center" vertical="center"/>
    </xf>
    <xf numFmtId="165" fontId="0" fillId="0" borderId="32" xfId="0" applyNumberFormat="1" applyFill="1" applyBorder="1"/>
    <xf numFmtId="165" fontId="0" fillId="0" borderId="28" xfId="0" applyNumberFormat="1" applyFill="1" applyBorder="1"/>
    <xf numFmtId="165" fontId="0" fillId="0" borderId="29" xfId="0" applyNumberFormat="1" applyFill="1" applyBorder="1"/>
    <xf numFmtId="2" fontId="0" fillId="0" borderId="33" xfId="0" applyNumberFormat="1" applyBorder="1" applyAlignment="1">
      <alignment horizontal="center" vertical="center"/>
    </xf>
    <xf numFmtId="2" fontId="0" fillId="0" borderId="34" xfId="0" applyNumberFormat="1" applyBorder="1" applyAlignment="1">
      <alignment horizontal="center" vertical="center"/>
    </xf>
    <xf numFmtId="2" fontId="0" fillId="0" borderId="35" xfId="0" applyNumberForma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0" fillId="0" borderId="0" xfId="0" applyFill="1" applyBorder="1" applyAlignment="1"/>
    <xf numFmtId="0" fontId="0" fillId="0" borderId="36" xfId="0" applyFill="1" applyBorder="1" applyAlignment="1"/>
    <xf numFmtId="0" fontId="20" fillId="0" borderId="37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0" xfId="0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'P39 trial with 0.2 M NaOH'!$M$2:$M$7</c:f>
              <c:numCache>
                <c:formatCode>General</c:formatCode>
                <c:ptCount val="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60</c:v>
                </c:pt>
                <c:pt idx="4">
                  <c:v>120</c:v>
                </c:pt>
                <c:pt idx="5">
                  <c:v>180</c:v>
                </c:pt>
              </c:numCache>
            </c:numRef>
          </c:xVal>
          <c:yVal>
            <c:numRef>
              <c:f>'P39 trial with 0.2 M NaOH'!$L$2:$L$7</c:f>
              <c:numCache>
                <c:formatCode>General</c:formatCode>
                <c:ptCount val="6"/>
                <c:pt idx="0">
                  <c:v>1735.324525344404</c:v>
                </c:pt>
                <c:pt idx="1">
                  <c:v>2082.3777823357618</c:v>
                </c:pt>
                <c:pt idx="2">
                  <c:v>2368.0700164302416</c:v>
                </c:pt>
                <c:pt idx="3">
                  <c:v>2915.8081955712564</c:v>
                </c:pt>
                <c:pt idx="4">
                  <c:v>3711.577252333765</c:v>
                </c:pt>
                <c:pt idx="5">
                  <c:v>4744.1650793650797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124768"/>
        <c:axId val="270125328"/>
      </c:scatterChart>
      <c:valAx>
        <c:axId val="27012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25328"/>
        <c:crosses val="autoZero"/>
        <c:crossBetween val="midCat"/>
      </c:valAx>
      <c:valAx>
        <c:axId val="2701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Mass-normalised area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124768"/>
        <c:crosses val="autoZero"/>
        <c:crossBetween val="midCat"/>
        <c:minorUnit val="2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42862</xdr:rowOff>
    </xdr:from>
    <xdr:to>
      <xdr:col>5</xdr:col>
      <xdr:colOff>1181100</xdr:colOff>
      <xdr:row>22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topLeftCell="A10" workbookViewId="0">
      <selection activeCell="F34" sqref="F34"/>
    </sheetView>
  </sheetViews>
  <sheetFormatPr defaultRowHeight="15" x14ac:dyDescent="0.25"/>
  <cols>
    <col min="1" max="1" width="9.140625" style="8"/>
    <col min="2" max="2" width="15.42578125" style="8" bestFit="1" customWidth="1"/>
    <col min="3" max="3" width="14.140625" style="8" bestFit="1" customWidth="1"/>
    <col min="4" max="4" width="17.85546875" style="8" bestFit="1" customWidth="1"/>
    <col min="5" max="5" width="22.42578125" style="8" bestFit="1" customWidth="1"/>
    <col min="6" max="7" width="18" style="8" bestFit="1" customWidth="1"/>
    <col min="8" max="8" width="18" style="8" customWidth="1"/>
    <col min="9" max="9" width="15.5703125" style="8" bestFit="1" customWidth="1"/>
    <col min="10" max="10" width="12.7109375" style="8" bestFit="1" customWidth="1"/>
    <col min="11" max="11" width="19" style="8" bestFit="1" customWidth="1"/>
    <col min="12" max="12" width="26.7109375" style="8" bestFit="1" customWidth="1"/>
    <col min="13" max="16384" width="9.140625" style="8"/>
  </cols>
  <sheetData>
    <row r="1" spans="1:12" s="4" customFormat="1" ht="24" customHeight="1" thickBot="1" x14ac:dyDescent="0.3">
      <c r="A1" s="1" t="s">
        <v>0</v>
      </c>
      <c r="B1" s="2" t="s">
        <v>1</v>
      </c>
      <c r="C1" s="2" t="s">
        <v>2</v>
      </c>
      <c r="D1" s="2" t="s">
        <v>41</v>
      </c>
      <c r="E1" s="2" t="s">
        <v>42</v>
      </c>
      <c r="F1" s="3" t="s">
        <v>43</v>
      </c>
      <c r="G1" s="2" t="s">
        <v>45</v>
      </c>
      <c r="H1" s="39" t="s">
        <v>61</v>
      </c>
      <c r="I1" s="46" t="s">
        <v>44</v>
      </c>
      <c r="J1" s="26" t="s">
        <v>62</v>
      </c>
      <c r="K1" s="52" t="s">
        <v>63</v>
      </c>
      <c r="L1" s="59" t="s">
        <v>64</v>
      </c>
    </row>
    <row r="2" spans="1:12" ht="24" customHeight="1" x14ac:dyDescent="0.25">
      <c r="A2" s="5">
        <v>1</v>
      </c>
      <c r="B2" s="6">
        <v>281</v>
      </c>
      <c r="C2" s="6" t="s">
        <v>3</v>
      </c>
      <c r="D2" s="7">
        <v>2.86E-2</v>
      </c>
      <c r="E2" s="7">
        <v>6.6199999999999995E-2</v>
      </c>
      <c r="F2" s="7">
        <v>1.0697000000000001</v>
      </c>
      <c r="G2" s="42">
        <v>0.44027777777777777</v>
      </c>
      <c r="H2" s="43">
        <v>0.49236111111111108</v>
      </c>
      <c r="I2" s="47">
        <v>2.4400000000000002E-2</v>
      </c>
      <c r="J2" s="51">
        <v>211.36021695225833</v>
      </c>
      <c r="K2" s="53">
        <v>12.86758763327072</v>
      </c>
      <c r="L2" s="58">
        <f>J2/D2</f>
        <v>7390.2173759530879</v>
      </c>
    </row>
    <row r="3" spans="1:12" ht="24" customHeight="1" x14ac:dyDescent="0.25">
      <c r="A3" s="9">
        <v>2</v>
      </c>
      <c r="B3" s="10">
        <v>297</v>
      </c>
      <c r="C3" s="10" t="s">
        <v>4</v>
      </c>
      <c r="D3" s="11">
        <v>2.92E-2</v>
      </c>
      <c r="E3" s="11">
        <v>6.6000000000000003E-2</v>
      </c>
      <c r="F3" s="11">
        <v>1.0646</v>
      </c>
      <c r="G3" s="31">
        <v>0.44166666666666665</v>
      </c>
      <c r="H3" s="44">
        <v>0.49374999999999997</v>
      </c>
      <c r="I3" s="48">
        <v>2.4400000000000002E-2</v>
      </c>
      <c r="J3" s="49">
        <v>47.308322888224538</v>
      </c>
      <c r="K3" s="54">
        <v>13.688201154206945</v>
      </c>
      <c r="L3" s="56">
        <f t="shared" ref="L3:L43" si="0">J3/D3</f>
        <v>1620.1480441172787</v>
      </c>
    </row>
    <row r="4" spans="1:12" ht="24" customHeight="1" x14ac:dyDescent="0.25">
      <c r="A4" s="9">
        <v>3</v>
      </c>
      <c r="B4" s="10">
        <v>123</v>
      </c>
      <c r="C4" s="10" t="s">
        <v>5</v>
      </c>
      <c r="D4" s="11">
        <v>2.9899999999999999E-2</v>
      </c>
      <c r="E4" s="11">
        <v>6.5699999999999995E-2</v>
      </c>
      <c r="F4" s="11">
        <v>1.0729</v>
      </c>
      <c r="G4" s="31">
        <v>0.44236111111111115</v>
      </c>
      <c r="H4" s="44">
        <v>0.49444444444444446</v>
      </c>
      <c r="I4" s="48">
        <v>2.4400000000000002E-2</v>
      </c>
      <c r="J4" s="49">
        <v>31.881911361261825</v>
      </c>
      <c r="K4" s="54">
        <v>13.324649705057695</v>
      </c>
      <c r="L4" s="56">
        <f t="shared" si="0"/>
        <v>1066.2846609117667</v>
      </c>
    </row>
    <row r="5" spans="1:12" ht="24" customHeight="1" x14ac:dyDescent="0.25">
      <c r="A5" s="9">
        <v>4</v>
      </c>
      <c r="B5" s="10">
        <v>379</v>
      </c>
      <c r="C5" s="10" t="s">
        <v>6</v>
      </c>
      <c r="D5" s="11">
        <v>3.0200000000000001E-2</v>
      </c>
      <c r="E5" s="11">
        <v>6.6100000000000006E-2</v>
      </c>
      <c r="F5" s="11">
        <v>1.0692999999999999</v>
      </c>
      <c r="G5" s="31">
        <v>0.44305555555555554</v>
      </c>
      <c r="H5" s="44">
        <v>0.49513888888888885</v>
      </c>
      <c r="I5" s="48">
        <v>2.4400000000000002E-2</v>
      </c>
      <c r="J5" s="49">
        <v>25.97439976049812</v>
      </c>
      <c r="K5" s="54">
        <v>13.758998985751774</v>
      </c>
      <c r="L5" s="56">
        <f t="shared" si="0"/>
        <v>860.07946226814965</v>
      </c>
    </row>
    <row r="6" spans="1:12" ht="24" customHeight="1" x14ac:dyDescent="0.25">
      <c r="A6" s="9">
        <v>5</v>
      </c>
      <c r="B6" s="10">
        <v>183</v>
      </c>
      <c r="C6" s="10" t="s">
        <v>7</v>
      </c>
      <c r="D6" s="11">
        <v>3.1199999999999999E-2</v>
      </c>
      <c r="E6" s="11">
        <v>6.6000000000000003E-2</v>
      </c>
      <c r="F6" s="11">
        <v>1.0759000000000001</v>
      </c>
      <c r="G6" s="31">
        <v>0.44375000000000003</v>
      </c>
      <c r="H6" s="44">
        <v>0.49583333333333335</v>
      </c>
      <c r="I6" s="48">
        <v>2.4400000000000002E-2</v>
      </c>
      <c r="J6" s="49">
        <v>72.55277495882936</v>
      </c>
      <c r="K6" s="54">
        <v>12.966137964114461</v>
      </c>
      <c r="L6" s="56">
        <f t="shared" si="0"/>
        <v>2325.4094538086333</v>
      </c>
    </row>
    <row r="7" spans="1:12" ht="24" customHeight="1" x14ac:dyDescent="0.25">
      <c r="A7" s="9">
        <v>6</v>
      </c>
      <c r="B7" s="10">
        <v>338</v>
      </c>
      <c r="C7" s="10" t="s">
        <v>8</v>
      </c>
      <c r="D7" s="11">
        <v>3.09E-2</v>
      </c>
      <c r="E7" s="11">
        <v>6.6000000000000003E-2</v>
      </c>
      <c r="F7" s="11">
        <v>1.0479000000000001</v>
      </c>
      <c r="G7" s="31">
        <v>0.44444444444444442</v>
      </c>
      <c r="H7" s="44">
        <v>0.49652777777777773</v>
      </c>
      <c r="I7" s="48">
        <v>2.4400000000000002E-2</v>
      </c>
      <c r="J7" s="49">
        <v>10.327138322447869</v>
      </c>
      <c r="K7" s="54">
        <v>13.714269070215082</v>
      </c>
      <c r="L7" s="56">
        <f t="shared" si="0"/>
        <v>334.21159619572393</v>
      </c>
    </row>
    <row r="8" spans="1:12" ht="24" customHeight="1" x14ac:dyDescent="0.25">
      <c r="A8" s="9">
        <v>7</v>
      </c>
      <c r="B8" s="10">
        <v>254</v>
      </c>
      <c r="C8" s="10" t="s">
        <v>9</v>
      </c>
      <c r="D8" s="11">
        <v>2.9600000000000001E-2</v>
      </c>
      <c r="E8" s="11">
        <v>6.59E-2</v>
      </c>
      <c r="F8" s="11">
        <v>1.0672999999999999</v>
      </c>
      <c r="G8" s="31">
        <v>0.44513888888888892</v>
      </c>
      <c r="H8" s="44">
        <v>0.49722222222222223</v>
      </c>
      <c r="I8" s="48">
        <v>2.4400000000000002E-2</v>
      </c>
      <c r="J8" s="49">
        <v>21.085639550665263</v>
      </c>
      <c r="K8" s="54">
        <v>13.479936826134811</v>
      </c>
      <c r="L8" s="56">
        <f t="shared" si="0"/>
        <v>712.35268752247509</v>
      </c>
    </row>
    <row r="9" spans="1:12" ht="24" customHeight="1" x14ac:dyDescent="0.25">
      <c r="A9" s="9">
        <v>8</v>
      </c>
      <c r="B9" s="10">
        <v>240</v>
      </c>
      <c r="C9" s="10" t="s">
        <v>10</v>
      </c>
      <c r="D9" s="11">
        <v>2.9700000000000001E-2</v>
      </c>
      <c r="E9" s="11">
        <v>6.6000000000000003E-2</v>
      </c>
      <c r="F9" s="11">
        <v>1.0677000000000001</v>
      </c>
      <c r="G9" s="31">
        <v>0.4458333333333333</v>
      </c>
      <c r="H9" s="44">
        <v>0.49791666666666662</v>
      </c>
      <c r="I9" s="48">
        <v>2.4400000000000002E-2</v>
      </c>
      <c r="J9" s="49">
        <v>189.33171071707855</v>
      </c>
      <c r="K9" s="54">
        <v>13.379501787005346</v>
      </c>
      <c r="L9" s="56">
        <f t="shared" si="0"/>
        <v>6374.805074649109</v>
      </c>
    </row>
    <row r="10" spans="1:12" ht="24" customHeight="1" x14ac:dyDescent="0.25">
      <c r="A10" s="9">
        <v>9</v>
      </c>
      <c r="B10" s="10">
        <v>339</v>
      </c>
      <c r="C10" s="10" t="s">
        <v>11</v>
      </c>
      <c r="D10" s="11">
        <v>3.0499999999999999E-2</v>
      </c>
      <c r="E10" s="11">
        <v>6.6100000000000006E-2</v>
      </c>
      <c r="F10" s="11">
        <v>1.0670999999999999</v>
      </c>
      <c r="G10" s="31">
        <v>0.4465277777777778</v>
      </c>
      <c r="H10" s="44">
        <v>0.49861111111111112</v>
      </c>
      <c r="I10" s="48">
        <v>2.4400000000000002E-2</v>
      </c>
      <c r="J10" s="49">
        <v>13.882430899300287</v>
      </c>
      <c r="K10" s="54">
        <v>13.582254115216724</v>
      </c>
      <c r="L10" s="56">
        <f t="shared" si="0"/>
        <v>455.16166882951762</v>
      </c>
    </row>
    <row r="11" spans="1:12" ht="24" customHeight="1" x14ac:dyDescent="0.25">
      <c r="A11" s="9">
        <v>10</v>
      </c>
      <c r="B11" s="10">
        <v>327</v>
      </c>
      <c r="C11" s="10" t="s">
        <v>12</v>
      </c>
      <c r="D11" s="11">
        <v>3.04E-2</v>
      </c>
      <c r="E11" s="11">
        <v>6.6000000000000003E-2</v>
      </c>
      <c r="F11" s="11">
        <v>1.0713999999999999</v>
      </c>
      <c r="G11" s="31">
        <v>0.44722222222222219</v>
      </c>
      <c r="H11" s="44">
        <v>0.4993055555555555</v>
      </c>
      <c r="I11" s="48">
        <v>2.4400000000000002E-2</v>
      </c>
      <c r="J11" s="49">
        <v>96.111637572015752</v>
      </c>
      <c r="K11" s="54">
        <v>13.042411503854296</v>
      </c>
      <c r="L11" s="56">
        <f t="shared" si="0"/>
        <v>3161.5670253952549</v>
      </c>
    </row>
    <row r="12" spans="1:12" ht="24" customHeight="1" x14ac:dyDescent="0.25">
      <c r="A12" s="9">
        <v>11</v>
      </c>
      <c r="B12" s="10">
        <v>35</v>
      </c>
      <c r="C12" s="10" t="s">
        <v>13</v>
      </c>
      <c r="D12" s="11">
        <v>3.09E-2</v>
      </c>
      <c r="E12" s="11">
        <v>6.5699999999999995E-2</v>
      </c>
      <c r="F12" s="11">
        <v>1.0706</v>
      </c>
      <c r="G12" s="31">
        <v>0.44861111111111113</v>
      </c>
      <c r="H12" s="44">
        <v>0.50069444444444444</v>
      </c>
      <c r="I12" s="48">
        <v>2.4400000000000002E-2</v>
      </c>
      <c r="J12" s="49">
        <v>38.981526181910461</v>
      </c>
      <c r="K12" s="54">
        <v>12.874820216421343</v>
      </c>
      <c r="L12" s="56">
        <f t="shared" si="0"/>
        <v>1261.538064139497</v>
      </c>
    </row>
    <row r="13" spans="1:12" ht="24" customHeight="1" x14ac:dyDescent="0.25">
      <c r="A13" s="9">
        <v>12</v>
      </c>
      <c r="B13" s="10">
        <v>150</v>
      </c>
      <c r="C13" s="10" t="s">
        <v>14</v>
      </c>
      <c r="D13" s="11">
        <v>3.1899999999999998E-2</v>
      </c>
      <c r="E13" s="11">
        <v>6.6100000000000006E-2</v>
      </c>
      <c r="F13" s="11">
        <v>1.0712999999999999</v>
      </c>
      <c r="G13" s="31">
        <v>0.44930555555555557</v>
      </c>
      <c r="H13" s="44">
        <v>0.50138888888888888</v>
      </c>
      <c r="I13" s="48">
        <v>2.4400000000000002E-2</v>
      </c>
      <c r="J13" s="49">
        <v>66.461062279385644</v>
      </c>
      <c r="K13" s="54">
        <v>12.999223963278638</v>
      </c>
      <c r="L13" s="56">
        <f t="shared" si="0"/>
        <v>2083.4188802315252</v>
      </c>
    </row>
    <row r="14" spans="1:12" ht="24" customHeight="1" x14ac:dyDescent="0.25">
      <c r="A14" s="9">
        <v>13</v>
      </c>
      <c r="B14" s="10">
        <v>111</v>
      </c>
      <c r="C14" s="10" t="s">
        <v>15</v>
      </c>
      <c r="D14" s="11">
        <v>3.4599999999999999E-2</v>
      </c>
      <c r="E14" s="11">
        <v>6.5799999999999997E-2</v>
      </c>
      <c r="F14" s="11">
        <v>1.069</v>
      </c>
      <c r="G14" s="31">
        <v>0.45</v>
      </c>
      <c r="H14" s="44">
        <v>0.50208333333333333</v>
      </c>
      <c r="I14" s="48">
        <v>2.4400000000000002E-2</v>
      </c>
      <c r="J14" s="49">
        <v>40.266604732779982</v>
      </c>
      <c r="K14" s="54">
        <v>13.381233495294934</v>
      </c>
      <c r="L14" s="56">
        <f t="shared" si="0"/>
        <v>1163.7747032595371</v>
      </c>
    </row>
    <row r="15" spans="1:12" ht="24" customHeight="1" x14ac:dyDescent="0.25">
      <c r="A15" s="9">
        <v>14</v>
      </c>
      <c r="B15" s="10">
        <v>232</v>
      </c>
      <c r="C15" s="10" t="s">
        <v>16</v>
      </c>
      <c r="D15" s="11">
        <v>3.2399999999999998E-2</v>
      </c>
      <c r="E15" s="11">
        <v>6.6199999999999995E-2</v>
      </c>
      <c r="F15" s="11">
        <v>1.0733999999999999</v>
      </c>
      <c r="G15" s="31">
        <v>0.45069444444444445</v>
      </c>
      <c r="H15" s="44">
        <v>0.50277777777777777</v>
      </c>
      <c r="I15" s="48">
        <v>2.4400000000000002E-2</v>
      </c>
      <c r="J15" s="49">
        <v>76.534429274910977</v>
      </c>
      <c r="K15" s="54">
        <v>13.253440665189919</v>
      </c>
      <c r="L15" s="56">
        <f t="shared" si="0"/>
        <v>2362.1737430528083</v>
      </c>
    </row>
    <row r="16" spans="1:12" ht="24" customHeight="1" x14ac:dyDescent="0.25">
      <c r="A16" s="9">
        <v>15</v>
      </c>
      <c r="B16" s="10">
        <v>373</v>
      </c>
      <c r="C16" s="10" t="s">
        <v>17</v>
      </c>
      <c r="D16" s="11">
        <v>2.81E-2</v>
      </c>
      <c r="E16" s="11">
        <v>6.54E-2</v>
      </c>
      <c r="F16" s="11">
        <v>1.0673999999999999</v>
      </c>
      <c r="G16" s="31">
        <v>0.4513888888888889</v>
      </c>
      <c r="H16" s="44">
        <v>0.50347222222222221</v>
      </c>
      <c r="I16" s="48">
        <v>2.4400000000000002E-2</v>
      </c>
      <c r="J16" s="49">
        <v>49.6245442880452</v>
      </c>
      <c r="K16" s="54">
        <v>13.675452321195674</v>
      </c>
      <c r="L16" s="56">
        <f t="shared" si="0"/>
        <v>1765.9980173681565</v>
      </c>
    </row>
    <row r="17" spans="1:12" ht="24" customHeight="1" x14ac:dyDescent="0.25">
      <c r="A17" s="9">
        <v>16</v>
      </c>
      <c r="B17" s="10">
        <v>358</v>
      </c>
      <c r="C17" s="10" t="s">
        <v>18</v>
      </c>
      <c r="D17" s="11">
        <v>3.1199999999999999E-2</v>
      </c>
      <c r="E17" s="11">
        <v>6.6199999999999995E-2</v>
      </c>
      <c r="F17" s="11">
        <v>1.0677000000000001</v>
      </c>
      <c r="G17" s="31">
        <v>0.45208333333333334</v>
      </c>
      <c r="H17" s="44">
        <v>0.50416666666666665</v>
      </c>
      <c r="I17" s="48">
        <v>2.4400000000000002E-2</v>
      </c>
      <c r="J17" s="49">
        <v>29.238918136362781</v>
      </c>
      <c r="K17" s="54">
        <v>13.424788202527983</v>
      </c>
      <c r="L17" s="56">
        <f t="shared" si="0"/>
        <v>937.14481206290964</v>
      </c>
    </row>
    <row r="18" spans="1:12" ht="24" customHeight="1" x14ac:dyDescent="0.25">
      <c r="A18" s="9">
        <v>17</v>
      </c>
      <c r="B18" s="10">
        <v>121</v>
      </c>
      <c r="C18" s="10" t="s">
        <v>19</v>
      </c>
      <c r="D18" s="11">
        <v>3.2800000000000003E-2</v>
      </c>
      <c r="E18" s="11">
        <v>6.6299999999999998E-2</v>
      </c>
      <c r="F18" s="11">
        <v>1.0708</v>
      </c>
      <c r="G18" s="31">
        <v>0.45277777777777778</v>
      </c>
      <c r="H18" s="44">
        <v>0.50486111111111109</v>
      </c>
      <c r="I18" s="48">
        <v>2.4400000000000002E-2</v>
      </c>
      <c r="J18" s="49">
        <v>25.569178354068207</v>
      </c>
      <c r="K18" s="54">
        <v>13.125999876742677</v>
      </c>
      <c r="L18" s="56">
        <f t="shared" si="0"/>
        <v>779.54812055085995</v>
      </c>
    </row>
    <row r="19" spans="1:12" ht="24" customHeight="1" x14ac:dyDescent="0.25">
      <c r="A19" s="9">
        <v>18</v>
      </c>
      <c r="B19" s="10">
        <v>353</v>
      </c>
      <c r="C19" s="10" t="s">
        <v>20</v>
      </c>
      <c r="D19" s="11">
        <v>3.2300000000000002E-2</v>
      </c>
      <c r="E19" s="11">
        <v>6.6100000000000006E-2</v>
      </c>
      <c r="F19" s="11">
        <v>1.0692999999999999</v>
      </c>
      <c r="G19" s="31">
        <v>0.45347222222222222</v>
      </c>
      <c r="H19" s="44">
        <v>0.50555555555555554</v>
      </c>
      <c r="I19" s="48">
        <v>2.4400000000000002E-2</v>
      </c>
      <c r="J19" s="49">
        <v>35.798960345642172</v>
      </c>
      <c r="K19" s="54">
        <v>13.0747140863716</v>
      </c>
      <c r="L19" s="56">
        <f t="shared" si="0"/>
        <v>1108.326945685516</v>
      </c>
    </row>
    <row r="20" spans="1:12" ht="24" customHeight="1" x14ac:dyDescent="0.25">
      <c r="A20" s="9">
        <v>19</v>
      </c>
      <c r="B20" s="10">
        <v>314</v>
      </c>
      <c r="C20" s="10" t="s">
        <v>21</v>
      </c>
      <c r="D20" s="11">
        <v>3.04E-2</v>
      </c>
      <c r="E20" s="11">
        <v>6.5799999999999997E-2</v>
      </c>
      <c r="F20" s="11">
        <v>1.0669999999999999</v>
      </c>
      <c r="G20" s="31">
        <v>0.45416666666666666</v>
      </c>
      <c r="H20" s="44">
        <v>0.50624999999999998</v>
      </c>
      <c r="I20" s="48">
        <v>2.4400000000000002E-2</v>
      </c>
      <c r="J20" s="49">
        <v>4.6605959239301074</v>
      </c>
      <c r="K20" s="54">
        <v>13.189661000134462</v>
      </c>
      <c r="L20" s="56">
        <f t="shared" si="0"/>
        <v>153.30907644506931</v>
      </c>
    </row>
    <row r="21" spans="1:12" ht="24" customHeight="1" x14ac:dyDescent="0.25">
      <c r="A21" s="9">
        <v>20</v>
      </c>
      <c r="B21" s="10">
        <v>33</v>
      </c>
      <c r="C21" s="10" t="s">
        <v>22</v>
      </c>
      <c r="D21" s="11">
        <v>2.9499999999999998E-2</v>
      </c>
      <c r="E21" s="11">
        <v>6.6400000000000001E-2</v>
      </c>
      <c r="F21" s="11">
        <v>1.0688</v>
      </c>
      <c r="G21" s="31">
        <v>0.4548611111111111</v>
      </c>
      <c r="H21" s="44">
        <v>0.50694444444444442</v>
      </c>
      <c r="I21" s="48">
        <v>2.4400000000000002E-2</v>
      </c>
      <c r="J21" s="49">
        <v>11.515451292428557</v>
      </c>
      <c r="K21" s="54">
        <v>13.422959202574187</v>
      </c>
      <c r="L21" s="56">
        <f t="shared" si="0"/>
        <v>390.35428109927312</v>
      </c>
    </row>
    <row r="22" spans="1:12" ht="24" customHeight="1" x14ac:dyDescent="0.25">
      <c r="A22" s="9">
        <v>21</v>
      </c>
      <c r="B22" s="13" t="s">
        <v>54</v>
      </c>
      <c r="C22" s="14" t="s">
        <v>53</v>
      </c>
      <c r="D22" s="11">
        <v>3.1800000000000002E-2</v>
      </c>
      <c r="E22" s="11">
        <v>6.5799999999999997E-2</v>
      </c>
      <c r="F22" s="11">
        <v>1.0659000000000001</v>
      </c>
      <c r="G22" s="31">
        <v>0.45555555555555555</v>
      </c>
      <c r="H22" s="44">
        <v>0.50763888888888886</v>
      </c>
      <c r="I22" s="48">
        <v>2.4400000000000002E-2</v>
      </c>
      <c r="J22" s="49">
        <v>93.326158975716197</v>
      </c>
      <c r="K22" s="54">
        <v>12.841739842257024</v>
      </c>
      <c r="L22" s="56">
        <f t="shared" si="0"/>
        <v>2934.7848734501945</v>
      </c>
    </row>
    <row r="23" spans="1:12" ht="24" customHeight="1" x14ac:dyDescent="0.25">
      <c r="A23" s="9">
        <v>22</v>
      </c>
      <c r="B23" s="15">
        <v>83</v>
      </c>
      <c r="C23" s="15" t="s">
        <v>46</v>
      </c>
      <c r="D23" s="11">
        <v>3.4200000000000001E-2</v>
      </c>
      <c r="E23" s="11">
        <v>6.5699999999999995E-2</v>
      </c>
      <c r="F23" s="11">
        <v>1.0633999999999999</v>
      </c>
      <c r="G23" s="31">
        <v>0.45624999999999999</v>
      </c>
      <c r="H23" s="44">
        <v>0.5083333333333333</v>
      </c>
      <c r="I23" s="48">
        <v>2.4400000000000002E-2</v>
      </c>
      <c r="J23" s="49">
        <v>38.395151113390206</v>
      </c>
      <c r="K23" s="54">
        <v>12.756868302734391</v>
      </c>
      <c r="L23" s="56">
        <f t="shared" si="0"/>
        <v>1122.6652372336316</v>
      </c>
    </row>
    <row r="24" spans="1:12" ht="24" customHeight="1" x14ac:dyDescent="0.25">
      <c r="A24" s="9">
        <v>23</v>
      </c>
      <c r="B24" s="15">
        <v>381</v>
      </c>
      <c r="C24" s="15" t="s">
        <v>47</v>
      </c>
      <c r="D24" s="11">
        <v>2.69E-2</v>
      </c>
      <c r="E24" s="11">
        <v>6.6000000000000003E-2</v>
      </c>
      <c r="F24" s="11">
        <v>1.0662</v>
      </c>
      <c r="G24" s="31">
        <v>0.45694444444444443</v>
      </c>
      <c r="H24" s="44">
        <v>0.50902777777777775</v>
      </c>
      <c r="I24" s="48">
        <v>2.4400000000000002E-2</v>
      </c>
      <c r="J24" s="49">
        <v>76.234124240830653</v>
      </c>
      <c r="K24" s="54">
        <v>14.263888097997201</v>
      </c>
      <c r="L24" s="56">
        <f t="shared" si="0"/>
        <v>2833.982313785526</v>
      </c>
    </row>
    <row r="25" spans="1:12" ht="24" customHeight="1" x14ac:dyDescent="0.25">
      <c r="A25" s="9">
        <v>24</v>
      </c>
      <c r="B25" s="15">
        <v>51</v>
      </c>
      <c r="C25" s="15" t="s">
        <v>23</v>
      </c>
      <c r="D25" s="11">
        <v>3.0700000000000002E-2</v>
      </c>
      <c r="E25" s="11">
        <v>6.6600000000000006E-2</v>
      </c>
      <c r="F25" s="11">
        <v>1.0648</v>
      </c>
      <c r="G25" s="31">
        <v>0.45763888888888887</v>
      </c>
      <c r="H25" s="44">
        <v>0.50972222222222219</v>
      </c>
      <c r="I25" s="40">
        <v>2.52E-2</v>
      </c>
      <c r="J25" s="49">
        <v>34.934851784138054</v>
      </c>
      <c r="K25" s="54">
        <v>12.537817766601409</v>
      </c>
      <c r="L25" s="56">
        <f t="shared" si="0"/>
        <v>1137.9430548579171</v>
      </c>
    </row>
    <row r="26" spans="1:12" ht="24" customHeight="1" x14ac:dyDescent="0.25">
      <c r="A26" s="9">
        <v>25</v>
      </c>
      <c r="B26" s="15">
        <v>181</v>
      </c>
      <c r="C26" s="15" t="s">
        <v>24</v>
      </c>
      <c r="D26" s="11">
        <v>3.1399999999999997E-2</v>
      </c>
      <c r="E26" s="11">
        <v>6.6500000000000004E-2</v>
      </c>
      <c r="F26" s="11">
        <v>1.0649999999999999</v>
      </c>
      <c r="G26" s="31">
        <v>0.45833333333333331</v>
      </c>
      <c r="H26" s="44">
        <v>0.51041666666666663</v>
      </c>
      <c r="I26" s="40">
        <v>2.47E-2</v>
      </c>
      <c r="J26" s="49">
        <v>45.692834429035216</v>
      </c>
      <c r="K26" s="54">
        <v>13.331772663211085</v>
      </c>
      <c r="L26" s="56">
        <f t="shared" si="0"/>
        <v>1455.1858098418859</v>
      </c>
    </row>
    <row r="27" spans="1:12" ht="24" customHeight="1" x14ac:dyDescent="0.25">
      <c r="A27" s="9">
        <v>26</v>
      </c>
      <c r="B27" s="15">
        <v>274</v>
      </c>
      <c r="C27" s="15" t="s">
        <v>25</v>
      </c>
      <c r="D27" s="11">
        <v>2.7E-2</v>
      </c>
      <c r="E27" s="11">
        <v>6.6000000000000003E-2</v>
      </c>
      <c r="F27" s="11">
        <v>1.0615000000000001</v>
      </c>
      <c r="G27" s="31">
        <v>0.4597222222222222</v>
      </c>
      <c r="H27" s="44">
        <v>0.51180555555555551</v>
      </c>
      <c r="I27" s="40">
        <v>2.4799999999999999E-2</v>
      </c>
      <c r="J27" s="49">
        <v>47.419280052088197</v>
      </c>
      <c r="K27" s="54">
        <v>12.967287005752102</v>
      </c>
      <c r="L27" s="56">
        <f t="shared" si="0"/>
        <v>1756.2696315588221</v>
      </c>
    </row>
    <row r="28" spans="1:12" ht="24" customHeight="1" x14ac:dyDescent="0.25">
      <c r="A28" s="9">
        <v>27</v>
      </c>
      <c r="B28" s="15">
        <v>82</v>
      </c>
      <c r="C28" s="15" t="s">
        <v>26</v>
      </c>
      <c r="D28" s="11">
        <v>2.9600000000000001E-2</v>
      </c>
      <c r="E28" s="11">
        <v>6.6799999999999998E-2</v>
      </c>
      <c r="F28" s="11">
        <v>1.0596000000000001</v>
      </c>
      <c r="G28" s="31">
        <v>0.46111111111111108</v>
      </c>
      <c r="H28" s="44">
        <v>0.5131944444444444</v>
      </c>
      <c r="I28" s="40">
        <v>2.3E-2</v>
      </c>
      <c r="J28" s="49">
        <v>86.260234070883143</v>
      </c>
      <c r="K28" s="54">
        <v>13.475284784585664</v>
      </c>
      <c r="L28" s="56">
        <f t="shared" si="0"/>
        <v>2914.1970969892955</v>
      </c>
    </row>
    <row r="29" spans="1:12" ht="24" customHeight="1" x14ac:dyDescent="0.25">
      <c r="A29" s="9">
        <v>28</v>
      </c>
      <c r="B29" s="15">
        <v>73</v>
      </c>
      <c r="C29" s="15" t="s">
        <v>27</v>
      </c>
      <c r="D29" s="11">
        <v>2.86E-2</v>
      </c>
      <c r="E29" s="11">
        <v>6.6799999999999998E-2</v>
      </c>
      <c r="F29" s="11">
        <v>1.0643</v>
      </c>
      <c r="G29" s="31">
        <v>0.46180555555555558</v>
      </c>
      <c r="H29" s="44">
        <v>0.51388888888888895</v>
      </c>
      <c r="I29" s="40">
        <v>2.4E-2</v>
      </c>
      <c r="J29" s="49">
        <v>3.7905204042433978</v>
      </c>
      <c r="K29" s="54">
        <v>13.320026621841148</v>
      </c>
      <c r="L29" s="56">
        <f t="shared" si="0"/>
        <v>132.53567847004888</v>
      </c>
    </row>
    <row r="30" spans="1:12" ht="24" customHeight="1" x14ac:dyDescent="0.25">
      <c r="A30" s="9">
        <v>29</v>
      </c>
      <c r="B30" s="15">
        <v>79</v>
      </c>
      <c r="C30" s="15" t="s">
        <v>28</v>
      </c>
      <c r="D30" s="11">
        <v>3.1099999999999999E-2</v>
      </c>
      <c r="E30" s="11">
        <v>6.6500000000000004E-2</v>
      </c>
      <c r="F30" s="11">
        <v>1.0622</v>
      </c>
      <c r="G30" s="31">
        <v>0.46249999999999997</v>
      </c>
      <c r="H30" s="44">
        <v>0.51458333333333328</v>
      </c>
      <c r="I30" s="40">
        <v>2.2800000000000001E-2</v>
      </c>
      <c r="J30" s="49">
        <v>16.298264546604528</v>
      </c>
      <c r="K30" s="54">
        <v>13.149823084474187</v>
      </c>
      <c r="L30" s="56">
        <f t="shared" si="0"/>
        <v>524.05995326702669</v>
      </c>
    </row>
    <row r="31" spans="1:12" ht="24" customHeight="1" x14ac:dyDescent="0.25">
      <c r="A31" s="9">
        <v>30</v>
      </c>
      <c r="B31" s="15">
        <v>69</v>
      </c>
      <c r="C31" s="15" t="s">
        <v>29</v>
      </c>
      <c r="D31" s="11">
        <v>2.8000000000000001E-2</v>
      </c>
      <c r="E31" s="11">
        <v>6.6500000000000004E-2</v>
      </c>
      <c r="F31" s="11">
        <v>1.0660000000000001</v>
      </c>
      <c r="G31" s="31">
        <v>0.46319444444444446</v>
      </c>
      <c r="H31" s="44">
        <v>0.51527777777777783</v>
      </c>
      <c r="I31" s="40">
        <v>2.2499999999999999E-2</v>
      </c>
      <c r="J31" s="49">
        <v>16.077545552180361</v>
      </c>
      <c r="K31" s="54">
        <v>13.550021824364315</v>
      </c>
      <c r="L31" s="56">
        <f t="shared" si="0"/>
        <v>574.19805543501286</v>
      </c>
    </row>
    <row r="32" spans="1:12" ht="24" customHeight="1" x14ac:dyDescent="0.25">
      <c r="A32" s="9">
        <v>31</v>
      </c>
      <c r="B32" s="15">
        <v>53</v>
      </c>
      <c r="C32" s="15" t="s">
        <v>30</v>
      </c>
      <c r="D32" s="11">
        <v>3.1E-2</v>
      </c>
      <c r="E32" s="11">
        <v>6.6699999999999995E-2</v>
      </c>
      <c r="F32" s="11">
        <v>1.0640000000000001</v>
      </c>
      <c r="G32" s="31">
        <v>0.46388888888888885</v>
      </c>
      <c r="H32" s="44">
        <v>0.51597222222222217</v>
      </c>
      <c r="I32" s="40">
        <v>2.5399999999999999E-2</v>
      </c>
      <c r="J32" s="49">
        <v>13.150069584467957</v>
      </c>
      <c r="K32" s="54">
        <v>13.927065898172712</v>
      </c>
      <c r="L32" s="56">
        <f t="shared" si="0"/>
        <v>424.19579304735345</v>
      </c>
    </row>
    <row r="33" spans="1:12" ht="24" customHeight="1" x14ac:dyDescent="0.25">
      <c r="A33" s="9">
        <v>32</v>
      </c>
      <c r="B33" s="15">
        <v>207</v>
      </c>
      <c r="C33" s="15" t="s">
        <v>31</v>
      </c>
      <c r="D33" s="11">
        <v>3.0499999999999999E-2</v>
      </c>
      <c r="E33" s="11">
        <v>6.6500000000000004E-2</v>
      </c>
      <c r="F33" s="11">
        <v>1.0671999999999999</v>
      </c>
      <c r="G33" s="31">
        <v>0.46458333333333335</v>
      </c>
      <c r="H33" s="44">
        <v>0.51666666666666672</v>
      </c>
      <c r="I33" s="40">
        <v>2.3099999999999999E-2</v>
      </c>
      <c r="J33" s="49">
        <v>44.8659276165913</v>
      </c>
      <c r="K33" s="54">
        <v>13.34527016287011</v>
      </c>
      <c r="L33" s="56">
        <f t="shared" si="0"/>
        <v>1471.0140202161083</v>
      </c>
    </row>
    <row r="34" spans="1:12" ht="24" customHeight="1" x14ac:dyDescent="0.25">
      <c r="A34" s="9">
        <v>33</v>
      </c>
      <c r="B34" s="15">
        <v>81</v>
      </c>
      <c r="C34" s="15" t="s">
        <v>32</v>
      </c>
      <c r="D34" s="11">
        <v>2.7199999999999998E-2</v>
      </c>
      <c r="E34" s="11">
        <v>6.59E-2</v>
      </c>
      <c r="F34" s="11">
        <v>1.0649999999999999</v>
      </c>
      <c r="G34" s="31">
        <v>0.46527777777777773</v>
      </c>
      <c r="H34" s="44">
        <v>0.51736111111111105</v>
      </c>
      <c r="I34" s="40">
        <v>2.5399999999999999E-2</v>
      </c>
      <c r="J34" s="49">
        <v>14.54759063249694</v>
      </c>
      <c r="K34" s="54">
        <v>14.381648845022315</v>
      </c>
      <c r="L34" s="56">
        <f t="shared" si="0"/>
        <v>534.83789090062282</v>
      </c>
    </row>
    <row r="35" spans="1:12" ht="24" customHeight="1" x14ac:dyDescent="0.25">
      <c r="A35" s="9">
        <v>34</v>
      </c>
      <c r="B35" s="15">
        <v>98</v>
      </c>
      <c r="C35" s="15" t="s">
        <v>33</v>
      </c>
      <c r="D35" s="11">
        <v>2.8899999999999999E-2</v>
      </c>
      <c r="E35" s="11">
        <v>6.6199999999999995E-2</v>
      </c>
      <c r="F35" s="11">
        <v>1.0680000000000001</v>
      </c>
      <c r="G35" s="31">
        <v>0.46597222222222223</v>
      </c>
      <c r="H35" s="44">
        <v>0.5180555555555556</v>
      </c>
      <c r="I35" s="40">
        <v>2.47E-2</v>
      </c>
      <c r="J35" s="49">
        <v>12.124774152035766</v>
      </c>
      <c r="K35" s="54">
        <v>13.329978079923089</v>
      </c>
      <c r="L35" s="56">
        <f t="shared" si="0"/>
        <v>419.54235820192963</v>
      </c>
    </row>
    <row r="36" spans="1:12" ht="24" customHeight="1" x14ac:dyDescent="0.25">
      <c r="A36" s="9">
        <v>35</v>
      </c>
      <c r="B36" s="15">
        <v>233</v>
      </c>
      <c r="C36" s="15" t="s">
        <v>34</v>
      </c>
      <c r="D36" s="11">
        <v>2.7900000000000001E-2</v>
      </c>
      <c r="E36" s="11">
        <v>6.6199999999999995E-2</v>
      </c>
      <c r="F36" s="11">
        <v>1.0694999999999999</v>
      </c>
      <c r="G36" s="31">
        <v>0.46597222222222223</v>
      </c>
      <c r="H36" s="44">
        <v>0.5180555555555556</v>
      </c>
      <c r="I36" s="40">
        <v>2.46E-2</v>
      </c>
      <c r="J36" s="49">
        <v>19.375331802204602</v>
      </c>
      <c r="K36" s="54">
        <v>13.969311855438825</v>
      </c>
      <c r="L36" s="56">
        <f t="shared" si="0"/>
        <v>694.45633699658072</v>
      </c>
    </row>
    <row r="37" spans="1:12" ht="24" customHeight="1" x14ac:dyDescent="0.25">
      <c r="A37" s="9">
        <v>36</v>
      </c>
      <c r="B37" s="15">
        <v>152</v>
      </c>
      <c r="C37" s="15" t="s">
        <v>35</v>
      </c>
      <c r="D37" s="11">
        <v>3.4500000000000003E-2</v>
      </c>
      <c r="E37" s="11">
        <v>6.7199999999999996E-2</v>
      </c>
      <c r="F37" s="11">
        <v>1.0710999999999999</v>
      </c>
      <c r="G37" s="31">
        <v>0.46666666666666662</v>
      </c>
      <c r="H37" s="44">
        <v>0.51874999999999993</v>
      </c>
      <c r="I37" s="40">
        <v>2.5000000000000001E-2</v>
      </c>
      <c r="J37" s="49">
        <v>42.640457964478067</v>
      </c>
      <c r="K37" s="54">
        <v>13.704414320464032</v>
      </c>
      <c r="L37" s="56">
        <f t="shared" si="0"/>
        <v>1235.9553033182046</v>
      </c>
    </row>
    <row r="38" spans="1:12" ht="24" customHeight="1" x14ac:dyDescent="0.25">
      <c r="A38" s="9">
        <v>37</v>
      </c>
      <c r="B38" s="15">
        <v>104</v>
      </c>
      <c r="C38" s="15" t="s">
        <v>36</v>
      </c>
      <c r="D38" s="11">
        <v>3.3500000000000002E-2</v>
      </c>
      <c r="E38" s="11">
        <v>6.6600000000000006E-2</v>
      </c>
      <c r="F38" s="11">
        <v>1.0702</v>
      </c>
      <c r="G38" s="31">
        <v>0.46736111111111112</v>
      </c>
      <c r="H38" s="44">
        <v>0.51944444444444449</v>
      </c>
      <c r="I38" s="40">
        <v>2.4899999999999999E-2</v>
      </c>
      <c r="J38" s="49">
        <v>67.128077345868761</v>
      </c>
      <c r="K38" s="54">
        <v>13.584589031824407</v>
      </c>
      <c r="L38" s="56">
        <f t="shared" si="0"/>
        <v>2003.8232043542912</v>
      </c>
    </row>
    <row r="39" spans="1:12" ht="24" customHeight="1" x14ac:dyDescent="0.25">
      <c r="A39" s="9">
        <v>38</v>
      </c>
      <c r="B39" s="15">
        <v>175</v>
      </c>
      <c r="C39" s="15" t="s">
        <v>37</v>
      </c>
      <c r="D39" s="11">
        <v>3.27E-2</v>
      </c>
      <c r="E39" s="11">
        <v>6.6600000000000006E-2</v>
      </c>
      <c r="F39" s="11">
        <v>1.0704</v>
      </c>
      <c r="G39" s="31">
        <v>0.4680555555555555</v>
      </c>
      <c r="H39" s="44">
        <v>0.52013888888888882</v>
      </c>
      <c r="I39" s="40">
        <v>2.4199999999999999E-2</v>
      </c>
      <c r="J39" s="49">
        <v>7.8994612587761512</v>
      </c>
      <c r="K39" s="54">
        <v>13.261410039988595</v>
      </c>
      <c r="L39" s="56">
        <f t="shared" si="0"/>
        <v>241.57373880049391</v>
      </c>
    </row>
    <row r="40" spans="1:12" ht="24" customHeight="1" x14ac:dyDescent="0.25">
      <c r="A40" s="9">
        <v>39</v>
      </c>
      <c r="B40" s="15">
        <v>107</v>
      </c>
      <c r="C40" s="15" t="s">
        <v>38</v>
      </c>
      <c r="D40" s="11">
        <v>2.8799999999999999E-2</v>
      </c>
      <c r="E40" s="11">
        <v>6.6100000000000006E-2</v>
      </c>
      <c r="F40" s="11">
        <v>1.0701000000000001</v>
      </c>
      <c r="G40" s="31">
        <v>0.46875</v>
      </c>
      <c r="H40" s="44">
        <v>0.52083333333333337</v>
      </c>
      <c r="I40" s="40">
        <v>2.7199999999999998E-2</v>
      </c>
      <c r="J40" s="49">
        <v>28.599344777519764</v>
      </c>
      <c r="K40" s="54">
        <v>13.441662243768373</v>
      </c>
      <c r="L40" s="56">
        <f t="shared" si="0"/>
        <v>993.03280477499186</v>
      </c>
    </row>
    <row r="41" spans="1:12" ht="24" customHeight="1" x14ac:dyDescent="0.25">
      <c r="A41" s="9">
        <v>40</v>
      </c>
      <c r="B41" s="15">
        <v>63</v>
      </c>
      <c r="C41" s="15" t="s">
        <v>39</v>
      </c>
      <c r="D41" s="11">
        <v>2.93E-2</v>
      </c>
      <c r="E41" s="11">
        <v>6.5799999999999997E-2</v>
      </c>
      <c r="F41" s="11">
        <v>1.0666</v>
      </c>
      <c r="G41" s="31">
        <v>0.4694444444444445</v>
      </c>
      <c r="H41" s="44">
        <v>0.52152777777777781</v>
      </c>
      <c r="I41" s="40">
        <v>2.4899999999999999E-2</v>
      </c>
      <c r="J41" s="49">
        <v>26.336760209677458</v>
      </c>
      <c r="K41" s="54">
        <v>13.373039578835261</v>
      </c>
      <c r="L41" s="56">
        <f t="shared" si="0"/>
        <v>898.86553616646609</v>
      </c>
    </row>
    <row r="42" spans="1:12" ht="24" customHeight="1" x14ac:dyDescent="0.25">
      <c r="A42" s="9">
        <v>41</v>
      </c>
      <c r="B42" s="15">
        <v>11</v>
      </c>
      <c r="C42" s="15" t="s">
        <v>40</v>
      </c>
      <c r="D42" s="11">
        <v>3.1E-2</v>
      </c>
      <c r="E42" s="11">
        <v>6.6199999999999995E-2</v>
      </c>
      <c r="F42" s="11">
        <v>1.0650999999999999</v>
      </c>
      <c r="G42" s="31">
        <v>0.47013888888888888</v>
      </c>
      <c r="H42" s="44">
        <v>0.52222222222222225</v>
      </c>
      <c r="I42" s="40">
        <v>2.53E-2</v>
      </c>
      <c r="J42" s="49">
        <v>16.236429589833278</v>
      </c>
      <c r="K42" s="54">
        <v>14.090434685712339</v>
      </c>
      <c r="L42" s="56">
        <f t="shared" si="0"/>
        <v>523.75579322042836</v>
      </c>
    </row>
    <row r="43" spans="1:12" ht="24" customHeight="1" thickBot="1" x14ac:dyDescent="0.3">
      <c r="A43" s="16">
        <v>42</v>
      </c>
      <c r="B43" s="17" t="s">
        <v>54</v>
      </c>
      <c r="C43" s="18" t="s">
        <v>53</v>
      </c>
      <c r="D43" s="21">
        <v>3.1399999999999997E-2</v>
      </c>
      <c r="E43" s="21">
        <v>6.6299999999999998E-2</v>
      </c>
      <c r="F43" s="21">
        <v>1.0669999999999999</v>
      </c>
      <c r="G43" s="32">
        <v>0.47083333333333338</v>
      </c>
      <c r="H43" s="45">
        <v>0.5229166666666667</v>
      </c>
      <c r="I43" s="41">
        <v>2.2700000000000001E-2</v>
      </c>
      <c r="J43" s="50">
        <v>85.866892664153113</v>
      </c>
      <c r="K43" s="55">
        <v>13.026837087581075</v>
      </c>
      <c r="L43" s="57">
        <f t="shared" si="0"/>
        <v>2734.614416055832</v>
      </c>
    </row>
    <row r="45" spans="1:12" x14ac:dyDescent="0.25">
      <c r="H45" s="8" t="s">
        <v>56</v>
      </c>
      <c r="I45" s="29">
        <f>AVERAGE(I25:I43)</f>
        <v>2.4442105263157897E-2</v>
      </c>
    </row>
  </sheetData>
  <pageMargins left="0.7" right="0.7" top="0.75" bottom="0.75" header="0.3" footer="0.3"/>
  <pageSetup scale="44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1"/>
  <sheetViews>
    <sheetView tabSelected="1" workbookViewId="0">
      <selection activeCell="J14" sqref="J14"/>
    </sheetView>
  </sheetViews>
  <sheetFormatPr defaultRowHeight="15" x14ac:dyDescent="0.25"/>
  <cols>
    <col min="1" max="1" width="9.140625" style="64"/>
    <col min="2" max="2" width="15.42578125" style="64" bestFit="1" customWidth="1"/>
    <col min="3" max="3" width="26.5703125" style="63" bestFit="1" customWidth="1"/>
    <col min="4" max="21" width="9.140625" style="63"/>
    <col min="23" max="23" width="29.85546875" customWidth="1"/>
    <col min="24" max="24" width="27.140625" bestFit="1" customWidth="1"/>
  </cols>
  <sheetData>
    <row r="1" spans="1:24" x14ac:dyDescent="0.25">
      <c r="A1" s="65" t="s">
        <v>0</v>
      </c>
      <c r="B1" s="65" t="s">
        <v>1</v>
      </c>
      <c r="C1" s="66" t="s">
        <v>64</v>
      </c>
      <c r="D1" s="66" t="s">
        <v>65</v>
      </c>
      <c r="E1" s="66" t="s">
        <v>66</v>
      </c>
      <c r="F1" s="66" t="s">
        <v>67</v>
      </c>
      <c r="G1" s="66" t="s">
        <v>68</v>
      </c>
      <c r="H1" s="66" t="s">
        <v>69</v>
      </c>
      <c r="I1" s="66" t="s">
        <v>70</v>
      </c>
      <c r="J1" s="66" t="s">
        <v>71</v>
      </c>
      <c r="K1" s="66" t="s">
        <v>72</v>
      </c>
      <c r="L1" s="66" t="s">
        <v>73</v>
      </c>
      <c r="M1" s="66" t="s">
        <v>74</v>
      </c>
      <c r="N1" s="66" t="s">
        <v>75</v>
      </c>
      <c r="O1" s="66" t="s">
        <v>76</v>
      </c>
      <c r="P1" s="66" t="s">
        <v>77</v>
      </c>
      <c r="Q1" s="66" t="s">
        <v>78</v>
      </c>
      <c r="R1" s="66" t="s">
        <v>79</v>
      </c>
      <c r="S1" s="66" t="s">
        <v>80</v>
      </c>
      <c r="T1" s="66" t="s">
        <v>81</v>
      </c>
      <c r="U1" s="66" t="s">
        <v>82</v>
      </c>
    </row>
    <row r="2" spans="1:24" x14ac:dyDescent="0.25">
      <c r="A2" s="14">
        <v>1</v>
      </c>
      <c r="B2" s="14">
        <v>281</v>
      </c>
      <c r="C2" s="66">
        <v>7390.2173759530879</v>
      </c>
      <c r="D2" s="66">
        <v>0.60718130999999997</v>
      </c>
      <c r="E2" s="66">
        <v>0.421241953</v>
      </c>
      <c r="F2" s="66">
        <v>0.32108446899999998</v>
      </c>
      <c r="G2" s="66">
        <v>49.576117089999997</v>
      </c>
      <c r="H2" s="66">
        <v>18.024110790000002</v>
      </c>
      <c r="I2" s="66">
        <v>3.1640389440000001</v>
      </c>
      <c r="J2" s="66">
        <v>23.138297869999999</v>
      </c>
      <c r="K2" s="66">
        <v>2.5858317209999999</v>
      </c>
      <c r="L2" s="66">
        <v>25.72412959</v>
      </c>
      <c r="M2" s="66">
        <v>66.204620460000001</v>
      </c>
      <c r="N2" s="66">
        <v>38.390084020000003</v>
      </c>
      <c r="O2" s="66">
        <v>27.814536440000001</v>
      </c>
      <c r="P2" s="66">
        <v>0.83099999999999996</v>
      </c>
      <c r="Q2" s="66">
        <v>15.93</v>
      </c>
      <c r="R2" s="66">
        <v>19.04</v>
      </c>
      <c r="S2" s="66">
        <v>367.61</v>
      </c>
      <c r="T2" s="66">
        <v>45.05</v>
      </c>
      <c r="U2" s="66">
        <v>64.47</v>
      </c>
      <c r="W2" s="67" t="s">
        <v>83</v>
      </c>
    </row>
    <row r="3" spans="1:24" ht="15.75" thickBot="1" x14ac:dyDescent="0.3">
      <c r="A3" s="14">
        <v>2</v>
      </c>
      <c r="B3" s="14">
        <v>297</v>
      </c>
      <c r="C3" s="66">
        <v>1620.1480441172787</v>
      </c>
      <c r="D3" s="66">
        <v>0.51070691400000001</v>
      </c>
      <c r="E3" s="66">
        <v>0.44754873099999998</v>
      </c>
      <c r="F3" s="66">
        <v>0.33673448700000003</v>
      </c>
      <c r="G3" s="66">
        <v>49.230976490000003</v>
      </c>
      <c r="H3" s="66">
        <v>18.391674070000001</v>
      </c>
      <c r="I3" s="66">
        <v>3.3003295829999999</v>
      </c>
      <c r="J3" s="66">
        <v>22.401433690000001</v>
      </c>
      <c r="K3" s="66">
        <v>2.6086401650000002</v>
      </c>
      <c r="L3" s="66">
        <v>25.010073859999999</v>
      </c>
      <c r="M3" s="66">
        <v>67.802755619999999</v>
      </c>
      <c r="N3" s="66">
        <v>38.841554850000001</v>
      </c>
      <c r="O3" s="66">
        <v>28.961200770000001</v>
      </c>
      <c r="P3" s="66">
        <v>0.877</v>
      </c>
      <c r="Q3" s="66">
        <v>18.2</v>
      </c>
      <c r="R3" s="66">
        <v>19.88</v>
      </c>
      <c r="S3" s="66">
        <v>356.73</v>
      </c>
      <c r="T3" s="66">
        <v>48.08</v>
      </c>
      <c r="U3" s="66">
        <v>65.91</v>
      </c>
    </row>
    <row r="4" spans="1:24" x14ac:dyDescent="0.25">
      <c r="A4" s="14">
        <v>3</v>
      </c>
      <c r="B4" s="14">
        <v>123</v>
      </c>
      <c r="C4" s="66">
        <v>1066.2846609117667</v>
      </c>
      <c r="D4" s="66">
        <v>0.75626737499999996</v>
      </c>
      <c r="E4" s="66">
        <v>0.683884249</v>
      </c>
      <c r="F4" s="66">
        <v>0.61173407199999996</v>
      </c>
      <c r="G4" s="66">
        <v>52.601535589999997</v>
      </c>
      <c r="H4" s="66">
        <v>19.558813409999999</v>
      </c>
      <c r="I4" s="66">
        <v>3.1638618410000001</v>
      </c>
      <c r="J4" s="66">
        <v>21.269841270000001</v>
      </c>
      <c r="K4" s="66">
        <v>2.5197113999999998</v>
      </c>
      <c r="L4" s="66">
        <v>23.789552669999999</v>
      </c>
      <c r="M4" s="66">
        <v>67.195767200000006</v>
      </c>
      <c r="N4" s="66">
        <v>40.077407379999997</v>
      </c>
      <c r="O4" s="66">
        <v>27.118359819999998</v>
      </c>
      <c r="P4" s="66">
        <v>0.91800000000000004</v>
      </c>
      <c r="Q4" s="66">
        <v>15.93</v>
      </c>
      <c r="R4" s="66">
        <v>16.05</v>
      </c>
      <c r="S4" s="66">
        <v>404.52</v>
      </c>
      <c r="T4" s="66">
        <v>48.08</v>
      </c>
      <c r="U4" s="66">
        <v>70.709999999999994</v>
      </c>
      <c r="W4" s="62"/>
      <c r="X4" s="62" t="s">
        <v>64</v>
      </c>
    </row>
    <row r="5" spans="1:24" x14ac:dyDescent="0.25">
      <c r="A5" s="14">
        <v>4</v>
      </c>
      <c r="B5" s="14">
        <v>379</v>
      </c>
      <c r="C5" s="66">
        <v>860.07946226814965</v>
      </c>
      <c r="D5" s="66">
        <v>0.55032807100000003</v>
      </c>
      <c r="E5" s="66">
        <v>0.40429351499999999</v>
      </c>
      <c r="F5" s="66">
        <v>0.47202206800000002</v>
      </c>
      <c r="G5" s="66">
        <v>48.649739859999997</v>
      </c>
      <c r="H5" s="66">
        <v>18.919081810000002</v>
      </c>
      <c r="I5" s="66">
        <v>3.525774975</v>
      </c>
      <c r="J5" s="66">
        <v>20.64724919</v>
      </c>
      <c r="K5" s="66">
        <v>2.9989997060000002</v>
      </c>
      <c r="L5" s="66">
        <v>23.6462489</v>
      </c>
      <c r="M5" s="66">
        <v>73.617914630000001</v>
      </c>
      <c r="N5" s="66">
        <v>41.22842902</v>
      </c>
      <c r="O5" s="66">
        <v>32.3894856</v>
      </c>
      <c r="P5" s="66">
        <v>0.88800000000000001</v>
      </c>
      <c r="Q5" s="66">
        <v>17.96</v>
      </c>
      <c r="R5" s="66">
        <v>18.2</v>
      </c>
      <c r="S5" s="66">
        <v>377.46</v>
      </c>
      <c r="T5" s="66">
        <v>44.25</v>
      </c>
      <c r="U5" s="66">
        <v>72.61</v>
      </c>
      <c r="W5" s="60" t="s">
        <v>64</v>
      </c>
      <c r="X5" s="60">
        <v>1</v>
      </c>
    </row>
    <row r="6" spans="1:24" x14ac:dyDescent="0.25">
      <c r="A6" s="14">
        <v>5</v>
      </c>
      <c r="B6" s="14">
        <v>183</v>
      </c>
      <c r="C6" s="66">
        <v>2325.4094538086333</v>
      </c>
      <c r="D6" s="66">
        <v>0.61162349100000002</v>
      </c>
      <c r="E6" s="66">
        <v>0.71691147099999997</v>
      </c>
      <c r="F6" s="66">
        <v>0.84908471799999996</v>
      </c>
      <c r="G6" s="66">
        <v>50.543696130000001</v>
      </c>
      <c r="H6" s="66">
        <v>17.887832029999998</v>
      </c>
      <c r="I6" s="66">
        <v>2.9297773519999999</v>
      </c>
      <c r="J6" s="66">
        <v>20.698576970000001</v>
      </c>
      <c r="K6" s="66">
        <v>2.6258085379999998</v>
      </c>
      <c r="L6" s="66">
        <v>23.324385509999999</v>
      </c>
      <c r="M6" s="66">
        <v>65.362411800000004</v>
      </c>
      <c r="N6" s="66">
        <v>38.992669560000003</v>
      </c>
      <c r="O6" s="66">
        <v>26.369742240000001</v>
      </c>
      <c r="P6" s="66">
        <v>0.92</v>
      </c>
      <c r="Q6" s="66">
        <v>16.649999999999999</v>
      </c>
      <c r="R6" s="66">
        <v>20.6</v>
      </c>
      <c r="S6" s="66">
        <v>320.42</v>
      </c>
      <c r="T6" s="66">
        <v>45.25</v>
      </c>
      <c r="U6" s="66">
        <v>69.34</v>
      </c>
      <c r="W6" s="60" t="s">
        <v>65</v>
      </c>
      <c r="X6" s="60">
        <v>0.19788515943057003</v>
      </c>
    </row>
    <row r="7" spans="1:24" x14ac:dyDescent="0.25">
      <c r="A7" s="14">
        <v>6</v>
      </c>
      <c r="B7" s="14">
        <v>338</v>
      </c>
      <c r="C7" s="66">
        <v>334.21159619572393</v>
      </c>
      <c r="D7" s="66">
        <v>0.50507405599999999</v>
      </c>
      <c r="E7" s="66">
        <v>0.49591887400000001</v>
      </c>
      <c r="F7" s="66">
        <v>0.24503726300000001</v>
      </c>
      <c r="G7" s="66">
        <v>47.997054259999999</v>
      </c>
      <c r="H7" s="66">
        <v>21.13442264</v>
      </c>
      <c r="I7" s="66">
        <v>3.8671166530000001</v>
      </c>
      <c r="J7" s="66">
        <v>20.31446541</v>
      </c>
      <c r="K7" s="66">
        <v>2.813522013</v>
      </c>
      <c r="L7" s="66">
        <v>23.12798742</v>
      </c>
      <c r="M7" s="66">
        <v>70.763636360000007</v>
      </c>
      <c r="N7" s="66">
        <v>38.617871219999998</v>
      </c>
      <c r="O7" s="66">
        <v>32.145765150000003</v>
      </c>
      <c r="P7" s="66">
        <v>0.745</v>
      </c>
      <c r="Q7" s="66">
        <v>20.72</v>
      </c>
      <c r="R7" s="66">
        <v>20.6</v>
      </c>
      <c r="S7" s="66">
        <v>438.55</v>
      </c>
      <c r="T7" s="66">
        <v>47.17</v>
      </c>
      <c r="U7" s="66">
        <v>73.650000000000006</v>
      </c>
      <c r="W7" s="60" t="s">
        <v>66</v>
      </c>
      <c r="X7" s="60">
        <v>3.1825547776448914E-3</v>
      </c>
    </row>
    <row r="8" spans="1:24" x14ac:dyDescent="0.25">
      <c r="A8" s="14">
        <v>7</v>
      </c>
      <c r="B8" s="14">
        <v>254</v>
      </c>
      <c r="C8" s="66">
        <v>712.35268752247509</v>
      </c>
      <c r="D8" s="66">
        <v>0.59741535800000001</v>
      </c>
      <c r="E8" s="66">
        <v>0.47433093900000001</v>
      </c>
      <c r="F8" s="66">
        <v>0.45404264999999999</v>
      </c>
      <c r="G8" s="66">
        <v>48.739269010000001</v>
      </c>
      <c r="H8" s="66">
        <v>20.287968119999999</v>
      </c>
      <c r="I8" s="66">
        <v>3.7069238709999999</v>
      </c>
      <c r="J8" s="66">
        <v>20.29262087</v>
      </c>
      <c r="K8" s="66">
        <v>2.8178059219999998</v>
      </c>
      <c r="L8" s="66">
        <v>23.110426790000002</v>
      </c>
      <c r="M8" s="66">
        <v>72.620599740000003</v>
      </c>
      <c r="N8" s="66">
        <v>41.41271296</v>
      </c>
      <c r="O8" s="66">
        <v>31.207886779999999</v>
      </c>
      <c r="P8" s="66">
        <v>0.84799999999999998</v>
      </c>
      <c r="Q8" s="66">
        <v>20.239999999999998</v>
      </c>
      <c r="R8" s="66">
        <v>20.239999999999998</v>
      </c>
      <c r="S8" s="66">
        <v>385.18</v>
      </c>
      <c r="T8" s="66">
        <v>47.85</v>
      </c>
      <c r="U8" s="66">
        <v>68.510000000000005</v>
      </c>
      <c r="W8" s="60" t="s">
        <v>67</v>
      </c>
      <c r="X8" s="60">
        <v>0.11759314065064798</v>
      </c>
    </row>
    <row r="9" spans="1:24" x14ac:dyDescent="0.25">
      <c r="A9" s="14">
        <v>8</v>
      </c>
      <c r="B9" s="14">
        <v>240</v>
      </c>
      <c r="C9" s="66">
        <v>6374.805074649109</v>
      </c>
      <c r="D9" s="66">
        <v>0.73905994500000005</v>
      </c>
      <c r="E9" s="66">
        <v>0.92970475100000005</v>
      </c>
      <c r="F9" s="66">
        <v>0.95450019900000005</v>
      </c>
      <c r="G9" s="66">
        <v>48.53094858</v>
      </c>
      <c r="H9" s="66">
        <v>19.101628389999998</v>
      </c>
      <c r="I9" s="66">
        <v>3.0158073970000001</v>
      </c>
      <c r="J9" s="66">
        <v>20.7840697</v>
      </c>
      <c r="K9" s="66">
        <v>2.3218589129999998</v>
      </c>
      <c r="L9" s="66">
        <v>23.105928609999999</v>
      </c>
      <c r="M9" s="66">
        <v>67.586206899999993</v>
      </c>
      <c r="N9" s="66">
        <v>39.80137122</v>
      </c>
      <c r="O9" s="66">
        <v>27.78483568</v>
      </c>
      <c r="P9" s="66">
        <v>0.65200000000000002</v>
      </c>
      <c r="Q9" s="66">
        <v>19.04</v>
      </c>
      <c r="R9" s="66">
        <v>19.04</v>
      </c>
      <c r="S9" s="66">
        <v>322.82</v>
      </c>
      <c r="T9" s="66">
        <v>48.54</v>
      </c>
      <c r="U9" s="66">
        <v>67</v>
      </c>
      <c r="W9" s="60" t="s">
        <v>68</v>
      </c>
      <c r="X9" s="60">
        <v>-7.0189107874600157E-2</v>
      </c>
    </row>
    <row r="10" spans="1:24" x14ac:dyDescent="0.25">
      <c r="A10" s="14">
        <v>9</v>
      </c>
      <c r="B10" s="14">
        <v>339</v>
      </c>
      <c r="C10" s="66">
        <v>455.16166882951762</v>
      </c>
      <c r="D10" s="66">
        <v>0.50791994900000004</v>
      </c>
      <c r="E10" s="66">
        <v>0.40071917499999998</v>
      </c>
      <c r="F10" s="66">
        <v>0.18523299900000001</v>
      </c>
      <c r="G10" s="66">
        <v>47.293126350000001</v>
      </c>
      <c r="H10" s="66">
        <v>18.69753794</v>
      </c>
      <c r="I10" s="66">
        <v>2.6335979520000001</v>
      </c>
      <c r="J10" s="66">
        <v>20.3989704</v>
      </c>
      <c r="K10" s="66">
        <v>2.6829296829999998</v>
      </c>
      <c r="L10" s="66">
        <v>23.08190008</v>
      </c>
      <c r="M10" s="66">
        <v>69.978086189999999</v>
      </c>
      <c r="N10" s="66">
        <v>40.12565017</v>
      </c>
      <c r="O10" s="66">
        <v>29.85243603</v>
      </c>
      <c r="P10" s="66">
        <v>0.54</v>
      </c>
      <c r="Q10" s="66">
        <v>19.64</v>
      </c>
      <c r="R10" s="66">
        <v>20</v>
      </c>
      <c r="S10" s="66">
        <v>368.74</v>
      </c>
      <c r="T10" s="66">
        <v>48.31</v>
      </c>
      <c r="U10" s="66">
        <v>74.58</v>
      </c>
      <c r="W10" s="60" t="s">
        <v>69</v>
      </c>
      <c r="X10" s="60">
        <v>-5.8826598722035189E-2</v>
      </c>
    </row>
    <row r="11" spans="1:24" x14ac:dyDescent="0.25">
      <c r="A11" s="14">
        <v>10</v>
      </c>
      <c r="B11" s="14">
        <v>327</v>
      </c>
      <c r="C11" s="66">
        <v>3161.5670253952549</v>
      </c>
      <c r="D11" s="66">
        <v>0.48603260399999998</v>
      </c>
      <c r="E11" s="66">
        <v>0.37749343099999999</v>
      </c>
      <c r="F11" s="66">
        <v>0.195816823</v>
      </c>
      <c r="G11" s="66">
        <v>51.75243133</v>
      </c>
      <c r="H11" s="66">
        <v>19.01945856</v>
      </c>
      <c r="I11" s="66">
        <v>2.8238346459999999</v>
      </c>
      <c r="J11" s="66">
        <v>20.358514719999999</v>
      </c>
      <c r="K11" s="66">
        <v>2.646432313</v>
      </c>
      <c r="L11" s="66">
        <v>23.004947040000001</v>
      </c>
      <c r="M11" s="66">
        <v>70.566860469999995</v>
      </c>
      <c r="N11" s="66">
        <v>40.139687459999998</v>
      </c>
      <c r="O11" s="66">
        <v>30.427173010000001</v>
      </c>
      <c r="P11" s="66">
        <v>0.88700000000000001</v>
      </c>
      <c r="Q11" s="66">
        <v>17.850000000000001</v>
      </c>
      <c r="R11" s="66">
        <v>19.399999999999999</v>
      </c>
      <c r="S11" s="66">
        <v>362.95</v>
      </c>
      <c r="T11" s="66">
        <v>43.86</v>
      </c>
      <c r="U11" s="66">
        <v>72.709999999999994</v>
      </c>
      <c r="W11" s="60" t="s">
        <v>70</v>
      </c>
      <c r="X11" s="60">
        <v>6.7121941451462427E-2</v>
      </c>
    </row>
    <row r="12" spans="1:24" x14ac:dyDescent="0.25">
      <c r="A12" s="14">
        <v>11</v>
      </c>
      <c r="B12" s="14">
        <v>35</v>
      </c>
      <c r="C12" s="66">
        <v>1261.538064139497</v>
      </c>
      <c r="D12" s="66">
        <v>0.44700669799999998</v>
      </c>
      <c r="E12" s="66">
        <v>0.54756681399999996</v>
      </c>
      <c r="F12" s="66">
        <v>0.65285430499999997</v>
      </c>
      <c r="G12" s="66">
        <v>51.994277529999998</v>
      </c>
      <c r="H12" s="66">
        <v>17.534652699999999</v>
      </c>
      <c r="I12" s="66">
        <v>3.3490410009999998</v>
      </c>
      <c r="J12" s="66">
        <v>20.81185567</v>
      </c>
      <c r="K12" s="66">
        <v>2.1838683219999999</v>
      </c>
      <c r="L12" s="66">
        <v>22.995723989999998</v>
      </c>
      <c r="M12" s="66">
        <v>72.240365769999997</v>
      </c>
      <c r="N12" s="66">
        <v>42.366757810000003</v>
      </c>
      <c r="O12" s="66">
        <v>29.873607960000001</v>
      </c>
      <c r="P12" s="66">
        <v>0.61899999999999999</v>
      </c>
      <c r="Q12" s="66">
        <v>14.13</v>
      </c>
      <c r="R12" s="66">
        <v>15.69</v>
      </c>
      <c r="S12" s="66">
        <v>388.4</v>
      </c>
      <c r="T12" s="66">
        <v>52.08</v>
      </c>
      <c r="U12" s="66">
        <v>70.05</v>
      </c>
      <c r="W12" s="60" t="s">
        <v>71</v>
      </c>
      <c r="X12" s="60">
        <v>0.36908358121256846</v>
      </c>
    </row>
    <row r="13" spans="1:24" x14ac:dyDescent="0.25">
      <c r="A13" s="14">
        <v>12</v>
      </c>
      <c r="B13" s="14">
        <v>150</v>
      </c>
      <c r="C13" s="66">
        <v>2083.4188802315252</v>
      </c>
      <c r="D13" s="66">
        <v>0.72758414299999996</v>
      </c>
      <c r="E13" s="66">
        <v>0.87938704400000001</v>
      </c>
      <c r="F13" s="66">
        <v>0.63578041799999996</v>
      </c>
      <c r="G13" s="66">
        <v>49.624487780000003</v>
      </c>
      <c r="H13" s="66">
        <v>19.01108674</v>
      </c>
      <c r="I13" s="66">
        <v>3.0665355949999999</v>
      </c>
      <c r="J13" s="66">
        <v>20.65848935</v>
      </c>
      <c r="K13" s="66">
        <v>2.3163331180000002</v>
      </c>
      <c r="L13" s="66">
        <v>22.974822469999999</v>
      </c>
      <c r="M13" s="66">
        <v>66.906946259999998</v>
      </c>
      <c r="N13" s="66">
        <v>39.143382080000002</v>
      </c>
      <c r="O13" s="66">
        <v>27.76356419</v>
      </c>
      <c r="P13" s="66">
        <v>0.753</v>
      </c>
      <c r="Q13" s="66">
        <v>11.86</v>
      </c>
      <c r="R13" s="66">
        <v>18.079999999999998</v>
      </c>
      <c r="S13" s="66">
        <v>387.58</v>
      </c>
      <c r="T13" s="66">
        <v>45.87</v>
      </c>
      <c r="U13" s="66">
        <v>67.83</v>
      </c>
      <c r="W13" s="60" t="s">
        <v>72</v>
      </c>
      <c r="X13" s="60">
        <v>-6.1874446638173847E-2</v>
      </c>
    </row>
    <row r="14" spans="1:24" x14ac:dyDescent="0.25">
      <c r="A14" s="14">
        <v>13</v>
      </c>
      <c r="B14" s="14">
        <v>111</v>
      </c>
      <c r="C14" s="66">
        <v>1163.7747032595371</v>
      </c>
      <c r="D14" s="66">
        <v>0.79037232400000001</v>
      </c>
      <c r="E14" s="66">
        <v>1.068180618</v>
      </c>
      <c r="F14" s="66">
        <v>0.77609278299999995</v>
      </c>
      <c r="G14" s="66">
        <v>54.17948114</v>
      </c>
      <c r="H14" s="66">
        <v>19.083933800000001</v>
      </c>
      <c r="I14" s="66">
        <v>1.6115474970000001</v>
      </c>
      <c r="J14" s="66">
        <v>20.591861900000001</v>
      </c>
      <c r="K14" s="66">
        <v>2.350016814</v>
      </c>
      <c r="L14" s="66">
        <v>22.941878710000001</v>
      </c>
      <c r="M14" s="66">
        <v>67.059593980000002</v>
      </c>
      <c r="N14" s="66">
        <v>42.163604059999997</v>
      </c>
      <c r="O14" s="66">
        <v>24.895989910000001</v>
      </c>
      <c r="P14" s="66">
        <v>1.0249999999999999</v>
      </c>
      <c r="Q14" s="66">
        <v>17.37</v>
      </c>
      <c r="R14" s="66">
        <v>19.760000000000002</v>
      </c>
      <c r="S14" s="66">
        <v>415.38</v>
      </c>
      <c r="T14" s="66">
        <v>51.55</v>
      </c>
      <c r="U14" s="66">
        <v>72.53</v>
      </c>
      <c r="W14" s="60" t="s">
        <v>73</v>
      </c>
      <c r="X14" s="60">
        <v>0.3446940444646972</v>
      </c>
    </row>
    <row r="15" spans="1:24" x14ac:dyDescent="0.25">
      <c r="A15" s="14">
        <v>14</v>
      </c>
      <c r="B15" s="14">
        <v>232</v>
      </c>
      <c r="C15" s="66">
        <v>2362.1737430528083</v>
      </c>
      <c r="D15" s="66">
        <v>0.53032898399999995</v>
      </c>
      <c r="E15" s="66">
        <v>0.55378741200000003</v>
      </c>
      <c r="F15" s="66">
        <v>0.68171552999999996</v>
      </c>
      <c r="G15" s="66">
        <v>49.683054300000002</v>
      </c>
      <c r="H15" s="66">
        <v>17.347164410000001</v>
      </c>
      <c r="I15" s="66">
        <v>2.6364600139999999</v>
      </c>
      <c r="J15" s="66">
        <v>20.545339250000001</v>
      </c>
      <c r="K15" s="66">
        <v>2.3673545859999998</v>
      </c>
      <c r="L15" s="66">
        <v>22.912693839999999</v>
      </c>
      <c r="M15" s="66">
        <v>73.744139320000002</v>
      </c>
      <c r="N15" s="66">
        <v>43.562044989999997</v>
      </c>
      <c r="O15" s="66">
        <v>30.182094320000001</v>
      </c>
      <c r="P15" s="66">
        <v>0.98</v>
      </c>
      <c r="Q15" s="66">
        <v>18.440000000000001</v>
      </c>
      <c r="R15" s="66">
        <v>18.2</v>
      </c>
      <c r="S15" s="66">
        <v>362.07</v>
      </c>
      <c r="T15" s="66">
        <v>45.66</v>
      </c>
      <c r="U15" s="66">
        <v>71.45</v>
      </c>
      <c r="W15" s="60" t="s">
        <v>74</v>
      </c>
      <c r="X15" s="60">
        <v>-0.31186576200276667</v>
      </c>
    </row>
    <row r="16" spans="1:24" x14ac:dyDescent="0.25">
      <c r="A16" s="14">
        <v>15</v>
      </c>
      <c r="B16" s="14">
        <v>373</v>
      </c>
      <c r="C16" s="66">
        <v>1765.9980173681565</v>
      </c>
      <c r="D16" s="66">
        <v>0.55889349899999996</v>
      </c>
      <c r="E16" s="66">
        <v>0.40953351700000001</v>
      </c>
      <c r="F16" s="66">
        <v>0.141762478</v>
      </c>
      <c r="G16" s="66">
        <v>45.80818257</v>
      </c>
      <c r="H16" s="66">
        <v>19.245802579999999</v>
      </c>
      <c r="I16" s="66">
        <v>2.8346711610000002</v>
      </c>
      <c r="J16" s="66">
        <v>20.038289729999999</v>
      </c>
      <c r="K16" s="66">
        <v>2.8354702089999999</v>
      </c>
      <c r="L16" s="66">
        <v>22.873759939999999</v>
      </c>
      <c r="M16" s="66">
        <v>70.242914979999995</v>
      </c>
      <c r="N16" s="66">
        <v>38.60274038</v>
      </c>
      <c r="O16" s="66">
        <v>31.640174600000002</v>
      </c>
      <c r="P16" s="66">
        <v>0.90300000000000002</v>
      </c>
      <c r="Q16" s="66">
        <v>22.64</v>
      </c>
      <c r="R16" s="66">
        <v>24.91</v>
      </c>
      <c r="S16" s="66">
        <v>415.88</v>
      </c>
      <c r="T16" s="66">
        <v>46.08</v>
      </c>
      <c r="U16" s="66">
        <v>72.3</v>
      </c>
      <c r="W16" s="60" t="s">
        <v>75</v>
      </c>
      <c r="X16" s="60">
        <v>-0.1672181375161105</v>
      </c>
    </row>
    <row r="17" spans="1:24" x14ac:dyDescent="0.25">
      <c r="A17" s="14">
        <v>16</v>
      </c>
      <c r="B17" s="14">
        <v>358</v>
      </c>
      <c r="C17" s="66">
        <v>937.14481206290964</v>
      </c>
      <c r="D17" s="66">
        <v>0.47699340299999998</v>
      </c>
      <c r="E17" s="66">
        <v>0.42648794099999998</v>
      </c>
      <c r="F17" s="66">
        <v>0.27563699000000003</v>
      </c>
      <c r="G17" s="66">
        <v>47.578992739999997</v>
      </c>
      <c r="H17" s="66">
        <v>18.5965098</v>
      </c>
      <c r="I17" s="66">
        <v>4.1624835190000002</v>
      </c>
      <c r="J17" s="66">
        <v>20.33898305</v>
      </c>
      <c r="K17" s="66">
        <v>2.5154972149999999</v>
      </c>
      <c r="L17" s="66">
        <v>22.85448027</v>
      </c>
      <c r="M17" s="66">
        <v>65.802781289999999</v>
      </c>
      <c r="N17" s="66">
        <v>37.387965190000003</v>
      </c>
      <c r="O17" s="66">
        <v>28.414816089999999</v>
      </c>
      <c r="P17" s="66">
        <v>0.94</v>
      </c>
      <c r="Q17" s="66">
        <v>18.079999999999998</v>
      </c>
      <c r="R17" s="66">
        <v>20.48</v>
      </c>
      <c r="S17" s="66">
        <v>381.32</v>
      </c>
      <c r="T17" s="66">
        <v>42.02</v>
      </c>
      <c r="U17" s="66">
        <v>71.8</v>
      </c>
      <c r="W17" s="60" t="s">
        <v>76</v>
      </c>
      <c r="X17" s="60">
        <v>-0.14966496770286361</v>
      </c>
    </row>
    <row r="18" spans="1:24" x14ac:dyDescent="0.25">
      <c r="A18" s="14">
        <v>17</v>
      </c>
      <c r="B18" s="14">
        <v>121</v>
      </c>
      <c r="C18" s="66">
        <v>779.54812055085995</v>
      </c>
      <c r="D18" s="66">
        <v>0.70038859799999997</v>
      </c>
      <c r="E18" s="66">
        <v>0.83114350100000001</v>
      </c>
      <c r="F18" s="66">
        <v>0.53964414900000002</v>
      </c>
      <c r="G18" s="66">
        <v>49.731754909999999</v>
      </c>
      <c r="H18" s="66">
        <v>20.9195624</v>
      </c>
      <c r="I18" s="66">
        <v>4.6015467509999999</v>
      </c>
      <c r="J18" s="66">
        <v>20.3003003</v>
      </c>
      <c r="K18" s="66">
        <v>2.527927928</v>
      </c>
      <c r="L18" s="66">
        <v>22.828228230000001</v>
      </c>
      <c r="M18" s="66">
        <v>68.304668300000003</v>
      </c>
      <c r="N18" s="66">
        <v>39.584559609999999</v>
      </c>
      <c r="O18" s="66">
        <v>28.72010869</v>
      </c>
      <c r="P18" s="66">
        <v>0.82899999999999996</v>
      </c>
      <c r="Q18" s="66">
        <v>17.25</v>
      </c>
      <c r="R18" s="66">
        <v>18.559999999999999</v>
      </c>
      <c r="S18" s="66">
        <v>444.23</v>
      </c>
      <c r="T18" s="66">
        <v>47.39</v>
      </c>
      <c r="U18" s="66">
        <v>70.62</v>
      </c>
      <c r="W18" s="60" t="s">
        <v>77</v>
      </c>
      <c r="X18" s="60">
        <v>-0.11423898800812073</v>
      </c>
    </row>
    <row r="19" spans="1:24" x14ac:dyDescent="0.25">
      <c r="A19" s="14">
        <v>18</v>
      </c>
      <c r="B19" s="14">
        <v>353</v>
      </c>
      <c r="C19" s="66">
        <v>1108.326945685516</v>
      </c>
      <c r="D19" s="66">
        <v>0.67701252000000001</v>
      </c>
      <c r="E19" s="66">
        <v>0.48622630500000003</v>
      </c>
      <c r="F19" s="66">
        <v>0.29084444500000001</v>
      </c>
      <c r="G19" s="66">
        <v>55.996188799999999</v>
      </c>
      <c r="H19" s="66">
        <v>20.21601098</v>
      </c>
      <c r="I19" s="66">
        <v>2.6703944750000002</v>
      </c>
      <c r="J19" s="66">
        <v>20.526315790000002</v>
      </c>
      <c r="K19" s="66">
        <v>2.291058612</v>
      </c>
      <c r="L19" s="66">
        <v>22.817374399999999</v>
      </c>
      <c r="M19" s="66">
        <v>68.051575929999998</v>
      </c>
      <c r="N19" s="66">
        <v>37.603332010000003</v>
      </c>
      <c r="O19" s="66">
        <v>30.448243919999999</v>
      </c>
      <c r="P19" s="66">
        <v>0.80500000000000005</v>
      </c>
      <c r="Q19" s="66">
        <v>20.239999999999998</v>
      </c>
      <c r="R19" s="66">
        <v>21.32</v>
      </c>
      <c r="S19" s="66">
        <v>389.71</v>
      </c>
      <c r="T19" s="66">
        <v>49.75</v>
      </c>
      <c r="U19" s="66">
        <v>70.290000000000006</v>
      </c>
      <c r="W19" s="60" t="s">
        <v>78</v>
      </c>
      <c r="X19" s="60">
        <v>-9.2494144365667719E-2</v>
      </c>
    </row>
    <row r="20" spans="1:24" x14ac:dyDescent="0.25">
      <c r="A20" s="14">
        <v>19</v>
      </c>
      <c r="B20" s="14">
        <v>314</v>
      </c>
      <c r="C20" s="66">
        <v>153.30907644506931</v>
      </c>
      <c r="D20" s="66">
        <v>0.475172186</v>
      </c>
      <c r="E20" s="66">
        <v>0.443150135</v>
      </c>
      <c r="F20" s="66">
        <v>0.13443196600000001</v>
      </c>
      <c r="G20" s="66">
        <v>45.815041880000003</v>
      </c>
      <c r="H20" s="66">
        <v>20.528939879999999</v>
      </c>
      <c r="I20" s="66">
        <v>2.9977489359999998</v>
      </c>
      <c r="J20" s="66">
        <v>19.876160989999999</v>
      </c>
      <c r="K20" s="66">
        <v>2.9188573039999999</v>
      </c>
      <c r="L20" s="66">
        <v>22.795018290000002</v>
      </c>
      <c r="M20" s="66">
        <v>67.440476189999998</v>
      </c>
      <c r="N20" s="66">
        <v>37.964637109999998</v>
      </c>
      <c r="O20" s="66">
        <v>29.47583908</v>
      </c>
      <c r="P20" s="66">
        <v>0.8</v>
      </c>
      <c r="Q20" s="66">
        <v>19.16</v>
      </c>
      <c r="R20" s="66">
        <v>20.84</v>
      </c>
      <c r="S20" s="66">
        <v>403.22</v>
      </c>
      <c r="T20" s="66">
        <v>50.25</v>
      </c>
      <c r="U20" s="66">
        <v>73.63</v>
      </c>
      <c r="W20" s="60" t="s">
        <v>79</v>
      </c>
      <c r="X20" s="60">
        <v>-9.8624191604892303E-2</v>
      </c>
    </row>
    <row r="21" spans="1:24" x14ac:dyDescent="0.25">
      <c r="A21" s="14">
        <v>20</v>
      </c>
      <c r="B21" s="14">
        <v>33</v>
      </c>
      <c r="C21" s="66">
        <v>390.35428109927312</v>
      </c>
      <c r="D21" s="66">
        <v>0.55191309</v>
      </c>
      <c r="E21" s="66">
        <v>0.541660433</v>
      </c>
      <c r="F21" s="66">
        <v>0.74611290100000005</v>
      </c>
      <c r="G21" s="66">
        <v>54.249145769999998</v>
      </c>
      <c r="H21" s="66">
        <v>17.70131825</v>
      </c>
      <c r="I21" s="66">
        <v>2.973030815</v>
      </c>
      <c r="J21" s="66">
        <v>20.454545450000001</v>
      </c>
      <c r="K21" s="66">
        <v>2.306732094</v>
      </c>
      <c r="L21" s="66">
        <v>22.761277549999999</v>
      </c>
      <c r="M21" s="66">
        <v>71.364221360000002</v>
      </c>
      <c r="N21" s="66">
        <v>42.805430340000001</v>
      </c>
      <c r="O21" s="66">
        <v>28.558791029999998</v>
      </c>
      <c r="P21" s="66">
        <v>0.67900000000000005</v>
      </c>
      <c r="Q21" s="66">
        <v>20.12</v>
      </c>
      <c r="R21" s="66">
        <v>20.239999999999998</v>
      </c>
      <c r="S21" s="66">
        <v>426.11</v>
      </c>
      <c r="T21" s="66">
        <v>58.14</v>
      </c>
      <c r="U21" s="66">
        <v>76.94</v>
      </c>
      <c r="W21" s="60" t="s">
        <v>80</v>
      </c>
      <c r="X21" s="60">
        <v>-0.44022416181897261</v>
      </c>
    </row>
    <row r="22" spans="1:24" x14ac:dyDescent="0.25">
      <c r="A22" s="14">
        <v>22</v>
      </c>
      <c r="B22" s="14">
        <v>83</v>
      </c>
      <c r="C22" s="66">
        <v>1122.6652372336316</v>
      </c>
      <c r="D22" s="66">
        <v>0.48131432400000002</v>
      </c>
      <c r="E22" s="66">
        <v>0.46299867500000003</v>
      </c>
      <c r="F22" s="66">
        <v>0.66553530500000002</v>
      </c>
      <c r="G22" s="66">
        <v>52.331177240000002</v>
      </c>
      <c r="H22" s="66">
        <v>16.616084059999999</v>
      </c>
      <c r="I22" s="66">
        <v>2.090842399</v>
      </c>
      <c r="J22" s="66">
        <v>16.36690647</v>
      </c>
      <c r="K22" s="66">
        <v>2.1122193149999999</v>
      </c>
      <c r="L22" s="66">
        <v>18.479125790000001</v>
      </c>
      <c r="M22" s="66">
        <v>70.09864365</v>
      </c>
      <c r="N22" s="66">
        <v>41.380557600000003</v>
      </c>
      <c r="O22" s="66">
        <v>28.718086039999999</v>
      </c>
      <c r="P22" s="66">
        <v>0.89500000000000002</v>
      </c>
      <c r="Q22" s="66">
        <v>15.09</v>
      </c>
      <c r="R22" s="66">
        <v>15.57</v>
      </c>
      <c r="S22" s="66">
        <v>382.76</v>
      </c>
      <c r="T22" s="66">
        <v>58.14</v>
      </c>
      <c r="U22" s="66">
        <v>71.59</v>
      </c>
      <c r="W22" s="60" t="s">
        <v>81</v>
      </c>
      <c r="X22" s="60">
        <v>-0.31753949031790751</v>
      </c>
    </row>
    <row r="23" spans="1:24" ht="15.75" thickBot="1" x14ac:dyDescent="0.3">
      <c r="A23" s="14">
        <v>23</v>
      </c>
      <c r="B23" s="14">
        <v>381</v>
      </c>
      <c r="C23" s="66">
        <v>2833.982313785526</v>
      </c>
      <c r="D23" s="66">
        <v>0.63162917699999999</v>
      </c>
      <c r="E23" s="66"/>
      <c r="F23" s="66">
        <v>1.0115587770000001</v>
      </c>
      <c r="G23" s="66">
        <v>54.28091603</v>
      </c>
      <c r="H23" s="66">
        <v>15.559114790000001</v>
      </c>
      <c r="I23" s="66">
        <v>2.8322909209999998</v>
      </c>
      <c r="J23" s="66">
        <v>16.590463750000001</v>
      </c>
      <c r="K23" s="66">
        <v>1.9365833379999999</v>
      </c>
      <c r="L23" s="66">
        <v>18.52704709</v>
      </c>
      <c r="M23" s="66">
        <v>71.343726799999999</v>
      </c>
      <c r="N23" s="66">
        <v>45.135569619999998</v>
      </c>
      <c r="O23" s="66">
        <v>26.208157180000001</v>
      </c>
      <c r="P23" s="66">
        <v>0.99399999999999999</v>
      </c>
      <c r="Q23" s="66">
        <v>16.29</v>
      </c>
      <c r="R23" s="66">
        <v>18.68</v>
      </c>
      <c r="S23" s="66"/>
      <c r="T23" s="66">
        <v>52.08</v>
      </c>
      <c r="U23" s="66">
        <v>68.14</v>
      </c>
      <c r="W23" s="61" t="s">
        <v>82</v>
      </c>
      <c r="X23" s="61">
        <v>-0.59789240559899592</v>
      </c>
    </row>
    <row r="24" spans="1:24" x14ac:dyDescent="0.25">
      <c r="A24" s="14">
        <v>24</v>
      </c>
      <c r="B24" s="14">
        <v>51</v>
      </c>
      <c r="C24" s="66">
        <v>1137.9430548579171</v>
      </c>
      <c r="D24" s="66">
        <v>0.60292920000000005</v>
      </c>
      <c r="E24" s="66">
        <v>0.95019459299999998</v>
      </c>
      <c r="F24" s="66">
        <v>0.44979852100000001</v>
      </c>
      <c r="G24" s="66">
        <v>49.145134759999998</v>
      </c>
      <c r="H24" s="66">
        <v>19.18929825</v>
      </c>
      <c r="I24" s="66">
        <v>2.711368233</v>
      </c>
      <c r="J24" s="66">
        <v>16.327827190000001</v>
      </c>
      <c r="K24" s="66">
        <v>2.0882522809999999</v>
      </c>
      <c r="L24" s="66">
        <v>18.41607947</v>
      </c>
      <c r="M24" s="66">
        <v>69.547038330000007</v>
      </c>
      <c r="N24" s="66">
        <v>37.657163359999998</v>
      </c>
      <c r="O24" s="66">
        <v>31.88987496</v>
      </c>
      <c r="P24" s="66">
        <v>0.85099999999999998</v>
      </c>
      <c r="Q24" s="66">
        <v>20.12</v>
      </c>
      <c r="R24" s="66">
        <v>21.08</v>
      </c>
      <c r="S24" s="66">
        <v>371.78</v>
      </c>
      <c r="T24" s="66">
        <v>46.3</v>
      </c>
      <c r="U24" s="66">
        <v>72.650000000000006</v>
      </c>
    </row>
    <row r="25" spans="1:24" x14ac:dyDescent="0.25">
      <c r="A25" s="14">
        <v>25</v>
      </c>
      <c r="B25" s="14">
        <v>181</v>
      </c>
      <c r="C25" s="66">
        <v>1455.1858098418859</v>
      </c>
      <c r="D25" s="66">
        <v>0.537921388</v>
      </c>
      <c r="E25" s="66">
        <v>0.82055012900000002</v>
      </c>
      <c r="F25" s="66">
        <v>0.477432633</v>
      </c>
      <c r="G25" s="66">
        <v>52.801246200000001</v>
      </c>
      <c r="H25" s="66">
        <v>18.75350005</v>
      </c>
      <c r="I25" s="66">
        <v>2.5796642150000002</v>
      </c>
      <c r="J25" s="66">
        <v>15.83442838</v>
      </c>
      <c r="K25" s="66">
        <v>2.5593716400000002</v>
      </c>
      <c r="L25" s="66">
        <v>18.39380002</v>
      </c>
      <c r="M25" s="66">
        <v>74.530663329999996</v>
      </c>
      <c r="N25" s="66">
        <v>43.136925300000001</v>
      </c>
      <c r="O25" s="66">
        <v>31.393738030000002</v>
      </c>
      <c r="P25" s="66">
        <v>0.90500000000000003</v>
      </c>
      <c r="Q25" s="66">
        <v>19.28</v>
      </c>
      <c r="R25" s="66">
        <v>19.28</v>
      </c>
      <c r="S25" s="66">
        <v>386.65</v>
      </c>
      <c r="T25" s="66">
        <v>48.78</v>
      </c>
      <c r="U25" s="66">
        <v>71.010000000000005</v>
      </c>
    </row>
    <row r="26" spans="1:24" x14ac:dyDescent="0.25">
      <c r="A26" s="14">
        <v>26</v>
      </c>
      <c r="B26" s="14">
        <v>274</v>
      </c>
      <c r="C26" s="66">
        <v>1756.2696315588221</v>
      </c>
      <c r="D26" s="66">
        <v>0.56765607600000001</v>
      </c>
      <c r="E26" s="66">
        <v>0.39384660500000002</v>
      </c>
      <c r="F26" s="66">
        <v>0.91351423499999995</v>
      </c>
      <c r="G26" s="66">
        <v>52.13908155</v>
      </c>
      <c r="H26" s="66">
        <v>15.93311922</v>
      </c>
      <c r="I26" s="66">
        <v>2.2715429880000002</v>
      </c>
      <c r="J26" s="66">
        <v>15.537848609999999</v>
      </c>
      <c r="K26" s="66">
        <v>2.8302245560000001</v>
      </c>
      <c r="L26" s="66">
        <v>18.368073160000002</v>
      </c>
      <c r="M26" s="66">
        <v>69.682320439999998</v>
      </c>
      <c r="N26" s="66">
        <v>42.939101770000001</v>
      </c>
      <c r="O26" s="66">
        <v>26.743218670000001</v>
      </c>
      <c r="P26" s="66">
        <v>0.78800000000000003</v>
      </c>
      <c r="Q26" s="66">
        <v>18.079999999999998</v>
      </c>
      <c r="R26" s="66">
        <v>17.96</v>
      </c>
      <c r="S26" s="66">
        <v>396.79</v>
      </c>
      <c r="T26" s="66">
        <v>52.36</v>
      </c>
      <c r="U26" s="66">
        <v>74.599999999999994</v>
      </c>
    </row>
    <row r="27" spans="1:24" x14ac:dyDescent="0.25">
      <c r="A27" s="14">
        <v>27</v>
      </c>
      <c r="B27" s="14">
        <v>82</v>
      </c>
      <c r="C27" s="66">
        <v>2914.1970969892955</v>
      </c>
      <c r="D27" s="66">
        <v>0.47261714500000002</v>
      </c>
      <c r="E27" s="66">
        <v>0.46087858900000001</v>
      </c>
      <c r="F27" s="66">
        <v>0.87653507500000005</v>
      </c>
      <c r="G27" s="66">
        <v>56.382656650000001</v>
      </c>
      <c r="H27" s="66">
        <v>14.228951309999999</v>
      </c>
      <c r="I27" s="66">
        <v>2.6665310619999998</v>
      </c>
      <c r="J27" s="66">
        <v>16.372795969999999</v>
      </c>
      <c r="K27" s="66">
        <v>1.955289673</v>
      </c>
      <c r="L27" s="66">
        <v>18.328085640000001</v>
      </c>
      <c r="M27" s="66">
        <v>71.084337349999998</v>
      </c>
      <c r="N27" s="66">
        <v>44.664525529999999</v>
      </c>
      <c r="O27" s="66">
        <v>26.41981182</v>
      </c>
      <c r="P27" s="66">
        <v>0.63800000000000001</v>
      </c>
      <c r="Q27" s="66">
        <v>15.81</v>
      </c>
      <c r="R27" s="66">
        <v>16.29</v>
      </c>
      <c r="S27" s="66">
        <v>346.83</v>
      </c>
      <c r="T27" s="66">
        <v>50</v>
      </c>
      <c r="U27" s="66">
        <v>71.05</v>
      </c>
    </row>
    <row r="28" spans="1:24" x14ac:dyDescent="0.25">
      <c r="A28" s="14">
        <v>28</v>
      </c>
      <c r="B28" s="14">
        <v>73</v>
      </c>
      <c r="C28" s="66">
        <v>132.53567847004888</v>
      </c>
      <c r="D28" s="66">
        <v>0.50052380200000002</v>
      </c>
      <c r="E28" s="66">
        <v>0.63334478100000002</v>
      </c>
      <c r="F28" s="66">
        <v>0.56299661400000001</v>
      </c>
      <c r="G28" s="66">
        <v>46.260736059999999</v>
      </c>
      <c r="H28" s="66">
        <v>18.860442939999999</v>
      </c>
      <c r="I28" s="66">
        <v>2.8831211059999999</v>
      </c>
      <c r="J28" s="66">
        <v>15.88310038</v>
      </c>
      <c r="K28" s="66">
        <v>2.444264757</v>
      </c>
      <c r="L28" s="66">
        <v>18.327365140000001</v>
      </c>
      <c r="M28" s="66">
        <v>70.720422999999997</v>
      </c>
      <c r="N28" s="66">
        <v>41.993658119999999</v>
      </c>
      <c r="O28" s="66">
        <v>28.726764880000001</v>
      </c>
      <c r="P28" s="66">
        <v>0.77700000000000002</v>
      </c>
      <c r="Q28" s="66">
        <v>20.6</v>
      </c>
      <c r="R28" s="66">
        <v>21.44</v>
      </c>
      <c r="S28" s="66">
        <v>507.05</v>
      </c>
      <c r="T28" s="66">
        <v>46.73</v>
      </c>
      <c r="U28" s="66">
        <v>73.63</v>
      </c>
    </row>
    <row r="29" spans="1:24" x14ac:dyDescent="0.25">
      <c r="A29" s="14">
        <v>29</v>
      </c>
      <c r="B29" s="14">
        <v>79</v>
      </c>
      <c r="C29" s="66">
        <v>524.05995326702669</v>
      </c>
      <c r="D29" s="66">
        <v>0.55337649799999999</v>
      </c>
      <c r="E29" s="66">
        <v>0.65426357199999996</v>
      </c>
      <c r="F29" s="66">
        <v>0.60989302499999998</v>
      </c>
      <c r="G29" s="66">
        <v>49.693211509999998</v>
      </c>
      <c r="H29" s="66">
        <v>17.412689669999999</v>
      </c>
      <c r="I29" s="66">
        <v>2.7749374329999998</v>
      </c>
      <c r="J29" s="66">
        <v>15.99241466</v>
      </c>
      <c r="K29" s="66">
        <v>2.2924663829999998</v>
      </c>
      <c r="L29" s="66">
        <v>18.284881049999999</v>
      </c>
      <c r="M29" s="66">
        <v>69.767441860000005</v>
      </c>
      <c r="N29" s="66">
        <v>41.103875199999997</v>
      </c>
      <c r="O29" s="66">
        <v>28.663566660000001</v>
      </c>
      <c r="P29" s="66">
        <v>1.04</v>
      </c>
      <c r="Q29" s="66">
        <v>16.77</v>
      </c>
      <c r="R29" s="66">
        <v>23</v>
      </c>
      <c r="S29" s="66">
        <v>367.79</v>
      </c>
      <c r="T29" s="66">
        <v>48.08</v>
      </c>
      <c r="U29" s="66">
        <v>71.59</v>
      </c>
    </row>
    <row r="30" spans="1:24" x14ac:dyDescent="0.25">
      <c r="A30" s="14">
        <v>30</v>
      </c>
      <c r="B30" s="14">
        <v>69</v>
      </c>
      <c r="C30" s="66">
        <v>574.19805543501286</v>
      </c>
      <c r="D30" s="66">
        <v>0.531725644</v>
      </c>
      <c r="E30" s="66">
        <v>0.792449929</v>
      </c>
      <c r="F30" s="66">
        <v>0.77480616800000002</v>
      </c>
      <c r="G30" s="66">
        <v>53.582693470000002</v>
      </c>
      <c r="H30" s="66">
        <v>16.49260451</v>
      </c>
      <c r="I30" s="66">
        <v>2.640958425</v>
      </c>
      <c r="J30" s="66">
        <v>15.946439440000001</v>
      </c>
      <c r="K30" s="66">
        <v>2.1195429649999999</v>
      </c>
      <c r="L30" s="66">
        <v>18.065982399999999</v>
      </c>
      <c r="M30" s="66">
        <v>69.796454370000006</v>
      </c>
      <c r="N30" s="66">
        <v>44.506458189999996</v>
      </c>
      <c r="O30" s="66">
        <v>25.289996179999999</v>
      </c>
      <c r="P30" s="66">
        <v>0.96199999999999997</v>
      </c>
      <c r="Q30" s="66">
        <v>10.42</v>
      </c>
      <c r="R30" s="66">
        <v>13.77</v>
      </c>
      <c r="S30" s="66">
        <v>446.09</v>
      </c>
      <c r="T30" s="66">
        <v>54.35</v>
      </c>
      <c r="U30" s="66">
        <v>72.91</v>
      </c>
    </row>
    <row r="31" spans="1:24" x14ac:dyDescent="0.25">
      <c r="A31" s="14">
        <v>31</v>
      </c>
      <c r="B31" s="14">
        <v>53</v>
      </c>
      <c r="C31" s="66">
        <v>424.19579304735345</v>
      </c>
      <c r="D31" s="66">
        <v>0.50124913199999999</v>
      </c>
      <c r="E31" s="66">
        <v>0.45380587</v>
      </c>
      <c r="F31" s="66">
        <v>0.54041229499999999</v>
      </c>
      <c r="G31" s="66">
        <v>51.701114150000002</v>
      </c>
      <c r="H31" s="66">
        <v>19.16269484</v>
      </c>
      <c r="I31" s="66">
        <v>2.3936795260000001</v>
      </c>
      <c r="J31" s="66">
        <v>15.750915750000001</v>
      </c>
      <c r="K31" s="66">
        <v>2.288128538</v>
      </c>
      <c r="L31" s="66">
        <v>18.03904429</v>
      </c>
      <c r="M31" s="66">
        <v>70.497803809999994</v>
      </c>
      <c r="N31" s="66">
        <v>41.754844009999999</v>
      </c>
      <c r="O31" s="66">
        <v>28.74295979</v>
      </c>
      <c r="P31" s="66">
        <v>0.873</v>
      </c>
      <c r="Q31" s="66">
        <v>16.41</v>
      </c>
      <c r="R31" s="66">
        <v>18.68</v>
      </c>
      <c r="S31" s="66">
        <v>401.99</v>
      </c>
      <c r="T31" s="66">
        <v>52.91</v>
      </c>
      <c r="U31" s="66">
        <v>70.83</v>
      </c>
    </row>
    <row r="32" spans="1:24" x14ac:dyDescent="0.25">
      <c r="A32" s="14">
        <v>32</v>
      </c>
      <c r="B32" s="14">
        <v>207</v>
      </c>
      <c r="C32" s="66">
        <v>1471.0140202161083</v>
      </c>
      <c r="D32" s="66">
        <v>0.55254367599999998</v>
      </c>
      <c r="E32" s="66"/>
      <c r="F32" s="66">
        <v>1.0491833500000001</v>
      </c>
      <c r="G32" s="66">
        <v>58.919303820000003</v>
      </c>
      <c r="H32" s="66">
        <v>13.87926584</v>
      </c>
      <c r="I32" s="66">
        <v>2.4041445690000001</v>
      </c>
      <c r="J32" s="66">
        <v>15.92105263</v>
      </c>
      <c r="K32" s="66">
        <v>2.016626794</v>
      </c>
      <c r="L32" s="66">
        <v>17.937679429999999</v>
      </c>
      <c r="M32" s="66">
        <v>73.899371070000001</v>
      </c>
      <c r="N32" s="66">
        <v>48.142975640000003</v>
      </c>
      <c r="O32" s="66">
        <v>25.756395430000001</v>
      </c>
      <c r="P32" s="66">
        <v>0.94899999999999995</v>
      </c>
      <c r="Q32" s="66">
        <v>16.05</v>
      </c>
      <c r="R32" s="66">
        <v>20</v>
      </c>
      <c r="S32" s="66">
        <v>515.16</v>
      </c>
      <c r="T32" s="66">
        <v>53.19</v>
      </c>
      <c r="U32" s="66">
        <v>73.959999999999994</v>
      </c>
    </row>
    <row r="33" spans="1:21" x14ac:dyDescent="0.25">
      <c r="A33" s="14">
        <v>33</v>
      </c>
      <c r="B33" s="14">
        <v>81</v>
      </c>
      <c r="C33" s="66">
        <v>534.83789090062282</v>
      </c>
      <c r="D33" s="66">
        <v>0.57567078599999999</v>
      </c>
      <c r="E33" s="66">
        <v>0.81718719200000001</v>
      </c>
      <c r="F33" s="66">
        <v>0.75169785600000005</v>
      </c>
      <c r="G33" s="66">
        <v>53.328442170000002</v>
      </c>
      <c r="H33" s="66">
        <v>16.181868560000002</v>
      </c>
      <c r="I33" s="66">
        <v>2.1647856220000001</v>
      </c>
      <c r="J33" s="66">
        <v>15.73033708</v>
      </c>
      <c r="K33" s="66">
        <v>2.0765520369999999</v>
      </c>
      <c r="L33" s="66">
        <v>17.806889120000001</v>
      </c>
      <c r="M33" s="66">
        <v>68.872870250000005</v>
      </c>
      <c r="N33" s="66">
        <v>41.532944540000003</v>
      </c>
      <c r="O33" s="66">
        <v>27.339925709999999</v>
      </c>
      <c r="P33" s="66">
        <v>0.86699999999999999</v>
      </c>
      <c r="Q33" s="66">
        <v>13.89</v>
      </c>
      <c r="R33" s="66">
        <v>17.010000000000002</v>
      </c>
      <c r="S33" s="66">
        <v>412.77</v>
      </c>
      <c r="T33" s="66">
        <v>58.48</v>
      </c>
      <c r="U33" s="66">
        <v>69.739999999999995</v>
      </c>
    </row>
    <row r="34" spans="1:21" x14ac:dyDescent="0.25">
      <c r="A34" s="14">
        <v>34</v>
      </c>
      <c r="B34" s="14">
        <v>98</v>
      </c>
      <c r="C34" s="66">
        <v>419.54235820192963</v>
      </c>
      <c r="D34" s="66">
        <v>0.70494312999999997</v>
      </c>
      <c r="E34" s="66">
        <v>0.78944929900000005</v>
      </c>
      <c r="F34" s="66">
        <v>0.64164181399999998</v>
      </c>
      <c r="G34" s="66">
        <v>52.914409999999997</v>
      </c>
      <c r="H34" s="66">
        <v>17.98496858</v>
      </c>
      <c r="I34" s="66">
        <v>2.2797220870000001</v>
      </c>
      <c r="J34" s="66">
        <v>14.9872449</v>
      </c>
      <c r="K34" s="66">
        <v>2.818993506</v>
      </c>
      <c r="L34" s="66">
        <v>17.806238400000002</v>
      </c>
      <c r="M34" s="66">
        <v>71.573261310000007</v>
      </c>
      <c r="N34" s="66">
        <v>41.888693410000002</v>
      </c>
      <c r="O34" s="66">
        <v>29.684567900000001</v>
      </c>
      <c r="P34" s="66">
        <v>1.0069999999999999</v>
      </c>
      <c r="Q34" s="66">
        <v>14.97</v>
      </c>
      <c r="R34" s="66">
        <v>17.61</v>
      </c>
      <c r="S34" s="66">
        <v>417.61</v>
      </c>
      <c r="T34" s="66">
        <v>54.05</v>
      </c>
      <c r="U34" s="66">
        <v>70.69</v>
      </c>
    </row>
    <row r="35" spans="1:21" x14ac:dyDescent="0.25">
      <c r="A35" s="14">
        <v>35</v>
      </c>
      <c r="B35" s="14">
        <v>233</v>
      </c>
      <c r="C35" s="66">
        <v>694.45633699658072</v>
      </c>
      <c r="D35" s="66">
        <v>0.61622516000000005</v>
      </c>
      <c r="E35" s="66">
        <v>0.64832219899999999</v>
      </c>
      <c r="F35" s="66">
        <v>0.90206978599999998</v>
      </c>
      <c r="G35" s="66">
        <v>52.917895690000002</v>
      </c>
      <c r="H35" s="66">
        <v>16.657113750000001</v>
      </c>
      <c r="I35" s="66">
        <v>2.1930037470000001</v>
      </c>
      <c r="J35" s="66">
        <v>14.269005849999999</v>
      </c>
      <c r="K35" s="66">
        <v>3.0293726740000002</v>
      </c>
      <c r="L35" s="66">
        <v>17.29837852</v>
      </c>
      <c r="M35" s="66">
        <v>71.520205259999997</v>
      </c>
      <c r="N35" s="66">
        <v>43.596340609999999</v>
      </c>
      <c r="O35" s="66">
        <v>27.923864649999999</v>
      </c>
      <c r="P35" s="66">
        <v>0.81</v>
      </c>
      <c r="Q35" s="66">
        <v>18.68</v>
      </c>
      <c r="R35" s="66">
        <v>20.48</v>
      </c>
      <c r="S35" s="66">
        <v>396.71</v>
      </c>
      <c r="T35" s="66">
        <v>56.5</v>
      </c>
      <c r="U35" s="66">
        <v>74.33</v>
      </c>
    </row>
    <row r="36" spans="1:21" x14ac:dyDescent="0.25">
      <c r="A36" s="14">
        <v>36</v>
      </c>
      <c r="B36" s="14">
        <v>152</v>
      </c>
      <c r="C36" s="66">
        <v>1235.9553033182046</v>
      </c>
      <c r="D36" s="66">
        <v>0.450447347</v>
      </c>
      <c r="E36" s="66"/>
      <c r="F36" s="66">
        <v>0.83157159400000003</v>
      </c>
      <c r="G36" s="66">
        <v>58.938664060000001</v>
      </c>
      <c r="H36" s="66">
        <v>13.978450609999999</v>
      </c>
      <c r="I36" s="66">
        <v>2.0215581679999999</v>
      </c>
      <c r="J36" s="66">
        <v>15.227422539999999</v>
      </c>
      <c r="K36" s="66">
        <v>1.8662431829999999</v>
      </c>
      <c r="L36" s="66">
        <v>17.093665730000001</v>
      </c>
      <c r="M36" s="66">
        <v>70.777479889999995</v>
      </c>
      <c r="N36" s="66">
        <v>45.501793829999997</v>
      </c>
      <c r="O36" s="66">
        <v>25.275686060000002</v>
      </c>
      <c r="P36" s="66">
        <v>0.91600000000000004</v>
      </c>
      <c r="Q36" s="66">
        <v>17.73</v>
      </c>
      <c r="R36" s="66">
        <v>20.6</v>
      </c>
      <c r="S36" s="66">
        <v>429.63</v>
      </c>
      <c r="T36" s="66">
        <v>50.25</v>
      </c>
      <c r="U36" s="66">
        <v>72.14</v>
      </c>
    </row>
    <row r="37" spans="1:21" x14ac:dyDescent="0.25">
      <c r="A37" s="14">
        <v>37</v>
      </c>
      <c r="B37" s="14">
        <v>104</v>
      </c>
      <c r="C37" s="66">
        <v>2003.8232043542912</v>
      </c>
      <c r="D37" s="66">
        <v>0.84978178900000001</v>
      </c>
      <c r="E37" s="66">
        <v>0.65311756700000001</v>
      </c>
      <c r="F37" s="66">
        <v>0.83708837800000002</v>
      </c>
      <c r="G37" s="66">
        <v>51.506607989999999</v>
      </c>
      <c r="H37" s="66">
        <v>18.727033179999999</v>
      </c>
      <c r="I37" s="66">
        <v>3.1934481450000001</v>
      </c>
      <c r="J37" s="66">
        <v>14.678899080000001</v>
      </c>
      <c r="K37" s="66">
        <v>2.3409229909999998</v>
      </c>
      <c r="L37" s="66">
        <v>17.01982207</v>
      </c>
      <c r="M37" s="66">
        <v>67.515527950000006</v>
      </c>
      <c r="N37" s="66">
        <v>39.746784990000002</v>
      </c>
      <c r="O37" s="66">
        <v>27.768742960000001</v>
      </c>
      <c r="P37" s="66">
        <v>0.93700000000000006</v>
      </c>
      <c r="Q37" s="66">
        <v>16.29</v>
      </c>
      <c r="R37" s="66">
        <v>17.61</v>
      </c>
      <c r="S37" s="66">
        <v>428.53</v>
      </c>
      <c r="T37" s="66">
        <v>45.87</v>
      </c>
      <c r="U37" s="66">
        <v>65.760000000000005</v>
      </c>
    </row>
    <row r="38" spans="1:21" x14ac:dyDescent="0.25">
      <c r="A38" s="14">
        <v>38</v>
      </c>
      <c r="B38" s="14">
        <v>175</v>
      </c>
      <c r="C38" s="66">
        <v>241.57373880049391</v>
      </c>
      <c r="D38" s="66">
        <v>0.75254438599999995</v>
      </c>
      <c r="E38" s="66">
        <v>0.63812195800000004</v>
      </c>
      <c r="F38" s="66">
        <v>0.54786390299999999</v>
      </c>
      <c r="G38" s="66">
        <v>49.883268180000002</v>
      </c>
      <c r="H38" s="66">
        <v>17.115693090000001</v>
      </c>
      <c r="I38" s="66">
        <v>2.8400660709999999</v>
      </c>
      <c r="J38" s="66">
        <v>14.252199409999999</v>
      </c>
      <c r="K38" s="66">
        <v>2.6691282319999998</v>
      </c>
      <c r="L38" s="66">
        <v>16.921327649999998</v>
      </c>
      <c r="M38" s="66">
        <v>75.202702700000003</v>
      </c>
      <c r="N38" s="66">
        <v>43.708259239999997</v>
      </c>
      <c r="O38" s="66">
        <v>31.494443459999999</v>
      </c>
      <c r="P38" s="66">
        <v>0.83799999999999997</v>
      </c>
      <c r="Q38" s="66">
        <v>19.399999999999999</v>
      </c>
      <c r="R38" s="66">
        <v>20.36</v>
      </c>
      <c r="S38" s="66">
        <v>377.63</v>
      </c>
      <c r="T38" s="66">
        <v>49.5</v>
      </c>
      <c r="U38" s="66">
        <v>72.62</v>
      </c>
    </row>
    <row r="39" spans="1:21" x14ac:dyDescent="0.25">
      <c r="A39" s="14">
        <v>39</v>
      </c>
      <c r="B39" s="14">
        <v>107</v>
      </c>
      <c r="C39" s="66">
        <v>993.03280477499186</v>
      </c>
      <c r="D39" s="66">
        <v>0.51274515399999998</v>
      </c>
      <c r="E39" s="66"/>
      <c r="F39" s="66">
        <v>0.73842503800000003</v>
      </c>
      <c r="G39" s="66">
        <v>60.86590623</v>
      </c>
      <c r="H39" s="66">
        <v>16.101691599999999</v>
      </c>
      <c r="I39" s="66">
        <v>2.0014335280000002</v>
      </c>
      <c r="J39" s="66">
        <v>15.057915059999999</v>
      </c>
      <c r="K39" s="66">
        <v>1.772698023</v>
      </c>
      <c r="L39" s="66">
        <v>16.830613079999999</v>
      </c>
      <c r="M39" s="66">
        <v>71.168988490000004</v>
      </c>
      <c r="N39" s="66">
        <v>45.612297759999997</v>
      </c>
      <c r="O39" s="66">
        <v>25.55669073</v>
      </c>
      <c r="P39" s="66">
        <v>0.92500000000000004</v>
      </c>
      <c r="Q39" s="66">
        <v>16.170000000000002</v>
      </c>
      <c r="R39" s="66">
        <v>18.559999999999999</v>
      </c>
      <c r="S39" s="66">
        <v>395.09</v>
      </c>
      <c r="T39" s="66">
        <v>54.35</v>
      </c>
      <c r="U39" s="66">
        <v>69.67</v>
      </c>
    </row>
    <row r="40" spans="1:21" x14ac:dyDescent="0.25">
      <c r="A40" s="14">
        <v>40</v>
      </c>
      <c r="B40" s="14">
        <v>63</v>
      </c>
      <c r="C40" s="66">
        <v>898.86553616646609</v>
      </c>
      <c r="D40" s="66">
        <v>0.44535351000000001</v>
      </c>
      <c r="E40" s="66">
        <v>0.61978524000000002</v>
      </c>
      <c r="F40" s="66">
        <v>0.52164423999999998</v>
      </c>
      <c r="G40" s="66">
        <v>56.969979090000002</v>
      </c>
      <c r="H40" s="66">
        <v>16.371479539999999</v>
      </c>
      <c r="I40" s="66">
        <v>2.2334241170000002</v>
      </c>
      <c r="J40" s="66">
        <v>13.32189823</v>
      </c>
      <c r="K40" s="66">
        <v>2.265450387</v>
      </c>
      <c r="L40" s="66">
        <v>15.587348609999999</v>
      </c>
      <c r="M40" s="66">
        <v>69.44083225</v>
      </c>
      <c r="N40" s="66">
        <v>43.30150922</v>
      </c>
      <c r="O40" s="66">
        <v>26.13932303</v>
      </c>
      <c r="P40" s="66">
        <v>0.94</v>
      </c>
      <c r="Q40" s="66">
        <v>16.170000000000002</v>
      </c>
      <c r="R40" s="66">
        <v>19.52</v>
      </c>
      <c r="S40" s="66">
        <v>404.04</v>
      </c>
      <c r="T40" s="66">
        <v>51.55</v>
      </c>
      <c r="U40" s="66">
        <v>74.040000000000006</v>
      </c>
    </row>
    <row r="41" spans="1:21" x14ac:dyDescent="0.25">
      <c r="A41" s="14">
        <v>41</v>
      </c>
      <c r="B41" s="14">
        <v>11</v>
      </c>
      <c r="C41" s="66">
        <v>523.75579322042836</v>
      </c>
      <c r="D41" s="66">
        <v>0.48559550899999998</v>
      </c>
      <c r="E41" s="66"/>
      <c r="F41" s="66">
        <v>0.879465999</v>
      </c>
      <c r="G41" s="66">
        <v>60.014733239999998</v>
      </c>
      <c r="H41" s="66">
        <v>15.36937908</v>
      </c>
      <c r="I41" s="66">
        <v>2.609709477</v>
      </c>
      <c r="J41" s="66">
        <v>13.625</v>
      </c>
      <c r="K41" s="66">
        <v>1.8386931820000001</v>
      </c>
      <c r="L41" s="66">
        <v>15.46369318</v>
      </c>
      <c r="M41" s="66">
        <v>74.504623510000002</v>
      </c>
      <c r="N41" s="66">
        <v>48.521853180000001</v>
      </c>
      <c r="O41" s="66">
        <v>25.982770330000001</v>
      </c>
      <c r="P41" s="66">
        <v>0.79100000000000004</v>
      </c>
      <c r="Q41" s="66">
        <v>18.32</v>
      </c>
      <c r="R41" s="66">
        <v>20.6</v>
      </c>
      <c r="S41" s="66">
        <v>528.23</v>
      </c>
      <c r="T41" s="66">
        <v>53.19</v>
      </c>
      <c r="U41" s="66">
        <v>72.760000000000005</v>
      </c>
    </row>
  </sheetData>
  <conditionalFormatting sqref="X5:X23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scale="4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7"/>
  <sheetViews>
    <sheetView workbookViewId="0">
      <selection activeCell="B10" sqref="B10"/>
    </sheetView>
  </sheetViews>
  <sheetFormatPr defaultRowHeight="15" x14ac:dyDescent="0.25"/>
  <cols>
    <col min="1" max="1" width="9.140625" style="8"/>
    <col min="2" max="2" width="15.42578125" style="8" bestFit="1" customWidth="1"/>
    <col min="3" max="3" width="13.42578125" style="8" bestFit="1" customWidth="1"/>
    <col min="4" max="4" width="17.85546875" style="8" bestFit="1" customWidth="1"/>
    <col min="5" max="5" width="22.42578125" style="8" bestFit="1" customWidth="1"/>
    <col min="6" max="7" width="18" style="8" bestFit="1" customWidth="1"/>
    <col min="8" max="8" width="18" style="8" customWidth="1"/>
    <col min="9" max="9" width="15.5703125" style="8" bestFit="1" customWidth="1"/>
    <col min="10" max="10" width="10.42578125" style="8" bestFit="1" customWidth="1"/>
    <col min="11" max="11" width="16.5703125" style="8" bestFit="1" customWidth="1"/>
    <col min="12" max="12" width="26.28515625" style="8" bestFit="1" customWidth="1"/>
    <col min="13" max="13" width="11.5703125" style="8" bestFit="1" customWidth="1"/>
    <col min="14" max="16384" width="9.140625" style="8"/>
  </cols>
  <sheetData>
    <row r="1" spans="1:13" ht="24" customHeight="1" thickBot="1" x14ac:dyDescent="0.3">
      <c r="A1" s="26" t="s">
        <v>0</v>
      </c>
      <c r="B1" s="27" t="s">
        <v>1</v>
      </c>
      <c r="C1" s="27" t="s">
        <v>2</v>
      </c>
      <c r="D1" s="27" t="s">
        <v>41</v>
      </c>
      <c r="E1" s="27" t="s">
        <v>42</v>
      </c>
      <c r="F1" s="28" t="s">
        <v>43</v>
      </c>
      <c r="G1" s="27" t="s">
        <v>45</v>
      </c>
      <c r="H1" s="27" t="s">
        <v>61</v>
      </c>
      <c r="I1" s="28" t="s">
        <v>44</v>
      </c>
      <c r="J1" s="27" t="s">
        <v>57</v>
      </c>
      <c r="K1" s="27" t="s">
        <v>58</v>
      </c>
      <c r="L1" s="27" t="s">
        <v>59</v>
      </c>
      <c r="M1" s="38" t="s">
        <v>60</v>
      </c>
    </row>
    <row r="2" spans="1:13" ht="24" customHeight="1" x14ac:dyDescent="0.25">
      <c r="A2" s="23">
        <v>43</v>
      </c>
      <c r="B2" s="24" t="s">
        <v>54</v>
      </c>
      <c r="C2" s="25" t="s">
        <v>48</v>
      </c>
      <c r="D2" s="24">
        <v>2.6499999999999999E-2</v>
      </c>
      <c r="E2" s="24">
        <v>6.6000000000000003E-2</v>
      </c>
      <c r="F2" s="24">
        <v>1.0676000000000001</v>
      </c>
      <c r="G2" s="30">
        <v>0.47361111111111115</v>
      </c>
      <c r="H2" s="30">
        <v>0.48055555555555557</v>
      </c>
      <c r="I2" s="35">
        <v>2.4400000000000002E-2</v>
      </c>
      <c r="J2" s="36">
        <v>45.986099921626703</v>
      </c>
      <c r="K2" s="36">
        <v>14.320891804890501</v>
      </c>
      <c r="L2" s="24">
        <f t="shared" ref="L2:L7" si="0">J2/D2</f>
        <v>1735.324525344404</v>
      </c>
      <c r="M2" s="37">
        <v>10</v>
      </c>
    </row>
    <row r="3" spans="1:13" ht="24" customHeight="1" x14ac:dyDescent="0.25">
      <c r="A3" s="9">
        <v>44</v>
      </c>
      <c r="B3" s="11" t="s">
        <v>54</v>
      </c>
      <c r="C3" s="11" t="s">
        <v>50</v>
      </c>
      <c r="D3" s="11">
        <v>3.1099999999999999E-2</v>
      </c>
      <c r="E3" s="11">
        <v>6.6299999999999998E-2</v>
      </c>
      <c r="F3" s="11">
        <v>1.0680000000000001</v>
      </c>
      <c r="G3" s="31">
        <v>0.47291666666666665</v>
      </c>
      <c r="H3" s="31">
        <v>0.48749999999999999</v>
      </c>
      <c r="I3" s="33">
        <v>2.4400000000000002E-2</v>
      </c>
      <c r="J3" s="34">
        <v>64.761949030642185</v>
      </c>
      <c r="K3" s="34">
        <v>13.009124504695198</v>
      </c>
      <c r="L3" s="11">
        <f t="shared" si="0"/>
        <v>2082.3777823357618</v>
      </c>
      <c r="M3" s="12">
        <v>20</v>
      </c>
    </row>
    <row r="4" spans="1:13" ht="24" customHeight="1" x14ac:dyDescent="0.25">
      <c r="A4" s="9">
        <v>45</v>
      </c>
      <c r="B4" s="11" t="s">
        <v>54</v>
      </c>
      <c r="C4" s="11" t="s">
        <v>49</v>
      </c>
      <c r="D4" s="11">
        <v>3.0599999999999999E-2</v>
      </c>
      <c r="E4" s="11">
        <v>6.5799999999999997E-2</v>
      </c>
      <c r="F4" s="11">
        <v>1.0670999999999999</v>
      </c>
      <c r="G4" s="31">
        <v>0.47222222222222227</v>
      </c>
      <c r="H4" s="31">
        <v>0.49305555555555558</v>
      </c>
      <c r="I4" s="33">
        <v>2.4400000000000002E-2</v>
      </c>
      <c r="J4" s="34">
        <v>72.462942502765387</v>
      </c>
      <c r="K4" s="34">
        <v>13.385999161841209</v>
      </c>
      <c r="L4" s="11">
        <f t="shared" si="0"/>
        <v>2368.0700164302416</v>
      </c>
      <c r="M4" s="12">
        <v>30</v>
      </c>
    </row>
    <row r="5" spans="1:13" ht="24" customHeight="1" x14ac:dyDescent="0.25">
      <c r="A5" s="9">
        <v>46</v>
      </c>
      <c r="B5" s="11" t="s">
        <v>54</v>
      </c>
      <c r="C5" s="11" t="s">
        <v>52</v>
      </c>
      <c r="D5" s="11">
        <v>3.1199999999999999E-2</v>
      </c>
      <c r="E5" s="11">
        <v>6.6699999999999995E-2</v>
      </c>
      <c r="F5" s="11">
        <v>1.0644</v>
      </c>
      <c r="G5" s="31">
        <v>0.47152777777777777</v>
      </c>
      <c r="H5" s="31">
        <v>0.5131944444444444</v>
      </c>
      <c r="I5" s="11">
        <v>2.4199999999999999E-2</v>
      </c>
      <c r="J5" s="34">
        <v>90.973215701823193</v>
      </c>
      <c r="K5" s="34">
        <v>13.214959082828713</v>
      </c>
      <c r="L5" s="11">
        <f t="shared" si="0"/>
        <v>2915.8081955712564</v>
      </c>
      <c r="M5" s="12">
        <v>60</v>
      </c>
    </row>
    <row r="6" spans="1:13" ht="24" customHeight="1" x14ac:dyDescent="0.25">
      <c r="A6" s="9">
        <v>47</v>
      </c>
      <c r="B6" s="11" t="s">
        <v>54</v>
      </c>
      <c r="C6" s="11" t="s">
        <v>55</v>
      </c>
      <c r="D6" s="11">
        <v>3.3300000000000003E-2</v>
      </c>
      <c r="E6" s="11">
        <v>6.6000000000000003E-2</v>
      </c>
      <c r="F6" s="11">
        <v>1.0736000000000001</v>
      </c>
      <c r="G6" s="31">
        <v>0.43958333333333338</v>
      </c>
      <c r="H6" s="31">
        <v>0.5229166666666667</v>
      </c>
      <c r="I6" s="11">
        <v>2.47E-2</v>
      </c>
      <c r="J6" s="34">
        <v>123.59552250271439</v>
      </c>
      <c r="K6" s="34">
        <v>13.012764921269898</v>
      </c>
      <c r="L6" s="11">
        <f t="shared" si="0"/>
        <v>3711.577252333765</v>
      </c>
      <c r="M6" s="12">
        <v>120</v>
      </c>
    </row>
    <row r="7" spans="1:13" ht="24" customHeight="1" thickBot="1" x14ac:dyDescent="0.3">
      <c r="A7" s="19">
        <v>48</v>
      </c>
      <c r="B7" s="21" t="s">
        <v>54</v>
      </c>
      <c r="C7" s="20" t="s">
        <v>51</v>
      </c>
      <c r="D7" s="21">
        <v>3.15E-2</v>
      </c>
      <c r="E7" s="21">
        <v>6.59E-2</v>
      </c>
      <c r="F7" s="21">
        <v>1.07</v>
      </c>
      <c r="G7" s="32">
        <v>0.43888888888888888</v>
      </c>
      <c r="H7" s="32">
        <v>0.56388888888888888</v>
      </c>
      <c r="I7" s="21">
        <v>2.4199999999999999E-2</v>
      </c>
      <c r="J7" s="21">
        <v>149.44120000000001</v>
      </c>
      <c r="K7" s="21">
        <v>13.4093</v>
      </c>
      <c r="L7" s="21">
        <f t="shared" si="0"/>
        <v>4744.1650793650797</v>
      </c>
      <c r="M7" s="22">
        <v>180</v>
      </c>
    </row>
  </sheetData>
  <pageMargins left="0.25" right="0.25" top="0.75" bottom="0.75" header="0.3" footer="0.3"/>
  <pageSetup scale="64" orientation="landscape" horizontalDpi="1200" verticalDpi="12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AGIP trees</vt:lpstr>
      <vt:lpstr>AGIP trees data compilation</vt:lpstr>
      <vt:lpstr>P39 trial with 0.2 M NaOH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ymottiar</dc:creator>
  <cp:lastModifiedBy>ymottiar</cp:lastModifiedBy>
  <cp:lastPrinted>2016-05-26T01:10:31Z</cp:lastPrinted>
  <dcterms:created xsi:type="dcterms:W3CDTF">2016-04-05T22:23:56Z</dcterms:created>
  <dcterms:modified xsi:type="dcterms:W3CDTF">2016-05-26T01:28:18Z</dcterms:modified>
</cp:coreProperties>
</file>