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주서" sheetId="1" r:id="rId4"/>
    <sheet state="visible" name="업체정보" sheetId="2" r:id="rId5"/>
    <sheet state="visible" name="25년" sheetId="3" r:id="rId6"/>
    <sheet state="visible" name="배부코드" sheetId="4" r:id="rId7"/>
  </sheets>
  <definedNames/>
  <calcPr/>
</workbook>
</file>

<file path=xl/sharedStrings.xml><?xml version="1.0" encoding="utf-8"?>
<sst xmlns="http://schemas.openxmlformats.org/spreadsheetml/2006/main" count="2450" uniqueCount="1099">
  <si>
    <t>발 주 서</t>
  </si>
  <si>
    <t>Purchase Order</t>
  </si>
  <si>
    <t>발주번호 :</t>
  </si>
  <si>
    <t>25-25032</t>
  </si>
  <si>
    <t>발주일자 :</t>
  </si>
  <si>
    <t>공급처</t>
  </si>
  <si>
    <t>발주처</t>
  </si>
  <si>
    <t>한솔피엔에스㈜</t>
  </si>
  <si>
    <t>대 표 자 :</t>
  </si>
  <si>
    <t>김형준</t>
  </si>
  <si>
    <t>경기도 성남시 분당구 판교로 242 판교IT밸리 PDC타워(판교디지털센터) C동 6층</t>
  </si>
  <si>
    <t>박준식 상무</t>
  </si>
  <si>
    <t>jspark@shift.co.kr</t>
  </si>
  <si>
    <t>010-5330-7940</t>
  </si>
  <si>
    <t>주 소 :</t>
  </si>
  <si>
    <t>서울시 강서구 양천로 570 NH서울타워 6층</t>
  </si>
  <si>
    <t>담 당 자 :</t>
  </si>
  <si>
    <t>전화번호 :</t>
  </si>
  <si>
    <t>02-6244-9733</t>
  </si>
  <si>
    <t>최승철</t>
  </si>
  <si>
    <t>이 메 일 :</t>
  </si>
  <si>
    <r>
      <rPr>
        <rFont val="&quot;맑은 고딕&quot;, monospace"/>
        <color rgb="FF1155CC"/>
        <sz val="11.0"/>
        <u/>
      </rPr>
      <t>seungcheol.choi@hansol.com</t>
    </r>
  </si>
  <si>
    <t>일시납? 월단위? 확인하기</t>
  </si>
  <si>
    <t>귀사의 일익 번창을 기원 하며, 아래와 같이 발주 합니다.</t>
  </si>
  <si>
    <t>No</t>
  </si>
  <si>
    <t>PO No</t>
  </si>
  <si>
    <t>품명 및 규격</t>
  </si>
  <si>
    <t>수량</t>
  </si>
  <si>
    <t>단위</t>
  </si>
  <si>
    <t>단가</t>
  </si>
  <si>
    <t>금액</t>
  </si>
  <si>
    <t>비고</t>
  </si>
  <si>
    <t>개월</t>
  </si>
  <si>
    <t>계약기간 :</t>
  </si>
  <si>
    <t>~</t>
  </si>
  <si>
    <t>용역(수행) 장소 :</t>
  </si>
  <si>
    <t>구매자 지정장소</t>
  </si>
  <si>
    <t>대급지급조건 :</t>
  </si>
  <si>
    <t>일시납 청구_30일내 현금지급</t>
  </si>
  <si>
    <t>지체상금율 :</t>
  </si>
  <si>
    <t>해당사항 없음</t>
  </si>
  <si>
    <t>특기사항</t>
  </si>
  <si>
    <t>- 검수 시기 및 방법 : 공급처는 발주서에 명시된 목적물의 납품 및 수행 완료 시 사전 합의된 검수 방법, 장소, 일자에 
  따라 검수확인서를 작성하여 발주처의 수령자 또는 과업 지시자에게 검수 확인을 받아야 한다.
  검수요청이 있은 날로부터 영업일 기준 10일 이내에 발주처의 검사결과 및 불합격 사유에 대한 서면 통지가 없는 
  경우 검사에 합격한 것으로 본다.
  - 하도급대금 조정 : 수급사업자는 계약기간 중 물가변동이나 대금산정의 기초가 된 조건의 일부가 변경되는 등 정당
  한 사유가 있거나, 원사업자의 요구와 관계없이 작업기간 또는 작업물량의 증가 등으로 수급사업자의 과업이 변경
  되거나 증가하였다고 판단될 경우, 원사업자에게 하도급대금의 조정을 서면으로 요청할 수 있다.</t>
  </si>
  <si>
    <t>※ 귀사의 견적과 당사의 발주서 내용 일치 시 인장 날인 후 원본 또는 사본을 발주처에</t>
  </si>
  <si>
    <t>공급가액</t>
  </si>
  <si>
    <t>회신 바랍니다.</t>
  </si>
  <si>
    <t>부가세액</t>
  </si>
  <si>
    <t>합계금액</t>
  </si>
  <si>
    <t>한솔피엔에스 주식회사</t>
  </si>
  <si>
    <t>Page 1 of 2</t>
  </si>
  <si>
    <t>정보보호 협약서</t>
  </si>
  <si>
    <t>한솔피엔에스㈜아이티서비스부문(이하 “위탁자”이라 한다)와(과)</t>
  </si>
  <si>
    <t>(이하 “수탁자”라 한다)은(는) 다음과 같이 정보보호 협약을 체결한다.</t>
  </si>
  <si>
    <t>▣고객사 및 수행내역 :</t>
  </si>
  <si>
    <t>BI Matrix AUD Platform 라이선스 유지보수</t>
  </si>
  <si>
    <t>제1조 (계약의 목적) 본 협약은 위탁자와 수탁자가 업무 수행 중에 얻게 되는 상호 자신의 비밀정보 및 고객사의 비밀정보를 보호하기 위함을 그 목적으로 한다.</t>
  </si>
  <si>
    <t>제2조 (정보보호의 대상) 본 협약상의 정보란 위탁자•수탁자간의 업무진행 과정에서 일방 당사자 및 고객사가 상대방에게 제공하거나 취득하는 일체의 영업 혹은</t>
  </si>
  <si>
    <t>기술상의 정보 및 개인정보(이라”비밀정보”라 한다)를 말한다. 서면, 구두 혹은 기타 방법으로 제공되는 모든 노하우, 공정, 도면, 설계, 실험결과, 샘플, 스펙, 데이터,</t>
  </si>
  <si>
    <t>공식, 방법, 프로그램, 보고서, 계획서, 가격표, 거래명세서, 선전상의 아이디어, 사업정보, 고객정보, 임직원 정보, 개인정보 등을 모두 포함한다.</t>
  </si>
  <si>
    <t>제3조 (정보의 사용 용도 제한) 본 협약의 당사자는 상대방 및 고객사로부터 제공받은 비밀정보를 업무목적 외에 사용할 수 없으며, 계약의 수행을 위하여 상대방 및</t>
  </si>
  <si>
    <t>고객사에 관련된 비밀정보를 제3자에게 제공할 경우, 당해 제3자와 별도의 정보보호협약을 체결하여야 하며 사전에 상대방 및 고객사의 허가를 득해야 한다.</t>
  </si>
  <si>
    <t>제4조 (적용기간) 본 협약의 정보보호의무는 계약기간 및 계약이 종료된 이후 3년간 유효하다. 단, 그 성질상 계속하여 효력을 유지하여야 할 정보는 유효기간이 만료된</t>
  </si>
  <si>
    <t>이후에도 유효하다.</t>
  </si>
  <si>
    <t>제지 신탄진 공장 지폭조합 S/W 유지보수 (Xpress Solver, CSOptimizer)</t>
  </si>
  <si>
    <t>제5조 (관리·감독 사항) 수탁자는 위탁자 및 고객사로부터 제공받은 정보를 자사 조직 내 목적상 부합하는 직원들에 한하여 이용하도록 조치하여야 하며 직원 각자에게</t>
  </si>
  <si>
    <t>비밀유지의무를 주지시켜야 한다. 또한 위탁자가 요구하는 경우 수탁자는 자사의 관계직원들에 대하여 당해 직원이 본 협약상의 정보보호의무를 이행하겠다는 내용의</t>
  </si>
  <si>
    <t>각서를 징구하는 등 위탁자가 만족할 수 있는 적절한 조치를 취하여야 한다.</t>
  </si>
  <si>
    <t>제6조(기술적·관리적 보호조치) 수탁자는 위탁자 및 고객사로부터 제공받은 비밀정보를 보호하기 위하여 아래 각호에 해당하는 기술적, 관리적, 물리적 보호조치를</t>
  </si>
  <si>
    <t>수행하여야 한다.</t>
  </si>
  <si>
    <t>가. 비밀정보의 안전한 취급을 위한 내부관리계획의 수립•시행의 보호조치</t>
  </si>
  <si>
    <t>나. 비밀정보에 불법적인 접근을 차단하기 위한 접근통제규칙, 침입차단시스템의 설치•운영 등의 보호조치</t>
  </si>
  <si>
    <t>다. 비밀정보에 대한 접속기록의 위조•변조 방지를 위한 보호조치</t>
  </si>
  <si>
    <t>라. 비밀정보가 안전하게 저장•전송될 수 있도록 보호조치</t>
  </si>
  <si>
    <t>마. 악성프로그램의 침투여부를 점검•치료할 수 있는 백신소프트웨어의 설치•운영</t>
  </si>
  <si>
    <t>바. 주요 개인정보 및 패스워드 암호화 조치</t>
  </si>
  <si>
    <t>사. 전산실에 대한 출입통제 조치</t>
  </si>
  <si>
    <t>아. 비밀정보가 담긴 문서, 저장매체에 대한 시건장치 적용 등 보호조치</t>
  </si>
  <si>
    <t>자. 개인정보를 취급하는 경우 [개인정보보호법] 제24조 제3항 및 제29조, 동법 시행령 제21조 및 제30조, [개인정보의 안전성 확보조치 기준]에 따른 개인정보의 안전성</t>
  </si>
  <si>
    <t>확보에 필요한 관리적, 기술적 조치</t>
  </si>
  <si>
    <t>제7조(비밀유지의무 제외사유) 수탁자는 계약내용에 관한 비밀은 물론 본 협약에 대해서도 위탁자 및 고객사의 동의 없이 누설하지 못한다. 다만, 다음에 해당하는</t>
  </si>
  <si>
    <t>정보임이 객관적인 증거를 통하여 입증되는 경우는 비밀유지의무가 없다.</t>
  </si>
  <si>
    <t>가. 위탁자 및 고객사의 비밀정보 제공 이전부터 수탁자가 보유하고 있던 정보.</t>
  </si>
  <si>
    <t>나. 수탁자의 고의 또는 과실에 의하지 않고 공지의 사실로 된 정보.</t>
  </si>
  <si>
    <t>다. 수탁자가 적법하게 제3자로부터 제공받은 정보.</t>
  </si>
  <si>
    <t>라. 수탁자가 비밀정보와 관계없이 독자적으로 개발한 정보.</t>
  </si>
  <si>
    <t>마. 위탁자 및 고객사가 공개를 허락한 정보.</t>
  </si>
  <si>
    <t>바. 관련법규나 정부당국에 의하여 공개가 요구된 정보. 이 경우 사전에 반드시 위탁자에게 그 사실을 서면으로 통지하고, 위탁자로 하여금 적절한 보호 및 대응조치를</t>
  </si>
  <si>
    <t>할 수 있도록 하여야 한다.</t>
  </si>
  <si>
    <t>제8조 (침해사고 발생시 책임 및 손해배상) 당사자 일방이 본 협약을 위반하는 경우 귀책사유가 있는 당사자는 이로 인해 상대방에게 발생하는 손해에 대해서 전액</t>
  </si>
  <si>
    <t>배상한다.</t>
  </si>
  <si>
    <t>제 9조 (비밀정보 반환 또는 파기) 본 업무의 이행이 완료되거나 본 업무에 관한 계약이 해제 또는 해지된 경우 또는 위탁자나 수탁자 또는 고객사가 상대방에게 제공한</t>
  </si>
  <si>
    <t>자신의 비밀정보의 반환을 요구할 경우, 상대방은 비밀정보를 상대방에게 반환하거나 파기하여야 한다. 단, 파기한 경우에는 그 증명을 서면으로 제출하여야 한다.</t>
  </si>
  <si>
    <t>가. 파기방법</t>
  </si>
  <si>
    <t>1) 전자적 파일형태로 저장된 개인정보는 기록을 재생할 수 없는 기술적 방법을 사용하여 삭제하거나 물리적 파기</t>
  </si>
  <si>
    <t>2) 종이에 출력된 개인정보는 분쇄기로 분쇄하거나 소각에 준하는 방법으로 완전 파기</t>
  </si>
  <si>
    <t>위탁자</t>
  </si>
  <si>
    <t>수탁자</t>
  </si>
  <si>
    <t>Page 2 of 2</t>
  </si>
  <si>
    <t>공급업체명</t>
  </si>
  <si>
    <t>대표자</t>
  </si>
  <si>
    <t>주소</t>
  </si>
  <si>
    <t>담당자</t>
  </si>
  <si>
    <t>이메일</t>
  </si>
  <si>
    <t>연락처</t>
  </si>
  <si>
    <t>담당자2</t>
  </si>
  <si>
    <t>Technology&amp;Consulting</t>
  </si>
  <si>
    <t>박순미</t>
  </si>
  <si>
    <t>서울시 노원구 월계동 13 아파트 17-1004 9/4</t>
  </si>
  <si>
    <t>박종인 대표</t>
  </si>
  <si>
    <r>
      <rPr>
        <rFont val="&quot;맑은 고딕&quot;, monospace"/>
        <color rgb="FF1155CC"/>
        <sz val="11.0"/>
        <u/>
      </rPr>
      <t>joinpro@sungteuk.com</t>
    </r>
  </si>
  <si>
    <t>010-5440-8048</t>
  </si>
  <si>
    <t>ACL Services Pte. Ltd.</t>
  </si>
  <si>
    <t>6 Temasek Boulevard, Suntec Tower Four #10-04, 38986, Singapore</t>
  </si>
  <si>
    <t>Shanky Mundandy</t>
  </si>
  <si>
    <t>smundandy@diligent.com</t>
  </si>
  <si>
    <t>Kaiwalya Pathak</t>
  </si>
  <si>
    <t>Gurobi</t>
  </si>
  <si>
    <t>이강주 대표</t>
  </si>
  <si>
    <t>kangju.lee@gurobi.com</t>
  </si>
  <si>
    <t>010-3760-5145</t>
  </si>
  <si>
    <t>에스에이피코리아</t>
  </si>
  <si>
    <t>신은영</t>
  </si>
  <si>
    <t>서울특별시 강남구 남부순환로 2806군인공제회관빌딩 28층 (도곡동)</t>
  </si>
  <si>
    <t>임혜진</t>
  </si>
  <si>
    <r>
      <rPr>
        <rFont val="&quot;맑은 고딕&quot;, monospace"/>
        <color rgb="FF1155CC"/>
        <sz val="11.0"/>
        <u/>
      </rPr>
      <t>hyejin.lim@sap.com</t>
    </r>
  </si>
  <si>
    <t>010-4811-8034</t>
  </si>
  <si>
    <t>김도연</t>
  </si>
  <si>
    <t>doyeon.kim@sap.com</t>
  </si>
  <si>
    <t>010-9022-1390</t>
  </si>
  <si>
    <t>(주)에스티이지</t>
  </si>
  <si>
    <t>임현길</t>
  </si>
  <si>
    <t>서울 금천구 가산디지털1로 128, STX-V 10층 1009호</t>
  </si>
  <si>
    <t>윤시원 프로</t>
  </si>
  <si>
    <t>swyoon@steg.co.kr</t>
  </si>
  <si>
    <t>010-5113-0772</t>
  </si>
  <si>
    <t>Uipath</t>
  </si>
  <si>
    <t>박혜경</t>
  </si>
  <si>
    <t>서울시 종로구 종로33 그랑서울 타워1, 7층</t>
  </si>
  <si>
    <t>서민양 차장</t>
  </si>
  <si>
    <t>minyang.seo@uipath.com</t>
  </si>
  <si>
    <t>010-5619-7588</t>
  </si>
  <si>
    <t>굿모닝아이텍(주)</t>
  </si>
  <si>
    <t>이주찬</t>
  </si>
  <si>
    <t>경기도 고양시 덕양구 향동로 217 DMC플렉스데시앙 B동 7층</t>
  </si>
  <si>
    <t>정경선 이사</t>
  </si>
  <si>
    <r>
      <rPr>
        <rFont val="&quot;맑은 고딕&quot;, monospace"/>
        <color rgb="FF1155CC"/>
        <sz val="11.0"/>
        <u/>
      </rPr>
      <t>ksjeong@goodmit.co.kr</t>
    </r>
  </si>
  <si>
    <t>010-4197-1463</t>
  </si>
  <si>
    <t>유지보수 : 조희연주임 (hycho@goodmit.co.kr) M : 010-9629-6629</t>
  </si>
  <si>
    <t>영업대표 : 정경선 이사 (ksjeong@goodmit.co.kr) M : 010-4197-1463</t>
  </si>
  <si>
    <t>(주)아이티센코어</t>
  </si>
  <si>
    <t>김우성</t>
  </si>
  <si>
    <t>경기도 과천시 과천대로12길 117</t>
  </si>
  <si>
    <t>이유빈 수석</t>
  </si>
  <si>
    <r>
      <rPr>
        <rFont val="&quot;맑은 고딕&quot;, monospace"/>
        <color rgb="FF1155CC"/>
        <sz val="11.0"/>
        <u/>
      </rPr>
      <t>yblee@itcen.com</t>
    </r>
  </si>
  <si>
    <t>02-580-6571</t>
  </si>
  <si>
    <t>글로벌마킹</t>
  </si>
  <si>
    <t>서영준</t>
  </si>
  <si>
    <t>광주광역시 광산구 하남산단 3번로32</t>
  </si>
  <si>
    <t>서영준 대표</t>
  </si>
  <si>
    <t>jjuniday@nate.com</t>
  </si>
  <si>
    <t>010-6645-3514</t>
  </si>
  <si>
    <t>주식회사 날리지큐브</t>
  </si>
  <si>
    <t>김학훈</t>
  </si>
  <si>
    <t>서울특별시 서초구 서초중앙로 14, 15층 (서초동,진로빌딩)</t>
  </si>
  <si>
    <t>이기승 전무</t>
  </si>
  <si>
    <r>
      <rPr>
        <rFont val="&quot;맑은 고딕&quot;, monospace"/>
        <color rgb="FF1155CC"/>
        <sz val="11.0"/>
        <u/>
      </rPr>
      <t>anshiri@kcube.co.kr</t>
    </r>
  </si>
  <si>
    <t>010-3207-9218</t>
  </si>
  <si>
    <t>이치형 주임</t>
  </si>
  <si>
    <r>
      <rPr>
        <rFont val="&quot;맑은 고딕&quot;, monospace"/>
        <color rgb="FF1155CC"/>
        <sz val="11.0"/>
        <u/>
      </rPr>
      <t>support@kcube.co.kr</t>
    </r>
  </si>
  <si>
    <t>010-7135-4330</t>
  </si>
  <si>
    <t>(주)네오티스</t>
  </si>
  <si>
    <t>이운학</t>
  </si>
  <si>
    <t>경기도 하남시 미사대로 520, C동 7층 705호</t>
  </si>
  <si>
    <t>김영석 과장</t>
  </si>
  <si>
    <t>010-9361-4098</t>
  </si>
  <si>
    <t>뉴리버</t>
  </si>
  <si>
    <t>박설민</t>
  </si>
  <si>
    <t>서울시 강남구 테헤란로79길 6, 5층 브이750(삼성동, 제이에스타워)</t>
  </si>
  <si>
    <t>조혜경 매니저</t>
  </si>
  <si>
    <r>
      <rPr>
        <rFont val="&quot;맑은 고딕&quot;, monospace"/>
        <color rgb="FF1155CC"/>
        <sz val="11.0"/>
        <u/>
      </rPr>
      <t>chk419@newriver.co.kr</t>
    </r>
  </si>
  <si>
    <t>010-8701-0629</t>
  </si>
  <si>
    <t>(주)단군소프트</t>
  </si>
  <si>
    <t>이승현</t>
  </si>
  <si>
    <t>서울시 서초구 서초대로 67 2층 (방배동, 성령빌딩)</t>
  </si>
  <si>
    <t>박상근 매니저</t>
  </si>
  <si>
    <r>
      <rPr>
        <rFont val="&quot;맑은 고딕&quot;, monospace"/>
        <color rgb="FF1155CC"/>
        <sz val="11.0"/>
        <u/>
      </rPr>
      <t>skpark@tangunsoft.com</t>
    </r>
  </si>
  <si>
    <t>010-5781-6206</t>
  </si>
  <si>
    <t>더블유에이테크놀러지㈜</t>
  </si>
  <si>
    <t>신헌</t>
  </si>
  <si>
    <t>서울시 서초구사임당로1길 13(서초동)</t>
  </si>
  <si>
    <t>손현종 전무</t>
  </si>
  <si>
    <r>
      <rPr>
        <rFont val="&quot;맑은 고딕&quot;, monospace"/>
        <color rgb="FF1155CC"/>
        <sz val="11.0"/>
        <u/>
      </rPr>
      <t>son@watechnology.co.kr</t>
    </r>
  </si>
  <si>
    <t>010-5120-2680</t>
  </si>
  <si>
    <t>(070) 7836-2680(직통)</t>
  </si>
  <si>
    <t>(주)데이터스트림즈</t>
  </si>
  <si>
    <t>이영상</t>
  </si>
  <si>
    <t>서울시 서초구 서초동 1597-3호 청호나이스빌딩 6층</t>
  </si>
  <si>
    <t>조성구 대리</t>
  </si>
  <si>
    <r>
      <rPr>
        <rFont val="&quot;맑은 고딕&quot;, monospace"/>
        <color rgb="FF1155CC"/>
        <sz val="11.0"/>
        <u/>
      </rPr>
      <t>seonggu.jo@datastreams.co.kr</t>
    </r>
  </si>
  <si>
    <t>010-8585-7107</t>
  </si>
  <si>
    <t>(주)디디오넷코리아</t>
  </si>
  <si>
    <t>강용일</t>
  </si>
  <si>
    <t>서울시 강남구 영동대로 71길 12 대양빌딩 4F</t>
  </si>
  <si>
    <t>박찬우 과장</t>
  </si>
  <si>
    <t>pcw0716@dideonet.com</t>
  </si>
  <si>
    <t>010-8503-2585</t>
  </si>
  <si>
    <t>(주)디자인스튜디오에이</t>
  </si>
  <si>
    <t>이상희</t>
  </si>
  <si>
    <t>서울 강서구 화곡로68길 15, 1208호</t>
  </si>
  <si>
    <t>이상희 대표</t>
  </si>
  <si>
    <t>sh.lee@designstudioa.kr</t>
  </si>
  <si>
    <t>010-2880-4871</t>
  </si>
  <si>
    <t>디지털C&amp;C(씨앤씨)</t>
  </si>
  <si>
    <t>임종선</t>
  </si>
  <si>
    <t>전남 담양군 대전면 대치3길 22-12</t>
  </si>
  <si>
    <t>임종선 대표</t>
  </si>
  <si>
    <t>js-0116@naver.com</t>
  </si>
  <si>
    <t>(062) 523 - 4455</t>
  </si>
  <si>
    <t>레피아</t>
  </si>
  <si>
    <t>양영찬, 안단희</t>
  </si>
  <si>
    <t>서울특별시 성동구 광나루로130 서울숲IT캐슬 505호</t>
  </si>
  <si>
    <t>송은화 팀장</t>
  </si>
  <si>
    <r>
      <rPr>
        <rFont val="&quot;맑은 고딕&quot;, monospace"/>
        <color rgb="FF1155CC"/>
        <sz val="11.0"/>
        <u/>
      </rPr>
      <t>ehsong@repia.com</t>
    </r>
  </si>
  <si>
    <t>010-8944-8813</t>
  </si>
  <si>
    <t>(주)맥스테드</t>
  </si>
  <si>
    <t>이승엽</t>
  </si>
  <si>
    <t>서울 중구 퇴계로 198 3층(필동2가)</t>
  </si>
  <si>
    <t>주식회사 메이드인트루</t>
  </si>
  <si>
    <t>정은일</t>
  </si>
  <si>
    <t>서울특별시 금천구 시흥대로57길 17, 2층 201호(시흥동, 영광빌딩)</t>
  </si>
  <si>
    <t>정은일 대표</t>
  </si>
  <si>
    <t>teja@madeintrue.com</t>
  </si>
  <si>
    <t>010-7137-2717</t>
  </si>
  <si>
    <t>(주)모비스</t>
  </si>
  <si>
    <t>김지헌</t>
  </si>
  <si>
    <t>경기도 성남시 분당구판교로 253 이노밸리 C동 203호</t>
  </si>
  <si>
    <t>최재훈 이사</t>
  </si>
  <si>
    <t>choijh@mobiis.com</t>
  </si>
  <si>
    <t>010-2469-0082</t>
  </si>
  <si>
    <t>모비어스앤밸류체인 주식회사</t>
  </si>
  <si>
    <t>백준호</t>
  </si>
  <si>
    <t>서울시 강남구 테헤란로 326, 4층 전체,1501호(역삼동, 태보역삼아이타워)</t>
  </si>
  <si>
    <t>조흥식 상무</t>
  </si>
  <si>
    <r>
      <rPr>
        <rFont val="&quot;맑은 고딕&quot;, monospace"/>
        <color rgb="FF1155CC"/>
        <sz val="11.0"/>
        <u/>
      </rPr>
      <t>heungsik.cho@mobyus.com</t>
    </r>
  </si>
  <si>
    <t>010-4241-0922</t>
  </si>
  <si>
    <t>백한엔지니어링</t>
  </si>
  <si>
    <t>문명만</t>
  </si>
  <si>
    <t>서울 성북구 동소문동4가 236 201호</t>
  </si>
  <si>
    <t>윤환호 차장</t>
  </si>
  <si>
    <t>bh0453@hanmail.net</t>
  </si>
  <si>
    <t>010-6790-0621</t>
  </si>
  <si>
    <t>베스핀글로벌</t>
  </si>
  <si>
    <t>이해민</t>
  </si>
  <si>
    <t>서울시 서초구 강남대로 327, 16층 (서초동, 대륭서초타워)</t>
  </si>
  <si>
    <t>유상모 이사</t>
  </si>
  <si>
    <r>
      <rPr>
        <rFont val="&quot;맑은 고딕&quot;, monospace"/>
        <color rgb="FF1155CC"/>
        <sz val="11.0"/>
        <u/>
      </rPr>
      <t>sangmo.yu@bespinglobal.com</t>
    </r>
  </si>
  <si>
    <t>010-6325-0035</t>
  </si>
  <si>
    <t>(주)비아이매트릭스</t>
  </si>
  <si>
    <t>배영근</t>
  </si>
  <si>
    <t>서울 강남선릉로433 세방빌딩 17층</t>
  </si>
  <si>
    <t>전언현 선임,오지안 과장</t>
  </si>
  <si>
    <r>
      <rPr>
        <rFont val="&quot;맑은 고딕&quot;, monospace"/>
        <color rgb="FF1155CC"/>
        <sz val="11.0"/>
        <u/>
      </rPr>
      <t>ehjeon1378@bimatrix.co.kr;jaoh1396@bimatrix.co.kr</t>
    </r>
  </si>
  <si>
    <t>010-9155-0695</t>
  </si>
  <si>
    <t>비젠트로</t>
  </si>
  <si>
    <t>김홍근</t>
  </si>
  <si>
    <t>경기도 성남시분당구 대왕판교로 660 유스페이스 1-A 10층</t>
  </si>
  <si>
    <t>김병상 상무</t>
  </si>
  <si>
    <t>byungsang.kim@bizentro.com</t>
  </si>
  <si>
    <t>010-4176-5102</t>
  </si>
  <si>
    <t>(주)사이버다임</t>
  </si>
  <si>
    <t>김경채</t>
  </si>
  <si>
    <t>서울특별시 송파구올림픽로 299 대한제당 12층</t>
  </si>
  <si>
    <t>노용호 부장</t>
  </si>
  <si>
    <t>yongho.noh@cyberdigm.co.kr</t>
  </si>
  <si>
    <t>010-3905-0007</t>
  </si>
  <si>
    <t>(주)삼일정보시스템</t>
  </si>
  <si>
    <t>이권형</t>
  </si>
  <si>
    <t>광주광역시 광산구하남산단8번로 177(도천동)</t>
  </si>
  <si>
    <t>김문정 대리</t>
  </si>
  <si>
    <t>kkm@samil25.co.kr</t>
  </si>
  <si>
    <t>070-8856-2722</t>
  </si>
  <si>
    <t>(주)세인정보시스템</t>
  </si>
  <si>
    <t>김성건</t>
  </si>
  <si>
    <t>서울 강남 수서 725 수서타워 1806</t>
  </si>
  <si>
    <t>김성건 대표</t>
  </si>
  <si>
    <r>
      <rPr>
        <rFont val="&quot;맑은 고딕&quot;, monospace"/>
        <color rgb="FF1155CC"/>
        <sz val="11.0"/>
        <u/>
      </rPr>
      <t>ksg@seinit.co.kr</t>
    </r>
  </si>
  <si>
    <t>010-4274-2007</t>
  </si>
  <si>
    <t>솔루피아주식회사</t>
  </si>
  <si>
    <t>안승민</t>
  </si>
  <si>
    <t>서울시 영등포구 경인로 775 1-411</t>
  </si>
  <si>
    <t>송예림 과장</t>
  </si>
  <si>
    <t>yrs612@solupia.co.kr</t>
  </si>
  <si>
    <t>070-4610-7004</t>
  </si>
  <si>
    <t>쉬프트정보통신(주)</t>
  </si>
  <si>
    <t>최영식</t>
  </si>
  <si>
    <t>이석진 상무</t>
  </si>
  <si>
    <r>
      <rPr>
        <rFont val="&quot;맑은 고딕&quot;, monospace"/>
        <color rgb="FF1155CC"/>
        <sz val="11.0"/>
        <u/>
      </rPr>
      <t>ssjlee1453@shift.co.kr</t>
    </r>
  </si>
  <si>
    <t>010-9209-8913</t>
  </si>
  <si>
    <t>(주)신세계아이앤씨</t>
  </si>
  <si>
    <t>손정현</t>
  </si>
  <si>
    <t>서울시 중구 남대문시장10길 2, 21층</t>
  </si>
  <si>
    <t>안원호 담당</t>
  </si>
  <si>
    <t>anwh@shinsegae.com</t>
  </si>
  <si>
    <t>010-2853-8166</t>
  </si>
  <si>
    <t>(주)싸이버원</t>
  </si>
  <si>
    <t>육동현</t>
  </si>
  <si>
    <t>서울특별시 서초구 효령로 39(방배동)</t>
  </si>
  <si>
    <t>김광섭 팀장</t>
  </si>
  <si>
    <t>kwangseob.kim@cyberone.kr</t>
  </si>
  <si>
    <t>010-6231-3938</t>
  </si>
  <si>
    <t>씨엠티정보통신</t>
  </si>
  <si>
    <t>김국동</t>
  </si>
  <si>
    <t>서울특별시 성동구 성수이로22길 37, 803호(성수동2가, 성수동 아크밸리)</t>
  </si>
  <si>
    <t>윤명철 책임</t>
  </si>
  <si>
    <t>mcyun@cmtinfo.co.kr</t>
  </si>
  <si>
    <t>010-8686-8690</t>
  </si>
  <si>
    <t>(주)씽크엠</t>
  </si>
  <si>
    <t>서승식</t>
  </si>
  <si>
    <t>서울시 송파구 올림픽로 100 효창타워 8층</t>
  </si>
  <si>
    <t>이경구 차장</t>
  </si>
  <si>
    <r>
      <rPr>
        <rFont val="&quot;맑은 고딕&quot;, monospace"/>
        <color rgb="FF1155CC"/>
        <sz val="11.0"/>
        <u/>
      </rPr>
      <t>lkk@thinkm.co.kr</t>
    </r>
  </si>
  <si>
    <t>010-3374-9593</t>
  </si>
  <si>
    <t>임희권 상무</t>
  </si>
  <si>
    <r>
      <rPr>
        <rFont val="&quot;맑은 고딕&quot;, monospace"/>
        <color rgb="FF1155CC"/>
        <sz val="11.0"/>
        <u/>
      </rPr>
      <t>hklim@thinkm.co.k</t>
    </r>
  </si>
  <si>
    <t>010-3734-0833</t>
  </si>
  <si>
    <t>아이에스티엔</t>
  </si>
  <si>
    <t>김종도</t>
  </si>
  <si>
    <t>서울특별시 송파구법원로9길 26 현대지식산업센터7블럭 C동901호</t>
  </si>
  <si>
    <t>이동호 상무</t>
  </si>
  <si>
    <t>leedh@istn.co.kr</t>
  </si>
  <si>
    <t>010-3001-7964</t>
  </si>
  <si>
    <t>양재아이티(주)</t>
  </si>
  <si>
    <t>조중현</t>
  </si>
  <si>
    <t>서울특별시 금천구 가산디지털2로 123, 313호</t>
  </si>
  <si>
    <t>박영진 팀장</t>
  </si>
  <si>
    <r>
      <rPr>
        <rFont val="&quot;맑은 고딕&quot;, monospace"/>
        <color rgb="FF1155CC"/>
        <sz val="11.0"/>
        <u/>
      </rPr>
      <t>yjpark@yjit.co.kr</t>
    </r>
  </si>
  <si>
    <t>010-8651-4355</t>
  </si>
  <si>
    <t>(주)에스비티글로벌</t>
  </si>
  <si>
    <t>서병구</t>
  </si>
  <si>
    <t>경기도 성남시 분당구대왕판교로 660, 7층 비-703호(삼평동, 유스페이스1)</t>
  </si>
  <si>
    <t>양순상 이사</t>
  </si>
  <si>
    <t>ssyang@sobetec.com</t>
  </si>
  <si>
    <t>010-3882-2526</t>
  </si>
  <si>
    <t>주식회사 에스알엠텍</t>
  </si>
  <si>
    <t>이상윤</t>
  </si>
  <si>
    <t>천안시 동남구 광덕면 세종로 4239</t>
  </si>
  <si>
    <t>이상윤 대표</t>
  </si>
  <si>
    <r>
      <rPr>
        <rFont val="&quot;맑은 고딕&quot;, monospace"/>
        <color rgb="FF1155CC"/>
        <sz val="11.0"/>
        <u/>
      </rPr>
      <t>sylee@srmtec.co.kr</t>
    </r>
  </si>
  <si>
    <t>042-931-3893</t>
  </si>
  <si>
    <t>(주)엠로</t>
  </si>
  <si>
    <t>송재민</t>
  </si>
  <si>
    <t>서울시 영등포구 당산로 41길 11, 당산 SK V1 센터 E동 5층</t>
  </si>
  <si>
    <t>김하은</t>
  </si>
  <si>
    <r>
      <rPr>
        <rFont val="&quot;맑은 고딕&quot;, monospace"/>
        <color rgb="FF1155CC"/>
        <sz val="11.0"/>
        <u/>
      </rPr>
      <t>haning.kim@emro.co.kr</t>
    </r>
  </si>
  <si>
    <t>정찬경</t>
  </si>
  <si>
    <r>
      <rPr>
        <rFont val="&quot;맑은 고딕&quot;, monospace"/>
        <color rgb="FF1155CC"/>
        <sz val="11.0"/>
        <u/>
      </rPr>
      <t>ck88.jung@emro.co.kr</t>
    </r>
  </si>
  <si>
    <t>영업담당</t>
  </si>
  <si>
    <t>주식회사 엠에스이</t>
  </si>
  <si>
    <t>김경중</t>
  </si>
  <si>
    <t>경기 안양시 동안구 전파로 88, 708호</t>
  </si>
  <si>
    <t>민복기 이사</t>
  </si>
  <si>
    <t>bkmin@msesvc.co.kr</t>
  </si>
  <si>
    <t>010-2086-3318</t>
  </si>
  <si>
    <t>영일소프트</t>
  </si>
  <si>
    <t>이방원</t>
  </si>
  <si>
    <t>서울시 송파구성내천로8가길 7-1 301호</t>
  </si>
  <si>
    <t>이방원 팀장</t>
  </si>
  <si>
    <t>gamer201@naver.com</t>
  </si>
  <si>
    <t>010-8939-7798</t>
  </si>
  <si>
    <t>오상자이엘(주)</t>
  </si>
  <si>
    <t>김선기</t>
  </si>
  <si>
    <t>인천광역시 부평구 육동로 36(부평동)</t>
  </si>
  <si>
    <t>이서혁 과장</t>
  </si>
  <si>
    <t>leesh@jaiel.co.kr</t>
  </si>
  <si>
    <t>010-4827-1554</t>
  </si>
  <si>
    <t>와이엔정보시스템</t>
  </si>
  <si>
    <t>오용남</t>
  </si>
  <si>
    <t>경기도 고양시일산동구 백석동 1187 백송마을 103-202</t>
  </si>
  <si>
    <t>오용남 대표</t>
  </si>
  <si>
    <t>ynoh64@empas.com</t>
  </si>
  <si>
    <t>010-9880-0979</t>
  </si>
  <si>
    <t>유니테크인포컴(주)</t>
  </si>
  <si>
    <t>김종수</t>
  </si>
  <si>
    <t>서울 금천구 가산디지털1로 168, A동 1107-1호</t>
  </si>
  <si>
    <t>송민숙 과장</t>
  </si>
  <si>
    <r>
      <rPr>
        <rFont val="&quot;맑은 고딕&quot;, monospace"/>
        <color rgb="FF1155CC"/>
        <sz val="11.0"/>
        <u/>
      </rPr>
      <t>mssong@eunitech.co.kr</t>
    </r>
  </si>
  <si>
    <t>02)6952-3477</t>
  </si>
  <si>
    <t>(주)유니포인트</t>
  </si>
  <si>
    <t>권은영</t>
  </si>
  <si>
    <t>서울특별시 동작구 남부순환로 2049 (사당동)네오티스 빌딩 2층</t>
  </si>
  <si>
    <t>정효원 대리</t>
  </si>
  <si>
    <t>junghw@unipoint.co.kr</t>
  </si>
  <si>
    <t>02-6676-5575</t>
  </si>
  <si>
    <t>주식회사 유호스트</t>
  </si>
  <si>
    <t>이은재</t>
  </si>
  <si>
    <t>서울특별시 서초구남부순환로 2495, 5층(서초동, 원림빌딩)</t>
  </si>
  <si>
    <t>김선홍 대리</t>
  </si>
  <si>
    <r>
      <rPr>
        <rFont val="&quot;맑은 고딕&quot;, monospace"/>
        <color rgb="FF1155CC"/>
        <sz val="11.0"/>
        <u/>
      </rPr>
      <t>tjsghd0@youhost.co.kr</t>
    </r>
  </si>
  <si>
    <t>010-3210-6201</t>
  </si>
  <si>
    <t>(주)이상네트웍스</t>
  </si>
  <si>
    <t>조원표, 이상택</t>
  </si>
  <si>
    <t>서울특별시 마포구월드컵북로58길 9(상암동, ES타워)</t>
  </si>
  <si>
    <t>김도현 부장</t>
  </si>
  <si>
    <t>dhkim.es@esgroup.net</t>
  </si>
  <si>
    <t>02-6121-6223</t>
  </si>
  <si>
    <t>주식회사 이한정보</t>
  </si>
  <si>
    <t>이유열</t>
  </si>
  <si>
    <t>서울시동작구 동작대로 21</t>
  </si>
  <si>
    <t>이유열 대표</t>
  </si>
  <si>
    <t>yylee@yihan.co.kr</t>
  </si>
  <si>
    <t>010-9083-0161</t>
  </si>
  <si>
    <t>제이에스아이티</t>
  </si>
  <si>
    <t>한경석</t>
  </si>
  <si>
    <t>서울시 금천구 가산디지털1로 1, 4층 403~404호 (가산동, 더루벤스밸리)</t>
  </si>
  <si>
    <t>한경석 대표</t>
  </si>
  <si>
    <t>hanks@jsitsystem.co.kr</t>
  </si>
  <si>
    <t>010-2297-4413</t>
  </si>
  <si>
    <t>(주)지성아이티</t>
  </si>
  <si>
    <t>이황우</t>
  </si>
  <si>
    <t>서울시 구로구 남부순환로105길 108 지성빌딩 3층</t>
  </si>
  <si>
    <t>조아라 대리</t>
  </si>
  <si>
    <t>ara.jo@jisungit.com</t>
  </si>
  <si>
    <t>02-3453-5889</t>
  </si>
  <si>
    <t>(주)카운트랩</t>
  </si>
  <si>
    <t>최정순</t>
  </si>
  <si>
    <t>경기 성남시 수정구 위례서일로 34, 301호</t>
  </si>
  <si>
    <t>박선화</t>
  </si>
  <si>
    <t>sunhp@countlab.co.kr</t>
  </si>
  <si>
    <t>031-759-7223</t>
  </si>
  <si>
    <t>(주)코디얼</t>
  </si>
  <si>
    <t>이상욱</t>
  </si>
  <si>
    <t>서울특별시 강서구공항대로 222 W타워 9층</t>
  </si>
  <si>
    <t>김진섭 상무</t>
  </si>
  <si>
    <r>
      <rPr>
        <rFont val="&quot;맑은 고딕&quot;, monospace"/>
        <color rgb="FF1155CC"/>
        <sz val="11.0"/>
        <u/>
      </rPr>
      <t>kjs@cordial.co.kr</t>
    </r>
  </si>
  <si>
    <t>010-4006-7449</t>
  </si>
  <si>
    <t>코바아이티(주)</t>
  </si>
  <si>
    <t>윤인덕</t>
  </si>
  <si>
    <t>서울시 종로구 새문안로5가길 28</t>
  </si>
  <si>
    <t>박용진 부장</t>
  </si>
  <si>
    <t>gilchi@kova.co.kr</t>
  </si>
  <si>
    <t>010-7689-8729</t>
  </si>
  <si>
    <t>쿠도커뮤니케이션㈜</t>
  </si>
  <si>
    <t>김용식</t>
  </si>
  <si>
    <t>경기도 과천시 과천대로7나길 9 13층(갈현동, DX타워 13층)</t>
  </si>
  <si>
    <t>유진주 과장</t>
  </si>
  <si>
    <r>
      <rPr>
        <rFont val="&quot;맑은 고딕&quot;, monospace"/>
        <color rgb="FF1155CC"/>
        <sz val="11.0"/>
        <u/>
      </rPr>
      <t>yjj@cudo.co.kr</t>
    </r>
  </si>
  <si>
    <t>정승우 사원</t>
  </si>
  <si>
    <t>jsw1@cudo.co.kr</t>
  </si>
  <si>
    <t>(주)투비소프트</t>
  </si>
  <si>
    <t>이경찬</t>
  </si>
  <si>
    <t>서울특별시 강남구봉은사로 617(삼성동, 인타스빌딩 3,4,5층)</t>
  </si>
  <si>
    <t>배정민 영업대표</t>
  </si>
  <si>
    <t>jamie@tobesoft.com</t>
  </si>
  <si>
    <t>010-4701-8901</t>
  </si>
  <si>
    <t>엘에스티라유텍 주식회사</t>
  </si>
  <si>
    <t>김정하</t>
  </si>
  <si>
    <t>서울시 강남구 학동로5길 7, CK빌딩 전층(1~7층) (논현동)</t>
  </si>
  <si>
    <t>오병중 프로</t>
  </si>
  <si>
    <r>
      <rPr>
        <rFont val="&quot;맑은 고딕&quot;, monospace"/>
        <color rgb="FF1155CC"/>
        <sz val="11.0"/>
        <u/>
      </rPr>
      <t>bjoh@thirautech.com</t>
    </r>
  </si>
  <si>
    <t>010-4949-3788</t>
  </si>
  <si>
    <t>주식회사 파수</t>
  </si>
  <si>
    <t>조규곤</t>
  </si>
  <si>
    <t>서울특별시 마포구 월드컵북로 396누리꿈스퀘어 (상암동)</t>
  </si>
  <si>
    <t>홍보영 대리</t>
  </si>
  <si>
    <r>
      <rPr>
        <rFont val="&quot;맑은 고딕&quot;, monospace"/>
        <color rgb="FF1155CC"/>
        <sz val="11.0"/>
        <u/>
      </rPr>
      <t>yyoung@fasoo.com</t>
    </r>
  </si>
  <si>
    <t>02-300-9366</t>
  </si>
  <si>
    <t>(주)포시에스</t>
  </si>
  <si>
    <t>박미경, 조종민</t>
  </si>
  <si>
    <t>서울특별시 강남구 논현로 646</t>
  </si>
  <si>
    <t>임기은 대리</t>
  </si>
  <si>
    <t>limgieun09@forcs.com</t>
  </si>
  <si>
    <t>02-6188-8234</t>
  </si>
  <si>
    <t>황대석 &lt;daeseok_hwang@tmaxsoft.com&gt;</t>
  </si>
  <si>
    <t>주식회사 한컴위드</t>
  </si>
  <si>
    <t>송상엽</t>
  </si>
  <si>
    <t>경기도 성남시 분당구 대왕판교로644번길 49(삼평동, 한컴타워 9층)</t>
  </si>
  <si>
    <t>조성훈 차장</t>
  </si>
  <si>
    <t>sunghun@hancomwith.com</t>
  </si>
  <si>
    <t>010-5065-6152</t>
  </si>
  <si>
    <t>박소영 과장</t>
  </si>
  <si>
    <r>
      <rPr>
        <rFont val="&quot;맑은 고딕&quot;, monospace"/>
        <color rgb="FF1155CC"/>
        <sz val="11.0"/>
        <u/>
      </rPr>
      <t>soyeong@hancomwith.com</t>
    </r>
  </si>
  <si>
    <t>010-9593-1500</t>
  </si>
  <si>
    <t>(주)휴먼컨설팅그룹</t>
  </si>
  <si>
    <t>박재현</t>
  </si>
  <si>
    <t>서울시 서초구사평대로 343, 3층 (반포동,제일약품빌딩)</t>
  </si>
  <si>
    <t>이혜린 컨설턴트</t>
  </si>
  <si>
    <t>hrlee@e-hcg.com</t>
  </si>
  <si>
    <t>010-8589-9457</t>
  </si>
  <si>
    <t>주식회사 유진정보기술</t>
  </si>
  <si>
    <t>장지훈</t>
  </si>
  <si>
    <t>서울시 금천구 가산디지털1로 219, 7층 702호(가산동, 벽산디지털밸리6차)</t>
  </si>
  <si>
    <t>장지훈 대표</t>
  </si>
  <si>
    <r>
      <rPr>
        <rFont val="&quot;맑은 고딕&quot;, monospace"/>
        <color rgb="FF1155CC"/>
        <sz val="11.0"/>
        <u/>
      </rPr>
      <t>jihun.jang@uzinint.co.kr</t>
    </r>
  </si>
  <si>
    <t>010-9182-9973</t>
  </si>
  <si>
    <t>(주)티맥스소프트</t>
  </si>
  <si>
    <t>이형배</t>
  </si>
  <si>
    <t>경기도 성남시 분당구 황새울로258번길 29, 8,9층 (수내동)</t>
  </si>
  <si>
    <t>황대석 책임</t>
  </si>
  <si>
    <r>
      <rPr>
        <rFont val="&quot;맑은 고딕&quot;, monospace"/>
        <color rgb="FF1155CC"/>
        <sz val="11.0"/>
        <u/>
      </rPr>
      <t>daeseok_hwang@tmaxsoft.com</t>
    </r>
  </si>
  <si>
    <t>010-4373-0312</t>
  </si>
  <si>
    <t>갱신완료</t>
  </si>
  <si>
    <t>(주)닷네임코리아</t>
  </si>
  <si>
    <t>강희승</t>
  </si>
  <si>
    <t>서울특별시 강남구 역삼로 123 인정빌딩</t>
  </si>
  <si>
    <t>오창환</t>
  </si>
  <si>
    <t>hotch4414@anycert.co.kr</t>
  </si>
  <si>
    <t>010-4110-5909</t>
  </si>
  <si>
    <t>(주)신도리코</t>
  </si>
  <si>
    <t>박동안</t>
  </si>
  <si>
    <t>서울특별시 성동구 성수이로24길 3</t>
  </si>
  <si>
    <t>강신철 팀장</t>
  </si>
  <si>
    <r>
      <rPr>
        <rFont val="&quot;맑은 고딕&quot;, monospace"/>
        <color rgb="FF1155CC"/>
        <sz val="11.0"/>
        <u/>
      </rPr>
      <t>ksc1004@sindoh.com</t>
    </r>
  </si>
  <si>
    <t>010-4697-4525</t>
  </si>
  <si>
    <t>(주)안랩</t>
  </si>
  <si>
    <t>강석균</t>
  </si>
  <si>
    <t>경기도 성남시 분당구 판교역로 220</t>
  </si>
  <si>
    <t>김동연 부장</t>
  </si>
  <si>
    <r>
      <rPr>
        <rFont val="&quot;맑은 고딕&quot;, monospace"/>
        <color rgb="FF1155CC"/>
        <sz val="11.0"/>
        <u/>
      </rPr>
      <t>dongyeon.kim@ahnlab.com</t>
    </r>
  </si>
  <si>
    <t>010-3369-5405</t>
  </si>
  <si>
    <t>주식회사 에티버스</t>
  </si>
  <si>
    <t>이호준,김범수,정인욱</t>
  </si>
  <si>
    <t>서울특별시 중구 소월로 3, 16층~22층(남창동)</t>
  </si>
  <si>
    <t>최미란 부장</t>
  </si>
  <si>
    <r>
      <rPr>
        <rFont val="&quot;맑은 고딕&quot;, monospace"/>
        <color rgb="FF1155CC"/>
        <sz val="11.0"/>
        <u/>
      </rPr>
      <t>mrchoi@etevers.com</t>
    </r>
  </si>
  <si>
    <t>010-3725-0802</t>
  </si>
  <si>
    <t>케이씨씨정보통신(주)</t>
  </si>
  <si>
    <t>이상현 외 1명</t>
  </si>
  <si>
    <t>서울특별시 용산구 청파로61길 5, 8층(청파동1가)</t>
  </si>
  <si>
    <t>이성호 영업대표</t>
  </si>
  <si>
    <r>
      <rPr>
        <rFont val="&quot;맑은 고딕&quot;, monospace"/>
        <color rgb="FF1155CC"/>
        <sz val="11.0"/>
        <u/>
      </rPr>
      <t>shlee1@kcc.co.kr</t>
    </r>
  </si>
  <si>
    <t>010-8486-6476</t>
  </si>
  <si>
    <t>한솔인티큐브(주)</t>
  </si>
  <si>
    <t>류창성</t>
  </si>
  <si>
    <t>서울특별시 마포구 월드컵북로 396누리꿈스퀘어 14층</t>
  </si>
  <si>
    <t>최석진 팀장</t>
  </si>
  <si>
    <r>
      <rPr>
        <rFont val="&quot;맑은 고딕&quot;, monospace"/>
        <color rgb="FF1155CC"/>
        <sz val="11.0"/>
        <u/>
      </rPr>
      <t>sjchoi@hansol.com</t>
    </r>
  </si>
  <si>
    <t>010-2026-2726</t>
  </si>
  <si>
    <t>(주)브이웨이</t>
  </si>
  <si>
    <t>노경현</t>
  </si>
  <si>
    <t>서울특별시 중구 퇴계로 243 501호</t>
  </si>
  <si>
    <t>문경태 부장</t>
  </si>
  <si>
    <t>moon@vway.co.kr</t>
  </si>
  <si>
    <t>010-3400-3913</t>
  </si>
  <si>
    <t>김도겸 과장</t>
  </si>
  <si>
    <t>dkkim@vwaycorp.com</t>
  </si>
  <si>
    <t>한솔코에버㈜</t>
  </si>
  <si>
    <t>안상윤</t>
  </si>
  <si>
    <t>서울시 금천구 가산동 371-28 우림라이온스밸리 C동 901호</t>
  </si>
  <si>
    <t>최종성 차장</t>
  </si>
  <si>
    <t>jongsung.choi@hansol.com</t>
  </si>
  <si>
    <t>010-9497-8228</t>
  </si>
  <si>
    <t>(주)구루미</t>
  </si>
  <si>
    <t>이랑혁</t>
  </si>
  <si>
    <t>서울특별시 강남구 선릉로 112길 34 (삼성동, HS빌딩)</t>
  </si>
  <si>
    <t>김나림 매니저</t>
  </si>
  <si>
    <r>
      <rPr>
        <rFont val="&quot;맑은 고딕&quot;, monospace"/>
        <color rgb="FF1155CC"/>
        <sz val="11.0"/>
        <u/>
      </rPr>
      <t>yomirumi@gooroomee.com</t>
    </r>
  </si>
  <si>
    <t>010-5838-1833</t>
  </si>
  <si>
    <t>나우티엔에스</t>
  </si>
  <si>
    <t>김영규</t>
  </si>
  <si>
    <t>서울시 구로구 디지털로273 에이스트윈타워 1302호</t>
  </si>
  <si>
    <t>김태호 팀장</t>
  </si>
  <si>
    <r>
      <rPr>
        <rFont val="&quot;맑은 고딕&quot;, monospace"/>
        <color rgb="FF1155CC"/>
        <sz val="11.0"/>
        <u/>
      </rPr>
      <t>best@nwtns.com</t>
    </r>
  </si>
  <si>
    <t>010-8916-8545</t>
  </si>
  <si>
    <t>대신정보통신㈜</t>
  </si>
  <si>
    <t>이재원, 최현택</t>
  </si>
  <si>
    <t>서울시 금천구 가산디지털2로 169-16 6층(가산동, 하우스디가산퍼스타)</t>
  </si>
  <si>
    <t>주유리 차장</t>
  </si>
  <si>
    <r>
      <rPr>
        <rFont val="&quot;맑은 고딕&quot;, monospace"/>
        <color rgb="FF1155CC"/>
        <sz val="11.0"/>
        <u/>
      </rPr>
      <t>yrjoo@dsic.co.kr</t>
    </r>
  </si>
  <si>
    <t>010-7611-6660</t>
  </si>
  <si>
    <t>(주)투씨에스지</t>
  </si>
  <si>
    <t>임천수</t>
  </si>
  <si>
    <t>서울시 구로구 디지털로34길 43 코오롱싸이언스밸리1차 901-905</t>
  </si>
  <si>
    <t>윤태규 상무이사</t>
  </si>
  <si>
    <t>tkyoun@tocsg.co.kr</t>
  </si>
  <si>
    <t>010-9911-1000</t>
  </si>
  <si>
    <t>유로지텍㈜</t>
  </si>
  <si>
    <t>김성웅</t>
  </si>
  <si>
    <t>서울시 구로구 디지털로26길 123, 11층 1103-4호(구로동, 지플러스타워)</t>
  </si>
  <si>
    <t>장봉연 실장</t>
  </si>
  <si>
    <t>jessica@ulogitech.com</t>
  </si>
  <si>
    <t>010-6290-9326</t>
  </si>
  <si>
    <t>㈜에스에스알</t>
  </si>
  <si>
    <t>고필주</t>
  </si>
  <si>
    <t>서울시 구로구 디지털로 26길 111,JNK디지털타워 1606호</t>
  </si>
  <si>
    <t>김창현 부장</t>
  </si>
  <si>
    <r>
      <rPr>
        <rFont val="&quot;맑은 고딕&quot;, monospace"/>
        <color rgb="FF1155CC"/>
        <sz val="11.0"/>
        <u/>
      </rPr>
      <t>chkim@ssrinc.co.kr</t>
    </r>
  </si>
  <si>
    <t>010-4416-8740</t>
  </si>
  <si>
    <t>김선미</t>
  </si>
  <si>
    <t>smkim1@ssrinc.co.kr</t>
  </si>
  <si>
    <t>주식회사 이머스</t>
  </si>
  <si>
    <t>김민구</t>
  </si>
  <si>
    <t>서울시 가산디지털2로 173</t>
  </si>
  <si>
    <t>mg@immerse.co.kr</t>
  </si>
  <si>
    <t>010-6366-3645</t>
  </si>
  <si>
    <t>유비디시전</t>
  </si>
  <si>
    <t>신동우</t>
  </si>
  <si>
    <t>서울시 용산구 청파로 47길, 9 2~5층 유비디시전 빌딩</t>
  </si>
  <si>
    <t>김창섭</t>
  </si>
  <si>
    <t>kchs@ubireport.com</t>
  </si>
  <si>
    <t>010-3125-8863</t>
  </si>
  <si>
    <t>(주)에이디컨설팅</t>
  </si>
  <si>
    <t>하성희</t>
  </si>
  <si>
    <t>서울특별시 강남구 언주로30길 13, 1805 (도곡동)</t>
  </si>
  <si>
    <r>
      <rPr>
        <rFont val="&quot;맑은 고딕&quot;, monospace"/>
        <color rgb="FF1155CC"/>
        <sz val="11.0"/>
        <u/>
      </rPr>
      <t>sungheeh@adconsulting.co.kr</t>
    </r>
  </si>
  <si>
    <t>010-6254-3569</t>
  </si>
  <si>
    <t>(주)마르시스</t>
  </si>
  <si>
    <t>박용규</t>
  </si>
  <si>
    <t>서울특별시 강남구 언주로85길 7</t>
  </si>
  <si>
    <t>임철진</t>
  </si>
  <si>
    <t>cjim@wgglobal.co.kr</t>
  </si>
  <si>
    <t>010-4715-0225</t>
  </si>
  <si>
    <t>(주)시큐에이</t>
  </si>
  <si>
    <t>채정우</t>
  </si>
  <si>
    <t>서욽특별시 금천구 가산디지털1로 205-15, 11층 1113호(가산동)</t>
  </si>
  <si>
    <t>성열주 상무</t>
  </si>
  <si>
    <t>secua@secua.co.kr</t>
  </si>
  <si>
    <t>010-2396-4796</t>
  </si>
  <si>
    <t>(주)피앤피시큐어</t>
  </si>
  <si>
    <t>박천오</t>
  </si>
  <si>
    <t>서울시 강서구 마곡서로 182(마곡동, 피앤피스테이션)</t>
  </si>
  <si>
    <t>노승희</t>
  </si>
  <si>
    <r>
      <rPr>
        <rFont val="&quot;맑은 고딕&quot;, monospace"/>
        <color rgb="FF1155CC"/>
        <sz val="11.0"/>
        <u/>
      </rPr>
      <t>ma_works@pnpsecure.com</t>
    </r>
  </si>
  <si>
    <t>010-5792-5241</t>
  </si>
  <si>
    <t>디지털아이텍㈜</t>
  </si>
  <si>
    <t>홍동훈</t>
  </si>
  <si>
    <t>경기도 고양시 덕양구 향기로 180, 802호</t>
  </si>
  <si>
    <t>윤귀형 상무</t>
  </si>
  <si>
    <r>
      <rPr>
        <rFont val="&quot;맑은 고딕&quot;, monospace"/>
        <color rgb="FF1155CC"/>
        <sz val="11.0"/>
        <u/>
      </rPr>
      <t>ghyoun@dgitech.co.kr</t>
    </r>
  </si>
  <si>
    <t>010-8903-6580</t>
  </si>
  <si>
    <t>㈜누리플렉스</t>
  </si>
  <si>
    <t>한정훈</t>
  </si>
  <si>
    <t>서울시 서초구 사평대로 16 누리빌딩</t>
  </si>
  <si>
    <t>김지성 프로</t>
  </si>
  <si>
    <r>
      <rPr>
        <rFont val="&quot;맑은 고딕&quot;, monospace"/>
        <color rgb="FF1155CC"/>
        <sz val="11.0"/>
        <u/>
      </rPr>
      <t>jwkim@nuriflex.co.kr</t>
    </r>
  </si>
  <si>
    <t>010-2074-3507</t>
  </si>
  <si>
    <t>계약서발송</t>
  </si>
  <si>
    <t>계약서수신</t>
  </si>
  <si>
    <t>완료여부</t>
  </si>
  <si>
    <t>발주일</t>
  </si>
  <si>
    <t>회신일(거래처)</t>
  </si>
  <si>
    <t>발주번호</t>
  </si>
  <si>
    <t>PM</t>
  </si>
  <si>
    <t>발주시 프로젝트코드</t>
  </si>
  <si>
    <t>프로젝트명</t>
  </si>
  <si>
    <t>유형</t>
  </si>
  <si>
    <t>내용</t>
  </si>
  <si>
    <t>제안가</t>
  </si>
  <si>
    <t>발주금액</t>
  </si>
  <si>
    <t>협상</t>
  </si>
  <si>
    <t>업체선정</t>
  </si>
  <si>
    <t>지급조건</t>
  </si>
  <si>
    <t>FROM</t>
  </si>
  <si>
    <t>TO</t>
  </si>
  <si>
    <t>계약서 수신</t>
  </si>
  <si>
    <t>26년 계약서 여부</t>
  </si>
  <si>
    <t>미대상</t>
  </si>
  <si>
    <t>완료</t>
  </si>
  <si>
    <t>25-25001</t>
  </si>
  <si>
    <t>김지희</t>
  </si>
  <si>
    <t>ITS-0305.174</t>
  </si>
  <si>
    <t>한솔테크닉스/2025년 한솔테크닉스 ITO 서비스</t>
  </si>
  <si>
    <t>ITO</t>
  </si>
  <si>
    <t>케이씨씨정보통신㈜</t>
  </si>
  <si>
    <t>테크닉스 Flex Attended 4ea</t>
  </si>
  <si>
    <t>$ 5,440</t>
  </si>
  <si>
    <t>기존공급업체</t>
  </si>
  <si>
    <t>일시납 청구_60일내 현금지급</t>
  </si>
  <si>
    <t>25-25002</t>
  </si>
  <si>
    <t>이은정</t>
  </si>
  <si>
    <t>ITS-0020.013</t>
  </si>
  <si>
    <t>그룹공통비 ITO (공통비배부코드)</t>
  </si>
  <si>
    <t>주석관리 솔루션 유지보수</t>
  </si>
  <si>
    <t>분기별 청구_익월말 현금지급</t>
  </si>
  <si>
    <t>25-25003</t>
  </si>
  <si>
    <t>김동현(?)
 김하나</t>
  </si>
  <si>
    <t>인프라 ITO (공통비배부코드)</t>
  </si>
  <si>
    <t>파로스 시스템 유지보수</t>
  </si>
  <si>
    <t>분기별 청구_60일내 현금지급</t>
  </si>
  <si>
    <t>25-25004</t>
  </si>
  <si>
    <t>이정은</t>
  </si>
  <si>
    <t>모바일 플랫폼 MiAPS 솔루션 유지보수</t>
  </si>
  <si>
    <t>매월20일 청구_60일내 현금지급</t>
  </si>
  <si>
    <t>x</t>
  </si>
  <si>
    <t>25-25005</t>
  </si>
  <si>
    <t>이훈동</t>
  </si>
  <si>
    <t>㈜안랩</t>
  </si>
  <si>
    <t>그룹 보안관제 유지보수 (관제)</t>
  </si>
  <si>
    <t>25-25006</t>
  </si>
  <si>
    <t>그룹 보안관제 유지보수 (장비임대)</t>
  </si>
  <si>
    <t>25-25007</t>
  </si>
  <si>
    <t>정승환</t>
  </si>
  <si>
    <t>AI Report 유지보수</t>
  </si>
  <si>
    <t>25-25008</t>
  </si>
  <si>
    <t>최민지</t>
  </si>
  <si>
    <t>다빈치 ITO (공통비배부코드)</t>
  </si>
  <si>
    <t>신인사 시스템 유지보수(hunel Package 및 연말정산 patch)</t>
  </si>
  <si>
    <t>매월20일 청구_30일내 현금지급</t>
  </si>
  <si>
    <t>25-25009</t>
  </si>
  <si>
    <t>㈜티맥스소프트</t>
  </si>
  <si>
    <t>신인사 시스템 유지보수 (JEUS8,WebtoB 5)</t>
  </si>
  <si>
    <t>25-25010</t>
  </si>
  <si>
    <t>이정현</t>
  </si>
  <si>
    <t>ITS-0903.005</t>
  </si>
  <si>
    <t>홈페이지 ITO (공통비배부코드)</t>
  </si>
  <si>
    <t>그룹 외 9개사 홈페이지 유지보수</t>
  </si>
  <si>
    <t>25-25011</t>
  </si>
  <si>
    <t>장아름</t>
  </si>
  <si>
    <t>2024년 H-Cloud/인프라 ITO (공통비배부코드)</t>
  </si>
  <si>
    <t>OKTA</t>
  </si>
  <si>
    <t>통합인증관리툴</t>
  </si>
  <si>
    <t>$ 5,760</t>
  </si>
  <si>
    <t>일시납</t>
  </si>
  <si>
    <t>25-25012-&gt;11</t>
  </si>
  <si>
    <t>박준우</t>
  </si>
  <si>
    <t>ITS-0321.066</t>
  </si>
  <si>
    <t>한솔홀딩스/2025년 한솔솔딩스 ITO서비스_(P)_2025-01</t>
  </si>
  <si>
    <t>내부회계관리 유지보수</t>
  </si>
  <si>
    <t>25-25013</t>
  </si>
  <si>
    <t>한동희</t>
  </si>
  <si>
    <t>ITS-0301.201</t>
  </si>
  <si>
    <t>제지 ITO 서비스</t>
  </si>
  <si>
    <t>제지 WebMethods S/W 유지보수</t>
  </si>
  <si>
    <t>25-25014</t>
  </si>
  <si>
    <t>제지 dataPARC 유지보수</t>
  </si>
  <si>
    <t>25-25015</t>
  </si>
  <si>
    <t>제지(대전, 장항, 천안, 신탄진) 자동화 유지보수</t>
  </si>
  <si>
    <t>7개월</t>
  </si>
  <si>
    <t>매월20일 청구_익월말 현금지급</t>
  </si>
  <si>
    <t>25-25016</t>
  </si>
  <si>
    <t>제지 판매계획, 공급계획 시스템 관련 솔루션(I-CANVAS 등) 유지보수</t>
  </si>
  <si>
    <t>25-25017</t>
  </si>
  <si>
    <t>한동희
 이기천</t>
  </si>
  <si>
    <t>주식회사 티라유텍</t>
  </si>
  <si>
    <t>제지(대전, 신탄진) 공정스케쥴 유지보수</t>
  </si>
  <si>
    <t>25-25018</t>
  </si>
  <si>
    <t>㈜ 지성아이티</t>
  </si>
  <si>
    <t>제지 통합무역시스템(ITS) 유지보수</t>
  </si>
  <si>
    <t>25-25019</t>
  </si>
  <si>
    <t>제지 Papernet eSales시스템 유지보수</t>
  </si>
  <si>
    <t>요청완료</t>
  </si>
  <si>
    <t>25-25020</t>
  </si>
  <si>
    <t>한동희
 정연재</t>
  </si>
  <si>
    <t>제지(대전, 장항, 천안, 신탄진) 자동계량시스템 및 트럭 스케일 유지보수</t>
  </si>
  <si>
    <t>25-25021</t>
  </si>
  <si>
    <t>제지 홈페이지 (인스퍼) 운영 유지보수</t>
  </si>
  <si>
    <t>25-25022</t>
  </si>
  <si>
    <t>제지 신탄진 공장 지폭조합 S/W 유지보수(Xpress Solver, CSOptimizer)</t>
  </si>
  <si>
    <t>25-25023</t>
  </si>
  <si>
    <t>제지 전자입찰시스템 라이선스 유지보수</t>
  </si>
  <si>
    <t>25-25024</t>
  </si>
  <si>
    <t>㈜에스비티글로벌</t>
  </si>
  <si>
    <t>제지 CubeOne for SAP DB 암호화 솔루션 유지보수</t>
  </si>
  <si>
    <t>25-25025</t>
  </si>
  <si>
    <t>제지 홈페이지 운영 유지보수</t>
  </si>
  <si>
    <t>25-25026</t>
  </si>
  <si>
    <t>IT자산관리 NetHelper 유지보수</t>
  </si>
  <si>
    <t>25-25027</t>
  </si>
  <si>
    <t>제지 Sales Portal(Xgen for SAP) 유지보수</t>
  </si>
  <si>
    <t>25-25028</t>
  </si>
  <si>
    <t>제지 SalesPortal 검색엔진 유지보수</t>
  </si>
  <si>
    <t>25-25029</t>
  </si>
  <si>
    <t>Flex Attended 6ea</t>
  </si>
  <si>
    <t>$ 8,160</t>
  </si>
  <si>
    <t>25-25030</t>
  </si>
  <si>
    <t>제지 환경사업본부ITO</t>
  </si>
  <si>
    <t>제지(환경사업본부) 지식관리시스템(ECM:V) 유지보수</t>
  </si>
  <si>
    <t>25-25031</t>
  </si>
  <si>
    <t>제지(환경사업본부) 전자입찰시스템 라이선스 유지보수</t>
  </si>
  <si>
    <t>미발송</t>
  </si>
  <si>
    <t>제지(환경사업본부) AI Report 유지보수</t>
  </si>
  <si>
    <t>25-25033</t>
  </si>
  <si>
    <t>구관중</t>
  </si>
  <si>
    <t>ITS-0304.160</t>
  </si>
  <si>
    <t>한솔케미칼/2025년 한솔케미칼 ITO 서비스_(P)_2025-03</t>
  </si>
  <si>
    <t>케미칼 KMS 유지보수(개발/운영지원)</t>
  </si>
  <si>
    <t>25-25034</t>
  </si>
  <si>
    <t>케미칼 dataPARC 유지보수</t>
  </si>
  <si>
    <t>25-25035</t>
  </si>
  <si>
    <t>케미칼 DRM 유지보수</t>
  </si>
  <si>
    <t>25-25036</t>
  </si>
  <si>
    <t>IB Sheet 유지보수</t>
  </si>
  <si>
    <t>25-25037</t>
  </si>
  <si>
    <t>25-25038</t>
  </si>
  <si>
    <t>ITS-0304.164</t>
  </si>
  <si>
    <t>한솔케미칼/2025년 솔머티리얼즈 ITO 서비스_(P)_2025-04</t>
  </si>
  <si>
    <t>솔머티리얼즈 UNIERP_유지보수</t>
  </si>
  <si>
    <t>25-25039</t>
  </si>
  <si>
    <t>김현미, 구관중</t>
  </si>
  <si>
    <t>ITS-0304.163</t>
  </si>
  <si>
    <t>한솔케미칼/2025년 HS머티리얼즈 ITO 서비스_(P)_2025-03</t>
  </si>
  <si>
    <t>HS머티리얼즈 UNIERP 유지보수건</t>
  </si>
  <si>
    <t>25-25040</t>
  </si>
  <si>
    <t>ITS-0306.176</t>
  </si>
  <si>
    <t>한솔로지스틱스/2025년 로지스틱스 ITO 서비스_(P)_2025-01</t>
  </si>
  <si>
    <t>Cross Browser 유지보수</t>
  </si>
  <si>
    <t>25-25041</t>
  </si>
  <si>
    <t>OZ Report 유지보수</t>
  </si>
  <si>
    <t>25-25042</t>
  </si>
  <si>
    <t>25-25043</t>
  </si>
  <si>
    <t>GUROBI</t>
  </si>
  <si>
    <t>Gurobi 9.5 갱신</t>
  </si>
  <si>
    <t>$ 37,800</t>
  </si>
  <si>
    <t>25-25044</t>
  </si>
  <si>
    <t>Flex Attended 1ea</t>
  </si>
  <si>
    <t>$ 1,360</t>
  </si>
  <si>
    <t>25-25045</t>
  </si>
  <si>
    <t>ITS-0306.178</t>
  </si>
  <si>
    <t>한솔로지스틱스/2025년 로지스틱스 중국법인 ITO 서비스_(P)_202</t>
  </si>
  <si>
    <t>모비어스</t>
  </si>
  <si>
    <t>로지스틱스 중국법인 WMS 라이선스 유지보수</t>
  </si>
  <si>
    <t>25-25046</t>
  </si>
  <si>
    <t>테크닉스(한국), 테크닉스(태국) UNIERP 유지보수건</t>
  </si>
  <si>
    <t>25-25047</t>
  </si>
  <si>
    <t>PLM 운영 유지보수</t>
  </si>
  <si>
    <t>25-25048</t>
  </si>
  <si>
    <t>25-25049</t>
  </si>
  <si>
    <t>ITS-0901.005</t>
  </si>
  <si>
    <t>V3 ITO (공통비배부코드)</t>
  </si>
  <si>
    <t>계열사 AhnLab MTA 유지보수</t>
  </si>
  <si>
    <t>25-25050</t>
  </si>
  <si>
    <t>ITS-0305.176</t>
  </si>
  <si>
    <t>테크닉스(하노이) UNIERP 유지보수건</t>
  </si>
  <si>
    <t>25-25051</t>
  </si>
  <si>
    <t>임동근</t>
  </si>
  <si>
    <t>ITS-0314.073</t>
  </si>
  <si>
    <t>지류유통 ITO 서비스</t>
  </si>
  <si>
    <t>25-25052</t>
  </si>
  <si>
    <t>25-25053</t>
  </si>
  <si>
    <t>ITS-0309.052</t>
  </si>
  <si>
    <t>인티큐브 ITO 서비스</t>
  </si>
  <si>
    <t>25-25054</t>
  </si>
  <si>
    <t>Anlab MDS 라이선스 EOS로 인한 장비교체 유지보수</t>
  </si>
  <si>
    <t>25-25055</t>
  </si>
  <si>
    <t>박완식</t>
  </si>
  <si>
    <t>ITS-0323.028</t>
  </si>
  <si>
    <t>아이원스 ITO 서비스</t>
  </si>
  <si>
    <t>아이원스 보안관제 유지보수 (관제)</t>
  </si>
  <si>
    <t>25-25056</t>
  </si>
  <si>
    <t>손완승</t>
  </si>
  <si>
    <t>ITS-0320.062</t>
  </si>
  <si>
    <t>페이퍼텍 ITO 서비스</t>
  </si>
  <si>
    <t>페이퍼텍 전산장비 유지보수</t>
  </si>
  <si>
    <t>25-25057</t>
  </si>
  <si>
    <t>페이퍼텍 dataPARC 유지보수</t>
  </si>
  <si>
    <t>25-25058</t>
  </si>
  <si>
    <t>페이퍼텍(담양공장) 바코드장비(프린터) 유지보수</t>
  </si>
  <si>
    <t>25-25059</t>
  </si>
  <si>
    <t>김병진</t>
  </si>
  <si>
    <t>ITS-0303.113</t>
  </si>
  <si>
    <t>홈데코 ITO 서비스</t>
  </si>
  <si>
    <t>25-25060</t>
  </si>
  <si>
    <t>김강희(김병조)</t>
  </si>
  <si>
    <t>ITS-0341.026</t>
  </si>
  <si>
    <t>문화재단 ITO</t>
  </si>
  <si>
    <t>문화재단 POS H/W, S/W 유지보수</t>
  </si>
  <si>
    <t>대상</t>
  </si>
  <si>
    <t>25-25061</t>
  </si>
  <si>
    <t>김동열</t>
  </si>
  <si>
    <t>에이치디씨리조트/25년 HDC리조트 ITO_(P)_2025-05</t>
  </si>
  <si>
    <t>HDC 리조트 파크로쉬 네트워크 장비 유지보수</t>
  </si>
  <si>
    <t>25-25062</t>
  </si>
  <si>
    <t>HDC리조트 ITO</t>
  </si>
  <si>
    <t>HDC XecureDB (DB암호화) 유지보수</t>
  </si>
  <si>
    <t>25-25063</t>
  </si>
  <si>
    <t>공대진</t>
  </si>
  <si>
    <t>여러 개</t>
  </si>
  <si>
    <t>RPA 통합유지보수</t>
  </si>
  <si>
    <t>Non</t>
  </si>
  <si>
    <t>25년 RPA 외주업체를 활용한 통합유지보수 진행의 건</t>
  </si>
  <si>
    <t>25-25064</t>
  </si>
  <si>
    <t>Red Hat Enterprise Linux Server 라이선스</t>
  </si>
  <si>
    <t>25-25065</t>
  </si>
  <si>
    <t>안랩백신(V3) Lic 갱신</t>
  </si>
  <si>
    <t>25-25066</t>
  </si>
  <si>
    <t>Ahnlab EDR 유지보수</t>
  </si>
  <si>
    <t>25-25067</t>
  </si>
  <si>
    <t>홀딩스 SAP ERP License 유지보수</t>
  </si>
  <si>
    <t>25-25068</t>
  </si>
  <si>
    <t>로지스틱스 SAP ERP License 유지보수</t>
  </si>
  <si>
    <t>25-25069</t>
  </si>
  <si>
    <t>인티큐브 SAP ERP License 유지보수</t>
  </si>
  <si>
    <t>25-25070</t>
  </si>
  <si>
    <t>홈데코 SAP ERP License 유지보수</t>
  </si>
  <si>
    <t>25-25071</t>
  </si>
  <si>
    <t>25년 RPA 외주업체를 활용한 통합유지보수 진행의 건_추가</t>
  </si>
  <si>
    <t>25-25072</t>
  </si>
  <si>
    <t>로지스틱스 중국 물류시스템 ELVIS 솔루션</t>
  </si>
  <si>
    <t>신규업체</t>
  </si>
  <si>
    <t>25-25073</t>
  </si>
  <si>
    <t>데이터스트림즈</t>
  </si>
  <si>
    <t>제지 IRUDA 데이터통합관리솔루션 유지보수</t>
  </si>
  <si>
    <t>매월20일 청구_익월15일 현금지급</t>
  </si>
  <si>
    <t>X</t>
  </si>
  <si>
    <t>25-25074</t>
  </si>
  <si>
    <t>PLM 라이선스 유지보수(라이선스)</t>
  </si>
  <si>
    <t>25-25075</t>
  </si>
  <si>
    <t>허창건</t>
  </si>
  <si>
    <t>송도 데이터센터 및 각 계열사 네트웍 장비 운영 유지보수 건</t>
  </si>
  <si>
    <t>25-25076</t>
  </si>
  <si>
    <t>페이퍼텍 실크로드 유지보수</t>
  </si>
  <si>
    <t>25-25077</t>
  </si>
  <si>
    <t>제지 INSPER 홈페이지 클라우드 서비스 유지보수 (인프라)</t>
  </si>
  <si>
    <t>25-25078</t>
  </si>
  <si>
    <t>조성열</t>
  </si>
  <si>
    <t>계열사 전산장비 유지보수</t>
  </si>
  <si>
    <t>25-25079</t>
  </si>
  <si>
    <t>HDC HP SimpliVity 유지보수</t>
  </si>
  <si>
    <t>25-25080</t>
  </si>
  <si>
    <t>신선영</t>
  </si>
  <si>
    <t>PNS SAP 유지보수</t>
  </si>
  <si>
    <t>25-25081</t>
  </si>
  <si>
    <t>제지 SAP PCE 사용료</t>
  </si>
  <si>
    <t>25-25082</t>
  </si>
  <si>
    <t>제지 SAP 유지보수</t>
  </si>
  <si>
    <t>25-25083</t>
  </si>
  <si>
    <t>케미칼 SAP 유지보수</t>
  </si>
  <si>
    <t>25-25084</t>
  </si>
  <si>
    <t>HDC SAP 유지보수</t>
  </si>
  <si>
    <t>25-25085</t>
  </si>
  <si>
    <t>SolidStep(인프라 취약점 점검 솔루션) 유지보수</t>
  </si>
  <si>
    <t>25-25086</t>
  </si>
  <si>
    <t>웹기반 리포팅 솔루션 라이선스</t>
  </si>
  <si>
    <t>25-25087</t>
  </si>
  <si>
    <t>MS SQL DB Server성능진단</t>
  </si>
  <si>
    <t>미발주</t>
  </si>
  <si>
    <t>25-25088</t>
  </si>
  <si>
    <t>ITS-0305.177</t>
  </si>
  <si>
    <t>한솔테크닉스/2025년 한솔테크닉스 호치민법인 ITO 서비스</t>
  </si>
  <si>
    <t>25-25089</t>
  </si>
  <si>
    <t>한솔테크닉스/2025년 한솔테크닉스 베트남법인 ITO 서비스</t>
  </si>
  <si>
    <t>25-25090</t>
  </si>
  <si>
    <t>ITS-0305.175</t>
  </si>
  <si>
    <t>한솔테크닉스/2025년 한솔테크닉스 태국법인 ITO 서비스</t>
  </si>
  <si>
    <t>25-25091</t>
  </si>
  <si>
    <t>그루업(grooup) 커머스 운영유지보수</t>
  </si>
  <si>
    <t>25-25092</t>
  </si>
  <si>
    <t>지류유통 시스템 운영-해외 개발 업체 용역</t>
  </si>
  <si>
    <t>25-25093</t>
  </si>
  <si>
    <t>테크닉스 ESS 웹모니터링 시스템(21년도입) 유지보수 (JEUS WAS,TIBERO)</t>
  </si>
  <si>
    <t>25-25094</t>
  </si>
  <si>
    <t>오라클 DB유지보수(제지), 기간 : 25.03.01~26.02.28</t>
  </si>
  <si>
    <t>25-25095</t>
  </si>
  <si>
    <t>오라클 DB유지보수(케미칼), 기간 : 25.07.22~26.07.21</t>
  </si>
  <si>
    <t>25-25096</t>
  </si>
  <si>
    <t>오라클 DB유지보수(테크닉스), 기간 : 25.03.01~26.02.28</t>
  </si>
  <si>
    <t>25-25097</t>
  </si>
  <si>
    <t>오라클 DB유지보수(아이원스), 기간 : 25.03.01~26.02.28</t>
  </si>
  <si>
    <t>25-25098</t>
  </si>
  <si>
    <t>오라클 DB유지보수(HDC), 기간 : 25.01.19~26.01.18</t>
  </si>
  <si>
    <t>25-25099</t>
  </si>
  <si>
    <t>그룹공통 시스템 접근통제 솔루션</t>
  </si>
  <si>
    <t>25-25100</t>
  </si>
  <si>
    <t>김하나</t>
  </si>
  <si>
    <t>ECHO관련 3rd Party SW 유지보수
 (라이선스)</t>
  </si>
  <si>
    <t>25-25101</t>
  </si>
  <si>
    <t>ECHO관련 기술지원(용역)</t>
  </si>
  <si>
    <t>25-25102</t>
  </si>
  <si>
    <t>HCL License 유지보수</t>
  </si>
  <si>
    <t>25-25103</t>
  </si>
  <si>
    <t>이은경</t>
  </si>
  <si>
    <t>DILIGENT APAC BOARD SERVICES PTE</t>
  </si>
  <si>
    <t>ACL Subscription</t>
  </si>
  <si>
    <t>25-25104</t>
  </si>
  <si>
    <t>전자재료(시안) uniERP 유지보수</t>
  </si>
  <si>
    <t>25-25105</t>
  </si>
  <si>
    <t>ITS-0305.178</t>
  </si>
  <si>
    <t>한솔테크닉스/2025년 한솔테크닉스 중국법인ITO 서비스</t>
  </si>
  <si>
    <t>테크닉스 중국법인 UNIERP 유지보수</t>
  </si>
  <si>
    <t>25-25106</t>
  </si>
  <si>
    <t>UNIERP 커스터마이징 개발</t>
  </si>
  <si>
    <t>25-25107</t>
  </si>
  <si>
    <t>Vmware, Netapp 유지보수</t>
  </si>
  <si>
    <t>25-25108</t>
  </si>
  <si>
    <t>네트워크 접근 통제 솔루션</t>
  </si>
  <si>
    <t>25-25109</t>
  </si>
  <si>
    <t>VERITAS, Veeam 유지보수</t>
  </si>
  <si>
    <t>25-25110</t>
  </si>
  <si>
    <t>테크닉스(호치민) UNIERP 유지보수건 (인사모듈포함)</t>
  </si>
  <si>
    <t>25-25111</t>
  </si>
  <si>
    <t>아이원스 ERP 구축 유지보수</t>
  </si>
  <si>
    <t>25-25112</t>
  </si>
  <si>
    <t>내부회계관리 솔루션 MicroICM 유지보수(인티큐브)</t>
  </si>
  <si>
    <t>25-25113</t>
  </si>
  <si>
    <t>케미칼 KMS 유지보수(라이선스)</t>
  </si>
  <si>
    <t>25-25114</t>
  </si>
  <si>
    <t>그룹 DRM 유지보수</t>
  </si>
  <si>
    <t>25-25115</t>
  </si>
  <si>
    <t>홈데코 WebMethods S/W 유지보수</t>
  </si>
  <si>
    <t>25-25116</t>
  </si>
  <si>
    <t>PNS IT DB safer 유지보수</t>
  </si>
  <si>
    <t>25-25117</t>
  </si>
  <si>
    <t>제지 DB safer 유지보수</t>
  </si>
  <si>
    <t>25-25118</t>
  </si>
  <si>
    <t>케미칼 DB SAFER 유지보수</t>
  </si>
  <si>
    <t>25-25119</t>
  </si>
  <si>
    <t>로지스틱스 DB safer 유지보수</t>
  </si>
  <si>
    <t>25-25120</t>
  </si>
  <si>
    <t>테크닉스 DB safer 유지보수</t>
  </si>
  <si>
    <t>25-25121</t>
  </si>
  <si>
    <t>지류유통 DB safer 유지보수</t>
  </si>
  <si>
    <t>25-25122</t>
  </si>
  <si>
    <t>홈데코 DB safer 유지보수</t>
  </si>
  <si>
    <t>25-25123</t>
  </si>
  <si>
    <t>제지 대전공장 입고자동화 유지보수</t>
  </si>
  <si>
    <t>해야함</t>
  </si>
  <si>
    <t>25-25124</t>
  </si>
  <si>
    <t>ECHO관련 운영지원(용역)</t>
  </si>
  <si>
    <t>25-25125</t>
  </si>
  <si>
    <t>로지스틱스 WebMethods S/W 유지보수</t>
  </si>
  <si>
    <t>25-25126</t>
  </si>
  <si>
    <t>IT보안관리 NetHelper 유지보수</t>
  </si>
  <si>
    <t>25-25127</t>
  </si>
  <si>
    <t>㈜투씨에스지</t>
  </si>
  <si>
    <t>웹어플리케이션 취약점 진단 솔루션 AppScan 유지보수</t>
  </si>
  <si>
    <t>이기천</t>
  </si>
  <si>
    <t>ITS-0060.007</t>
  </si>
  <si>
    <t>한솔에코패키징</t>
  </si>
  <si>
    <t>로지스틱스</t>
  </si>
  <si>
    <t>한솔로지스틱스/2025년 로지스틱스 중국법인 ITO 서비스</t>
  </si>
  <si>
    <t>한솔로지스틱스/2025년 로지스틱스 ITO</t>
  </si>
  <si>
    <t>한솔제지/2025년 한솔제지 ITO 서비스</t>
  </si>
  <si>
    <t>에이치디씨리조트/25년 HDC리조트 ITO</t>
  </si>
  <si>
    <t>2025년 H-Cloud/인프라 ITO (공통비배부코드)</t>
  </si>
  <si>
    <t>한솔케미칼/2025년 한솔케미칼 ITO 서비스</t>
  </si>
  <si>
    <t>한솔PNS(지류유통)/2025년 ITO 서비스</t>
  </si>
  <si>
    <t>한솔홈데코/2025년 ITO 서비스</t>
  </si>
  <si>
    <t>인티큐브</t>
  </si>
  <si>
    <t>제지</t>
  </si>
  <si>
    <t>한솔제지/2025년 한솔제지 ITO 서비스_(P)_2024-12</t>
  </si>
  <si>
    <t>홈데코</t>
  </si>
  <si>
    <t>한솔홈데코/2025년 ITO 서비스_(P)_2025-03</t>
  </si>
  <si>
    <t>모두의봄</t>
  </si>
  <si>
    <t>ITS-0352.006</t>
  </si>
  <si>
    <t>한솔모두의 봄/함솔모두의봄 2025년 ITO 서비스_(P)_2025-01</t>
  </si>
  <si>
    <t>케미칼</t>
  </si>
  <si>
    <t>솔머티리얼즈</t>
  </si>
  <si>
    <t>HS머티리얼즈</t>
  </si>
  <si>
    <t>전자재료유한공사</t>
  </si>
  <si>
    <t>ITS-0304.161</t>
  </si>
  <si>
    <t>한솔케미칼/2025년 한솔전자재료유한공사 ITO서비스_(P)_2025-0</t>
  </si>
  <si>
    <t>테크닉스</t>
  </si>
  <si>
    <t>테크닉스 태국법인</t>
  </si>
  <si>
    <t>테크닉스 베트남법인(하노이)</t>
  </si>
  <si>
    <t>테크닉스 호치민법인</t>
  </si>
  <si>
    <t>테크닉스 중국</t>
  </si>
  <si>
    <t>로지스틱스 중국법인(상해)</t>
  </si>
  <si>
    <t>한솔인티큐브/2025년 한솔인티큐브 ITO 서비스_(P)_2025-02</t>
  </si>
  <si>
    <t>문화재단</t>
  </si>
  <si>
    <t>ITS-0313.029</t>
  </si>
  <si>
    <t>한솔문화재단/한솔문화재단/25년 한솔문화재단 ITO_(P)_(P)_202</t>
  </si>
  <si>
    <t>PNS지류유통</t>
  </si>
  <si>
    <t>한솔PNS(지류유통)/2025년 ITO 서비스_(P)_2025-01_(P</t>
  </si>
  <si>
    <t>페이퍼텍</t>
  </si>
  <si>
    <t>한솔페이퍼텍/25년 한솔페이퍼텍 ITO서비스_(P)_2025-01</t>
  </si>
  <si>
    <t>홀딩스</t>
  </si>
  <si>
    <t>에스텍</t>
  </si>
  <si>
    <t>ITS-0331.088</t>
  </si>
  <si>
    <t>에스텍/2025년 에스텍시스템 ITO 서비스_(P)_2025-01</t>
  </si>
  <si>
    <t>두을장학재단</t>
  </si>
  <si>
    <t>ITS-0332.007</t>
  </si>
  <si>
    <t>두을장학재단/두을장학재단/25년 두을장학재단 ITO_(P)_(P)_202</t>
  </si>
  <si>
    <t>HDC(개발)</t>
  </si>
  <si>
    <t>타라유통/세류</t>
  </si>
  <si>
    <t>ITS-0081.008</t>
  </si>
  <si>
    <t>타라유통/2025년 타라유통/세류페이퍼 ITO 서비스_(P)_2024-1</t>
  </si>
  <si>
    <t>아이원스</t>
  </si>
  <si>
    <t>아이원스/아이원스/2025년 ITO 서비스_(P)_2025-02</t>
  </si>
  <si>
    <t>에코</t>
  </si>
  <si>
    <t>ITS-0021.006</t>
  </si>
  <si>
    <t>2025년 ECHO ITO(공통비배부코드)</t>
  </si>
  <si>
    <t>다빈치</t>
  </si>
  <si>
    <t>ITS-0908.004</t>
  </si>
  <si>
    <t>2025년 다빈치 ITO(공통비배부코드)</t>
  </si>
  <si>
    <t>CSC (OA)</t>
  </si>
  <si>
    <t>ITS-0023.007</t>
  </si>
  <si>
    <t>2025년 CSC ITO(공통비배부코드)</t>
  </si>
  <si>
    <t>H-Cloud / 인프라</t>
  </si>
  <si>
    <t>오라클(공통)</t>
  </si>
  <si>
    <t>ITS-0900.006</t>
  </si>
  <si>
    <t>2025년 오라클(공통) ITO(공통비배부코드)</t>
  </si>
  <si>
    <t>오라클(단독)</t>
  </si>
  <si>
    <t>ITS-0900.007</t>
  </si>
  <si>
    <t>2025년 오라클(단독) ITO(공통비배부코드)</t>
  </si>
  <si>
    <t>V3</t>
  </si>
  <si>
    <t>2025년 V3 ITO(공통비배부코드)</t>
  </si>
  <si>
    <t>DRM</t>
  </si>
  <si>
    <t>ITS-0902.005</t>
  </si>
  <si>
    <t>2025년 DRM 라이선스 ITO(공통비배부코드)</t>
  </si>
  <si>
    <t>홈페이지</t>
  </si>
  <si>
    <t>2025년 홈페이지 ITO(공통비배부코드)</t>
  </si>
  <si>
    <t>ACL</t>
  </si>
  <si>
    <t>ITS-0904.005</t>
  </si>
  <si>
    <t>2025년 ACL ITO(공통비배부코드)</t>
  </si>
  <si>
    <t>스마트빌</t>
  </si>
  <si>
    <t>ITS-0906.005</t>
  </si>
  <si>
    <t>2025년 스마트빌 ITO(공통비배부코드)</t>
  </si>
  <si>
    <t>그룹공통비</t>
  </si>
  <si>
    <t>ITS-0907.005</t>
  </si>
  <si>
    <t>2025년 그룹공통비 ITO(공통비배부코드)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</si>
</sst>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년 m월 d일"/>
  </numFmts>
  <fonts count="31">
    <font>
      <sz val="10.0"/>
      <color rgb="FF000000"/>
      <name val="Arial"/>
      <scheme val="minor"/>
    </font>
    <font>
      <sz val="11.0"/>
      <color rgb="FF000000"/>
      <name val="&quot;맑은 고딕&quot;"/>
    </font>
    <font>
      <b/>
      <sz val="25.0"/>
      <color rgb="FF000000"/>
      <name val="&quot;맑은 고딕&quot;"/>
    </font>
    <font>
      <b/>
      <sz val="20.0"/>
      <color rgb="FF000000"/>
      <name val="&quot;맑은 고딕&quot;"/>
    </font>
    <font>
      <sz val="9.0"/>
      <color rgb="FF666666"/>
      <name val="Tahoma"/>
    </font>
    <font>
      <b/>
      <sz val="12.0"/>
      <color rgb="FF000000"/>
      <name val="&quot;맑은 고딕&quot;"/>
    </font>
    <font>
      <sz val="12.0"/>
      <color rgb="FF000000"/>
      <name val="&quot;맑은 고딕&quot;"/>
    </font>
    <font>
      <b/>
      <sz val="11.0"/>
      <color rgb="FF000000"/>
      <name val="&quot;맑은 고딕&quot;"/>
    </font>
    <font>
      <b/>
      <sz val="14.0"/>
      <color rgb="FF000000"/>
      <name val="&quot;맑은 고딕&quot;"/>
    </font>
    <font>
      <b/>
      <sz val="18.0"/>
      <color rgb="FF000000"/>
      <name val="&quot;맑은 고딕&quot;"/>
    </font>
    <font>
      <sz val="18.0"/>
      <color rgb="FF000000"/>
      <name val="&quot;맑은 고딕&quot;"/>
    </font>
    <font>
      <u/>
      <sz val="11.0"/>
      <color rgb="FF0000FF"/>
      <name val="&quot;맑은 고딕&quot;"/>
    </font>
    <font>
      <sz val="12.0"/>
      <color theme="1"/>
      <name val="&quot;맑은 고딕&quot;"/>
    </font>
    <font/>
    <font>
      <b/>
      <sz val="20.0"/>
      <color theme="1"/>
      <name val="&quot;맑은 고딕&quot;"/>
    </font>
    <font>
      <sz val="9.0"/>
      <color theme="1"/>
      <name val="&quot;맑은 고딕&quot;"/>
    </font>
    <font>
      <sz val="9.0"/>
      <color rgb="FF000000"/>
      <name val="&quot;맑은 고딕&quot;"/>
    </font>
    <font>
      <b/>
      <sz val="9.0"/>
      <color theme="1"/>
      <name val="&quot;맑은 고딕&quot;"/>
    </font>
    <font>
      <b/>
      <i/>
      <sz val="9.0"/>
      <color theme="1"/>
      <name val="&quot;맑은 고딕&quot;"/>
    </font>
    <font>
      <b/>
      <sz val="11.0"/>
      <color theme="1"/>
      <name val="&quot;맑은 고딕&quot;"/>
    </font>
    <font>
      <sz val="9.0"/>
      <color rgb="FFFF0000"/>
      <name val="&quot;맑은 고딕&quot;"/>
    </font>
    <font>
      <i/>
      <sz val="9.0"/>
      <color theme="1"/>
      <name val="&quot;맑은 고딕&quot;"/>
    </font>
    <font>
      <color theme="1"/>
      <name val="&quot;맑은 고딕&quot;"/>
    </font>
    <font>
      <b/>
      <color theme="1"/>
      <name val="&quot;맑은 고딕&quot;"/>
    </font>
    <font>
      <color rgb="FF0070C0"/>
      <name val="&quot;맑은 고딕&quot;"/>
    </font>
    <font>
      <b/>
      <sz val="9.0"/>
      <color rgb="FF000000"/>
      <name val="&quot;맑은 고딕&quot;"/>
    </font>
    <font>
      <b/>
      <color rgb="FF000000"/>
      <name val="&quot;맑은 고딕&quot;"/>
    </font>
    <font>
      <sz val="11.0"/>
      <color theme="1"/>
      <name val="&quot;맑은 고딕&quot;"/>
    </font>
    <font>
      <b/>
      <sz val="11.0"/>
      <color rgb="FFFF0000"/>
      <name val="&quot;맑은 고딕&quot;"/>
    </font>
    <font>
      <color rgb="FF000000"/>
      <name val="&quot;맑은 고딕&quot;"/>
    </font>
    <font>
      <sz val="11.0"/>
      <color rgb="FFFF0000"/>
      <name val="&quot;맑은 고딕&quot;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8EA9DB"/>
        <bgColor rgb="FF8EA9DB"/>
      </patternFill>
    </fill>
    <fill>
      <patternFill patternType="solid">
        <fgColor rgb="FF00B0F0"/>
        <bgColor rgb="FF00B0F0"/>
      </patternFill>
    </fill>
    <fill>
      <patternFill patternType="solid">
        <fgColor rgb="FFDDEBF7"/>
        <bgColor rgb="FFDDEBF7"/>
      </patternFill>
    </fill>
    <fill>
      <patternFill patternType="solid">
        <fgColor rgb="FFC65911"/>
        <bgColor rgb="FFC65911"/>
      </patternFill>
    </fill>
    <fill>
      <patternFill patternType="solid">
        <fgColor rgb="FFF8CBAD"/>
        <bgColor rgb="FFF8CBAD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17">
    <border/>
    <border>
      <top style="thin">
        <color rgb="FF0070C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70C0"/>
      </bottom>
    </border>
    <border>
      <left style="thin">
        <color rgb="FFFF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6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wrapText="0"/>
    </xf>
    <xf borderId="0" fillId="0" fontId="1" numFmtId="0" xfId="0" applyAlignment="1" applyFont="1">
      <alignment horizontal="center" shrinkToFit="0" wrapText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shrinkToFit="0" wrapText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shrinkToFit="0" wrapText="0"/>
    </xf>
    <xf borderId="0" fillId="0" fontId="6" numFmtId="0" xfId="0" applyAlignment="1" applyFont="1">
      <alignment readingOrder="0" shrinkToFit="0" wrapText="0"/>
    </xf>
    <xf borderId="0" fillId="0" fontId="6" numFmtId="0" xfId="0" applyFont="1"/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horizontal="left" shrinkToFit="0" wrapText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2" fillId="2" fontId="7" numFmtId="0" xfId="0" applyAlignment="1" applyBorder="1" applyFill="1" applyFont="1">
      <alignment horizontal="center" readingOrder="0" shrinkToFit="0" wrapText="0"/>
    </xf>
    <xf borderId="3" fillId="2" fontId="7" numFmtId="0" xfId="0" applyAlignment="1" applyBorder="1" applyFont="1">
      <alignment horizontal="center" readingOrder="0" shrinkToFit="0" wrapText="0"/>
    </xf>
    <xf borderId="4" fillId="0" fontId="13" numFmtId="0" xfId="0" applyBorder="1" applyFont="1"/>
    <xf borderId="5" fillId="2" fontId="7" numFmtId="0" xfId="0" applyAlignment="1" applyBorder="1" applyFont="1">
      <alignment horizontal="center" readingOrder="0" shrinkToFit="0" wrapText="0"/>
    </xf>
    <xf borderId="5" fillId="0" fontId="13" numFmtId="0" xfId="0" applyBorder="1" applyFont="1"/>
    <xf borderId="6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1" xfId="0" applyAlignment="1" applyBorder="1" applyFont="1" applyNumberFormat="1">
      <alignment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3" xfId="0" applyAlignment="1" applyBorder="1" applyFont="1" applyNumberFormat="1">
      <alignment horizontal="center" readingOrder="0" shrinkToFit="0" wrapText="0"/>
    </xf>
    <xf borderId="2" fillId="0" fontId="1" numFmtId="3" xfId="0" applyAlignment="1" applyBorder="1" applyFont="1" applyNumberFormat="1">
      <alignment readingOrder="0" shrinkToFit="0" wrapText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0"/>
    </xf>
    <xf borderId="3" fillId="0" fontId="1" numFmtId="0" xfId="0" applyAlignment="1" applyBorder="1" applyFont="1">
      <alignment horizontal="center" shrinkToFit="0" wrapText="0"/>
    </xf>
    <xf borderId="3" fillId="0" fontId="1" numFmtId="0" xfId="0" applyAlignment="1" applyBorder="1" applyFont="1">
      <alignment horizontal="left" shrinkToFit="0" wrapText="0"/>
    </xf>
    <xf borderId="2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horizontal="left" shrinkToFit="0" wrapText="0"/>
    </xf>
    <xf borderId="7" fillId="0" fontId="1" numFmtId="0" xfId="0" applyAlignment="1" applyBorder="1" applyFont="1">
      <alignment shrinkToFit="0" wrapText="0"/>
    </xf>
    <xf borderId="8" fillId="0" fontId="1" numFmtId="0" xfId="0" applyAlignment="1" applyBorder="1" applyFont="1">
      <alignment horizontal="center" shrinkToFit="0" wrapText="0"/>
    </xf>
    <xf borderId="7" fillId="0" fontId="7" numFmtId="0" xfId="0" applyAlignment="1" applyBorder="1" applyFont="1">
      <alignment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9" fillId="0" fontId="1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shrinkToFit="0" wrapText="0"/>
    </xf>
    <xf borderId="10" fillId="0" fontId="1" numFmtId="0" xfId="0" applyAlignment="1" applyBorder="1" applyFont="1">
      <alignment horizontal="center" shrinkToFit="0" wrapText="0"/>
    </xf>
    <xf borderId="11" fillId="0" fontId="1" numFmtId="0" xfId="0" applyAlignment="1" applyBorder="1" applyFont="1">
      <alignment horizontal="left" readingOrder="0" vertical="top"/>
    </xf>
    <xf borderId="11" fillId="0" fontId="13" numFmtId="0" xfId="0" applyBorder="1" applyFont="1"/>
    <xf borderId="12" fillId="0" fontId="13" numFmtId="0" xfId="0" applyBorder="1" applyFont="1"/>
    <xf borderId="7" fillId="3" fontId="7" numFmtId="0" xfId="0" applyAlignment="1" applyBorder="1" applyFill="1" applyFont="1">
      <alignment horizontal="center" shrinkToFit="0" wrapText="0"/>
    </xf>
    <xf borderId="0" fillId="3" fontId="7" numFmtId="0" xfId="0" applyAlignment="1" applyFont="1">
      <alignment horizontal="center" shrinkToFit="0" wrapText="0"/>
    </xf>
    <xf borderId="8" fillId="0" fontId="13" numFmtId="0" xfId="0" applyBorder="1" applyFont="1"/>
    <xf borderId="7" fillId="3" fontId="7" numFmtId="0" xfId="0" applyAlignment="1" applyBorder="1" applyFont="1">
      <alignment vertical="top"/>
    </xf>
    <xf borderId="0" fillId="3" fontId="7" numFmtId="0" xfId="0" applyAlignment="1" applyFont="1">
      <alignment vertical="top"/>
    </xf>
    <xf borderId="13" fillId="3" fontId="7" numFmtId="0" xfId="0" applyAlignment="1" applyBorder="1" applyFont="1">
      <alignment vertical="top"/>
    </xf>
    <xf borderId="9" fillId="3" fontId="7" numFmtId="0" xfId="0" applyAlignment="1" applyBorder="1" applyFont="1">
      <alignment vertical="top"/>
    </xf>
    <xf borderId="9" fillId="0" fontId="13" numFmtId="0" xfId="0" applyBorder="1" applyFont="1"/>
    <xf borderId="10" fillId="0" fontId="13" numFmtId="0" xfId="0" applyBorder="1" applyFont="1"/>
    <xf borderId="0" fillId="0" fontId="7" numFmtId="0" xfId="0" applyAlignment="1" applyFont="1">
      <alignment readingOrder="0" shrinkToFit="0" wrapText="0"/>
    </xf>
    <xf borderId="13" fillId="2" fontId="7" numFmtId="0" xfId="0" applyAlignment="1" applyBorder="1" applyFont="1">
      <alignment horizontal="center" readingOrder="0" shrinkToFit="0" wrapText="0"/>
    </xf>
    <xf borderId="9" fillId="0" fontId="7" numFmtId="3" xfId="0" applyAlignment="1" applyBorder="1" applyFont="1" applyNumberFormat="1">
      <alignment horizontal="center" readingOrder="0" shrinkToFit="0" wrapText="0"/>
    </xf>
    <xf borderId="0" fillId="0" fontId="7" numFmtId="0" xfId="0" applyAlignment="1" applyFont="1">
      <alignment readingOrder="0" shrinkToFit="0" vertical="top" wrapText="0"/>
    </xf>
    <xf borderId="0" fillId="0" fontId="3" numFmtId="0" xfId="0" applyAlignment="1" applyFont="1">
      <alignment horizontal="center" readingOrder="0" shrinkToFit="0" wrapText="0"/>
    </xf>
    <xf borderId="14" fillId="0" fontId="3" numFmtId="0" xfId="0" applyAlignment="1" applyBorder="1" applyFont="1">
      <alignment horizontal="center" shrinkToFit="0" wrapText="0"/>
    </xf>
    <xf borderId="14" fillId="0" fontId="13" numFmtId="0" xfId="0" applyBorder="1" applyFont="1"/>
    <xf borderId="0" fillId="0" fontId="6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right" shrinkToFit="0" wrapText="0"/>
    </xf>
    <xf borderId="0" fillId="0" fontId="14" numFmtId="0" xfId="0" applyAlignment="1" applyFont="1">
      <alignment horizontal="center"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horizontal="right" readingOrder="0" shrinkToFit="0" wrapText="0"/>
    </xf>
    <xf borderId="0" fillId="0" fontId="15" numFmtId="0" xfId="0" applyAlignment="1" applyFont="1">
      <alignment shrinkToFit="0" vertical="bottom" wrapText="0"/>
    </xf>
    <xf borderId="0" fillId="0" fontId="17" numFmtId="0" xfId="0" applyAlignment="1" applyFont="1">
      <alignment readingOrder="0" shrinkToFit="0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wrapText="0"/>
    </xf>
    <xf borderId="0" fillId="0" fontId="20" numFmtId="0" xfId="0" applyAlignment="1" applyFont="1">
      <alignment horizontal="right" shrinkToFit="0" wrapText="0"/>
    </xf>
    <xf borderId="0" fillId="0" fontId="15" numFmtId="0" xfId="0" applyAlignment="1" applyFont="1">
      <alignment shrinkToFit="0" wrapText="0"/>
    </xf>
    <xf borderId="0" fillId="0" fontId="21" numFmtId="0" xfId="0" applyAlignment="1" applyFont="1">
      <alignment shrinkToFit="0" vertical="bottom" wrapText="0"/>
    </xf>
    <xf borderId="0" fillId="0" fontId="17" numFmtId="0" xfId="0" applyAlignment="1" applyFont="1">
      <alignment shrinkToFit="0" wrapText="0"/>
    </xf>
    <xf borderId="0" fillId="0" fontId="15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shrinkToFit="0" wrapText="0"/>
    </xf>
    <xf borderId="0" fillId="0" fontId="22" numFmtId="165" xfId="0" applyAlignment="1" applyFont="1" applyNumberFormat="1">
      <alignment horizontal="center" readingOrder="0" shrinkToFit="0" wrapText="0"/>
    </xf>
    <xf borderId="0" fillId="0" fontId="22" numFmtId="0" xfId="0" applyAlignment="1" applyFont="1">
      <alignment horizontal="center" shrinkToFit="0" wrapText="0"/>
    </xf>
    <xf borderId="0" fillId="0" fontId="23" numFmtId="0" xfId="0" applyAlignment="1" applyFont="1">
      <alignment readingOrder="0" shrinkToFit="0" wrapText="0"/>
    </xf>
    <xf borderId="0" fillId="0" fontId="24" numFmtId="0" xfId="0" applyAlignment="1" applyFont="1">
      <alignment shrinkToFit="0" wrapText="0"/>
    </xf>
    <xf borderId="0" fillId="0" fontId="23" numFmtId="0" xfId="0" applyAlignment="1" applyFont="1">
      <alignment shrinkToFit="0" wrapText="0"/>
    </xf>
    <xf borderId="0" fillId="0" fontId="22" numFmtId="0" xfId="0" applyAlignment="1" applyFont="1">
      <alignment shrinkToFit="0" wrapText="0"/>
    </xf>
    <xf borderId="0" fillId="0" fontId="22" numFmtId="0" xfId="0" applyAlignment="1" applyFont="1">
      <alignment horizontal="left" readingOrder="0" shrinkToFit="0" wrapText="0"/>
    </xf>
    <xf borderId="0" fillId="0" fontId="22" numFmtId="0" xfId="0" applyAlignment="1" applyFont="1">
      <alignment readingOrder="0" shrinkToFit="0" wrapText="0"/>
    </xf>
    <xf borderId="14" fillId="0" fontId="25" numFmtId="0" xfId="0" applyAlignment="1" applyBorder="1" applyFont="1">
      <alignment horizontal="center" shrinkToFit="0" wrapText="0"/>
    </xf>
    <xf borderId="2" fillId="4" fontId="1" numFmtId="0" xfId="0" applyAlignment="1" applyBorder="1" applyFill="1" applyFont="1">
      <alignment horizontal="center" readingOrder="0" shrinkToFit="0" wrapText="0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shrinkToFit="0" wrapText="0"/>
    </xf>
    <xf borderId="0" fillId="6" fontId="1" numFmtId="0" xfId="0" applyAlignment="1" applyFill="1" applyFont="1">
      <alignment readingOrder="0" shrinkToFit="0" wrapText="0"/>
    </xf>
    <xf borderId="2" fillId="7" fontId="26" numFmtId="0" xfId="0" applyAlignment="1" applyBorder="1" applyFill="1" applyFont="1">
      <alignment horizontal="center" readingOrder="0" shrinkToFit="0" wrapText="0"/>
    </xf>
    <xf borderId="2" fillId="7" fontId="26" numFmtId="0" xfId="0" applyAlignment="1" applyBorder="1" applyFont="1">
      <alignment horizontal="center" readingOrder="0"/>
    </xf>
    <xf borderId="2" fillId="0" fontId="27" numFmtId="0" xfId="0" applyAlignment="1" applyBorder="1" applyFont="1">
      <alignment horizontal="center" readingOrder="0" shrinkToFit="0" wrapText="0"/>
    </xf>
    <xf borderId="2" fillId="5" fontId="27" numFmtId="0" xfId="0" applyAlignment="1" applyBorder="1" applyFont="1">
      <alignment horizontal="center" readingOrder="0"/>
    </xf>
    <xf borderId="2" fillId="5" fontId="27" numFmtId="164" xfId="0" applyAlignment="1" applyBorder="1" applyFont="1" applyNumberFormat="1">
      <alignment horizontal="center" readingOrder="0" shrinkToFit="0" wrapText="0"/>
    </xf>
    <xf borderId="2" fillId="0" fontId="22" numFmtId="3" xfId="0" applyAlignment="1" applyBorder="1" applyFont="1" applyNumberFormat="1">
      <alignment horizontal="left" readingOrder="0" shrinkToFit="0" wrapText="0"/>
    </xf>
    <xf borderId="2" fillId="0" fontId="27" numFmtId="0" xfId="0" applyAlignment="1" applyBorder="1" applyFont="1">
      <alignment horizontal="center" shrinkToFit="0" wrapText="0"/>
    </xf>
    <xf borderId="2" fillId="0" fontId="27" numFmtId="164" xfId="0" applyAlignment="1" applyBorder="1" applyFont="1" applyNumberFormat="1">
      <alignment horizontal="center" readingOrder="0" shrinkToFit="0" wrapText="0"/>
    </xf>
    <xf borderId="2" fillId="5" fontId="27" numFmtId="0" xfId="0" applyAlignment="1" applyBorder="1" applyFont="1">
      <alignment horizontal="center" readingOrder="0" shrinkToFit="0" wrapText="0"/>
    </xf>
    <xf borderId="2" fillId="5" fontId="1" numFmtId="0" xfId="0" applyAlignment="1" applyBorder="1" applyFont="1">
      <alignment horizontal="center" readingOrder="0" shrinkToFit="0" wrapText="0"/>
    </xf>
    <xf borderId="2" fillId="0" fontId="22" numFmtId="3" xfId="0" applyAlignment="1" applyBorder="1" applyFont="1" applyNumberFormat="1">
      <alignment horizontal="center" readingOrder="0" shrinkToFit="0" wrapText="0"/>
    </xf>
    <xf borderId="10" fillId="0" fontId="22" numFmtId="3" xfId="0" applyAlignment="1" applyBorder="1" applyFont="1" applyNumberFormat="1">
      <alignment horizontal="left" readingOrder="0" shrinkToFit="0" wrapText="0"/>
    </xf>
    <xf borderId="2" fillId="8" fontId="27" numFmtId="164" xfId="0" applyAlignment="1" applyBorder="1" applyFill="1" applyFont="1" applyNumberFormat="1">
      <alignment horizontal="center" readingOrder="0" shrinkToFit="0" wrapText="0"/>
    </xf>
    <xf borderId="2" fillId="9" fontId="27" numFmtId="0" xfId="0" applyAlignment="1" applyBorder="1" applyFill="1" applyFont="1">
      <alignment horizontal="center"/>
    </xf>
    <xf borderId="2" fillId="9" fontId="27" numFmtId="164" xfId="0" applyAlignment="1" applyBorder="1" applyFont="1" applyNumberFormat="1">
      <alignment horizontal="center" readingOrder="0" shrinkToFit="0" wrapText="0"/>
    </xf>
    <xf borderId="2" fillId="9" fontId="27" numFmtId="0" xfId="0" applyAlignment="1" applyBorder="1" applyFont="1">
      <alignment horizontal="center" readingOrder="0" shrinkToFit="0" wrapText="0"/>
    </xf>
    <xf borderId="2" fillId="9" fontId="1" numFmtId="0" xfId="0" applyAlignment="1" applyBorder="1" applyFont="1">
      <alignment horizontal="center" readingOrder="0" shrinkToFit="0" wrapText="0"/>
    </xf>
    <xf borderId="2" fillId="9" fontId="27" numFmtId="0" xfId="0" applyAlignment="1" applyBorder="1" applyFont="1">
      <alignment horizontal="center"/>
    </xf>
    <xf borderId="2" fillId="0" fontId="22" numFmtId="0" xfId="0" applyAlignment="1" applyBorder="1" applyFont="1">
      <alignment horizontal="left" readingOrder="0" shrinkToFit="0" wrapText="0"/>
    </xf>
    <xf borderId="2" fillId="5" fontId="27" numFmtId="164" xfId="0" applyAlignment="1" applyBorder="1" applyFont="1" applyNumberFormat="1">
      <alignment horizontal="center" readingOrder="0"/>
    </xf>
    <xf borderId="8" fillId="5" fontId="27" numFmtId="0" xfId="0" applyAlignment="1" applyBorder="1" applyFont="1">
      <alignment horizontal="center"/>
    </xf>
    <xf borderId="8" fillId="5" fontId="27" numFmtId="164" xfId="0" applyAlignment="1" applyBorder="1" applyFont="1" applyNumberFormat="1">
      <alignment horizontal="center" readingOrder="0" shrinkToFit="0" wrapText="0"/>
    </xf>
    <xf borderId="8" fillId="5" fontId="27" numFmtId="0" xfId="0" applyAlignment="1" applyBorder="1" applyFont="1">
      <alignment horizontal="center" readingOrder="0" shrinkToFit="0" wrapText="0"/>
    </xf>
    <xf borderId="8" fillId="5" fontId="27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 shrinkToFit="0" wrapText="0"/>
    </xf>
    <xf borderId="8" fillId="0" fontId="27" numFmtId="0" xfId="0" applyAlignment="1" applyBorder="1" applyFont="1">
      <alignment horizontal="center" readingOrder="0" shrinkToFit="0" wrapText="0"/>
    </xf>
    <xf borderId="8" fillId="0" fontId="22" numFmtId="3" xfId="0" applyAlignment="1" applyBorder="1" applyFont="1" applyNumberFormat="1">
      <alignment horizontal="left" readingOrder="0" shrinkToFit="0" wrapText="0"/>
    </xf>
    <xf borderId="8" fillId="0" fontId="27" numFmtId="0" xfId="0" applyAlignment="1" applyBorder="1" applyFont="1">
      <alignment horizontal="center" shrinkToFit="0" wrapText="0"/>
    </xf>
    <xf borderId="8" fillId="0" fontId="27" numFmtId="164" xfId="0" applyAlignment="1" applyBorder="1" applyFont="1" applyNumberFormat="1">
      <alignment horizontal="center" readingOrder="0" shrinkToFit="0" wrapText="0"/>
    </xf>
    <xf borderId="12" fillId="5" fontId="27" numFmtId="164" xfId="0" applyAlignment="1" applyBorder="1" applyFont="1" applyNumberFormat="1">
      <alignment horizontal="center" readingOrder="0" shrinkToFit="0" wrapText="0"/>
    </xf>
    <xf borderId="2" fillId="10" fontId="27" numFmtId="0" xfId="0" applyAlignment="1" applyBorder="1" applyFill="1" applyFont="1">
      <alignment horizontal="center"/>
    </xf>
    <xf borderId="2" fillId="10" fontId="27" numFmtId="164" xfId="0" applyAlignment="1" applyBorder="1" applyFont="1" applyNumberFormat="1">
      <alignment horizontal="center" readingOrder="0" shrinkToFit="0" wrapText="0"/>
    </xf>
    <xf borderId="2" fillId="10" fontId="27" numFmtId="0" xfId="0" applyAlignment="1" applyBorder="1" applyFont="1">
      <alignment horizontal="center" shrinkToFit="0" wrapText="0"/>
    </xf>
    <xf borderId="2" fillId="10" fontId="27" numFmtId="0" xfId="0" applyAlignment="1" applyBorder="1" applyFont="1">
      <alignment horizontal="center" readingOrder="0" shrinkToFit="0" wrapText="0"/>
    </xf>
    <xf borderId="2" fillId="10" fontId="1" numFmtId="0" xfId="0" applyAlignment="1" applyBorder="1" applyFont="1">
      <alignment horizontal="center" readingOrder="0" shrinkToFit="0" wrapText="0"/>
    </xf>
    <xf borderId="2" fillId="8" fontId="27" numFmtId="0" xfId="0" applyAlignment="1" applyBorder="1" applyFont="1">
      <alignment horizontal="center"/>
    </xf>
    <xf borderId="2" fillId="8" fontId="27" numFmtId="0" xfId="0" applyAlignment="1" applyBorder="1" applyFont="1">
      <alignment horizontal="center" readingOrder="0" shrinkToFit="0" wrapText="0"/>
    </xf>
    <xf borderId="2" fillId="8" fontId="1" numFmtId="0" xfId="0" applyAlignment="1" applyBorder="1" applyFont="1">
      <alignment horizontal="center" readingOrder="0" shrinkToFit="0" wrapText="0"/>
    </xf>
    <xf borderId="10" fillId="5" fontId="27" numFmtId="0" xfId="0" applyAlignment="1" applyBorder="1" applyFont="1">
      <alignment horizontal="center" readingOrder="0"/>
    </xf>
    <xf borderId="10" fillId="5" fontId="27" numFmtId="164" xfId="0" applyAlignment="1" applyBorder="1" applyFont="1" applyNumberFormat="1">
      <alignment horizontal="center" readingOrder="0" shrinkToFit="0" wrapText="0"/>
    </xf>
    <xf borderId="10" fillId="5" fontId="27" numFmtId="0" xfId="0" applyAlignment="1" applyBorder="1" applyFont="1">
      <alignment horizontal="center" readingOrder="0" shrinkToFit="0" wrapText="0"/>
    </xf>
    <xf borderId="10" fillId="0" fontId="27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readingOrder="0" shrinkToFit="0" wrapText="0"/>
    </xf>
    <xf borderId="10" fillId="0" fontId="27" numFmtId="0" xfId="0" applyAlignment="1" applyBorder="1" applyFont="1">
      <alignment horizontal="center" shrinkToFit="0" wrapText="0"/>
    </xf>
    <xf borderId="10" fillId="0" fontId="27" numFmtId="164" xfId="0" applyAlignment="1" applyBorder="1" applyFont="1" applyNumberFormat="1">
      <alignment horizontal="center" readingOrder="0" shrinkToFit="0" wrapText="0"/>
    </xf>
    <xf borderId="2" fillId="9" fontId="1" numFmtId="0" xfId="0" applyAlignment="1" applyBorder="1" applyFont="1">
      <alignment horizontal="center" shrinkToFit="0" wrapText="0"/>
    </xf>
    <xf borderId="2" fillId="5" fontId="27" numFmtId="0" xfId="0" applyAlignment="1" applyBorder="1" applyFont="1">
      <alignment horizontal="center"/>
    </xf>
    <xf borderId="2" fillId="5" fontId="27" numFmtId="0" xfId="0" applyAlignment="1" applyBorder="1" applyFont="1">
      <alignment horizontal="center" shrinkToFit="0" wrapText="0"/>
    </xf>
    <xf borderId="2" fillId="0" fontId="28" numFmtId="0" xfId="0" applyAlignment="1" applyBorder="1" applyFont="1">
      <alignment horizontal="center" shrinkToFit="0" wrapText="0"/>
    </xf>
    <xf borderId="2" fillId="10" fontId="22" numFmtId="3" xfId="0" applyAlignment="1" applyBorder="1" applyFont="1" applyNumberFormat="1">
      <alignment horizontal="left" readingOrder="0" shrinkToFit="0" wrapText="0"/>
    </xf>
    <xf borderId="2" fillId="0" fontId="27" numFmtId="3" xfId="0" applyAlignment="1" applyBorder="1" applyFont="1" applyNumberFormat="1">
      <alignment horizontal="center" readingOrder="0" shrinkToFit="0" wrapText="0"/>
    </xf>
    <xf borderId="2" fillId="11" fontId="27" numFmtId="0" xfId="0" applyAlignment="1" applyBorder="1" applyFill="1" applyFont="1">
      <alignment horizontal="center" shrinkToFit="0" wrapText="0"/>
    </xf>
    <xf borderId="2" fillId="11" fontId="27" numFmtId="0" xfId="0" applyAlignment="1" applyBorder="1" applyFont="1">
      <alignment horizontal="center" readingOrder="0" shrinkToFit="0" wrapText="0"/>
    </xf>
    <xf borderId="2" fillId="3" fontId="1" numFmtId="0" xfId="0" applyAlignment="1" applyBorder="1" applyFont="1">
      <alignment horizontal="center" shrinkToFit="0" wrapText="0"/>
    </xf>
    <xf borderId="2" fillId="12" fontId="1" numFmtId="0" xfId="0" applyAlignment="1" applyBorder="1" applyFill="1" applyFont="1">
      <alignment horizontal="center" readingOrder="0" shrinkToFit="0" wrapText="0"/>
    </xf>
    <xf borderId="2" fillId="0" fontId="29" numFmtId="3" xfId="0" applyAlignment="1" applyBorder="1" applyFont="1" applyNumberFormat="1">
      <alignment horizontal="center" readingOrder="0" shrinkToFit="0" wrapText="0"/>
    </xf>
    <xf borderId="2" fillId="13" fontId="27" numFmtId="0" xfId="0" applyAlignment="1" applyBorder="1" applyFill="1" applyFont="1">
      <alignment horizontal="center" readingOrder="0"/>
    </xf>
    <xf borderId="2" fillId="13" fontId="27" numFmtId="0" xfId="0" applyAlignment="1" applyBorder="1" applyFont="1">
      <alignment horizontal="center" readingOrder="0" shrinkToFit="0" wrapText="0"/>
    </xf>
    <xf borderId="2" fillId="13" fontId="27" numFmtId="0" xfId="0" applyAlignment="1" applyBorder="1" applyFont="1">
      <alignment horizontal="center" shrinkToFit="0" wrapText="0"/>
    </xf>
    <xf borderId="0" fillId="9" fontId="1" numFmtId="0" xfId="0" applyAlignment="1" applyFont="1">
      <alignment readingOrder="0" shrinkToFit="0" wrapText="0"/>
    </xf>
    <xf borderId="2" fillId="11" fontId="1" numFmtId="0" xfId="0" applyAlignment="1" applyBorder="1" applyFont="1">
      <alignment horizontal="center" readingOrder="0" shrinkToFit="0" wrapText="0"/>
    </xf>
    <xf borderId="2" fillId="0" fontId="30" numFmtId="0" xfId="0" applyAlignment="1" applyBorder="1" applyFont="1">
      <alignment horizontal="center" shrinkToFit="0" wrapText="0"/>
    </xf>
    <xf borderId="6" fillId="0" fontId="27" numFmtId="0" xfId="0" applyAlignment="1" applyBorder="1" applyFont="1">
      <alignment horizontal="center" readingOrder="0" shrinkToFit="0" wrapText="0"/>
    </xf>
    <xf borderId="8" fillId="0" fontId="29" numFmtId="3" xfId="0" applyAlignment="1" applyBorder="1" applyFont="1" applyNumberFormat="1">
      <alignment horizontal="center" readingOrder="0" shrinkToFit="0" wrapText="0"/>
    </xf>
    <xf borderId="8" fillId="0" fontId="22" numFmtId="3" xfId="0" applyAlignment="1" applyBorder="1" applyFont="1" applyNumberFormat="1">
      <alignment horizontal="center" readingOrder="0" shrinkToFit="0" wrapText="0"/>
    </xf>
    <xf borderId="2" fillId="9" fontId="27" numFmtId="0" xfId="0" applyAlignment="1" applyBorder="1" applyFont="1">
      <alignment horizontal="center" shrinkToFit="0" wrapText="0"/>
    </xf>
    <xf borderId="2" fillId="0" fontId="1" numFmtId="164" xfId="0" applyAlignment="1" applyBorder="1" applyFont="1" applyNumberFormat="1">
      <alignment horizontal="center" readingOrder="0" shrinkToFit="0" wrapText="0"/>
    </xf>
    <xf borderId="2" fillId="0" fontId="27" numFmtId="0" xfId="0" applyAlignment="1" applyBorder="1" applyFont="1">
      <alignment horizontal="center" readingOrder="0"/>
    </xf>
    <xf borderId="10" fillId="0" fontId="30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readingOrder="0" shrinkToFit="0" wrapText="0"/>
    </xf>
    <xf borderId="2" fillId="9" fontId="1" numFmtId="164" xfId="0" applyAlignment="1" applyBorder="1" applyFont="1" applyNumberFormat="1">
      <alignment horizontal="center" readingOrder="0" shrinkToFit="0" wrapText="0"/>
    </xf>
    <xf borderId="2" fillId="9" fontId="1" numFmtId="0" xfId="0" applyAlignment="1" applyBorder="1" applyFont="1">
      <alignment readingOrder="0" shrinkToFit="0" wrapText="0"/>
    </xf>
    <xf borderId="2" fillId="12" fontId="1" numFmtId="0" xfId="0" applyAlignment="1" applyBorder="1" applyFont="1">
      <alignment horizontal="center" shrinkToFit="0" wrapText="0"/>
    </xf>
    <xf borderId="2" fillId="12" fontId="27" numFmtId="0" xfId="0" applyAlignment="1" applyBorder="1" applyFont="1">
      <alignment horizontal="center" readingOrder="0" shrinkToFit="0" wrapText="0"/>
    </xf>
    <xf borderId="10" fillId="0" fontId="29" numFmtId="0" xfId="0" applyAlignment="1" applyBorder="1" applyFont="1">
      <alignment horizontal="center" shrinkToFit="0" wrapText="0"/>
    </xf>
    <xf borderId="15" fillId="0" fontId="27" numFmtId="0" xfId="0" applyAlignment="1" applyBorder="1" applyFont="1">
      <alignment horizontal="center" readingOrder="0" shrinkToFit="0" wrapText="0"/>
    </xf>
    <xf borderId="10" fillId="5" fontId="1" numFmtId="164" xfId="0" applyAlignment="1" applyBorder="1" applyFont="1" applyNumberFormat="1">
      <alignment horizontal="center" readingOrder="0" shrinkToFit="0" wrapText="0"/>
    </xf>
    <xf borderId="10" fillId="5" fontId="1" numFmtId="0" xfId="0" applyAlignment="1" applyBorder="1" applyFont="1">
      <alignment horizontal="center" readingOrder="0" shrinkToFit="0" wrapText="0"/>
    </xf>
    <xf borderId="10" fillId="0" fontId="29" numFmtId="3" xfId="0" applyAlignment="1" applyBorder="1" applyFont="1" applyNumberFormat="1">
      <alignment horizontal="center" readingOrder="0" shrinkToFit="0" wrapText="0"/>
    </xf>
    <xf borderId="10" fillId="0" fontId="22" numFmtId="3" xfId="0" applyAlignment="1" applyBorder="1" applyFont="1" applyNumberFormat="1">
      <alignment horizontal="center" readingOrder="0" shrinkToFit="0" wrapText="0"/>
    </xf>
    <xf borderId="2" fillId="0" fontId="29" numFmtId="0" xfId="0" applyAlignment="1" applyBorder="1" applyFont="1">
      <alignment horizontal="center" shrinkToFit="0" wrapText="0"/>
    </xf>
    <xf borderId="16" fillId="0" fontId="1" numFmtId="0" xfId="0" applyAlignment="1" applyBorder="1" applyFont="1">
      <alignment horizontal="center" shrinkToFit="0" wrapText="0"/>
    </xf>
    <xf borderId="7" fillId="0" fontId="13" numFmtId="0" xfId="0" applyBorder="1" applyFont="1"/>
    <xf borderId="0" fillId="0" fontId="16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13" fillId="0" fontId="1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0</xdr:row>
      <xdr:rowOff>19050</xdr:rowOff>
    </xdr:from>
    <xdr:ext cx="2381250" cy="11430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eungcheol.choi@hanso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chkim@ssrinc.co.kr" TargetMode="External"/><Relationship Id="rId20" Type="http://schemas.openxmlformats.org/officeDocument/2006/relationships/hyperlink" Target="mailto:sylee@srmtec.co.kr" TargetMode="External"/><Relationship Id="rId42" Type="http://schemas.openxmlformats.org/officeDocument/2006/relationships/hyperlink" Target="mailto:ma_works@pnpsecure.com" TargetMode="External"/><Relationship Id="rId41" Type="http://schemas.openxmlformats.org/officeDocument/2006/relationships/hyperlink" Target="mailto:sungheeh@adconsulting.co.kr" TargetMode="External"/><Relationship Id="rId22" Type="http://schemas.openxmlformats.org/officeDocument/2006/relationships/hyperlink" Target="mailto:ck88.jung@emro.co.kr" TargetMode="External"/><Relationship Id="rId44" Type="http://schemas.openxmlformats.org/officeDocument/2006/relationships/hyperlink" Target="mailto:jwkim@nuriflex.co.kr" TargetMode="External"/><Relationship Id="rId21" Type="http://schemas.openxmlformats.org/officeDocument/2006/relationships/hyperlink" Target="mailto:haning.kim@emro.co.kr" TargetMode="External"/><Relationship Id="rId43" Type="http://schemas.openxmlformats.org/officeDocument/2006/relationships/hyperlink" Target="mailto:ghyoun@dgitech.co.kr" TargetMode="External"/><Relationship Id="rId24" Type="http://schemas.openxmlformats.org/officeDocument/2006/relationships/hyperlink" Target="mailto:tjsghd0@youhost.co.kr" TargetMode="External"/><Relationship Id="rId23" Type="http://schemas.openxmlformats.org/officeDocument/2006/relationships/hyperlink" Target="mailto:mssong@eunitech.co.kr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mailto:joinpro@sungteuk.com" TargetMode="External"/><Relationship Id="rId2" Type="http://schemas.openxmlformats.org/officeDocument/2006/relationships/hyperlink" Target="mailto:hyejin.lim@sap.com" TargetMode="External"/><Relationship Id="rId3" Type="http://schemas.openxmlformats.org/officeDocument/2006/relationships/hyperlink" Target="mailto:ksjeong@goodmit.co.kr" TargetMode="External"/><Relationship Id="rId4" Type="http://schemas.openxmlformats.org/officeDocument/2006/relationships/hyperlink" Target="mailto:yblee@itcen.com" TargetMode="External"/><Relationship Id="rId9" Type="http://schemas.openxmlformats.org/officeDocument/2006/relationships/hyperlink" Target="mailto:son@watechnology.co.kr" TargetMode="External"/><Relationship Id="rId26" Type="http://schemas.openxmlformats.org/officeDocument/2006/relationships/hyperlink" Target="mailto:yjj@cudo.co.kr" TargetMode="External"/><Relationship Id="rId25" Type="http://schemas.openxmlformats.org/officeDocument/2006/relationships/hyperlink" Target="mailto:kjs@cordial.co.kr" TargetMode="External"/><Relationship Id="rId28" Type="http://schemas.openxmlformats.org/officeDocument/2006/relationships/hyperlink" Target="mailto:yyoung@fasoo.com" TargetMode="External"/><Relationship Id="rId27" Type="http://schemas.openxmlformats.org/officeDocument/2006/relationships/hyperlink" Target="mailto:bjoh@thirautech.com" TargetMode="External"/><Relationship Id="rId5" Type="http://schemas.openxmlformats.org/officeDocument/2006/relationships/hyperlink" Target="mailto:anshiri@kcube.co.kr" TargetMode="External"/><Relationship Id="rId6" Type="http://schemas.openxmlformats.org/officeDocument/2006/relationships/hyperlink" Target="mailto:support@kcube.co.kr" TargetMode="External"/><Relationship Id="rId29" Type="http://schemas.openxmlformats.org/officeDocument/2006/relationships/hyperlink" Target="mailto:soyeong@hancomwith.com" TargetMode="External"/><Relationship Id="rId7" Type="http://schemas.openxmlformats.org/officeDocument/2006/relationships/hyperlink" Target="mailto:chk419@newriver.co.kr" TargetMode="External"/><Relationship Id="rId8" Type="http://schemas.openxmlformats.org/officeDocument/2006/relationships/hyperlink" Target="mailto:skpark@tangunsoft.com" TargetMode="External"/><Relationship Id="rId31" Type="http://schemas.openxmlformats.org/officeDocument/2006/relationships/hyperlink" Target="mailto:daeseok_hwang@tmaxsoft.com" TargetMode="External"/><Relationship Id="rId30" Type="http://schemas.openxmlformats.org/officeDocument/2006/relationships/hyperlink" Target="mailto:jihun.jang@uzinint.co.kr" TargetMode="External"/><Relationship Id="rId11" Type="http://schemas.openxmlformats.org/officeDocument/2006/relationships/hyperlink" Target="mailto:ehsong@repia.com" TargetMode="External"/><Relationship Id="rId33" Type="http://schemas.openxmlformats.org/officeDocument/2006/relationships/hyperlink" Target="mailto:dongyeon.kim@ahnlab.com" TargetMode="External"/><Relationship Id="rId10" Type="http://schemas.openxmlformats.org/officeDocument/2006/relationships/hyperlink" Target="mailto:seonggu.jo@datastreams.co.kr" TargetMode="External"/><Relationship Id="rId32" Type="http://schemas.openxmlformats.org/officeDocument/2006/relationships/hyperlink" Target="mailto:ksc1004@sindoh.com" TargetMode="External"/><Relationship Id="rId13" Type="http://schemas.openxmlformats.org/officeDocument/2006/relationships/hyperlink" Target="mailto:sangmo.yu@bespinglobal.com" TargetMode="External"/><Relationship Id="rId35" Type="http://schemas.openxmlformats.org/officeDocument/2006/relationships/hyperlink" Target="mailto:shlee1@kcc.co.kr" TargetMode="External"/><Relationship Id="rId12" Type="http://schemas.openxmlformats.org/officeDocument/2006/relationships/hyperlink" Target="mailto:heungsik.cho@mobyus.com" TargetMode="External"/><Relationship Id="rId34" Type="http://schemas.openxmlformats.org/officeDocument/2006/relationships/hyperlink" Target="mailto:mrchoi@etevers.com" TargetMode="External"/><Relationship Id="rId15" Type="http://schemas.openxmlformats.org/officeDocument/2006/relationships/hyperlink" Target="mailto:ksg@seinit.co.kr" TargetMode="External"/><Relationship Id="rId37" Type="http://schemas.openxmlformats.org/officeDocument/2006/relationships/hyperlink" Target="mailto:yomirumi@gooroomee.com" TargetMode="External"/><Relationship Id="rId14" Type="http://schemas.openxmlformats.org/officeDocument/2006/relationships/hyperlink" Target="mailto:ehjeon1378@bimatrix.co.kr;jaoh1396@bimatrix.co.kr" TargetMode="External"/><Relationship Id="rId36" Type="http://schemas.openxmlformats.org/officeDocument/2006/relationships/hyperlink" Target="mailto:sjchoi@hansol.com" TargetMode="External"/><Relationship Id="rId17" Type="http://schemas.openxmlformats.org/officeDocument/2006/relationships/hyperlink" Target="mailto:lkk@thinkm.co.kr" TargetMode="External"/><Relationship Id="rId39" Type="http://schemas.openxmlformats.org/officeDocument/2006/relationships/hyperlink" Target="mailto:yrjoo@dsic.co.kr" TargetMode="External"/><Relationship Id="rId16" Type="http://schemas.openxmlformats.org/officeDocument/2006/relationships/hyperlink" Target="mailto:ssjlee1453@shift.co.kr" TargetMode="External"/><Relationship Id="rId38" Type="http://schemas.openxmlformats.org/officeDocument/2006/relationships/hyperlink" Target="mailto:best@nwtns.com" TargetMode="External"/><Relationship Id="rId19" Type="http://schemas.openxmlformats.org/officeDocument/2006/relationships/hyperlink" Target="mailto:yjpark@yjit.co.kr" TargetMode="External"/><Relationship Id="rId18" Type="http://schemas.openxmlformats.org/officeDocument/2006/relationships/hyperlink" Target="mailto:hklim@thinkm.co.k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3" t="s">
        <v>0</v>
      </c>
      <c r="M3" s="1"/>
      <c r="N3" s="1"/>
      <c r="O3" s="1"/>
      <c r="P3" s="1"/>
      <c r="Q3" s="1"/>
      <c r="R3" s="1"/>
      <c r="S3" s="1"/>
    </row>
    <row r="4">
      <c r="A4" s="3" t="s">
        <v>1</v>
      </c>
      <c r="M4" s="1"/>
      <c r="N4" s="1"/>
      <c r="O4" s="1"/>
      <c r="P4" s="1"/>
      <c r="Q4" s="1"/>
      <c r="R4" s="1"/>
      <c r="S4" s="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"/>
      <c r="N6" s="6"/>
      <c r="O6" s="1"/>
      <c r="P6" s="1"/>
      <c r="Q6" s="1"/>
      <c r="R6" s="1"/>
      <c r="S6" s="1"/>
    </row>
    <row r="7">
      <c r="A7" s="7" t="s">
        <v>2</v>
      </c>
      <c r="C7" s="7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7" t="s">
        <v>4</v>
      </c>
      <c r="C8" s="8" t="str">
        <f t="array" ref="C8">INDEX('25년'!$A:$Z,
       MATCH($C$7, INDEX('25년'!$A:$Z,0, MATCH("발주번호",'25년'!$1:$1,0)), 0),
       MATCH("발주일",'25년'!$1:$1,0))</f>
        <v>미발송</v>
      </c>
      <c r="E8" s="9"/>
      <c r="F8" s="9"/>
      <c r="G8" s="9"/>
      <c r="H8" s="10"/>
      <c r="J8" s="2"/>
      <c r="L8" s="9"/>
      <c r="M8" s="9"/>
      <c r="N8" s="9"/>
      <c r="O8" s="9"/>
      <c r="P8" s="9"/>
      <c r="Q8" s="9"/>
      <c r="R8" s="9"/>
      <c r="S8" s="9"/>
    </row>
    <row r="9">
      <c r="A9" s="1"/>
      <c r="B9" s="1"/>
      <c r="C9" s="1"/>
      <c r="D9" s="1"/>
      <c r="E9" s="1"/>
      <c r="F9" s="1"/>
      <c r="G9" s="1"/>
      <c r="H9" s="11"/>
      <c r="I9" s="11"/>
      <c r="J9" s="12"/>
      <c r="K9" s="12"/>
      <c r="L9" s="12"/>
      <c r="M9" s="1"/>
      <c r="N9" s="9"/>
      <c r="O9" s="1"/>
      <c r="P9" s="1"/>
      <c r="Q9" s="1"/>
      <c r="R9" s="1"/>
      <c r="S9" s="1"/>
    </row>
    <row r="10">
      <c r="A10" s="13" t="s">
        <v>5</v>
      </c>
      <c r="E10" s="10"/>
      <c r="F10" s="9"/>
      <c r="G10" s="9"/>
      <c r="H10" s="13" t="s">
        <v>6</v>
      </c>
      <c r="M10" s="9"/>
      <c r="N10" s="9"/>
      <c r="O10" s="9"/>
      <c r="P10" s="9"/>
      <c r="Q10" s="9"/>
      <c r="R10" s="9"/>
      <c r="S10" s="9"/>
    </row>
    <row r="11">
      <c r="A11" s="14" t="str">
        <f t="array" ref="A11">INDEX('25년'!$A:$Z,
       MATCH($C$7, INDEX('25년'!$A:$Z,0, MATCH("발주번호",'25년'!$1:$1,0)), 0),
       MATCH("공급처",'25년'!$1:$1,0))</f>
        <v>코바아이티(주)</v>
      </c>
      <c r="F11" s="15"/>
      <c r="G11" s="15"/>
      <c r="H11" s="14" t="s">
        <v>7</v>
      </c>
      <c r="M11" s="15"/>
      <c r="N11" s="15"/>
      <c r="O11" s="15"/>
      <c r="P11" s="15"/>
      <c r="Q11" s="15"/>
      <c r="R11" s="15"/>
      <c r="S11" s="15"/>
    </row>
    <row r="12">
      <c r="A12" s="7" t="s">
        <v>8</v>
      </c>
      <c r="C12" s="16" t="str">
        <f t="array" ref="C12">INDEX('업체정보'!$A:$Z,
       MATCH($A$11, INDEX('업체정보'!$A:$Z,0, MATCH("공급업체명",'업체정보'!$1:$1,0)), 0),
       MATCH("대표자",'업체정보'!$1:$1,0))</f>
        <v>윤인덕</v>
      </c>
      <c r="E12" s="17"/>
      <c r="F12" s="9"/>
      <c r="G12" s="9"/>
      <c r="H12" s="7" t="s">
        <v>8</v>
      </c>
      <c r="J12" s="18" t="s">
        <v>9</v>
      </c>
      <c r="K12" s="9"/>
      <c r="L12" s="9"/>
      <c r="M12" s="9"/>
      <c r="N12" s="9"/>
      <c r="O12" s="19"/>
      <c r="P12" s="18" t="s">
        <v>10</v>
      </c>
      <c r="Q12" s="18" t="s">
        <v>11</v>
      </c>
      <c r="R12" s="18" t="s">
        <v>12</v>
      </c>
      <c r="S12" s="18" t="s">
        <v>13</v>
      </c>
    </row>
    <row r="13">
      <c r="A13" s="7" t="s">
        <v>14</v>
      </c>
      <c r="C13" s="16" t="str">
        <f t="array" ref="C13">INDEX('업체정보'!$A:$Z,
       MATCH($A$11, INDEX('업체정보'!$A:$Z,0, MATCH("공급업체명",'업체정보'!$1:$1,0)), 0),
       MATCH("주소",'업체정보'!$1:$1,0))</f>
        <v>서울시 종로구 새문안로5가길 28</v>
      </c>
      <c r="G13" s="9"/>
      <c r="H13" s="7" t="s">
        <v>14</v>
      </c>
      <c r="J13" s="16" t="s">
        <v>15</v>
      </c>
      <c r="M13" s="9"/>
      <c r="N13" s="9"/>
      <c r="O13" s="9"/>
      <c r="P13" s="9"/>
      <c r="Q13" s="9"/>
      <c r="R13" s="9"/>
      <c r="S13" s="9"/>
    </row>
    <row r="14">
      <c r="A14" s="7" t="s">
        <v>16</v>
      </c>
      <c r="C14" s="16" t="str">
        <f t="array" ref="C14">INDEX('업체정보'!$A:$Z,
       MATCH($A$11, INDEX('업체정보'!$A:$Z,0, MATCH("공급업체명",'업체정보'!$1:$1,0)), 0),
       MATCH("담당자",'업체정보'!$1:$1,0))</f>
        <v>박용진 부장</v>
      </c>
      <c r="E14" s="17"/>
      <c r="F14" s="9"/>
      <c r="G14" s="9"/>
      <c r="H14" s="7" t="s">
        <v>17</v>
      </c>
      <c r="J14" s="18" t="s">
        <v>18</v>
      </c>
      <c r="L14" s="9"/>
      <c r="M14" s="9"/>
      <c r="N14" s="9"/>
      <c r="O14" s="9"/>
      <c r="P14" s="9"/>
      <c r="Q14" s="9"/>
      <c r="R14" s="9"/>
      <c r="S14" s="9"/>
    </row>
    <row r="15">
      <c r="A15" s="20"/>
      <c r="C15" s="21"/>
      <c r="E15" s="17"/>
      <c r="F15" s="9"/>
      <c r="G15" s="9"/>
      <c r="H15" s="7" t="s">
        <v>16</v>
      </c>
      <c r="J15" s="18" t="s">
        <v>19</v>
      </c>
      <c r="K15" s="9"/>
      <c r="L15" s="9"/>
      <c r="M15" s="9"/>
      <c r="N15" s="9"/>
      <c r="O15" s="9"/>
      <c r="P15" s="9"/>
      <c r="Q15" s="9"/>
      <c r="R15" s="9"/>
      <c r="S15" s="9"/>
    </row>
    <row r="16">
      <c r="A16" s="20"/>
      <c r="C16" s="21"/>
      <c r="E16" s="17"/>
      <c r="F16" s="9"/>
      <c r="G16" s="9"/>
      <c r="H16" s="7" t="s">
        <v>20</v>
      </c>
      <c r="J16" s="22" t="s">
        <v>21</v>
      </c>
      <c r="L16" s="9"/>
      <c r="M16" s="9"/>
      <c r="N16" s="9"/>
      <c r="O16" s="9"/>
      <c r="P16" s="9"/>
      <c r="Q16" s="9"/>
      <c r="R16" s="9"/>
      <c r="S16" s="9"/>
    </row>
    <row r="17">
      <c r="A17" s="10"/>
      <c r="C17" s="23"/>
      <c r="E17" s="17"/>
      <c r="F17" s="9"/>
      <c r="G17" s="9"/>
      <c r="H17" s="10"/>
      <c r="J17" s="1"/>
      <c r="K17" s="9"/>
      <c r="L17" s="9"/>
      <c r="M17" s="9"/>
      <c r="N17" s="9"/>
      <c r="O17" s="9"/>
      <c r="P17" s="9"/>
      <c r="Q17" s="9"/>
      <c r="R17" s="9"/>
      <c r="S17" s="24" t="s">
        <v>22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25" t="s">
        <v>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26" t="s">
        <v>24</v>
      </c>
      <c r="B20" s="27" t="s">
        <v>25</v>
      </c>
      <c r="C20" s="28"/>
      <c r="D20" s="29" t="s">
        <v>26</v>
      </c>
      <c r="E20" s="30"/>
      <c r="F20" s="28"/>
      <c r="G20" s="26" t="s">
        <v>27</v>
      </c>
      <c r="H20" s="26" t="s">
        <v>28</v>
      </c>
      <c r="I20" s="29" t="s">
        <v>29</v>
      </c>
      <c r="J20" s="28"/>
      <c r="K20" s="26" t="s">
        <v>30</v>
      </c>
      <c r="L20" s="26" t="s">
        <v>31</v>
      </c>
      <c r="M20" s="1"/>
      <c r="N20" s="1"/>
      <c r="O20" s="1"/>
      <c r="P20" s="1"/>
      <c r="Q20" s="1"/>
      <c r="R20" s="1"/>
      <c r="S20" s="1"/>
    </row>
    <row r="21">
      <c r="A21" s="31">
        <v>1.0</v>
      </c>
      <c r="B21" s="32" t="str">
        <f>C7</f>
        <v>25-25032</v>
      </c>
      <c r="C21" s="28"/>
      <c r="D21" s="33" t="str">
        <f t="array" ref="D21">INDEX('25년'!$A:$Z,
       MATCH($C$7, INDEX('25년'!$A:$Z,0, MATCH("발주번호",'25년'!$1:$1,0)), 0),
       MATCH("내용",'25년'!$1:$1,0))</f>
        <v>제지(환경사업본부) AI Report 유지보수</v>
      </c>
      <c r="E21" s="30"/>
      <c r="F21" s="28"/>
      <c r="G21" s="34">
        <f t="array" ref="G21">LET(
  rng, '25년'!$A:$ZZ,
  hdr, '25년'!$1:$1,
  poCol,  MATCH("발주번호", hdr, 0),
  rowN,   IFERROR(MATCH($C$7, INDEX(rng,0,poCol), 0), ""),
  fromCol, MATCH("FROM", hdr, 0),
  toCol,   MATCH("TO", hdr, 0),
  fromDate, IF(rowN="","", INDEX(rng, rowN, fromCol)),
  toDate,   IF(rowN="","", INDEX(rng, rowN, toCol)),
  IF(OR(fromDate="", toDate=""), "", (toDate - fromDate)/30)
)
</f>
        <v>12.13333333</v>
      </c>
      <c r="H21" s="35" t="s">
        <v>32</v>
      </c>
      <c r="I21" s="36">
        <f>K21*G21</f>
        <v>10920000</v>
      </c>
      <c r="J21" s="28"/>
      <c r="K21" s="37">
        <f t="array" ref="K21">INDEX('25년'!$A:$Z,
       MATCH($C$7, INDEX('25년'!$A:$Z,0, MATCH("발주번호",'25년'!$1:$1,0)), 0),
       MATCH("발주금액",'25년'!$1:$1,0))</f>
        <v>900000</v>
      </c>
      <c r="L21" s="38"/>
      <c r="M21" s="1"/>
      <c r="N21" s="1"/>
      <c r="O21" s="1"/>
      <c r="P21" s="1"/>
      <c r="Q21" s="1"/>
      <c r="R21" s="1"/>
      <c r="S21" s="1"/>
    </row>
    <row r="22">
      <c r="A22" s="39"/>
      <c r="B22" s="40"/>
      <c r="C22" s="28"/>
      <c r="D22" s="41"/>
      <c r="E22" s="30"/>
      <c r="F22" s="28"/>
      <c r="G22" s="42"/>
      <c r="H22" s="39"/>
      <c r="I22" s="40"/>
      <c r="J22" s="28"/>
      <c r="K22" s="42"/>
      <c r="L22" s="39"/>
      <c r="M22" s="1"/>
      <c r="N22" s="1"/>
      <c r="O22" s="1"/>
      <c r="P22" s="1"/>
      <c r="Q22" s="1"/>
      <c r="R22" s="1"/>
      <c r="S22" s="1"/>
    </row>
    <row r="23">
      <c r="A23" s="39"/>
      <c r="B23" s="40"/>
      <c r="C23" s="28"/>
      <c r="D23" s="41"/>
      <c r="E23" s="30"/>
      <c r="F23" s="28"/>
      <c r="G23" s="42"/>
      <c r="H23" s="39"/>
      <c r="I23" s="40"/>
      <c r="J23" s="28"/>
      <c r="K23" s="42"/>
      <c r="L23" s="39"/>
      <c r="M23" s="1"/>
      <c r="N23" s="1"/>
      <c r="O23" s="1"/>
      <c r="P23" s="1"/>
      <c r="Q23" s="1"/>
      <c r="R23" s="1"/>
      <c r="S23" s="1"/>
    </row>
    <row r="24">
      <c r="A24" s="39"/>
      <c r="B24" s="40"/>
      <c r="C24" s="28"/>
      <c r="D24" s="41"/>
      <c r="E24" s="30"/>
      <c r="F24" s="28"/>
      <c r="G24" s="42"/>
      <c r="H24" s="39"/>
      <c r="I24" s="40"/>
      <c r="J24" s="28"/>
      <c r="K24" s="42"/>
      <c r="L24" s="39"/>
      <c r="M24" s="1"/>
      <c r="N24" s="1"/>
      <c r="O24" s="1"/>
      <c r="P24" s="1"/>
      <c r="Q24" s="1"/>
      <c r="R24" s="1"/>
      <c r="S24" s="1"/>
    </row>
    <row r="25">
      <c r="A25" s="39"/>
      <c r="B25" s="40"/>
      <c r="C25" s="28"/>
      <c r="D25" s="41"/>
      <c r="E25" s="30"/>
      <c r="F25" s="28"/>
      <c r="G25" s="42"/>
      <c r="H25" s="39"/>
      <c r="I25" s="40"/>
      <c r="J25" s="28"/>
      <c r="K25" s="42"/>
      <c r="L25" s="39"/>
      <c r="M25" s="1"/>
      <c r="N25" s="1"/>
      <c r="O25" s="1"/>
      <c r="P25" s="1"/>
      <c r="Q25" s="1"/>
      <c r="R25" s="1"/>
      <c r="S25" s="1"/>
    </row>
    <row r="26">
      <c r="A26" s="39"/>
      <c r="B26" s="40"/>
      <c r="C26" s="28"/>
      <c r="D26" s="43"/>
      <c r="E26" s="30"/>
      <c r="F26" s="28"/>
      <c r="G26" s="42"/>
      <c r="H26" s="39"/>
      <c r="I26" s="40"/>
      <c r="J26" s="28"/>
      <c r="K26" s="42"/>
      <c r="L26" s="39"/>
      <c r="M26" s="1"/>
      <c r="N26" s="1"/>
      <c r="O26" s="1"/>
      <c r="P26" s="1"/>
      <c r="Q26" s="1"/>
      <c r="R26" s="1"/>
      <c r="S26" s="1"/>
    </row>
    <row r="27">
      <c r="A27" s="39"/>
      <c r="B27" s="40"/>
      <c r="C27" s="28"/>
      <c r="D27" s="43"/>
      <c r="E27" s="30"/>
      <c r="F27" s="28"/>
      <c r="G27" s="42"/>
      <c r="H27" s="39"/>
      <c r="I27" s="40"/>
      <c r="J27" s="28"/>
      <c r="K27" s="42"/>
      <c r="L27" s="39"/>
      <c r="M27" s="1"/>
      <c r="N27" s="1"/>
      <c r="O27" s="1"/>
      <c r="P27" s="1"/>
      <c r="Q27" s="1"/>
      <c r="R27" s="1"/>
      <c r="S27" s="1"/>
    </row>
    <row r="28">
      <c r="A28" s="44"/>
      <c r="B28" s="1"/>
      <c r="C28" s="1"/>
      <c r="D28" s="1"/>
      <c r="E28" s="1"/>
      <c r="F28" s="1"/>
      <c r="G28" s="1"/>
      <c r="H28" s="12"/>
      <c r="I28" s="1"/>
      <c r="J28" s="1"/>
      <c r="K28" s="1"/>
      <c r="L28" s="45"/>
      <c r="M28" s="1"/>
      <c r="N28" s="1"/>
      <c r="O28" s="1"/>
      <c r="P28" s="1"/>
      <c r="Q28" s="1"/>
      <c r="R28" s="1"/>
      <c r="S28" s="1"/>
    </row>
    <row r="29">
      <c r="A29" s="46" t="s">
        <v>33</v>
      </c>
      <c r="C29" s="1"/>
      <c r="D29" s="47">
        <f t="array" ref="D29">INDEX('25년'!$A:$Z,
       MATCH($C$7, INDEX('25년'!$A:$Z,0, MATCH("발주번호",'25년'!$1:$1,0)), 0),
       MATCH("FROM",'25년'!$1:$1,0))</f>
        <v>45909</v>
      </c>
      <c r="E29" s="48" t="s">
        <v>34</v>
      </c>
      <c r="F29" s="49">
        <f t="array" ref="F29">INDEX('25년'!$A:$Z,
       MATCH($C$7, INDEX('25년'!$A:$Z,0, MATCH("발주번호",'25년'!$1:$1,0)), 0),
       MATCH("TO",'25년'!$1:$1,0))</f>
        <v>46273</v>
      </c>
      <c r="H29" s="12"/>
      <c r="I29" s="1"/>
      <c r="J29" s="1"/>
      <c r="K29" s="1"/>
      <c r="L29" s="45"/>
      <c r="M29" s="1"/>
      <c r="N29" s="1"/>
      <c r="O29" s="1"/>
      <c r="P29" s="1"/>
      <c r="Q29" s="1"/>
      <c r="R29" s="1"/>
      <c r="S29" s="1"/>
    </row>
    <row r="30">
      <c r="A30" s="46" t="s">
        <v>35</v>
      </c>
      <c r="D30" s="50" t="s">
        <v>36</v>
      </c>
      <c r="H30" s="12"/>
      <c r="I30" s="1"/>
      <c r="J30" s="1"/>
      <c r="K30" s="1"/>
      <c r="L30" s="45"/>
      <c r="M30" s="1"/>
      <c r="N30" s="1"/>
      <c r="O30" s="1"/>
      <c r="P30" s="1"/>
      <c r="Q30" s="1"/>
      <c r="R30" s="1"/>
      <c r="S30" s="1"/>
    </row>
    <row r="31">
      <c r="A31" s="46" t="s">
        <v>37</v>
      </c>
      <c r="D31" s="50" t="s">
        <v>38</v>
      </c>
      <c r="H31" s="51"/>
      <c r="I31" s="52"/>
      <c r="J31" s="52"/>
      <c r="K31" s="52"/>
      <c r="L31" s="45"/>
      <c r="M31" s="1"/>
      <c r="N31" s="1"/>
      <c r="O31" s="1"/>
      <c r="P31" s="1"/>
      <c r="Q31" s="1"/>
      <c r="R31" s="1"/>
      <c r="S31" s="1"/>
    </row>
    <row r="32">
      <c r="A32" s="46" t="s">
        <v>39</v>
      </c>
      <c r="D32" s="50" t="s">
        <v>40</v>
      </c>
      <c r="H32" s="53"/>
      <c r="I32" s="54"/>
      <c r="J32" s="54"/>
      <c r="K32" s="54"/>
      <c r="L32" s="55"/>
      <c r="M32" s="1"/>
      <c r="N32" s="1"/>
      <c r="O32" s="1"/>
      <c r="P32" s="1"/>
      <c r="Q32" s="1"/>
      <c r="R32" s="1"/>
      <c r="S32" s="1"/>
    </row>
    <row r="33">
      <c r="A33" s="27" t="s">
        <v>41</v>
      </c>
      <c r="B33" s="30"/>
      <c r="C33" s="28"/>
      <c r="D33" s="56" t="s">
        <v>42</v>
      </c>
      <c r="E33" s="57"/>
      <c r="F33" s="57"/>
      <c r="G33" s="57"/>
      <c r="H33" s="57"/>
      <c r="I33" s="57"/>
      <c r="J33" s="57"/>
      <c r="K33" s="57"/>
      <c r="L33" s="58"/>
      <c r="M33" s="1"/>
      <c r="N33" s="1"/>
      <c r="O33" s="1"/>
      <c r="P33" s="1"/>
      <c r="Q33" s="1"/>
      <c r="R33" s="1"/>
      <c r="S33" s="1"/>
    </row>
    <row r="34">
      <c r="A34" s="59"/>
      <c r="B34" s="60"/>
      <c r="C34" s="60"/>
      <c r="L34" s="61"/>
      <c r="M34" s="1"/>
      <c r="N34" s="1"/>
      <c r="O34" s="1"/>
      <c r="P34" s="1"/>
      <c r="Q34" s="1"/>
      <c r="R34" s="1"/>
      <c r="S34" s="1"/>
    </row>
    <row r="35">
      <c r="A35" s="62"/>
      <c r="B35" s="63"/>
      <c r="C35" s="63"/>
      <c r="L35" s="61"/>
      <c r="M35" s="1"/>
      <c r="N35" s="1"/>
      <c r="O35" s="1"/>
      <c r="P35" s="1"/>
      <c r="Q35" s="1"/>
      <c r="R35" s="1"/>
      <c r="S35" s="1"/>
    </row>
    <row r="36">
      <c r="A36" s="64"/>
      <c r="B36" s="65"/>
      <c r="C36" s="65"/>
      <c r="D36" s="66"/>
      <c r="E36" s="66"/>
      <c r="F36" s="66"/>
      <c r="G36" s="66"/>
      <c r="H36" s="66"/>
      <c r="I36" s="66"/>
      <c r="J36" s="66"/>
      <c r="K36" s="66"/>
      <c r="L36" s="67"/>
      <c r="M36" s="1"/>
      <c r="N36" s="1"/>
      <c r="O36" s="1"/>
      <c r="P36" s="1"/>
      <c r="Q36" s="1"/>
      <c r="R36" s="1"/>
      <c r="S36" s="1"/>
    </row>
    <row r="37">
      <c r="A37" s="68" t="s">
        <v>43</v>
      </c>
      <c r="I37" s="69" t="s">
        <v>44</v>
      </c>
      <c r="J37" s="67"/>
      <c r="K37" s="70">
        <f>SUM(K21:K27)</f>
        <v>900000</v>
      </c>
      <c r="L37" s="67"/>
      <c r="M37" s="1"/>
      <c r="N37" s="1"/>
      <c r="O37" s="1"/>
      <c r="P37" s="1"/>
      <c r="Q37" s="1"/>
      <c r="R37" s="1"/>
      <c r="S37" s="1"/>
    </row>
    <row r="38">
      <c r="A38" s="71" t="s">
        <v>45</v>
      </c>
      <c r="D38" s="1"/>
      <c r="E38" s="1"/>
      <c r="F38" s="1"/>
      <c r="G38" s="1"/>
      <c r="H38" s="1"/>
      <c r="I38" s="27" t="s">
        <v>46</v>
      </c>
      <c r="J38" s="28"/>
      <c r="K38" s="70">
        <f>K37*0.1</f>
        <v>90000</v>
      </c>
      <c r="L38" s="67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27" t="s">
        <v>47</v>
      </c>
      <c r="J39" s="28"/>
      <c r="K39" s="70">
        <f>K37+K38</f>
        <v>990000</v>
      </c>
      <c r="L39" s="67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72" t="s">
        <v>48</v>
      </c>
      <c r="M42" s="1"/>
      <c r="N42" s="1"/>
      <c r="O42" s="1"/>
      <c r="P42" s="1"/>
      <c r="Q42" s="1"/>
      <c r="R42" s="1"/>
      <c r="S42" s="1"/>
    </row>
    <row r="43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1"/>
      <c r="N43" s="1"/>
      <c r="O43" s="1"/>
      <c r="P43" s="1"/>
      <c r="Q43" s="1"/>
      <c r="R43" s="1"/>
      <c r="S43" s="1"/>
    </row>
    <row r="44">
      <c r="A44" s="75" t="s">
        <v>49</v>
      </c>
      <c r="M44" s="1"/>
      <c r="N44" s="1"/>
      <c r="O44" s="1"/>
      <c r="P44" s="1"/>
      <c r="Q44" s="1"/>
      <c r="R44" s="1"/>
      <c r="S44" s="1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2"/>
      <c r="K45" s="76"/>
      <c r="L45" s="76"/>
      <c r="M45" s="1"/>
      <c r="N45" s="1"/>
      <c r="O45" s="1"/>
      <c r="P45" s="1"/>
      <c r="Q45" s="1"/>
      <c r="R45" s="1"/>
      <c r="S45" s="1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1"/>
      <c r="N46" s="1"/>
      <c r="O46" s="1"/>
      <c r="P46" s="1"/>
      <c r="Q46" s="1"/>
      <c r="R46" s="1"/>
      <c r="S46" s="1"/>
    </row>
    <row r="47">
      <c r="A47" s="77" t="s">
        <v>50</v>
      </c>
      <c r="M47" s="1"/>
      <c r="N47" s="1"/>
      <c r="O47" s="1"/>
      <c r="P47" s="1"/>
      <c r="Q47" s="1"/>
      <c r="R47" s="1"/>
      <c r="S47" s="1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1"/>
      <c r="N48" s="1"/>
      <c r="O48" s="1"/>
      <c r="P48" s="1"/>
      <c r="Q48" s="1"/>
      <c r="R48" s="1"/>
      <c r="S48" s="1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"/>
      <c r="N49" s="1"/>
      <c r="O49" s="1"/>
      <c r="P49" s="1"/>
      <c r="Q49" s="1"/>
      <c r="R49" s="1"/>
      <c r="S49" s="1"/>
    </row>
    <row r="50">
      <c r="A50" s="78" t="s">
        <v>51</v>
      </c>
      <c r="F50" s="79" t="str">
        <f>A11</f>
        <v>코바아이티(주)</v>
      </c>
      <c r="G50" s="78" t="s">
        <v>52</v>
      </c>
      <c r="L50" s="80"/>
      <c r="M50" s="1"/>
      <c r="N50" s="1"/>
      <c r="O50" s="1"/>
      <c r="P50" s="1"/>
      <c r="Q50" s="1"/>
      <c r="R50" s="1"/>
      <c r="S50" s="1"/>
    </row>
    <row r="51">
      <c r="A51" s="81" t="s">
        <v>53</v>
      </c>
      <c r="D51" s="81" t="str">
        <f>D21</f>
        <v>제지(환경사업본부) AI Report 유지보수</v>
      </c>
      <c r="F51" s="82"/>
      <c r="G51" s="83"/>
      <c r="H51" s="84"/>
      <c r="I51" s="84"/>
      <c r="J51" s="85"/>
      <c r="K51" s="84"/>
      <c r="L51" s="84"/>
      <c r="M51" s="86"/>
      <c r="N51" s="86"/>
      <c r="O51" s="86"/>
      <c r="P51" s="86"/>
      <c r="Q51" s="86"/>
      <c r="R51" s="86"/>
      <c r="S51" s="86"/>
    </row>
    <row r="52">
      <c r="A52" s="87"/>
      <c r="B52" s="87"/>
      <c r="C52" s="88"/>
      <c r="D52" s="80"/>
      <c r="E52" s="80"/>
      <c r="F52" s="80"/>
      <c r="G52" s="89"/>
      <c r="H52" s="84"/>
      <c r="I52" s="84"/>
      <c r="J52" s="89"/>
      <c r="K52" s="80"/>
      <c r="L52" s="80"/>
      <c r="M52" s="1"/>
      <c r="N52" s="1"/>
      <c r="O52" s="1"/>
      <c r="P52" s="1"/>
      <c r="Q52" s="1"/>
      <c r="R52" s="24" t="s">
        <v>54</v>
      </c>
    </row>
    <row r="53">
      <c r="A53" s="81" t="s">
        <v>55</v>
      </c>
      <c r="L53" s="90"/>
      <c r="M53" s="1"/>
      <c r="N53" s="1"/>
      <c r="O53" s="1"/>
      <c r="P53" s="1"/>
      <c r="Q53" s="1"/>
      <c r="R53" s="1"/>
      <c r="S53" s="1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1"/>
      <c r="L54" s="91"/>
      <c r="M54" s="1"/>
      <c r="N54" s="1"/>
      <c r="O54" s="1"/>
      <c r="P54" s="1"/>
      <c r="Q54" s="1"/>
      <c r="R54" s="1"/>
      <c r="S54" s="1"/>
    </row>
    <row r="55">
      <c r="A55" s="81" t="s">
        <v>56</v>
      </c>
      <c r="M55" s="1"/>
      <c r="N55" s="1"/>
      <c r="O55" s="1"/>
      <c r="P55" s="1"/>
      <c r="Q55" s="1"/>
      <c r="R55" s="1"/>
      <c r="S55" s="1"/>
    </row>
    <row r="56">
      <c r="A56" s="78" t="s">
        <v>57</v>
      </c>
      <c r="M56" s="1"/>
      <c r="N56" s="1"/>
      <c r="O56" s="1"/>
      <c r="P56" s="1"/>
      <c r="Q56" s="1"/>
      <c r="R56" s="1"/>
      <c r="S56" s="1"/>
    </row>
    <row r="57">
      <c r="A57" s="81" t="s">
        <v>58</v>
      </c>
      <c r="L57" s="90"/>
      <c r="M57" s="1"/>
      <c r="N57" s="1"/>
      <c r="O57" s="1"/>
      <c r="P57" s="1"/>
      <c r="Q57" s="1"/>
      <c r="R57" s="1"/>
      <c r="S57" s="1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1"/>
      <c r="L58" s="91"/>
      <c r="M58" s="1"/>
      <c r="N58" s="1"/>
      <c r="O58" s="1"/>
      <c r="P58" s="1"/>
      <c r="Q58" s="1"/>
      <c r="R58" s="1"/>
      <c r="S58" s="1"/>
    </row>
    <row r="59">
      <c r="A59" s="81" t="s">
        <v>59</v>
      </c>
      <c r="M59" s="1"/>
      <c r="N59" s="1"/>
      <c r="O59" s="1"/>
      <c r="P59" s="1"/>
      <c r="Q59" s="1"/>
      <c r="R59" s="1"/>
      <c r="S59" s="1"/>
    </row>
    <row r="60">
      <c r="A60" s="78" t="s">
        <v>60</v>
      </c>
      <c r="L60" s="88"/>
      <c r="M60" s="1"/>
      <c r="N60" s="1"/>
      <c r="O60" s="1"/>
      <c r="P60" s="1"/>
      <c r="Q60" s="1"/>
      <c r="R60" s="1"/>
      <c r="S60" s="1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1"/>
      <c r="L61" s="91"/>
      <c r="M61" s="1"/>
      <c r="N61" s="1"/>
      <c r="O61" s="1"/>
      <c r="P61" s="1"/>
      <c r="Q61" s="1"/>
      <c r="R61" s="1"/>
      <c r="S61" s="1"/>
    </row>
    <row r="62">
      <c r="A62" s="81" t="s">
        <v>61</v>
      </c>
      <c r="M62" s="1"/>
      <c r="N62" s="1"/>
      <c r="O62" s="1"/>
      <c r="P62" s="1"/>
      <c r="Q62" s="1"/>
      <c r="R62" s="1"/>
      <c r="S62" s="1"/>
    </row>
    <row r="63">
      <c r="A63" s="78" t="s">
        <v>62</v>
      </c>
      <c r="D63" s="88"/>
      <c r="E63" s="88"/>
      <c r="F63" s="88"/>
      <c r="G63" s="88"/>
      <c r="H63" s="88"/>
      <c r="I63" s="88"/>
      <c r="J63" s="88"/>
      <c r="K63" s="88"/>
      <c r="L63" s="88"/>
      <c r="M63" s="1"/>
      <c r="N63" s="1"/>
      <c r="O63" s="1"/>
      <c r="P63" s="1"/>
      <c r="Q63" s="1"/>
      <c r="R63" s="1"/>
      <c r="S63" s="1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1"/>
      <c r="L64" s="91"/>
      <c r="M64" s="1"/>
      <c r="N64" s="1"/>
      <c r="O64" s="1"/>
      <c r="P64" s="1"/>
      <c r="Q64" s="1"/>
      <c r="R64" s="24" t="s">
        <v>63</v>
      </c>
    </row>
    <row r="65">
      <c r="A65" s="81" t="s">
        <v>64</v>
      </c>
      <c r="M65" s="1"/>
      <c r="N65" s="1"/>
      <c r="O65" s="1"/>
      <c r="P65" s="1"/>
      <c r="Q65" s="1"/>
      <c r="R65" s="1"/>
      <c r="S65" s="1"/>
    </row>
    <row r="66">
      <c r="A66" s="78" t="s">
        <v>65</v>
      </c>
      <c r="M66" s="1"/>
      <c r="N66" s="1"/>
      <c r="O66" s="1"/>
      <c r="P66" s="1"/>
      <c r="Q66" s="1"/>
      <c r="R66" s="1"/>
      <c r="S66" s="1"/>
    </row>
    <row r="67">
      <c r="A67" s="78" t="s">
        <v>66</v>
      </c>
      <c r="F67" s="88"/>
      <c r="G67" s="88"/>
      <c r="H67" s="88"/>
      <c r="I67" s="88"/>
      <c r="J67" s="88"/>
      <c r="K67" s="88"/>
      <c r="L67" s="88"/>
      <c r="M67" s="1"/>
      <c r="N67" s="1"/>
      <c r="O67" s="1"/>
      <c r="P67" s="1"/>
      <c r="Q67" s="1"/>
      <c r="R67" s="1"/>
      <c r="S67" s="1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1"/>
      <c r="L68" s="91"/>
      <c r="M68" s="1"/>
      <c r="N68" s="1"/>
      <c r="O68" s="1"/>
      <c r="P68" s="1"/>
      <c r="Q68" s="1"/>
      <c r="R68" s="1"/>
      <c r="S68" s="1"/>
    </row>
    <row r="69">
      <c r="A69" s="81" t="s">
        <v>67</v>
      </c>
      <c r="M69" s="1"/>
      <c r="N69" s="1"/>
      <c r="O69" s="1"/>
      <c r="P69" s="1"/>
      <c r="Q69" s="1"/>
      <c r="R69" s="1"/>
      <c r="S69" s="1"/>
    </row>
    <row r="70">
      <c r="A70" s="78" t="s">
        <v>68</v>
      </c>
      <c r="D70" s="88"/>
      <c r="E70" s="88"/>
      <c r="F70" s="88"/>
      <c r="G70" s="88"/>
      <c r="H70" s="88"/>
      <c r="I70" s="88"/>
      <c r="J70" s="88"/>
      <c r="K70" s="88"/>
      <c r="L70" s="88"/>
      <c r="M70" s="1"/>
      <c r="N70" s="1"/>
      <c r="O70" s="1"/>
      <c r="P70" s="1"/>
      <c r="Q70" s="1"/>
      <c r="R70" s="1"/>
      <c r="S70" s="1"/>
    </row>
    <row r="71">
      <c r="A71" s="78" t="s">
        <v>69</v>
      </c>
      <c r="F71" s="88"/>
      <c r="G71" s="88"/>
      <c r="H71" s="88"/>
      <c r="I71" s="88"/>
      <c r="J71" s="88"/>
      <c r="K71" s="88"/>
      <c r="L71" s="88"/>
      <c r="M71" s="1"/>
      <c r="N71" s="1"/>
      <c r="O71" s="1"/>
      <c r="P71" s="1"/>
      <c r="Q71" s="1"/>
      <c r="R71" s="1"/>
      <c r="S71" s="1"/>
    </row>
    <row r="72">
      <c r="A72" s="78" t="s">
        <v>70</v>
      </c>
      <c r="I72" s="88"/>
      <c r="J72" s="88"/>
      <c r="K72" s="88"/>
      <c r="L72" s="88"/>
      <c r="M72" s="1"/>
      <c r="N72" s="1"/>
      <c r="O72" s="1"/>
      <c r="P72" s="1"/>
      <c r="Q72" s="1"/>
      <c r="R72" s="1"/>
      <c r="S72" s="1"/>
    </row>
    <row r="73">
      <c r="A73" s="78" t="s">
        <v>71</v>
      </c>
      <c r="F73" s="88"/>
      <c r="G73" s="88"/>
      <c r="H73" s="88"/>
      <c r="I73" s="88"/>
      <c r="J73" s="88"/>
      <c r="K73" s="88"/>
      <c r="L73" s="88"/>
      <c r="M73" s="1"/>
      <c r="N73" s="1"/>
      <c r="O73" s="1"/>
      <c r="P73" s="1"/>
      <c r="Q73" s="1"/>
      <c r="R73" s="1"/>
      <c r="S73" s="1"/>
    </row>
    <row r="74">
      <c r="A74" s="78" t="s">
        <v>72</v>
      </c>
      <c r="F74" s="88"/>
      <c r="G74" s="88"/>
      <c r="H74" s="88"/>
      <c r="I74" s="88"/>
      <c r="J74" s="88"/>
      <c r="K74" s="88"/>
      <c r="L74" s="88"/>
      <c r="M74" s="1"/>
      <c r="N74" s="1"/>
      <c r="O74" s="1"/>
      <c r="P74" s="1"/>
      <c r="Q74" s="1"/>
      <c r="R74" s="1"/>
      <c r="S74" s="1"/>
    </row>
    <row r="75">
      <c r="A75" s="78" t="s">
        <v>73</v>
      </c>
      <c r="G75" s="88"/>
      <c r="H75" s="88"/>
      <c r="I75" s="88"/>
      <c r="J75" s="88"/>
      <c r="K75" s="88"/>
      <c r="L75" s="88"/>
      <c r="M75" s="1"/>
      <c r="N75" s="1"/>
      <c r="O75" s="1"/>
      <c r="P75" s="1"/>
      <c r="Q75" s="1"/>
      <c r="R75" s="1"/>
      <c r="S75" s="1"/>
    </row>
    <row r="76">
      <c r="A76" s="78" t="s">
        <v>74</v>
      </c>
      <c r="E76" s="88"/>
      <c r="F76" s="88"/>
      <c r="G76" s="88"/>
      <c r="H76" s="88"/>
      <c r="I76" s="88"/>
      <c r="J76" s="88"/>
      <c r="K76" s="88"/>
      <c r="L76" s="88"/>
      <c r="M76" s="1"/>
      <c r="N76" s="1"/>
      <c r="O76" s="1"/>
      <c r="P76" s="1"/>
      <c r="Q76" s="1"/>
      <c r="R76" s="1"/>
      <c r="S76" s="1"/>
    </row>
    <row r="77">
      <c r="A77" s="78" t="s">
        <v>75</v>
      </c>
      <c r="E77" s="88"/>
      <c r="F77" s="88"/>
      <c r="G77" s="88"/>
      <c r="H77" s="88"/>
      <c r="I77" s="88"/>
      <c r="J77" s="88"/>
      <c r="K77" s="88"/>
      <c r="L77" s="88"/>
      <c r="M77" s="1"/>
      <c r="N77" s="1"/>
      <c r="O77" s="1"/>
      <c r="P77" s="1"/>
      <c r="Q77" s="1"/>
      <c r="R77" s="1"/>
      <c r="S77" s="1"/>
    </row>
    <row r="78">
      <c r="A78" s="78" t="s">
        <v>76</v>
      </c>
      <c r="F78" s="88"/>
      <c r="G78" s="88"/>
      <c r="H78" s="88"/>
      <c r="I78" s="88"/>
      <c r="J78" s="88"/>
      <c r="K78" s="88"/>
      <c r="L78" s="88"/>
      <c r="M78" s="1"/>
      <c r="N78" s="1"/>
      <c r="O78" s="1"/>
      <c r="P78" s="1"/>
      <c r="Q78" s="1"/>
      <c r="R78" s="1"/>
      <c r="S78" s="1"/>
    </row>
    <row r="79">
      <c r="A79" s="78" t="s">
        <v>77</v>
      </c>
      <c r="M79" s="1"/>
      <c r="N79" s="1"/>
      <c r="O79" s="1"/>
      <c r="P79" s="1"/>
      <c r="Q79" s="1"/>
      <c r="R79" s="1"/>
      <c r="S79" s="1"/>
    </row>
    <row r="80">
      <c r="A80" s="78" t="s">
        <v>78</v>
      </c>
      <c r="E80" s="88"/>
      <c r="F80" s="88"/>
      <c r="G80" s="88"/>
      <c r="H80" s="88"/>
      <c r="I80" s="88"/>
      <c r="J80" s="88"/>
      <c r="K80" s="88"/>
      <c r="L80" s="88"/>
      <c r="M80" s="1"/>
      <c r="N80" s="1"/>
      <c r="O80" s="1"/>
      <c r="P80" s="1"/>
      <c r="Q80" s="1"/>
      <c r="R80" s="1"/>
      <c r="S80" s="1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1"/>
      <c r="L81" s="91"/>
      <c r="M81" s="1"/>
      <c r="N81" s="1"/>
      <c r="O81" s="1"/>
      <c r="P81" s="1"/>
      <c r="Q81" s="1"/>
      <c r="R81" s="1"/>
      <c r="S81" s="1"/>
    </row>
    <row r="82">
      <c r="A82" s="81" t="s">
        <v>79</v>
      </c>
      <c r="M82" s="1"/>
      <c r="N82" s="1"/>
      <c r="O82" s="1"/>
      <c r="P82" s="1"/>
      <c r="Q82" s="1"/>
      <c r="R82" s="1"/>
      <c r="S82" s="1"/>
    </row>
    <row r="83">
      <c r="A83" s="78" t="s">
        <v>80</v>
      </c>
      <c r="F83" s="88"/>
      <c r="G83" s="88"/>
      <c r="H83" s="88"/>
      <c r="I83" s="88"/>
      <c r="J83" s="88"/>
      <c r="K83" s="88"/>
      <c r="L83" s="88"/>
      <c r="M83" s="1"/>
      <c r="N83" s="1"/>
      <c r="O83" s="1"/>
      <c r="P83" s="1"/>
      <c r="Q83" s="1"/>
      <c r="R83" s="1"/>
      <c r="S83" s="1"/>
    </row>
    <row r="84">
      <c r="A84" s="78" t="s">
        <v>81</v>
      </c>
      <c r="F84" s="88"/>
      <c r="G84" s="88"/>
      <c r="H84" s="88"/>
      <c r="I84" s="88"/>
      <c r="J84" s="88"/>
      <c r="K84" s="88"/>
      <c r="L84" s="88"/>
      <c r="M84" s="1"/>
      <c r="N84" s="1"/>
      <c r="O84" s="1"/>
      <c r="P84" s="1"/>
      <c r="Q84" s="1"/>
      <c r="R84" s="1"/>
      <c r="S84" s="1"/>
    </row>
    <row r="85">
      <c r="A85" s="78" t="s">
        <v>82</v>
      </c>
      <c r="F85" s="88"/>
      <c r="G85" s="88"/>
      <c r="H85" s="88"/>
      <c r="I85" s="88"/>
      <c r="J85" s="88"/>
      <c r="K85" s="88"/>
      <c r="L85" s="88"/>
      <c r="M85" s="1"/>
      <c r="N85" s="1"/>
      <c r="O85" s="1"/>
      <c r="P85" s="1"/>
      <c r="Q85" s="1"/>
      <c r="R85" s="1"/>
      <c r="S85" s="1"/>
    </row>
    <row r="86">
      <c r="A86" s="78" t="s">
        <v>83</v>
      </c>
      <c r="E86" s="88"/>
      <c r="F86" s="88"/>
      <c r="G86" s="88"/>
      <c r="H86" s="88"/>
      <c r="I86" s="88"/>
      <c r="J86" s="88"/>
      <c r="K86" s="88"/>
      <c r="L86" s="88"/>
      <c r="M86" s="1"/>
      <c r="N86" s="1"/>
      <c r="O86" s="1"/>
      <c r="P86" s="1"/>
      <c r="Q86" s="1"/>
      <c r="R86" s="1"/>
      <c r="S86" s="1"/>
    </row>
    <row r="87">
      <c r="A87" s="78" t="s">
        <v>84</v>
      </c>
      <c r="F87" s="88"/>
      <c r="G87" s="88"/>
      <c r="H87" s="88"/>
      <c r="I87" s="88"/>
      <c r="J87" s="88"/>
      <c r="K87" s="88"/>
      <c r="L87" s="88"/>
      <c r="M87" s="1"/>
      <c r="N87" s="1"/>
      <c r="O87" s="1"/>
      <c r="P87" s="1"/>
      <c r="Q87" s="1"/>
      <c r="R87" s="1"/>
      <c r="S87" s="1"/>
    </row>
    <row r="88">
      <c r="A88" s="78" t="s">
        <v>85</v>
      </c>
      <c r="E88" s="88"/>
      <c r="F88" s="88"/>
      <c r="G88" s="88"/>
      <c r="H88" s="88"/>
      <c r="I88" s="88"/>
      <c r="J88" s="88"/>
      <c r="K88" s="88"/>
      <c r="L88" s="88"/>
      <c r="M88" s="1"/>
      <c r="N88" s="1"/>
      <c r="O88" s="1"/>
      <c r="P88" s="1"/>
      <c r="Q88" s="1"/>
      <c r="R88" s="1"/>
      <c r="S88" s="1"/>
    </row>
    <row r="89">
      <c r="A89" s="78" t="s">
        <v>86</v>
      </c>
      <c r="M89" s="1"/>
      <c r="N89" s="1"/>
      <c r="O89" s="1"/>
      <c r="P89" s="1"/>
      <c r="Q89" s="1"/>
      <c r="R89" s="1"/>
      <c r="S89" s="1"/>
    </row>
    <row r="90">
      <c r="A90" s="78" t="s">
        <v>87</v>
      </c>
      <c r="E90" s="88"/>
      <c r="F90" s="88"/>
      <c r="G90" s="88"/>
      <c r="H90" s="88"/>
      <c r="I90" s="88"/>
      <c r="J90" s="88"/>
      <c r="K90" s="88"/>
      <c r="L90" s="88"/>
      <c r="M90" s="1"/>
      <c r="N90" s="1"/>
      <c r="O90" s="1"/>
      <c r="P90" s="1"/>
      <c r="Q90" s="1"/>
      <c r="R90" s="1"/>
      <c r="S90" s="1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1"/>
      <c r="L91" s="91"/>
      <c r="M91" s="1"/>
      <c r="N91" s="1"/>
      <c r="O91" s="1"/>
      <c r="P91" s="1"/>
      <c r="Q91" s="1"/>
      <c r="R91" s="1"/>
      <c r="S91" s="1"/>
    </row>
    <row r="92">
      <c r="A92" s="81" t="s">
        <v>88</v>
      </c>
      <c r="M92" s="1"/>
      <c r="N92" s="1"/>
      <c r="O92" s="1"/>
      <c r="P92" s="1"/>
      <c r="Q92" s="1"/>
      <c r="R92" s="1"/>
      <c r="S92" s="1"/>
    </row>
    <row r="93">
      <c r="A93" s="78" t="s">
        <v>89</v>
      </c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1"/>
      <c r="N93" s="1"/>
      <c r="O93" s="1"/>
      <c r="P93" s="1"/>
      <c r="Q93" s="1"/>
      <c r="R93" s="1"/>
      <c r="S93" s="1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1"/>
      <c r="L94" s="91"/>
      <c r="M94" s="1"/>
      <c r="N94" s="1"/>
      <c r="O94" s="1"/>
      <c r="P94" s="1"/>
      <c r="Q94" s="1"/>
      <c r="R94" s="1"/>
      <c r="S94" s="1"/>
    </row>
    <row r="95">
      <c r="A95" s="81" t="s">
        <v>90</v>
      </c>
      <c r="M95" s="1"/>
      <c r="N95" s="1"/>
      <c r="O95" s="1"/>
      <c r="P95" s="1"/>
      <c r="Q95" s="1"/>
      <c r="R95" s="1"/>
      <c r="S95" s="1"/>
    </row>
    <row r="96">
      <c r="A96" s="78" t="s">
        <v>91</v>
      </c>
      <c r="M96" s="1"/>
      <c r="N96" s="1"/>
      <c r="O96" s="1"/>
      <c r="P96" s="1"/>
      <c r="Q96" s="1"/>
      <c r="R96" s="1"/>
      <c r="S96" s="1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1"/>
      <c r="L97" s="91"/>
      <c r="M97" s="1"/>
      <c r="N97" s="1"/>
      <c r="O97" s="1"/>
      <c r="P97" s="1"/>
      <c r="Q97" s="1"/>
      <c r="R97" s="1"/>
      <c r="S97" s="1"/>
    </row>
    <row r="98">
      <c r="A98" s="78" t="s">
        <v>92</v>
      </c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1"/>
      <c r="N98" s="1"/>
      <c r="O98" s="1"/>
      <c r="P98" s="1"/>
      <c r="Q98" s="1"/>
      <c r="R98" s="1"/>
      <c r="S98" s="1"/>
    </row>
    <row r="99">
      <c r="A99" s="78" t="s">
        <v>93</v>
      </c>
      <c r="J99" s="88"/>
      <c r="K99" s="88"/>
      <c r="L99" s="88"/>
      <c r="M99" s="1"/>
      <c r="N99" s="1"/>
      <c r="O99" s="1"/>
      <c r="P99" s="1"/>
      <c r="Q99" s="1"/>
      <c r="R99" s="1"/>
      <c r="S99" s="1"/>
    </row>
    <row r="100">
      <c r="A100" s="78" t="s">
        <v>94</v>
      </c>
      <c r="G100" s="88"/>
      <c r="H100" s="88"/>
      <c r="I100" s="88"/>
      <c r="J100" s="88"/>
      <c r="K100" s="88"/>
      <c r="L100" s="88"/>
      <c r="M100" s="1"/>
      <c r="N100" s="1"/>
      <c r="O100" s="1"/>
      <c r="P100" s="1"/>
      <c r="Q100" s="1"/>
      <c r="R100" s="1"/>
      <c r="S100" s="1"/>
    </row>
    <row r="101">
      <c r="A101" s="92"/>
      <c r="K101" s="91"/>
      <c r="L101" s="91"/>
      <c r="M101" s="1"/>
      <c r="N101" s="1"/>
      <c r="O101" s="1"/>
      <c r="P101" s="1"/>
      <c r="Q101" s="1"/>
      <c r="R101" s="1"/>
      <c r="S101" s="1"/>
    </row>
    <row r="102">
      <c r="A102" s="93" t="str">
        <f>C8</f>
        <v>미발송</v>
      </c>
      <c r="M102" s="1"/>
      <c r="N102" s="1"/>
      <c r="O102" s="1"/>
      <c r="P102" s="1"/>
      <c r="Q102" s="1"/>
      <c r="R102" s="1"/>
      <c r="S102" s="1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1"/>
      <c r="N103" s="1"/>
      <c r="O103" s="1"/>
      <c r="P103" s="1"/>
      <c r="Q103" s="1"/>
      <c r="R103" s="1"/>
      <c r="S103" s="1"/>
    </row>
    <row r="104">
      <c r="A104" s="95" t="s">
        <v>95</v>
      </c>
      <c r="B104" s="96"/>
      <c r="C104" s="96"/>
      <c r="D104" s="2"/>
      <c r="E104" s="96"/>
      <c r="F104" s="97"/>
      <c r="G104" s="95" t="s">
        <v>96</v>
      </c>
      <c r="H104" s="97"/>
      <c r="I104" s="96"/>
      <c r="J104" s="98"/>
      <c r="K104" s="98"/>
      <c r="L104" s="98"/>
      <c r="M104" s="1"/>
      <c r="N104" s="1"/>
      <c r="O104" s="1"/>
      <c r="P104" s="1"/>
      <c r="Q104" s="1"/>
      <c r="R104" s="1"/>
      <c r="S104" s="1"/>
    </row>
    <row r="105">
      <c r="A105" s="99" t="s">
        <v>7</v>
      </c>
      <c r="D105" s="98"/>
      <c r="E105" s="98"/>
      <c r="F105" s="98"/>
      <c r="G105" s="100" t="str">
        <f>$A$11</f>
        <v>코바아이티(주)</v>
      </c>
      <c r="I105" s="98"/>
      <c r="J105" s="98"/>
      <c r="K105" s="98"/>
      <c r="L105" s="98"/>
      <c r="M105" s="1"/>
      <c r="N105" s="1"/>
      <c r="O105" s="1"/>
      <c r="P105" s="1"/>
      <c r="Q105" s="1"/>
      <c r="R105" s="1"/>
      <c r="S105" s="1"/>
    </row>
    <row r="106">
      <c r="A106" s="99" t="s">
        <v>15</v>
      </c>
      <c r="E106" s="98"/>
      <c r="F106" s="98"/>
      <c r="G106" s="99" t="str">
        <f>$C$13</f>
        <v>서울시 종로구 새문안로5가길 28</v>
      </c>
      <c r="L106" s="98"/>
      <c r="M106" s="1"/>
      <c r="N106" s="1"/>
      <c r="O106" s="1"/>
      <c r="P106" s="1"/>
      <c r="Q106" s="1"/>
      <c r="R106" s="1"/>
      <c r="S106" s="1"/>
    </row>
    <row r="107">
      <c r="A107" s="99" t="s">
        <v>9</v>
      </c>
      <c r="B107" s="98"/>
      <c r="C107" s="98"/>
      <c r="D107" s="98"/>
      <c r="E107" s="98"/>
      <c r="F107" s="98"/>
      <c r="G107" s="100" t="str">
        <f>$C$12</f>
        <v>윤인덕</v>
      </c>
      <c r="H107" s="98"/>
      <c r="I107" s="98"/>
      <c r="J107" s="98"/>
      <c r="K107" s="98"/>
      <c r="L107" s="98"/>
      <c r="M107" s="1"/>
      <c r="N107" s="1"/>
      <c r="O107" s="1"/>
      <c r="P107" s="1"/>
      <c r="Q107" s="1"/>
      <c r="R107" s="1"/>
      <c r="S107" s="1"/>
    </row>
    <row r="108">
      <c r="A108" s="101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1"/>
      <c r="N108" s="1"/>
      <c r="O108" s="1"/>
      <c r="P108" s="1"/>
      <c r="Q108" s="1"/>
      <c r="R108" s="1"/>
      <c r="S108" s="1"/>
    </row>
    <row r="109">
      <c r="A109" s="75" t="s">
        <v>97</v>
      </c>
      <c r="M109" s="1"/>
      <c r="N109" s="1"/>
      <c r="O109" s="1"/>
      <c r="P109" s="1"/>
      <c r="Q109" s="1"/>
      <c r="R109" s="1"/>
      <c r="S109" s="1"/>
    </row>
  </sheetData>
  <mergeCells count="133">
    <mergeCell ref="I23:J23"/>
    <mergeCell ref="I24:J24"/>
    <mergeCell ref="B22:C22"/>
    <mergeCell ref="D22:F22"/>
    <mergeCell ref="I22:J22"/>
    <mergeCell ref="B23:C23"/>
    <mergeCell ref="D23:F23"/>
    <mergeCell ref="B24:C24"/>
    <mergeCell ref="D24:F24"/>
    <mergeCell ref="I26:J26"/>
    <mergeCell ref="I27:J27"/>
    <mergeCell ref="B25:C25"/>
    <mergeCell ref="D25:F25"/>
    <mergeCell ref="I25:J25"/>
    <mergeCell ref="B26:C26"/>
    <mergeCell ref="D26:F26"/>
    <mergeCell ref="B27:C27"/>
    <mergeCell ref="D27:F27"/>
    <mergeCell ref="H10:L10"/>
    <mergeCell ref="H11:L11"/>
    <mergeCell ref="H12:I12"/>
    <mergeCell ref="H13:I13"/>
    <mergeCell ref="J13:L13"/>
    <mergeCell ref="A3:L3"/>
    <mergeCell ref="A4:L4"/>
    <mergeCell ref="A7:B7"/>
    <mergeCell ref="C7:D7"/>
    <mergeCell ref="A8:B8"/>
    <mergeCell ref="H8:I8"/>
    <mergeCell ref="J8:K8"/>
    <mergeCell ref="C8:D8"/>
    <mergeCell ref="A10:D10"/>
    <mergeCell ref="A11:E11"/>
    <mergeCell ref="A12:B12"/>
    <mergeCell ref="C12:D12"/>
    <mergeCell ref="A13:B13"/>
    <mergeCell ref="C13:F13"/>
    <mergeCell ref="A14:B14"/>
    <mergeCell ref="C14:D14"/>
    <mergeCell ref="H14:I14"/>
    <mergeCell ref="J14:K14"/>
    <mergeCell ref="A15:B15"/>
    <mergeCell ref="C15:D15"/>
    <mergeCell ref="H15:I15"/>
    <mergeCell ref="A16:B16"/>
    <mergeCell ref="C16:D16"/>
    <mergeCell ref="H16:I16"/>
    <mergeCell ref="J16:K16"/>
    <mergeCell ref="A17:B17"/>
    <mergeCell ref="C17:D17"/>
    <mergeCell ref="H17:I17"/>
    <mergeCell ref="A19:E19"/>
    <mergeCell ref="B20:C20"/>
    <mergeCell ref="D20:F20"/>
    <mergeCell ref="I20:J20"/>
    <mergeCell ref="B21:C21"/>
    <mergeCell ref="D21:F21"/>
    <mergeCell ref="I21:J21"/>
    <mergeCell ref="A29:B29"/>
    <mergeCell ref="F29:G29"/>
    <mergeCell ref="A30:C30"/>
    <mergeCell ref="D30:G30"/>
    <mergeCell ref="A31:C31"/>
    <mergeCell ref="D31:G31"/>
    <mergeCell ref="D32:G32"/>
    <mergeCell ref="A78:E78"/>
    <mergeCell ref="A79:L79"/>
    <mergeCell ref="A80:D80"/>
    <mergeCell ref="A82:L82"/>
    <mergeCell ref="A83:E83"/>
    <mergeCell ref="A84:E84"/>
    <mergeCell ref="A85:E85"/>
    <mergeCell ref="A86:D86"/>
    <mergeCell ref="A87:E87"/>
    <mergeCell ref="A88:D88"/>
    <mergeCell ref="A89:L89"/>
    <mergeCell ref="A90:D90"/>
    <mergeCell ref="A92:L92"/>
    <mergeCell ref="A93:B93"/>
    <mergeCell ref="A105:C105"/>
    <mergeCell ref="G105:H105"/>
    <mergeCell ref="A106:D106"/>
    <mergeCell ref="G106:K106"/>
    <mergeCell ref="A108:L108"/>
    <mergeCell ref="A109:L109"/>
    <mergeCell ref="A95:L95"/>
    <mergeCell ref="A96:L96"/>
    <mergeCell ref="A98:B98"/>
    <mergeCell ref="A99:I99"/>
    <mergeCell ref="A100:F100"/>
    <mergeCell ref="A101:J101"/>
    <mergeCell ref="A102:L102"/>
    <mergeCell ref="I38:J38"/>
    <mergeCell ref="K38:L38"/>
    <mergeCell ref="I39:J39"/>
    <mergeCell ref="K39:L39"/>
    <mergeCell ref="A32:C32"/>
    <mergeCell ref="A33:C33"/>
    <mergeCell ref="D33:L36"/>
    <mergeCell ref="A37:H37"/>
    <mergeCell ref="I37:J37"/>
    <mergeCell ref="K37:L37"/>
    <mergeCell ref="A38:C38"/>
    <mergeCell ref="D51:E51"/>
    <mergeCell ref="R52:S52"/>
    <mergeCell ref="A42:L42"/>
    <mergeCell ref="A43:L43"/>
    <mergeCell ref="A44:L44"/>
    <mergeCell ref="A47:L47"/>
    <mergeCell ref="A50:E50"/>
    <mergeCell ref="G50:K50"/>
    <mergeCell ref="A51:C51"/>
    <mergeCell ref="A53:K53"/>
    <mergeCell ref="A55:L55"/>
    <mergeCell ref="A56:L56"/>
    <mergeCell ref="A57:K57"/>
    <mergeCell ref="A59:L59"/>
    <mergeCell ref="A60:K60"/>
    <mergeCell ref="A62:L62"/>
    <mergeCell ref="A63:C63"/>
    <mergeCell ref="R64:S64"/>
    <mergeCell ref="A65:L65"/>
    <mergeCell ref="A66:L66"/>
    <mergeCell ref="A67:E67"/>
    <mergeCell ref="A69:L69"/>
    <mergeCell ref="A70:C70"/>
    <mergeCell ref="A71:E71"/>
    <mergeCell ref="A72:H72"/>
    <mergeCell ref="A73:E73"/>
    <mergeCell ref="A74:E74"/>
    <mergeCell ref="A75:F75"/>
    <mergeCell ref="A76:D76"/>
    <mergeCell ref="A77:D77"/>
  </mergeCells>
  <conditionalFormatting sqref="A7:B7">
    <cfRule type="notContainsBlanks" dxfId="0" priority="1">
      <formula>LEN(TRIM(A7))&gt;0</formula>
    </cfRule>
  </conditionalFormatting>
  <conditionalFormatting sqref="A7:B7 A8:B8">
    <cfRule type="notContainsBlanks" dxfId="0" priority="2">
      <formula>LEN(TRIM(A7))&gt;0</formula>
    </cfRule>
  </conditionalFormatting>
  <hyperlinks>
    <hyperlink r:id="rId1" ref="J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3.25"/>
    <col customWidth="1" min="3" max="3" width="26.63"/>
    <col customWidth="1" min="4" max="4" width="23.13"/>
    <col customWidth="1" min="5" max="10" width="26.63"/>
  </cols>
  <sheetData>
    <row r="1">
      <c r="A1" s="102" t="s">
        <v>98</v>
      </c>
      <c r="B1" s="102" t="s">
        <v>99</v>
      </c>
      <c r="C1" s="102" t="s">
        <v>100</v>
      </c>
      <c r="D1" s="102" t="s">
        <v>101</v>
      </c>
      <c r="E1" s="102" t="s">
        <v>102</v>
      </c>
      <c r="F1" s="102" t="s">
        <v>103</v>
      </c>
      <c r="G1" s="102" t="s">
        <v>104</v>
      </c>
      <c r="H1" s="102" t="s">
        <v>102</v>
      </c>
      <c r="I1" s="102" t="s">
        <v>103</v>
      </c>
      <c r="J1" s="1"/>
      <c r="K1" s="1"/>
      <c r="L1" s="1"/>
    </row>
    <row r="2">
      <c r="A2" s="24" t="s">
        <v>105</v>
      </c>
      <c r="B2" s="24" t="s">
        <v>106</v>
      </c>
      <c r="C2" s="24" t="s">
        <v>107</v>
      </c>
      <c r="D2" s="24" t="s">
        <v>108</v>
      </c>
      <c r="E2" s="22" t="s">
        <v>109</v>
      </c>
      <c r="F2" s="24" t="s">
        <v>110</v>
      </c>
      <c r="G2" s="1"/>
      <c r="H2" s="1"/>
      <c r="I2" s="1"/>
      <c r="J2" s="1"/>
      <c r="K2" s="1"/>
      <c r="L2" s="1"/>
    </row>
    <row r="3">
      <c r="A3" s="24" t="s">
        <v>111</v>
      </c>
      <c r="B3" s="1"/>
      <c r="C3" s="24" t="s">
        <v>112</v>
      </c>
      <c r="D3" s="24" t="s">
        <v>113</v>
      </c>
      <c r="E3" s="24" t="s">
        <v>114</v>
      </c>
      <c r="F3" s="1"/>
      <c r="G3" s="24" t="s">
        <v>115</v>
      </c>
      <c r="H3" s="1"/>
      <c r="I3" s="1"/>
      <c r="J3" s="1"/>
      <c r="K3" s="1"/>
      <c r="L3" s="1"/>
    </row>
    <row r="4">
      <c r="A4" s="24" t="s">
        <v>116</v>
      </c>
      <c r="B4" s="1"/>
      <c r="C4" s="1"/>
      <c r="D4" s="24" t="s">
        <v>117</v>
      </c>
      <c r="E4" s="24" t="s">
        <v>118</v>
      </c>
      <c r="F4" s="24" t="s">
        <v>119</v>
      </c>
      <c r="G4" s="1"/>
      <c r="H4" s="1"/>
      <c r="I4" s="1"/>
      <c r="J4" s="1"/>
      <c r="K4" s="1"/>
      <c r="L4" s="1"/>
    </row>
    <row r="5">
      <c r="A5" s="24" t="s">
        <v>120</v>
      </c>
      <c r="B5" s="103" t="s">
        <v>121</v>
      </c>
      <c r="C5" s="24" t="s">
        <v>122</v>
      </c>
      <c r="D5" s="24" t="s">
        <v>123</v>
      </c>
      <c r="E5" s="22" t="s">
        <v>124</v>
      </c>
      <c r="F5" s="24" t="s">
        <v>125</v>
      </c>
      <c r="G5" s="24" t="s">
        <v>126</v>
      </c>
      <c r="H5" s="24" t="s">
        <v>127</v>
      </c>
      <c r="I5" s="24" t="s">
        <v>128</v>
      </c>
      <c r="K5" s="1"/>
      <c r="L5" s="1"/>
    </row>
    <row r="6">
      <c r="A6" s="24" t="s">
        <v>129</v>
      </c>
      <c r="B6" s="24" t="s">
        <v>130</v>
      </c>
      <c r="C6" s="24" t="s">
        <v>131</v>
      </c>
      <c r="D6" s="24" t="s">
        <v>132</v>
      </c>
      <c r="E6" s="24" t="s">
        <v>133</v>
      </c>
      <c r="F6" s="24" t="s">
        <v>134</v>
      </c>
      <c r="G6" s="1"/>
      <c r="H6" s="1"/>
      <c r="I6" s="1"/>
      <c r="J6" s="1"/>
      <c r="K6" s="1"/>
      <c r="L6" s="1"/>
    </row>
    <row r="7">
      <c r="A7" s="24" t="s">
        <v>135</v>
      </c>
      <c r="B7" s="24" t="s">
        <v>136</v>
      </c>
      <c r="C7" s="24" t="s">
        <v>137</v>
      </c>
      <c r="D7" s="24" t="s">
        <v>138</v>
      </c>
      <c r="E7" s="24" t="s">
        <v>139</v>
      </c>
      <c r="F7" s="24" t="s">
        <v>140</v>
      </c>
      <c r="G7" s="1"/>
      <c r="H7" s="1"/>
      <c r="I7" s="1"/>
      <c r="J7" s="1"/>
      <c r="K7" s="1"/>
      <c r="L7" s="1"/>
    </row>
    <row r="8">
      <c r="A8" s="24" t="s">
        <v>141</v>
      </c>
      <c r="B8" s="24" t="s">
        <v>142</v>
      </c>
      <c r="C8" s="24" t="s">
        <v>143</v>
      </c>
      <c r="D8" s="24" t="s">
        <v>144</v>
      </c>
      <c r="E8" s="22" t="s">
        <v>145</v>
      </c>
      <c r="F8" s="24" t="s">
        <v>146</v>
      </c>
      <c r="G8" s="24" t="s">
        <v>147</v>
      </c>
      <c r="L8" s="24" t="s">
        <v>148</v>
      </c>
    </row>
    <row r="9">
      <c r="A9" s="24" t="s">
        <v>149</v>
      </c>
      <c r="B9" s="24" t="s">
        <v>150</v>
      </c>
      <c r="C9" s="24" t="s">
        <v>151</v>
      </c>
      <c r="D9" s="24" t="s">
        <v>152</v>
      </c>
      <c r="E9" s="22" t="s">
        <v>153</v>
      </c>
      <c r="F9" s="24" t="s">
        <v>154</v>
      </c>
      <c r="G9" s="1"/>
      <c r="H9" s="1"/>
      <c r="I9" s="1"/>
      <c r="J9" s="1"/>
      <c r="K9" s="1"/>
      <c r="L9" s="1"/>
    </row>
    <row r="10">
      <c r="A10" s="24" t="s">
        <v>155</v>
      </c>
      <c r="B10" s="24" t="s">
        <v>156</v>
      </c>
      <c r="C10" s="24" t="s">
        <v>157</v>
      </c>
      <c r="D10" s="24" t="s">
        <v>158</v>
      </c>
      <c r="E10" s="24" t="s">
        <v>159</v>
      </c>
      <c r="F10" s="24" t="s">
        <v>160</v>
      </c>
      <c r="G10" s="1"/>
      <c r="H10" s="1"/>
      <c r="I10" s="1"/>
      <c r="J10" s="1"/>
      <c r="K10" s="1"/>
      <c r="L10" s="1"/>
    </row>
    <row r="11">
      <c r="A11" s="24" t="s">
        <v>161</v>
      </c>
      <c r="B11" s="24" t="s">
        <v>162</v>
      </c>
      <c r="C11" s="24" t="s">
        <v>163</v>
      </c>
      <c r="D11" s="24" t="s">
        <v>164</v>
      </c>
      <c r="E11" s="22" t="s">
        <v>165</v>
      </c>
      <c r="F11" s="24" t="s">
        <v>166</v>
      </c>
      <c r="G11" s="24" t="s">
        <v>167</v>
      </c>
      <c r="H11" s="22" t="s">
        <v>168</v>
      </c>
      <c r="I11" s="24" t="s">
        <v>169</v>
      </c>
      <c r="K11" s="1"/>
      <c r="L11" s="1"/>
    </row>
    <row r="12">
      <c r="A12" s="24" t="s">
        <v>170</v>
      </c>
      <c r="B12" s="24" t="s">
        <v>171</v>
      </c>
      <c r="C12" s="24" t="s">
        <v>172</v>
      </c>
      <c r="D12" s="24" t="s">
        <v>173</v>
      </c>
      <c r="E12" s="1"/>
      <c r="F12" s="24" t="s">
        <v>174</v>
      </c>
      <c r="G12" s="1"/>
      <c r="H12" s="1"/>
      <c r="I12" s="1"/>
      <c r="J12" s="1"/>
      <c r="K12" s="1"/>
      <c r="L12" s="1"/>
    </row>
    <row r="13">
      <c r="A13" s="24" t="s">
        <v>175</v>
      </c>
      <c r="B13" s="24" t="s">
        <v>176</v>
      </c>
      <c r="C13" s="24" t="s">
        <v>177</v>
      </c>
      <c r="D13" s="24" t="s">
        <v>178</v>
      </c>
      <c r="E13" s="22" t="s">
        <v>179</v>
      </c>
      <c r="F13" s="103" t="s">
        <v>180</v>
      </c>
      <c r="G13" s="1"/>
      <c r="H13" s="1"/>
      <c r="I13" s="1"/>
      <c r="J13" s="1"/>
      <c r="K13" s="1"/>
      <c r="L13" s="1"/>
    </row>
    <row r="14">
      <c r="A14" s="24" t="s">
        <v>181</v>
      </c>
      <c r="B14" s="24" t="s">
        <v>182</v>
      </c>
      <c r="C14" s="103" t="s">
        <v>183</v>
      </c>
      <c r="D14" s="24" t="s">
        <v>184</v>
      </c>
      <c r="E14" s="22" t="s">
        <v>185</v>
      </c>
      <c r="F14" s="24" t="s">
        <v>186</v>
      </c>
      <c r="G14" s="1"/>
      <c r="H14" s="1"/>
      <c r="I14" s="1"/>
      <c r="J14" s="1"/>
      <c r="K14" s="1"/>
      <c r="L14" s="1"/>
    </row>
    <row r="15">
      <c r="A15" s="24" t="s">
        <v>187</v>
      </c>
      <c r="B15" s="24" t="s">
        <v>188</v>
      </c>
      <c r="C15" s="24" t="s">
        <v>189</v>
      </c>
      <c r="D15" s="24" t="s">
        <v>190</v>
      </c>
      <c r="E15" s="22" t="s">
        <v>191</v>
      </c>
      <c r="F15" s="24" t="s">
        <v>192</v>
      </c>
      <c r="G15" s="1"/>
      <c r="H15" s="1"/>
      <c r="I15" s="24" t="s">
        <v>193</v>
      </c>
      <c r="L15" s="1"/>
    </row>
    <row r="16">
      <c r="A16" s="24" t="s">
        <v>194</v>
      </c>
      <c r="B16" s="24" t="s">
        <v>195</v>
      </c>
      <c r="C16" s="24" t="s">
        <v>196</v>
      </c>
      <c r="D16" s="24" t="s">
        <v>197</v>
      </c>
      <c r="E16" s="22" t="s">
        <v>198</v>
      </c>
      <c r="F16" s="24" t="s">
        <v>199</v>
      </c>
      <c r="G16" s="1"/>
      <c r="H16" s="1"/>
      <c r="I16" s="1"/>
      <c r="J16" s="1"/>
      <c r="K16" s="1"/>
      <c r="L16" s="1"/>
    </row>
    <row r="17">
      <c r="A17" s="24" t="s">
        <v>200</v>
      </c>
      <c r="B17" s="24" t="s">
        <v>201</v>
      </c>
      <c r="C17" s="24" t="s">
        <v>202</v>
      </c>
      <c r="D17" s="24" t="s">
        <v>203</v>
      </c>
      <c r="E17" s="24" t="s">
        <v>204</v>
      </c>
      <c r="F17" s="24" t="s">
        <v>205</v>
      </c>
      <c r="G17" s="1"/>
      <c r="H17" s="1"/>
      <c r="I17" s="1"/>
      <c r="J17" s="1"/>
      <c r="K17" s="1"/>
      <c r="L17" s="1"/>
    </row>
    <row r="18">
      <c r="A18" s="24" t="s">
        <v>206</v>
      </c>
      <c r="B18" s="24" t="s">
        <v>207</v>
      </c>
      <c r="C18" s="24" t="s">
        <v>208</v>
      </c>
      <c r="D18" s="24" t="s">
        <v>209</v>
      </c>
      <c r="E18" s="24" t="s">
        <v>210</v>
      </c>
      <c r="F18" s="24" t="s">
        <v>211</v>
      </c>
      <c r="G18" s="1"/>
      <c r="H18" s="1"/>
      <c r="I18" s="1"/>
      <c r="J18" s="1"/>
      <c r="K18" s="1"/>
      <c r="L18" s="1"/>
    </row>
    <row r="19">
      <c r="A19" s="24" t="s">
        <v>212</v>
      </c>
      <c r="B19" s="24" t="s">
        <v>213</v>
      </c>
      <c r="C19" s="24" t="s">
        <v>214</v>
      </c>
      <c r="D19" s="24" t="s">
        <v>215</v>
      </c>
      <c r="E19" s="24" t="s">
        <v>216</v>
      </c>
      <c r="F19" s="24" t="s">
        <v>217</v>
      </c>
      <c r="G19" s="1"/>
      <c r="H19" s="1"/>
      <c r="I19" s="1"/>
      <c r="J19" s="1"/>
      <c r="K19" s="1"/>
      <c r="L19" s="1"/>
    </row>
    <row r="20">
      <c r="A20" s="24" t="s">
        <v>218</v>
      </c>
      <c r="B20" s="24" t="s">
        <v>219</v>
      </c>
      <c r="C20" s="24" t="s">
        <v>220</v>
      </c>
      <c r="D20" s="24" t="s">
        <v>221</v>
      </c>
      <c r="E20" s="22" t="s">
        <v>222</v>
      </c>
      <c r="F20" s="24" t="s">
        <v>223</v>
      </c>
      <c r="G20" s="1"/>
      <c r="H20" s="1"/>
      <c r="I20" s="1"/>
      <c r="J20" s="1"/>
      <c r="K20" s="1"/>
      <c r="L20" s="1"/>
    </row>
    <row r="21">
      <c r="A21" s="24" t="s">
        <v>224</v>
      </c>
      <c r="B21" s="24" t="s">
        <v>225</v>
      </c>
      <c r="C21" s="24" t="s">
        <v>226</v>
      </c>
      <c r="D21" s="24" t="s">
        <v>225</v>
      </c>
      <c r="E21" s="1"/>
      <c r="F21" s="1"/>
      <c r="G21" s="1"/>
      <c r="H21" s="1"/>
      <c r="I21" s="1"/>
      <c r="J21" s="1"/>
      <c r="K21" s="1"/>
      <c r="L21" s="1"/>
    </row>
    <row r="22">
      <c r="A22" s="24" t="s">
        <v>227</v>
      </c>
      <c r="B22" s="24" t="s">
        <v>228</v>
      </c>
      <c r="C22" s="24" t="s">
        <v>229</v>
      </c>
      <c r="D22" s="24" t="s">
        <v>230</v>
      </c>
      <c r="E22" s="24" t="s">
        <v>231</v>
      </c>
      <c r="F22" s="24" t="s">
        <v>232</v>
      </c>
      <c r="G22" s="1"/>
      <c r="H22" s="1"/>
      <c r="I22" s="1"/>
      <c r="J22" s="1"/>
      <c r="K22" s="1"/>
      <c r="L22" s="1"/>
    </row>
    <row r="23">
      <c r="A23" s="24" t="s">
        <v>233</v>
      </c>
      <c r="B23" s="24" t="s">
        <v>234</v>
      </c>
      <c r="C23" s="24" t="s">
        <v>235</v>
      </c>
      <c r="D23" s="24" t="s">
        <v>236</v>
      </c>
      <c r="E23" s="24" t="s">
        <v>237</v>
      </c>
      <c r="F23" s="24" t="s">
        <v>238</v>
      </c>
      <c r="G23" s="1"/>
      <c r="H23" s="1"/>
      <c r="I23" s="1"/>
      <c r="J23" s="1"/>
      <c r="K23" s="1"/>
      <c r="L23" s="1"/>
    </row>
    <row r="24">
      <c r="A24" s="24" t="s">
        <v>239</v>
      </c>
      <c r="B24" s="24" t="s">
        <v>240</v>
      </c>
      <c r="C24" s="24" t="s">
        <v>241</v>
      </c>
      <c r="D24" s="24" t="s">
        <v>242</v>
      </c>
      <c r="E24" s="22" t="s">
        <v>243</v>
      </c>
      <c r="F24" s="24" t="s">
        <v>244</v>
      </c>
      <c r="G24" s="1"/>
      <c r="H24" s="1"/>
      <c r="I24" s="1"/>
      <c r="J24" s="1"/>
      <c r="K24" s="1"/>
      <c r="L24" s="1"/>
    </row>
    <row r="25">
      <c r="A25" s="24" t="s">
        <v>245</v>
      </c>
      <c r="B25" s="24" t="s">
        <v>246</v>
      </c>
      <c r="C25" s="24" t="s">
        <v>247</v>
      </c>
      <c r="D25" s="24" t="s">
        <v>248</v>
      </c>
      <c r="E25" s="24" t="s">
        <v>249</v>
      </c>
      <c r="F25" s="24" t="s">
        <v>250</v>
      </c>
      <c r="G25" s="1"/>
      <c r="H25" s="1"/>
      <c r="I25" s="1"/>
      <c r="J25" s="1"/>
      <c r="K25" s="1"/>
      <c r="L25" s="1"/>
    </row>
    <row r="26">
      <c r="A26" s="24" t="s">
        <v>251</v>
      </c>
      <c r="B26" s="24" t="s">
        <v>252</v>
      </c>
      <c r="C26" s="24" t="s">
        <v>253</v>
      </c>
      <c r="D26" s="24" t="s">
        <v>254</v>
      </c>
      <c r="E26" s="22" t="s">
        <v>255</v>
      </c>
      <c r="F26" s="24" t="s">
        <v>256</v>
      </c>
      <c r="G26" s="1"/>
      <c r="H26" s="1"/>
      <c r="I26" s="1"/>
      <c r="J26" s="1"/>
      <c r="K26" s="1"/>
      <c r="L26" s="1"/>
    </row>
    <row r="27">
      <c r="A27" s="24" t="s">
        <v>257</v>
      </c>
      <c r="B27" s="24" t="s">
        <v>258</v>
      </c>
      <c r="C27" s="24" t="s">
        <v>259</v>
      </c>
      <c r="D27" s="24" t="s">
        <v>260</v>
      </c>
      <c r="E27" s="22" t="s">
        <v>261</v>
      </c>
      <c r="F27" s="24" t="s">
        <v>262</v>
      </c>
      <c r="G27" s="1"/>
      <c r="H27" s="1"/>
      <c r="I27" s="1"/>
      <c r="J27" s="1"/>
      <c r="K27" s="1"/>
      <c r="L27" s="1"/>
    </row>
    <row r="28">
      <c r="A28" s="24" t="s">
        <v>263</v>
      </c>
      <c r="B28" s="24" t="s">
        <v>264</v>
      </c>
      <c r="C28" s="24" t="s">
        <v>265</v>
      </c>
      <c r="D28" s="24" t="s">
        <v>266</v>
      </c>
      <c r="E28" s="24" t="s">
        <v>267</v>
      </c>
      <c r="F28" s="24" t="s">
        <v>268</v>
      </c>
      <c r="G28" s="1"/>
      <c r="H28" s="1"/>
      <c r="I28" s="1"/>
      <c r="J28" s="1"/>
      <c r="K28" s="1"/>
      <c r="L28" s="1"/>
    </row>
    <row r="29">
      <c r="A29" s="24" t="s">
        <v>269</v>
      </c>
      <c r="B29" s="24" t="s">
        <v>270</v>
      </c>
      <c r="C29" s="24" t="s">
        <v>271</v>
      </c>
      <c r="D29" s="24" t="s">
        <v>272</v>
      </c>
      <c r="E29" s="24" t="s">
        <v>273</v>
      </c>
      <c r="F29" s="24" t="s">
        <v>274</v>
      </c>
      <c r="G29" s="1"/>
      <c r="H29" s="1"/>
      <c r="I29" s="1"/>
      <c r="J29" s="1"/>
      <c r="K29" s="1"/>
      <c r="L29" s="1"/>
    </row>
    <row r="30">
      <c r="A30" s="24" t="s">
        <v>275</v>
      </c>
      <c r="B30" s="24" t="s">
        <v>276</v>
      </c>
      <c r="C30" s="24" t="s">
        <v>277</v>
      </c>
      <c r="D30" s="24" t="s">
        <v>278</v>
      </c>
      <c r="E30" s="24" t="s">
        <v>279</v>
      </c>
      <c r="F30" s="24" t="s">
        <v>280</v>
      </c>
      <c r="G30" s="1"/>
      <c r="H30" s="1"/>
      <c r="I30" s="1"/>
      <c r="J30" s="1"/>
      <c r="K30" s="1"/>
      <c r="L30" s="1"/>
    </row>
    <row r="31">
      <c r="A31" s="24" t="s">
        <v>281</v>
      </c>
      <c r="B31" s="24" t="s">
        <v>282</v>
      </c>
      <c r="C31" s="24" t="s">
        <v>283</v>
      </c>
      <c r="D31" s="24" t="s">
        <v>284</v>
      </c>
      <c r="E31" s="22" t="s">
        <v>285</v>
      </c>
      <c r="F31" s="24" t="s">
        <v>286</v>
      </c>
      <c r="G31" s="1"/>
      <c r="H31" s="1"/>
      <c r="I31" s="1"/>
      <c r="J31" s="1"/>
      <c r="K31" s="1"/>
      <c r="L31" s="1"/>
    </row>
    <row r="32">
      <c r="A32" s="24" t="s">
        <v>287</v>
      </c>
      <c r="B32" s="24" t="s">
        <v>288</v>
      </c>
      <c r="C32" s="103" t="s">
        <v>289</v>
      </c>
      <c r="D32" s="24" t="s">
        <v>290</v>
      </c>
      <c r="E32" s="24" t="s">
        <v>291</v>
      </c>
      <c r="F32" s="24" t="s">
        <v>292</v>
      </c>
      <c r="G32" s="1"/>
      <c r="H32" s="1"/>
      <c r="I32" s="1"/>
      <c r="J32" s="1"/>
      <c r="K32" s="1"/>
      <c r="L32" s="1"/>
    </row>
    <row r="33">
      <c r="A33" s="24" t="s">
        <v>293</v>
      </c>
      <c r="B33" s="24" t="s">
        <v>294</v>
      </c>
      <c r="C33" s="24" t="s">
        <v>10</v>
      </c>
      <c r="D33" s="24" t="s">
        <v>295</v>
      </c>
      <c r="E33" s="22" t="s">
        <v>296</v>
      </c>
      <c r="F33" s="24" t="s">
        <v>297</v>
      </c>
      <c r="G33" s="24" t="s">
        <v>10</v>
      </c>
    </row>
    <row r="34">
      <c r="A34" s="24" t="s">
        <v>298</v>
      </c>
      <c r="B34" s="24" t="s">
        <v>299</v>
      </c>
      <c r="C34" s="24" t="s">
        <v>300</v>
      </c>
      <c r="D34" s="24" t="s">
        <v>301</v>
      </c>
      <c r="E34" s="24" t="s">
        <v>302</v>
      </c>
      <c r="F34" s="24" t="s">
        <v>303</v>
      </c>
      <c r="G34" s="1"/>
      <c r="H34" s="1"/>
      <c r="I34" s="1"/>
      <c r="J34" s="1"/>
      <c r="K34" s="1"/>
      <c r="L34" s="1"/>
    </row>
    <row r="35">
      <c r="A35" s="24" t="s">
        <v>304</v>
      </c>
      <c r="B35" s="24" t="s">
        <v>305</v>
      </c>
      <c r="C35" s="24" t="s">
        <v>306</v>
      </c>
      <c r="D35" s="24" t="s">
        <v>307</v>
      </c>
      <c r="E35" s="24" t="s">
        <v>308</v>
      </c>
      <c r="F35" s="24" t="s">
        <v>309</v>
      </c>
      <c r="G35" s="1"/>
      <c r="H35" s="1"/>
      <c r="I35" s="1"/>
      <c r="J35" s="1"/>
      <c r="K35" s="1"/>
      <c r="L35" s="1"/>
    </row>
    <row r="36">
      <c r="A36" s="24" t="s">
        <v>310</v>
      </c>
      <c r="B36" s="24" t="s">
        <v>311</v>
      </c>
      <c r="C36" s="24" t="s">
        <v>312</v>
      </c>
      <c r="D36" s="24" t="s">
        <v>313</v>
      </c>
      <c r="E36" s="24" t="s">
        <v>314</v>
      </c>
      <c r="F36" s="24" t="s">
        <v>315</v>
      </c>
      <c r="G36" s="1"/>
      <c r="H36" s="1"/>
      <c r="I36" s="1"/>
      <c r="J36" s="1"/>
      <c r="K36" s="1"/>
      <c r="L36" s="1"/>
    </row>
    <row r="37">
      <c r="A37" s="24" t="s">
        <v>316</v>
      </c>
      <c r="B37" s="24" t="s">
        <v>317</v>
      </c>
      <c r="C37" s="103" t="s">
        <v>318</v>
      </c>
      <c r="D37" s="24" t="s">
        <v>319</v>
      </c>
      <c r="E37" s="22" t="s">
        <v>320</v>
      </c>
      <c r="F37" s="24" t="s">
        <v>321</v>
      </c>
      <c r="G37" s="24" t="s">
        <v>322</v>
      </c>
      <c r="H37" s="22" t="s">
        <v>323</v>
      </c>
      <c r="I37" s="24" t="s">
        <v>324</v>
      </c>
      <c r="K37" s="1"/>
      <c r="L37" s="1"/>
    </row>
    <row r="38">
      <c r="A38" s="24" t="s">
        <v>325</v>
      </c>
      <c r="B38" s="24" t="s">
        <v>326</v>
      </c>
      <c r="C38" s="24" t="s">
        <v>327</v>
      </c>
      <c r="D38" s="24" t="s">
        <v>328</v>
      </c>
      <c r="E38" s="24" t="s">
        <v>329</v>
      </c>
      <c r="F38" s="24" t="s">
        <v>330</v>
      </c>
      <c r="G38" s="1"/>
      <c r="H38" s="1"/>
      <c r="I38" s="1"/>
      <c r="J38" s="1"/>
      <c r="K38" s="1"/>
      <c r="L38" s="1"/>
    </row>
    <row r="39">
      <c r="A39" s="24" t="s">
        <v>331</v>
      </c>
      <c r="B39" s="24" t="s">
        <v>332</v>
      </c>
      <c r="C39" s="24" t="s">
        <v>333</v>
      </c>
      <c r="D39" s="24" t="s">
        <v>334</v>
      </c>
      <c r="E39" s="22" t="s">
        <v>335</v>
      </c>
      <c r="F39" s="24" t="s">
        <v>336</v>
      </c>
      <c r="G39" s="1"/>
      <c r="H39" s="1"/>
      <c r="I39" s="1"/>
      <c r="J39" s="1"/>
      <c r="K39" s="1"/>
      <c r="L39" s="1"/>
    </row>
    <row r="40">
      <c r="A40" s="24" t="s">
        <v>337</v>
      </c>
      <c r="B40" s="24" t="s">
        <v>338</v>
      </c>
      <c r="C40" s="24" t="s">
        <v>339</v>
      </c>
      <c r="D40" s="24" t="s">
        <v>340</v>
      </c>
      <c r="E40" s="24" t="s">
        <v>341</v>
      </c>
      <c r="F40" s="24" t="s">
        <v>342</v>
      </c>
      <c r="G40" s="1"/>
      <c r="H40" s="1"/>
      <c r="I40" s="1"/>
      <c r="J40" s="1"/>
      <c r="K40" s="1"/>
      <c r="L40" s="1"/>
    </row>
    <row r="41">
      <c r="A41" s="24" t="s">
        <v>343</v>
      </c>
      <c r="B41" s="24" t="s">
        <v>344</v>
      </c>
      <c r="C41" s="24" t="s">
        <v>345</v>
      </c>
      <c r="D41" s="24" t="s">
        <v>346</v>
      </c>
      <c r="E41" s="22" t="s">
        <v>347</v>
      </c>
      <c r="F41" s="24" t="s">
        <v>348</v>
      </c>
      <c r="G41" s="1"/>
      <c r="H41" s="1"/>
      <c r="I41" s="1"/>
      <c r="J41" s="1"/>
      <c r="K41" s="1"/>
      <c r="L41" s="1"/>
    </row>
    <row r="42">
      <c r="A42" s="24" t="s">
        <v>349</v>
      </c>
      <c r="B42" s="24" t="s">
        <v>350</v>
      </c>
      <c r="C42" s="24" t="s">
        <v>351</v>
      </c>
      <c r="D42" s="24" t="s">
        <v>352</v>
      </c>
      <c r="E42" s="22" t="s">
        <v>353</v>
      </c>
      <c r="F42" s="104"/>
      <c r="G42" s="24" t="s">
        <v>354</v>
      </c>
      <c r="H42" s="22" t="s">
        <v>355</v>
      </c>
      <c r="I42" s="1"/>
      <c r="J42" s="24" t="s">
        <v>356</v>
      </c>
      <c r="K42" s="1"/>
      <c r="L42" s="1"/>
    </row>
    <row r="43">
      <c r="A43" s="24" t="s">
        <v>357</v>
      </c>
      <c r="B43" s="24" t="s">
        <v>358</v>
      </c>
      <c r="C43" s="24" t="s">
        <v>359</v>
      </c>
      <c r="D43" s="24" t="s">
        <v>360</v>
      </c>
      <c r="E43" s="24" t="s">
        <v>361</v>
      </c>
      <c r="F43" s="24" t="s">
        <v>362</v>
      </c>
      <c r="G43" s="1"/>
      <c r="H43" s="1"/>
      <c r="I43" s="1"/>
      <c r="J43" s="1"/>
      <c r="K43" s="1"/>
      <c r="L43" s="1"/>
    </row>
    <row r="44">
      <c r="A44" s="24" t="s">
        <v>363</v>
      </c>
      <c r="B44" s="24" t="s">
        <v>364</v>
      </c>
      <c r="C44" s="24" t="s">
        <v>365</v>
      </c>
      <c r="D44" s="24" t="s">
        <v>366</v>
      </c>
      <c r="E44" s="24" t="s">
        <v>367</v>
      </c>
      <c r="F44" s="24" t="s">
        <v>368</v>
      </c>
      <c r="G44" s="1"/>
      <c r="H44" s="1"/>
      <c r="I44" s="1"/>
      <c r="J44" s="1"/>
      <c r="K44" s="1"/>
      <c r="L44" s="1"/>
    </row>
    <row r="45">
      <c r="A45" s="24" t="s">
        <v>369</v>
      </c>
      <c r="B45" s="24" t="s">
        <v>370</v>
      </c>
      <c r="C45" s="24" t="s">
        <v>371</v>
      </c>
      <c r="D45" s="24" t="s">
        <v>372</v>
      </c>
      <c r="E45" s="24" t="s">
        <v>373</v>
      </c>
      <c r="F45" s="24" t="s">
        <v>374</v>
      </c>
      <c r="G45" s="1"/>
      <c r="H45" s="1"/>
      <c r="I45" s="1"/>
      <c r="J45" s="1"/>
      <c r="K45" s="1"/>
      <c r="L45" s="1"/>
    </row>
    <row r="46">
      <c r="A46" s="24" t="s">
        <v>375</v>
      </c>
      <c r="B46" s="24" t="s">
        <v>376</v>
      </c>
      <c r="C46" s="24" t="s">
        <v>377</v>
      </c>
      <c r="D46" s="24" t="s">
        <v>378</v>
      </c>
      <c r="E46" s="24" t="s">
        <v>379</v>
      </c>
      <c r="F46" s="24" t="s">
        <v>380</v>
      </c>
      <c r="G46" s="1"/>
      <c r="H46" s="1"/>
      <c r="I46" s="1"/>
      <c r="J46" s="1"/>
      <c r="K46" s="1"/>
      <c r="L46" s="1"/>
    </row>
    <row r="47">
      <c r="A47" s="24" t="s">
        <v>381</v>
      </c>
      <c r="B47" s="24" t="s">
        <v>382</v>
      </c>
      <c r="C47" s="24" t="s">
        <v>383</v>
      </c>
      <c r="D47" s="24" t="s">
        <v>384</v>
      </c>
      <c r="E47" s="22" t="s">
        <v>385</v>
      </c>
      <c r="F47" s="24" t="s">
        <v>386</v>
      </c>
      <c r="G47" s="1"/>
      <c r="H47" s="1"/>
      <c r="I47" s="1"/>
      <c r="J47" s="1"/>
      <c r="K47" s="1"/>
      <c r="L47" s="1"/>
    </row>
    <row r="48">
      <c r="A48" s="24" t="s">
        <v>387</v>
      </c>
      <c r="B48" s="24" t="s">
        <v>388</v>
      </c>
      <c r="C48" s="24" t="s">
        <v>389</v>
      </c>
      <c r="D48" s="24" t="s">
        <v>390</v>
      </c>
      <c r="E48" s="24" t="s">
        <v>391</v>
      </c>
      <c r="F48" s="24" t="s">
        <v>392</v>
      </c>
      <c r="G48" s="1"/>
      <c r="H48" s="1"/>
      <c r="I48" s="1"/>
      <c r="J48" s="1"/>
      <c r="K48" s="1"/>
      <c r="L48" s="1"/>
    </row>
    <row r="49">
      <c r="A49" s="24" t="s">
        <v>393</v>
      </c>
      <c r="B49" s="24" t="s">
        <v>394</v>
      </c>
      <c r="C49" s="24" t="s">
        <v>395</v>
      </c>
      <c r="D49" s="24" t="s">
        <v>396</v>
      </c>
      <c r="E49" s="22" t="s">
        <v>397</v>
      </c>
      <c r="F49" s="24" t="s">
        <v>398</v>
      </c>
      <c r="G49" s="1"/>
      <c r="H49" s="1"/>
      <c r="I49" s="1"/>
      <c r="J49" s="1"/>
      <c r="K49" s="1"/>
      <c r="L49" s="1"/>
    </row>
    <row r="50">
      <c r="A50" s="24" t="s">
        <v>399</v>
      </c>
      <c r="B50" s="24" t="s">
        <v>400</v>
      </c>
      <c r="C50" s="24" t="s">
        <v>401</v>
      </c>
      <c r="D50" s="24" t="s">
        <v>402</v>
      </c>
      <c r="E50" s="24" t="s">
        <v>403</v>
      </c>
      <c r="F50" s="24" t="s">
        <v>404</v>
      </c>
      <c r="G50" s="1"/>
      <c r="H50" s="1"/>
      <c r="I50" s="1"/>
      <c r="J50" s="1"/>
      <c r="K50" s="1"/>
      <c r="L50" s="1"/>
    </row>
    <row r="51">
      <c r="A51" s="24" t="s">
        <v>405</v>
      </c>
      <c r="B51" s="24" t="s">
        <v>406</v>
      </c>
      <c r="C51" s="24" t="s">
        <v>407</v>
      </c>
      <c r="D51" s="24" t="s">
        <v>408</v>
      </c>
      <c r="E51" s="24" t="s">
        <v>409</v>
      </c>
      <c r="F51" s="24" t="s">
        <v>410</v>
      </c>
      <c r="G51" s="1"/>
      <c r="H51" s="1"/>
      <c r="I51" s="1"/>
      <c r="J51" s="1"/>
      <c r="K51" s="1"/>
      <c r="L51" s="1"/>
    </row>
    <row r="52">
      <c r="A52" s="24" t="s">
        <v>411</v>
      </c>
      <c r="B52" s="24" t="s">
        <v>412</v>
      </c>
      <c r="C52" s="24" t="s">
        <v>413</v>
      </c>
      <c r="D52" s="24" t="s">
        <v>414</v>
      </c>
      <c r="E52" s="24" t="s">
        <v>415</v>
      </c>
      <c r="F52" s="24" t="s">
        <v>416</v>
      </c>
      <c r="G52" s="1"/>
      <c r="H52" s="1"/>
      <c r="I52" s="1"/>
      <c r="J52" s="1"/>
      <c r="K52" s="1"/>
      <c r="L52" s="1"/>
    </row>
    <row r="53">
      <c r="A53" s="24" t="s">
        <v>417</v>
      </c>
      <c r="B53" s="24" t="s">
        <v>418</v>
      </c>
      <c r="C53" s="24" t="s">
        <v>419</v>
      </c>
      <c r="D53" s="24" t="s">
        <v>420</v>
      </c>
      <c r="E53" s="24" t="s">
        <v>421</v>
      </c>
      <c r="F53" s="24" t="s">
        <v>422</v>
      </c>
      <c r="G53" s="1"/>
      <c r="H53" s="1"/>
      <c r="I53" s="1"/>
      <c r="J53" s="1"/>
      <c r="K53" s="1"/>
      <c r="L53" s="1"/>
    </row>
    <row r="54">
      <c r="A54" s="24" t="s">
        <v>423</v>
      </c>
      <c r="B54" s="24" t="s">
        <v>424</v>
      </c>
      <c r="C54" s="24" t="s">
        <v>425</v>
      </c>
      <c r="D54" s="24" t="s">
        <v>426</v>
      </c>
      <c r="E54" s="24" t="s">
        <v>427</v>
      </c>
      <c r="F54" s="24" t="s">
        <v>428</v>
      </c>
      <c r="G54" s="1"/>
      <c r="H54" s="1"/>
      <c r="I54" s="1"/>
      <c r="J54" s="1"/>
      <c r="K54" s="1"/>
      <c r="L54" s="1"/>
    </row>
    <row r="55">
      <c r="A55" s="24" t="s">
        <v>429</v>
      </c>
      <c r="B55" s="24" t="s">
        <v>430</v>
      </c>
      <c r="C55" s="24" t="s">
        <v>431</v>
      </c>
      <c r="D55" s="24" t="s">
        <v>432</v>
      </c>
      <c r="E55" s="22" t="s">
        <v>433</v>
      </c>
      <c r="F55" s="24" t="s">
        <v>434</v>
      </c>
      <c r="G55" s="1"/>
      <c r="H55" s="1"/>
      <c r="I55" s="1"/>
      <c r="J55" s="1"/>
      <c r="K55" s="1"/>
      <c r="L55" s="1"/>
    </row>
    <row r="56">
      <c r="A56" s="24" t="s">
        <v>435</v>
      </c>
      <c r="B56" s="24" t="s">
        <v>436</v>
      </c>
      <c r="C56" s="103" t="s">
        <v>437</v>
      </c>
      <c r="D56" s="24" t="s">
        <v>438</v>
      </c>
      <c r="E56" s="24" t="s">
        <v>439</v>
      </c>
      <c r="F56" s="24" t="s">
        <v>440</v>
      </c>
      <c r="G56" s="1"/>
      <c r="H56" s="1"/>
      <c r="I56" s="1"/>
      <c r="J56" s="1"/>
      <c r="K56" s="1"/>
      <c r="L56" s="1"/>
    </row>
    <row r="57">
      <c r="A57" s="24" t="s">
        <v>441</v>
      </c>
      <c r="B57" s="24" t="s">
        <v>442</v>
      </c>
      <c r="C57" s="24" t="s">
        <v>443</v>
      </c>
      <c r="D57" s="24" t="s">
        <v>444</v>
      </c>
      <c r="E57" s="22" t="s">
        <v>445</v>
      </c>
      <c r="F57" s="104"/>
      <c r="G57" s="24" t="s">
        <v>446</v>
      </c>
      <c r="H57" s="24" t="s">
        <v>447</v>
      </c>
      <c r="I57" s="1"/>
      <c r="J57" s="1"/>
      <c r="K57" s="1"/>
      <c r="L57" s="1"/>
    </row>
    <row r="58">
      <c r="A58" s="24" t="s">
        <v>448</v>
      </c>
      <c r="B58" s="24" t="s">
        <v>449</v>
      </c>
      <c r="C58" s="24" t="s">
        <v>450</v>
      </c>
      <c r="D58" s="24" t="s">
        <v>451</v>
      </c>
      <c r="E58" s="24" t="s">
        <v>452</v>
      </c>
      <c r="F58" s="24" t="s">
        <v>453</v>
      </c>
      <c r="G58" s="1"/>
      <c r="H58" s="1"/>
      <c r="I58" s="1"/>
      <c r="J58" s="1"/>
      <c r="K58" s="1"/>
      <c r="L58" s="1"/>
    </row>
    <row r="59">
      <c r="A59" s="24" t="s">
        <v>454</v>
      </c>
      <c r="B59" s="24" t="s">
        <v>455</v>
      </c>
      <c r="C59" s="24" t="s">
        <v>456</v>
      </c>
      <c r="D59" s="24" t="s">
        <v>457</v>
      </c>
      <c r="E59" s="22" t="s">
        <v>458</v>
      </c>
      <c r="F59" s="24" t="s">
        <v>459</v>
      </c>
      <c r="G59" s="1"/>
      <c r="H59" s="1"/>
      <c r="I59" s="1"/>
      <c r="J59" s="1"/>
      <c r="K59" s="1"/>
      <c r="L59" s="1"/>
    </row>
    <row r="60">
      <c r="A60" s="24" t="s">
        <v>460</v>
      </c>
      <c r="B60" s="24" t="s">
        <v>461</v>
      </c>
      <c r="C60" s="24" t="s">
        <v>462</v>
      </c>
      <c r="D60" s="24" t="s">
        <v>463</v>
      </c>
      <c r="E60" s="22" t="s">
        <v>464</v>
      </c>
      <c r="F60" s="24" t="s">
        <v>465</v>
      </c>
      <c r="G60" s="1"/>
      <c r="H60" s="1"/>
      <c r="I60" s="1"/>
      <c r="J60" s="1"/>
      <c r="K60" s="1"/>
      <c r="L60" s="1"/>
    </row>
    <row r="61">
      <c r="A61" s="24" t="s">
        <v>466</v>
      </c>
      <c r="B61" s="24" t="s">
        <v>467</v>
      </c>
      <c r="C61" s="24" t="s">
        <v>468</v>
      </c>
      <c r="D61" s="24" t="s">
        <v>469</v>
      </c>
      <c r="E61" s="24" t="s">
        <v>470</v>
      </c>
      <c r="F61" s="24" t="s">
        <v>471</v>
      </c>
      <c r="G61" s="1"/>
      <c r="H61" s="24" t="s">
        <v>472</v>
      </c>
      <c r="K61" s="1"/>
      <c r="L61" s="1"/>
    </row>
    <row r="62">
      <c r="A62" s="24" t="s">
        <v>473</v>
      </c>
      <c r="B62" s="24" t="s">
        <v>474</v>
      </c>
      <c r="C62" s="24" t="s">
        <v>475</v>
      </c>
      <c r="D62" s="24" t="s">
        <v>476</v>
      </c>
      <c r="E62" s="24" t="s">
        <v>477</v>
      </c>
      <c r="F62" s="24" t="s">
        <v>478</v>
      </c>
      <c r="G62" s="24" t="s">
        <v>479</v>
      </c>
      <c r="H62" s="22" t="s">
        <v>480</v>
      </c>
      <c r="I62" s="24" t="s">
        <v>481</v>
      </c>
      <c r="K62" s="1"/>
      <c r="L62" s="1"/>
    </row>
    <row r="63">
      <c r="A63" s="24" t="s">
        <v>482</v>
      </c>
      <c r="B63" s="24" t="s">
        <v>483</v>
      </c>
      <c r="C63" s="24" t="s">
        <v>484</v>
      </c>
      <c r="D63" s="24" t="s">
        <v>485</v>
      </c>
      <c r="E63" s="24" t="s">
        <v>486</v>
      </c>
      <c r="F63" s="24" t="s">
        <v>487</v>
      </c>
      <c r="G63" s="1"/>
      <c r="H63" s="1"/>
      <c r="I63" s="1"/>
      <c r="J63" s="1"/>
      <c r="K63" s="1"/>
      <c r="L63" s="1"/>
    </row>
    <row r="64">
      <c r="A64" s="24" t="s">
        <v>488</v>
      </c>
      <c r="B64" s="24" t="s">
        <v>489</v>
      </c>
      <c r="C64" s="24" t="s">
        <v>490</v>
      </c>
      <c r="D64" s="24" t="s">
        <v>491</v>
      </c>
      <c r="E64" s="22" t="s">
        <v>492</v>
      </c>
      <c r="F64" s="24" t="s">
        <v>493</v>
      </c>
      <c r="G64" s="1"/>
      <c r="H64" s="1"/>
      <c r="I64" s="1"/>
      <c r="J64" s="1"/>
      <c r="K64" s="1"/>
      <c r="L64" s="1"/>
    </row>
    <row r="65">
      <c r="A65" s="24" t="s">
        <v>494</v>
      </c>
      <c r="B65" s="24" t="s">
        <v>495</v>
      </c>
      <c r="C65" s="24" t="s">
        <v>496</v>
      </c>
      <c r="D65" s="24" t="s">
        <v>497</v>
      </c>
      <c r="E65" s="22" t="s">
        <v>498</v>
      </c>
      <c r="F65" s="24" t="s">
        <v>499</v>
      </c>
      <c r="G65" s="24" t="s">
        <v>500</v>
      </c>
      <c r="H65" s="1"/>
      <c r="I65" s="1"/>
      <c r="J65" s="1"/>
      <c r="K65" s="1"/>
      <c r="L65" s="1"/>
    </row>
    <row r="66">
      <c r="A66" s="24" t="s">
        <v>501</v>
      </c>
      <c r="B66" s="24" t="s">
        <v>502</v>
      </c>
      <c r="C66" s="24" t="s">
        <v>503</v>
      </c>
      <c r="D66" s="24" t="s">
        <v>504</v>
      </c>
      <c r="E66" s="24" t="s">
        <v>505</v>
      </c>
      <c r="F66" s="24" t="s">
        <v>506</v>
      </c>
      <c r="G66" s="1"/>
      <c r="H66" s="1"/>
      <c r="I66" s="1"/>
      <c r="J66" s="1"/>
      <c r="K66" s="1"/>
      <c r="L66" s="1"/>
    </row>
    <row r="67">
      <c r="A67" s="24" t="s">
        <v>507</v>
      </c>
      <c r="B67" s="24" t="s">
        <v>508</v>
      </c>
      <c r="C67" s="24" t="s">
        <v>509</v>
      </c>
      <c r="D67" s="24" t="s">
        <v>510</v>
      </c>
      <c r="E67" s="22" t="s">
        <v>511</v>
      </c>
      <c r="F67" s="24" t="s">
        <v>512</v>
      </c>
      <c r="G67" s="1"/>
      <c r="H67" s="1"/>
      <c r="I67" s="1"/>
      <c r="J67" s="1"/>
      <c r="K67" s="1"/>
      <c r="L67" s="1"/>
    </row>
    <row r="68">
      <c r="A68" s="24" t="s">
        <v>513</v>
      </c>
      <c r="B68" s="24" t="s">
        <v>514</v>
      </c>
      <c r="C68" s="24" t="s">
        <v>515</v>
      </c>
      <c r="D68" s="24" t="s">
        <v>516</v>
      </c>
      <c r="E68" s="22" t="s">
        <v>517</v>
      </c>
      <c r="F68" s="24" t="s">
        <v>518</v>
      </c>
      <c r="G68" s="1"/>
      <c r="H68" s="1"/>
      <c r="I68" s="1"/>
      <c r="J68" s="1"/>
      <c r="K68" s="1"/>
      <c r="L68" s="1"/>
    </row>
    <row r="69">
      <c r="A69" s="24" t="s">
        <v>519</v>
      </c>
      <c r="B69" s="24" t="s">
        <v>520</v>
      </c>
      <c r="C69" s="24" t="s">
        <v>521</v>
      </c>
      <c r="D69" s="24" t="s">
        <v>522</v>
      </c>
      <c r="E69" s="22" t="s">
        <v>523</v>
      </c>
      <c r="F69" s="24" t="s">
        <v>524</v>
      </c>
      <c r="G69" s="1"/>
      <c r="H69" s="1"/>
      <c r="I69" s="1"/>
      <c r="J69" s="1"/>
      <c r="K69" s="1"/>
      <c r="L69" s="1"/>
    </row>
    <row r="70">
      <c r="A70" s="24" t="s">
        <v>525</v>
      </c>
      <c r="B70" s="24" t="s">
        <v>526</v>
      </c>
      <c r="C70" s="24" t="s">
        <v>527</v>
      </c>
      <c r="D70" s="24" t="s">
        <v>528</v>
      </c>
      <c r="E70" s="22" t="s">
        <v>529</v>
      </c>
      <c r="F70" s="24" t="s">
        <v>530</v>
      </c>
      <c r="G70" s="1"/>
      <c r="H70" s="1"/>
      <c r="I70" s="1"/>
      <c r="J70" s="1"/>
      <c r="K70" s="1"/>
      <c r="L70" s="1"/>
    </row>
    <row r="71">
      <c r="A71" s="24" t="s">
        <v>531</v>
      </c>
      <c r="B71" s="24" t="s">
        <v>532</v>
      </c>
      <c r="C71" s="24" t="s">
        <v>533</v>
      </c>
      <c r="D71" s="24" t="s">
        <v>534</v>
      </c>
      <c r="E71" s="22" t="s">
        <v>535</v>
      </c>
      <c r="F71" s="24" t="s">
        <v>536</v>
      </c>
      <c r="G71" s="1"/>
      <c r="H71" s="1"/>
      <c r="I71" s="1"/>
      <c r="J71" s="1"/>
      <c r="K71" s="1"/>
      <c r="L71" s="1"/>
    </row>
    <row r="72">
      <c r="A72" s="24" t="s">
        <v>537</v>
      </c>
      <c r="B72" s="24" t="s">
        <v>538</v>
      </c>
      <c r="C72" s="24" t="s">
        <v>539</v>
      </c>
      <c r="D72" s="24" t="s">
        <v>540</v>
      </c>
      <c r="E72" s="24" t="s">
        <v>541</v>
      </c>
      <c r="F72" s="24" t="s">
        <v>542</v>
      </c>
      <c r="G72" s="24" t="s">
        <v>543</v>
      </c>
      <c r="H72" s="24" t="s">
        <v>544</v>
      </c>
      <c r="I72" s="1"/>
      <c r="J72" s="1"/>
      <c r="K72" s="1"/>
      <c r="L72" s="1"/>
    </row>
    <row r="73">
      <c r="A73" s="105" t="s">
        <v>545</v>
      </c>
      <c r="B73" s="24" t="s">
        <v>546</v>
      </c>
      <c r="C73" s="24" t="s">
        <v>547</v>
      </c>
      <c r="D73" s="24" t="s">
        <v>548</v>
      </c>
      <c r="E73" s="24" t="s">
        <v>549</v>
      </c>
      <c r="F73" s="24" t="s">
        <v>550</v>
      </c>
      <c r="G73" s="1"/>
      <c r="H73" s="1"/>
      <c r="I73" s="1"/>
      <c r="J73" s="1"/>
      <c r="K73" s="1"/>
      <c r="L73" s="1"/>
    </row>
    <row r="74">
      <c r="A74" s="24" t="s">
        <v>551</v>
      </c>
      <c r="B74" s="24" t="s">
        <v>552</v>
      </c>
      <c r="C74" s="24" t="s">
        <v>553</v>
      </c>
      <c r="D74" s="24" t="s">
        <v>554</v>
      </c>
      <c r="E74" s="22" t="s">
        <v>555</v>
      </c>
      <c r="F74" s="24" t="s">
        <v>556</v>
      </c>
      <c r="G74" s="1"/>
      <c r="H74" s="1"/>
      <c r="I74" s="1"/>
      <c r="J74" s="1"/>
      <c r="K74" s="1"/>
      <c r="L74" s="1"/>
    </row>
    <row r="75">
      <c r="A75" s="24" t="s">
        <v>557</v>
      </c>
      <c r="B75" s="24" t="s">
        <v>558</v>
      </c>
      <c r="C75" s="24" t="s">
        <v>559</v>
      </c>
      <c r="D75" s="24" t="s">
        <v>560</v>
      </c>
      <c r="E75" s="22" t="s">
        <v>561</v>
      </c>
      <c r="F75" s="24" t="s">
        <v>562</v>
      </c>
      <c r="G75" s="1"/>
      <c r="H75" s="1"/>
      <c r="I75" s="1"/>
      <c r="J75" s="1"/>
      <c r="K75" s="1"/>
      <c r="L75" s="1"/>
    </row>
    <row r="76">
      <c r="A76" s="24" t="s">
        <v>563</v>
      </c>
      <c r="B76" s="24" t="s">
        <v>564</v>
      </c>
      <c r="C76" s="24" t="s">
        <v>565</v>
      </c>
      <c r="D76" s="24" t="s">
        <v>566</v>
      </c>
      <c r="E76" s="22" t="s">
        <v>567</v>
      </c>
      <c r="F76" s="24" t="s">
        <v>568</v>
      </c>
      <c r="G76" s="1"/>
      <c r="H76" s="1"/>
      <c r="I76" s="1"/>
      <c r="J76" s="1"/>
      <c r="K76" s="1"/>
      <c r="L76" s="1"/>
    </row>
    <row r="77">
      <c r="A77" s="24" t="s">
        <v>569</v>
      </c>
      <c r="B77" s="24" t="s">
        <v>570</v>
      </c>
      <c r="C77" s="24" t="s">
        <v>571</v>
      </c>
      <c r="D77" s="24" t="s">
        <v>572</v>
      </c>
      <c r="E77" s="24" t="s">
        <v>573</v>
      </c>
      <c r="F77" s="24" t="s">
        <v>574</v>
      </c>
      <c r="G77" s="1"/>
      <c r="H77" s="1"/>
      <c r="I77" s="1"/>
      <c r="J77" s="1"/>
      <c r="K77" s="1"/>
      <c r="L77" s="1"/>
    </row>
    <row r="78">
      <c r="A78" s="24" t="s">
        <v>575</v>
      </c>
      <c r="B78" s="24" t="s">
        <v>576</v>
      </c>
      <c r="C78" s="24" t="s">
        <v>577</v>
      </c>
      <c r="D78" s="24" t="s">
        <v>578</v>
      </c>
      <c r="E78" s="24" t="s">
        <v>579</v>
      </c>
      <c r="F78" s="24" t="s">
        <v>580</v>
      </c>
      <c r="G78" s="1"/>
      <c r="H78" s="1"/>
      <c r="I78" s="1"/>
      <c r="J78" s="1"/>
      <c r="K78" s="1"/>
      <c r="L78" s="1"/>
    </row>
    <row r="79">
      <c r="A79" s="24" t="s">
        <v>581</v>
      </c>
      <c r="B79" s="24" t="s">
        <v>582</v>
      </c>
      <c r="C79" s="24" t="s">
        <v>583</v>
      </c>
      <c r="D79" s="24" t="s">
        <v>584</v>
      </c>
      <c r="E79" s="22" t="s">
        <v>585</v>
      </c>
      <c r="F79" s="24" t="s">
        <v>586</v>
      </c>
      <c r="G79" s="24" t="s">
        <v>587</v>
      </c>
      <c r="H79" s="24" t="s">
        <v>588</v>
      </c>
      <c r="I79" s="1"/>
      <c r="J79" s="1"/>
      <c r="K79" s="1"/>
      <c r="L79" s="1"/>
    </row>
    <row r="80">
      <c r="A80" s="24" t="s">
        <v>589</v>
      </c>
      <c r="B80" s="24" t="s">
        <v>590</v>
      </c>
      <c r="C80" s="24" t="s">
        <v>591</v>
      </c>
      <c r="D80" s="24" t="s">
        <v>590</v>
      </c>
      <c r="E80" s="24" t="s">
        <v>592</v>
      </c>
      <c r="F80" s="24" t="s">
        <v>593</v>
      </c>
      <c r="G80" s="1"/>
      <c r="H80" s="1"/>
      <c r="I80" s="1"/>
      <c r="J80" s="1"/>
      <c r="K80" s="1"/>
      <c r="L80" s="1"/>
    </row>
    <row r="81">
      <c r="A81" s="24" t="s">
        <v>594</v>
      </c>
      <c r="B81" s="24" t="s">
        <v>595</v>
      </c>
      <c r="C81" s="24" t="s">
        <v>596</v>
      </c>
      <c r="D81" s="24" t="s">
        <v>597</v>
      </c>
      <c r="E81" s="24" t="s">
        <v>598</v>
      </c>
      <c r="F81" s="24" t="s">
        <v>599</v>
      </c>
      <c r="G81" s="1"/>
      <c r="H81" s="1"/>
      <c r="I81" s="1"/>
      <c r="J81" s="1"/>
      <c r="K81" s="1"/>
      <c r="L81" s="1"/>
    </row>
    <row r="82">
      <c r="A82" s="24" t="s">
        <v>600</v>
      </c>
      <c r="B82" s="24" t="s">
        <v>601</v>
      </c>
      <c r="C82" s="24" t="s">
        <v>602</v>
      </c>
      <c r="D82" s="24" t="s">
        <v>601</v>
      </c>
      <c r="E82" s="22" t="s">
        <v>603</v>
      </c>
      <c r="F82" s="24" t="s">
        <v>604</v>
      </c>
      <c r="G82" s="1"/>
      <c r="H82" s="1"/>
      <c r="I82" s="1"/>
      <c r="J82" s="1"/>
      <c r="K82" s="1"/>
      <c r="L82" s="1"/>
    </row>
    <row r="83">
      <c r="A83" s="24" t="s">
        <v>605</v>
      </c>
      <c r="B83" s="24" t="s">
        <v>606</v>
      </c>
      <c r="C83" s="24" t="s">
        <v>607</v>
      </c>
      <c r="D83" s="24" t="s">
        <v>608</v>
      </c>
      <c r="E83" s="24" t="s">
        <v>609</v>
      </c>
      <c r="F83" s="24" t="s">
        <v>610</v>
      </c>
      <c r="G83" s="1"/>
      <c r="H83" s="1"/>
      <c r="I83" s="1"/>
      <c r="J83" s="1"/>
      <c r="K83" s="1"/>
      <c r="L83" s="1"/>
    </row>
    <row r="84">
      <c r="A84" s="24" t="s">
        <v>611</v>
      </c>
      <c r="B84" s="24" t="s">
        <v>612</v>
      </c>
      <c r="C84" s="24" t="s">
        <v>613</v>
      </c>
      <c r="D84" s="24" t="s">
        <v>614</v>
      </c>
      <c r="E84" s="24" t="s">
        <v>615</v>
      </c>
      <c r="F84" s="24" t="s">
        <v>616</v>
      </c>
      <c r="G84" s="1"/>
      <c r="H84" s="1"/>
      <c r="I84" s="1"/>
      <c r="J84" s="1"/>
      <c r="K84" s="1"/>
      <c r="L84" s="1"/>
    </row>
    <row r="85">
      <c r="A85" s="24" t="s">
        <v>617</v>
      </c>
      <c r="B85" s="24" t="s">
        <v>618</v>
      </c>
      <c r="C85" s="24" t="s">
        <v>619</v>
      </c>
      <c r="D85" s="24" t="s">
        <v>620</v>
      </c>
      <c r="E85" s="22" t="s">
        <v>621</v>
      </c>
      <c r="F85" s="24" t="s">
        <v>622</v>
      </c>
      <c r="G85" s="1"/>
      <c r="H85" s="1"/>
      <c r="I85" s="1"/>
      <c r="J85" s="1"/>
      <c r="K85" s="1"/>
      <c r="L85" s="1"/>
    </row>
    <row r="86">
      <c r="A86" s="24" t="s">
        <v>623</v>
      </c>
      <c r="B86" s="24" t="s">
        <v>624</v>
      </c>
      <c r="C86" s="24" t="s">
        <v>625</v>
      </c>
      <c r="D86" s="24" t="s">
        <v>626</v>
      </c>
      <c r="E86" s="22" t="s">
        <v>627</v>
      </c>
      <c r="F86" s="24" t="s">
        <v>628</v>
      </c>
      <c r="G86" s="1"/>
      <c r="H86" s="1"/>
      <c r="I86" s="1"/>
      <c r="J86" s="1"/>
      <c r="K86" s="1"/>
      <c r="L86" s="1"/>
    </row>
    <row r="87">
      <c r="A87" s="24" t="s">
        <v>629</v>
      </c>
      <c r="B87" s="24" t="s">
        <v>630</v>
      </c>
      <c r="C87" s="24" t="s">
        <v>631</v>
      </c>
      <c r="D87" s="24" t="s">
        <v>632</v>
      </c>
      <c r="E87" s="22" t="s">
        <v>633</v>
      </c>
      <c r="F87" s="24" t="s">
        <v>634</v>
      </c>
      <c r="G87" s="1"/>
      <c r="H87" s="1"/>
      <c r="I87" s="1"/>
      <c r="J87" s="1"/>
      <c r="K87" s="1"/>
      <c r="L87" s="1"/>
    </row>
  </sheetData>
  <mergeCells count="8">
    <mergeCell ref="I5:J5"/>
    <mergeCell ref="G8:K8"/>
    <mergeCell ref="I11:J11"/>
    <mergeCell ref="I15:K15"/>
    <mergeCell ref="G33:L33"/>
    <mergeCell ref="I37:J37"/>
    <mergeCell ref="H61:J61"/>
    <mergeCell ref="I62:J62"/>
  </mergeCells>
  <hyperlinks>
    <hyperlink r:id="rId1" ref="E2"/>
    <hyperlink r:id="rId2" ref="E5"/>
    <hyperlink r:id="rId3" ref="E8"/>
    <hyperlink r:id="rId4" ref="E9"/>
    <hyperlink r:id="rId5" ref="E11"/>
    <hyperlink r:id="rId6" ref="H11"/>
    <hyperlink r:id="rId7" ref="E13"/>
    <hyperlink r:id="rId8" ref="E14"/>
    <hyperlink r:id="rId9" ref="E15"/>
    <hyperlink r:id="rId10" ref="E16"/>
    <hyperlink r:id="rId11" ref="E20"/>
    <hyperlink r:id="rId12" ref="E24"/>
    <hyperlink r:id="rId13" ref="E26"/>
    <hyperlink r:id="rId14" ref="E27"/>
    <hyperlink r:id="rId15" ref="E31"/>
    <hyperlink r:id="rId16" ref="E33"/>
    <hyperlink r:id="rId17" ref="E37"/>
    <hyperlink r:id="rId18" ref="H37"/>
    <hyperlink r:id="rId19" ref="E39"/>
    <hyperlink r:id="rId20" ref="E41"/>
    <hyperlink r:id="rId21" ref="E42"/>
    <hyperlink r:id="rId22" ref="H42"/>
    <hyperlink r:id="rId23" ref="E47"/>
    <hyperlink r:id="rId24" ref="E49"/>
    <hyperlink r:id="rId25" ref="E55"/>
    <hyperlink r:id="rId26" ref="E57"/>
    <hyperlink r:id="rId27" ref="E59"/>
    <hyperlink r:id="rId28" ref="E60"/>
    <hyperlink r:id="rId29" ref="H62"/>
    <hyperlink r:id="rId30" ref="E64"/>
    <hyperlink r:id="rId31" ref="E65"/>
    <hyperlink r:id="rId32" ref="E67"/>
    <hyperlink r:id="rId33" ref="E68"/>
    <hyperlink r:id="rId34" ref="E69"/>
    <hyperlink r:id="rId35" ref="E70"/>
    <hyperlink r:id="rId36" ref="E71"/>
    <hyperlink r:id="rId37" ref="E74"/>
    <hyperlink r:id="rId38" ref="E75"/>
    <hyperlink r:id="rId39" ref="E76"/>
    <hyperlink r:id="rId40" ref="E79"/>
    <hyperlink r:id="rId41" ref="E82"/>
    <hyperlink r:id="rId42" ref="E85"/>
    <hyperlink r:id="rId43" ref="E86"/>
    <hyperlink r:id="rId44" ref="E87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  <col customWidth="1" min="9" max="9" width="22.38"/>
    <col customWidth="1" min="11" max="11" width="33.5"/>
  </cols>
  <sheetData>
    <row r="1">
      <c r="A1" s="106" t="s">
        <v>635</v>
      </c>
      <c r="B1" s="106" t="s">
        <v>636</v>
      </c>
      <c r="C1" s="106" t="s">
        <v>637</v>
      </c>
      <c r="D1" s="106" t="s">
        <v>638</v>
      </c>
      <c r="E1" s="106" t="s">
        <v>639</v>
      </c>
      <c r="F1" s="107" t="s">
        <v>640</v>
      </c>
      <c r="G1" s="106" t="s">
        <v>641</v>
      </c>
      <c r="H1" s="106" t="s">
        <v>642</v>
      </c>
      <c r="I1" s="106" t="s">
        <v>643</v>
      </c>
      <c r="J1" s="106" t="s">
        <v>644</v>
      </c>
      <c r="K1" s="106" t="s">
        <v>5</v>
      </c>
      <c r="L1" s="106" t="s">
        <v>645</v>
      </c>
      <c r="M1" s="106" t="s">
        <v>646</v>
      </c>
      <c r="N1" s="106" t="s">
        <v>647</v>
      </c>
      <c r="O1" s="106" t="s">
        <v>648</v>
      </c>
      <c r="P1" s="106" t="s">
        <v>649</v>
      </c>
      <c r="Q1" s="106" t="s">
        <v>650</v>
      </c>
      <c r="R1" s="106" t="s">
        <v>651</v>
      </c>
      <c r="S1" s="106" t="s">
        <v>652</v>
      </c>
      <c r="T1" s="106" t="s">
        <v>653</v>
      </c>
      <c r="U1" s="106" t="s">
        <v>654</v>
      </c>
    </row>
    <row r="2">
      <c r="A2" s="108" t="s">
        <v>655</v>
      </c>
      <c r="B2" s="108" t="s">
        <v>655</v>
      </c>
      <c r="C2" s="109" t="s">
        <v>656</v>
      </c>
      <c r="D2" s="110">
        <v>45680.0</v>
      </c>
      <c r="E2" s="110">
        <v>45680.0</v>
      </c>
      <c r="F2" s="108" t="s">
        <v>657</v>
      </c>
      <c r="G2" s="108" t="s">
        <v>658</v>
      </c>
      <c r="H2" s="24" t="s">
        <v>659</v>
      </c>
      <c r="I2" s="108" t="s">
        <v>660</v>
      </c>
      <c r="J2" s="35" t="s">
        <v>661</v>
      </c>
      <c r="K2" s="108" t="s">
        <v>662</v>
      </c>
      <c r="L2" s="108" t="s">
        <v>663</v>
      </c>
      <c r="M2" s="111" t="s">
        <v>664</v>
      </c>
      <c r="N2" s="111" t="s">
        <v>664</v>
      </c>
      <c r="O2" s="112"/>
      <c r="P2" s="108" t="s">
        <v>665</v>
      </c>
      <c r="Q2" s="108" t="s">
        <v>666</v>
      </c>
      <c r="R2" s="113">
        <v>45689.0</v>
      </c>
      <c r="S2" s="113">
        <v>46053.0</v>
      </c>
      <c r="T2" s="39"/>
      <c r="U2" s="39"/>
    </row>
    <row r="3">
      <c r="A3" s="108" t="s">
        <v>655</v>
      </c>
      <c r="B3" s="108" t="s">
        <v>655</v>
      </c>
      <c r="C3" s="109" t="s">
        <v>656</v>
      </c>
      <c r="D3" s="110">
        <v>45706.0</v>
      </c>
      <c r="E3" s="110">
        <v>45707.0</v>
      </c>
      <c r="F3" s="114" t="s">
        <v>667</v>
      </c>
      <c r="G3" s="114" t="s">
        <v>668</v>
      </c>
      <c r="H3" s="114" t="s">
        <v>669</v>
      </c>
      <c r="I3" s="114" t="s">
        <v>670</v>
      </c>
      <c r="J3" s="115" t="s">
        <v>661</v>
      </c>
      <c r="K3" s="114" t="s">
        <v>381</v>
      </c>
      <c r="L3" s="108" t="s">
        <v>671</v>
      </c>
      <c r="M3" s="116">
        <v>6300000.0</v>
      </c>
      <c r="N3" s="116">
        <v>6300000.0</v>
      </c>
      <c r="O3" s="112"/>
      <c r="P3" s="108" t="s">
        <v>665</v>
      </c>
      <c r="Q3" s="108" t="s">
        <v>672</v>
      </c>
      <c r="R3" s="113">
        <v>45658.0</v>
      </c>
      <c r="S3" s="113">
        <v>46022.0</v>
      </c>
      <c r="T3" s="39"/>
      <c r="U3" s="39"/>
    </row>
    <row r="4">
      <c r="A4" s="108" t="s">
        <v>655</v>
      </c>
      <c r="B4" s="108" t="s">
        <v>655</v>
      </c>
      <c r="C4" s="109" t="s">
        <v>656</v>
      </c>
      <c r="D4" s="110">
        <v>45706.0</v>
      </c>
      <c r="E4" s="110">
        <v>45754.0</v>
      </c>
      <c r="F4" s="114" t="s">
        <v>673</v>
      </c>
      <c r="G4" s="109" t="s">
        <v>674</v>
      </c>
      <c r="H4" s="114" t="s">
        <v>669</v>
      </c>
      <c r="I4" s="114" t="s">
        <v>675</v>
      </c>
      <c r="J4" s="115" t="s">
        <v>661</v>
      </c>
      <c r="K4" s="114" t="s">
        <v>129</v>
      </c>
      <c r="L4" s="108" t="s">
        <v>676</v>
      </c>
      <c r="M4" s="116">
        <v>1.92E7</v>
      </c>
      <c r="N4" s="116">
        <v>1.92E7</v>
      </c>
      <c r="O4" s="112"/>
      <c r="P4" s="108" t="s">
        <v>665</v>
      </c>
      <c r="Q4" s="108" t="s">
        <v>677</v>
      </c>
      <c r="R4" s="113">
        <v>45658.0</v>
      </c>
      <c r="S4" s="113">
        <v>46022.0</v>
      </c>
      <c r="T4" s="39"/>
      <c r="U4" s="39"/>
    </row>
    <row r="5">
      <c r="A5" s="108" t="s">
        <v>655</v>
      </c>
      <c r="B5" s="108" t="s">
        <v>655</v>
      </c>
      <c r="C5" s="109" t="s">
        <v>656</v>
      </c>
      <c r="D5" s="110">
        <v>45706.0</v>
      </c>
      <c r="E5" s="110">
        <v>45755.0</v>
      </c>
      <c r="F5" s="114" t="s">
        <v>678</v>
      </c>
      <c r="G5" s="114" t="s">
        <v>679</v>
      </c>
      <c r="H5" s="114" t="s">
        <v>669</v>
      </c>
      <c r="I5" s="114" t="s">
        <v>675</v>
      </c>
      <c r="J5" s="115" t="s">
        <v>661</v>
      </c>
      <c r="K5" s="114" t="s">
        <v>316</v>
      </c>
      <c r="L5" s="108" t="s">
        <v>680</v>
      </c>
      <c r="M5" s="117">
        <v>8400000.0</v>
      </c>
      <c r="N5" s="117">
        <v>8400000.0</v>
      </c>
      <c r="O5" s="112"/>
      <c r="P5" s="108" t="s">
        <v>665</v>
      </c>
      <c r="Q5" s="108" t="s">
        <v>681</v>
      </c>
      <c r="R5" s="113">
        <v>45658.0</v>
      </c>
      <c r="S5" s="113">
        <v>46022.0</v>
      </c>
      <c r="T5" s="39"/>
      <c r="U5" s="39"/>
    </row>
    <row r="6">
      <c r="A6" s="108" t="s">
        <v>682</v>
      </c>
      <c r="B6" s="108" t="s">
        <v>682</v>
      </c>
      <c r="C6" s="109" t="s">
        <v>656</v>
      </c>
      <c r="D6" s="110">
        <v>45706.0</v>
      </c>
      <c r="E6" s="110">
        <v>45755.0</v>
      </c>
      <c r="F6" s="114" t="s">
        <v>683</v>
      </c>
      <c r="G6" s="114" t="s">
        <v>684</v>
      </c>
      <c r="H6" s="114" t="s">
        <v>669</v>
      </c>
      <c r="I6" s="114" t="s">
        <v>675</v>
      </c>
      <c r="J6" s="115" t="s">
        <v>661</v>
      </c>
      <c r="K6" s="114" t="s">
        <v>685</v>
      </c>
      <c r="L6" s="108" t="s">
        <v>686</v>
      </c>
      <c r="M6" s="117">
        <v>1.392E8</v>
      </c>
      <c r="N6" s="117">
        <v>1.392E8</v>
      </c>
      <c r="O6" s="112"/>
      <c r="P6" s="108" t="s">
        <v>665</v>
      </c>
      <c r="Q6" s="108" t="s">
        <v>681</v>
      </c>
      <c r="R6" s="118">
        <v>45717.0</v>
      </c>
      <c r="S6" s="118">
        <v>46022.0</v>
      </c>
      <c r="T6" s="39"/>
      <c r="U6" s="39"/>
    </row>
    <row r="7">
      <c r="A7" s="108" t="s">
        <v>682</v>
      </c>
      <c r="B7" s="108" t="s">
        <v>682</v>
      </c>
      <c r="C7" s="109" t="s">
        <v>656</v>
      </c>
      <c r="D7" s="110">
        <v>45706.0</v>
      </c>
      <c r="E7" s="110">
        <v>45706.0</v>
      </c>
      <c r="F7" s="114" t="s">
        <v>687</v>
      </c>
      <c r="G7" s="114" t="s">
        <v>684</v>
      </c>
      <c r="H7" s="114" t="s">
        <v>669</v>
      </c>
      <c r="I7" s="114" t="s">
        <v>675</v>
      </c>
      <c r="J7" s="115" t="s">
        <v>661</v>
      </c>
      <c r="K7" s="114" t="s">
        <v>310</v>
      </c>
      <c r="L7" s="108" t="s">
        <v>688</v>
      </c>
      <c r="M7" s="117">
        <v>7.356E7</v>
      </c>
      <c r="N7" s="117">
        <v>7.356E7</v>
      </c>
      <c r="O7" s="112"/>
      <c r="P7" s="108" t="s">
        <v>665</v>
      </c>
      <c r="Q7" s="108" t="s">
        <v>681</v>
      </c>
      <c r="R7" s="113">
        <v>45717.0</v>
      </c>
      <c r="S7" s="113">
        <v>46081.0</v>
      </c>
      <c r="T7" s="39"/>
      <c r="U7" s="39"/>
    </row>
    <row r="8">
      <c r="A8" s="108" t="s">
        <v>655</v>
      </c>
      <c r="B8" s="108" t="s">
        <v>655</v>
      </c>
      <c r="C8" s="109" t="s">
        <v>656</v>
      </c>
      <c r="D8" s="110">
        <v>45706.0</v>
      </c>
      <c r="E8" s="110">
        <v>45746.0</v>
      </c>
      <c r="F8" s="114" t="s">
        <v>689</v>
      </c>
      <c r="G8" s="114" t="s">
        <v>690</v>
      </c>
      <c r="H8" s="114" t="s">
        <v>669</v>
      </c>
      <c r="I8" s="114" t="s">
        <v>675</v>
      </c>
      <c r="J8" s="115" t="s">
        <v>661</v>
      </c>
      <c r="K8" s="114" t="s">
        <v>435</v>
      </c>
      <c r="L8" s="108" t="s">
        <v>691</v>
      </c>
      <c r="M8" s="111">
        <v>1800000.0</v>
      </c>
      <c r="N8" s="111">
        <v>1800000.0</v>
      </c>
      <c r="O8" s="112"/>
      <c r="P8" s="108" t="s">
        <v>665</v>
      </c>
      <c r="Q8" s="108" t="s">
        <v>38</v>
      </c>
      <c r="R8" s="118">
        <v>45698.0</v>
      </c>
      <c r="S8" s="118">
        <v>46062.0</v>
      </c>
      <c r="T8" s="39"/>
      <c r="U8" s="39"/>
    </row>
    <row r="9">
      <c r="A9" s="108" t="s">
        <v>682</v>
      </c>
      <c r="B9" s="108" t="s">
        <v>682</v>
      </c>
      <c r="C9" s="119"/>
      <c r="D9" s="120">
        <v>45706.0</v>
      </c>
      <c r="E9" s="120">
        <v>45706.0</v>
      </c>
      <c r="F9" s="121" t="s">
        <v>692</v>
      </c>
      <c r="G9" s="121" t="s">
        <v>693</v>
      </c>
      <c r="H9" s="121" t="s">
        <v>669</v>
      </c>
      <c r="I9" s="121" t="s">
        <v>694</v>
      </c>
      <c r="J9" s="122" t="s">
        <v>661</v>
      </c>
      <c r="K9" s="121" t="s">
        <v>482</v>
      </c>
      <c r="L9" s="108" t="s">
        <v>695</v>
      </c>
      <c r="M9" s="111">
        <v>4.642E7</v>
      </c>
      <c r="N9" s="111">
        <v>4.642E7</v>
      </c>
      <c r="O9" s="112"/>
      <c r="P9" s="108" t="s">
        <v>665</v>
      </c>
      <c r="Q9" s="108" t="s">
        <v>696</v>
      </c>
      <c r="R9" s="113">
        <v>45658.0</v>
      </c>
      <c r="S9" s="113">
        <v>46022.0</v>
      </c>
      <c r="T9" s="39"/>
      <c r="U9" s="39"/>
    </row>
    <row r="10">
      <c r="A10" s="108" t="s">
        <v>655</v>
      </c>
      <c r="B10" s="108" t="s">
        <v>655</v>
      </c>
      <c r="C10" s="109" t="s">
        <v>656</v>
      </c>
      <c r="D10" s="110">
        <v>45706.0</v>
      </c>
      <c r="E10" s="110">
        <v>45796.0</v>
      </c>
      <c r="F10" s="114" t="s">
        <v>697</v>
      </c>
      <c r="G10" s="114" t="s">
        <v>693</v>
      </c>
      <c r="H10" s="114" t="s">
        <v>669</v>
      </c>
      <c r="I10" s="114" t="s">
        <v>694</v>
      </c>
      <c r="J10" s="115" t="s">
        <v>661</v>
      </c>
      <c r="K10" s="114" t="s">
        <v>698</v>
      </c>
      <c r="L10" s="108" t="s">
        <v>699</v>
      </c>
      <c r="M10" s="111">
        <v>8750000.0</v>
      </c>
      <c r="N10" s="111">
        <v>8750000.0</v>
      </c>
      <c r="O10" s="112"/>
      <c r="P10" s="108" t="s">
        <v>665</v>
      </c>
      <c r="Q10" s="108" t="s">
        <v>696</v>
      </c>
      <c r="R10" s="113">
        <v>45658.0</v>
      </c>
      <c r="S10" s="113">
        <v>46022.0</v>
      </c>
      <c r="T10" s="39"/>
      <c r="U10" s="39"/>
    </row>
    <row r="11">
      <c r="A11" s="108" t="s">
        <v>682</v>
      </c>
      <c r="B11" s="108" t="s">
        <v>682</v>
      </c>
      <c r="C11" s="123"/>
      <c r="D11" s="120">
        <v>45706.0</v>
      </c>
      <c r="E11" s="120">
        <v>45706.0</v>
      </c>
      <c r="F11" s="121" t="s">
        <v>700</v>
      </c>
      <c r="G11" s="121" t="s">
        <v>701</v>
      </c>
      <c r="H11" s="121" t="s">
        <v>702</v>
      </c>
      <c r="I11" s="121" t="s">
        <v>703</v>
      </c>
      <c r="J11" s="122" t="s">
        <v>661</v>
      </c>
      <c r="K11" s="121" t="s">
        <v>206</v>
      </c>
      <c r="L11" s="108" t="s">
        <v>704</v>
      </c>
      <c r="M11" s="111">
        <v>3.0E7</v>
      </c>
      <c r="N11" s="111">
        <v>3.0E7</v>
      </c>
      <c r="O11" s="112"/>
      <c r="P11" s="108" t="s">
        <v>665</v>
      </c>
      <c r="Q11" s="108" t="s">
        <v>696</v>
      </c>
      <c r="R11" s="113">
        <v>45658.0</v>
      </c>
      <c r="S11" s="113">
        <v>46022.0</v>
      </c>
      <c r="T11" s="39"/>
      <c r="U11" s="39"/>
    </row>
    <row r="12">
      <c r="A12" s="108" t="s">
        <v>655</v>
      </c>
      <c r="B12" s="108" t="s">
        <v>655</v>
      </c>
      <c r="C12" s="109" t="s">
        <v>656</v>
      </c>
      <c r="D12" s="110">
        <v>45707.0</v>
      </c>
      <c r="E12" s="110">
        <v>45707.0</v>
      </c>
      <c r="F12" s="114" t="s">
        <v>705</v>
      </c>
      <c r="G12" s="114" t="s">
        <v>706</v>
      </c>
      <c r="H12" s="114" t="s">
        <v>669</v>
      </c>
      <c r="I12" s="114" t="s">
        <v>707</v>
      </c>
      <c r="J12" s="115" t="s">
        <v>661</v>
      </c>
      <c r="K12" s="114" t="s">
        <v>708</v>
      </c>
      <c r="L12" s="108" t="s">
        <v>709</v>
      </c>
      <c r="M12" s="124" t="s">
        <v>710</v>
      </c>
      <c r="N12" s="124" t="s">
        <v>710</v>
      </c>
      <c r="O12" s="112"/>
      <c r="P12" s="108" t="s">
        <v>665</v>
      </c>
      <c r="Q12" s="108" t="s">
        <v>711</v>
      </c>
      <c r="R12" s="118">
        <v>45638.0</v>
      </c>
      <c r="S12" s="118">
        <v>46002.0</v>
      </c>
      <c r="T12" s="39"/>
      <c r="U12" s="39"/>
    </row>
    <row r="13">
      <c r="A13" s="108" t="s">
        <v>655</v>
      </c>
      <c r="B13" s="108" t="s">
        <v>655</v>
      </c>
      <c r="C13" s="109" t="s">
        <v>656</v>
      </c>
      <c r="D13" s="110">
        <v>45706.0</v>
      </c>
      <c r="E13" s="110">
        <v>45708.0</v>
      </c>
      <c r="F13" s="114" t="s">
        <v>712</v>
      </c>
      <c r="G13" s="108" t="s">
        <v>713</v>
      </c>
      <c r="H13" s="108" t="s">
        <v>714</v>
      </c>
      <c r="I13" s="24" t="s">
        <v>715</v>
      </c>
      <c r="J13" s="35" t="s">
        <v>661</v>
      </c>
      <c r="K13" s="108" t="s">
        <v>149</v>
      </c>
      <c r="L13" s="108" t="s">
        <v>716</v>
      </c>
      <c r="M13" s="111">
        <v>1500000.0</v>
      </c>
      <c r="N13" s="111">
        <v>1500000.0</v>
      </c>
      <c r="O13" s="112"/>
      <c r="P13" s="108" t="s">
        <v>665</v>
      </c>
      <c r="Q13" s="108" t="s">
        <v>681</v>
      </c>
      <c r="R13" s="113">
        <v>45658.0</v>
      </c>
      <c r="S13" s="113">
        <v>46022.0</v>
      </c>
      <c r="T13" s="39"/>
      <c r="U13" s="39"/>
    </row>
    <row r="14">
      <c r="A14" s="108" t="s">
        <v>682</v>
      </c>
      <c r="B14" s="108" t="s">
        <v>682</v>
      </c>
      <c r="C14" s="109" t="s">
        <v>656</v>
      </c>
      <c r="D14" s="110">
        <v>45706.0</v>
      </c>
      <c r="E14" s="110">
        <v>45706.0</v>
      </c>
      <c r="F14" s="114" t="s">
        <v>717</v>
      </c>
      <c r="G14" s="114" t="s">
        <v>718</v>
      </c>
      <c r="H14" s="114" t="s">
        <v>719</v>
      </c>
      <c r="I14" s="114" t="s">
        <v>720</v>
      </c>
      <c r="J14" s="115" t="s">
        <v>661</v>
      </c>
      <c r="K14" s="114" t="s">
        <v>441</v>
      </c>
      <c r="L14" s="108" t="s">
        <v>721</v>
      </c>
      <c r="M14" s="111">
        <v>9.41E7</v>
      </c>
      <c r="N14" s="111">
        <v>9.41E7</v>
      </c>
      <c r="O14" s="112"/>
      <c r="P14" s="108" t="s">
        <v>665</v>
      </c>
      <c r="Q14" s="108" t="s">
        <v>681</v>
      </c>
      <c r="R14" s="113">
        <v>45658.0</v>
      </c>
      <c r="S14" s="113">
        <v>46022.0</v>
      </c>
      <c r="T14" s="39"/>
      <c r="U14" s="39"/>
    </row>
    <row r="15">
      <c r="A15" s="108" t="s">
        <v>682</v>
      </c>
      <c r="B15" s="108" t="s">
        <v>682</v>
      </c>
      <c r="C15" s="123"/>
      <c r="D15" s="120">
        <v>45769.0</v>
      </c>
      <c r="E15" s="120">
        <v>45770.0</v>
      </c>
      <c r="F15" s="121" t="s">
        <v>722</v>
      </c>
      <c r="G15" s="121" t="s">
        <v>718</v>
      </c>
      <c r="H15" s="121" t="s">
        <v>719</v>
      </c>
      <c r="I15" s="121" t="s">
        <v>720</v>
      </c>
      <c r="J15" s="122" t="s">
        <v>661</v>
      </c>
      <c r="K15" s="121" t="s">
        <v>187</v>
      </c>
      <c r="L15" s="108" t="s">
        <v>723</v>
      </c>
      <c r="M15" s="111">
        <v>7.8291E7</v>
      </c>
      <c r="N15" s="111">
        <v>7.8291E7</v>
      </c>
      <c r="O15" s="112"/>
      <c r="P15" s="108" t="s">
        <v>665</v>
      </c>
      <c r="Q15" s="108" t="s">
        <v>672</v>
      </c>
      <c r="R15" s="113">
        <v>45658.0</v>
      </c>
      <c r="S15" s="113">
        <v>46022.0</v>
      </c>
      <c r="T15" s="39"/>
      <c r="U15" s="39"/>
    </row>
    <row r="16">
      <c r="A16" s="108" t="s">
        <v>682</v>
      </c>
      <c r="B16" s="108" t="s">
        <v>682</v>
      </c>
      <c r="C16" s="109" t="s">
        <v>656</v>
      </c>
      <c r="D16" s="110">
        <v>45805.0</v>
      </c>
      <c r="E16" s="125">
        <v>45806.0</v>
      </c>
      <c r="F16" s="114" t="s">
        <v>724</v>
      </c>
      <c r="G16" s="114" t="s">
        <v>718</v>
      </c>
      <c r="H16" s="114" t="s">
        <v>719</v>
      </c>
      <c r="I16" s="114" t="s">
        <v>720</v>
      </c>
      <c r="J16" s="115" t="s">
        <v>661</v>
      </c>
      <c r="K16" s="109" t="s">
        <v>629</v>
      </c>
      <c r="L16" s="108" t="s">
        <v>725</v>
      </c>
      <c r="M16" s="111">
        <v>5.66244E7</v>
      </c>
      <c r="N16" s="111">
        <v>3.30309E7</v>
      </c>
      <c r="O16" s="108" t="s">
        <v>726</v>
      </c>
      <c r="P16" s="108" t="s">
        <v>665</v>
      </c>
      <c r="Q16" s="108" t="s">
        <v>727</v>
      </c>
      <c r="R16" s="113">
        <v>45809.0</v>
      </c>
      <c r="S16" s="113">
        <v>46022.0</v>
      </c>
      <c r="T16" s="39"/>
      <c r="U16" s="39"/>
    </row>
    <row r="17">
      <c r="A17" s="108" t="s">
        <v>682</v>
      </c>
      <c r="B17" s="108" t="s">
        <v>682</v>
      </c>
      <c r="C17" s="123"/>
      <c r="D17" s="120">
        <v>45706.0</v>
      </c>
      <c r="E17" s="120">
        <v>45707.0</v>
      </c>
      <c r="F17" s="121" t="s">
        <v>728</v>
      </c>
      <c r="G17" s="121" t="s">
        <v>718</v>
      </c>
      <c r="H17" s="121" t="s">
        <v>719</v>
      </c>
      <c r="I17" s="121" t="s">
        <v>720</v>
      </c>
      <c r="J17" s="122" t="s">
        <v>661</v>
      </c>
      <c r="K17" s="121" t="s">
        <v>257</v>
      </c>
      <c r="L17" s="108" t="s">
        <v>729</v>
      </c>
      <c r="M17" s="111">
        <v>4.824E7</v>
      </c>
      <c r="N17" s="111">
        <v>4.824E7</v>
      </c>
      <c r="O17" s="112"/>
      <c r="P17" s="108" t="s">
        <v>665</v>
      </c>
      <c r="Q17" s="108" t="s">
        <v>681</v>
      </c>
      <c r="R17" s="113">
        <v>45658.0</v>
      </c>
      <c r="S17" s="113">
        <v>46022.0</v>
      </c>
      <c r="T17" s="39"/>
      <c r="U17" s="39"/>
    </row>
    <row r="18">
      <c r="A18" s="108" t="s">
        <v>682</v>
      </c>
      <c r="B18" s="108" t="s">
        <v>682</v>
      </c>
      <c r="C18" s="109" t="s">
        <v>656</v>
      </c>
      <c r="D18" s="110">
        <v>45706.0</v>
      </c>
      <c r="E18" s="110">
        <v>45707.0</v>
      </c>
      <c r="F18" s="114" t="s">
        <v>730</v>
      </c>
      <c r="G18" s="109" t="s">
        <v>731</v>
      </c>
      <c r="H18" s="114" t="s">
        <v>719</v>
      </c>
      <c r="I18" s="114" t="s">
        <v>720</v>
      </c>
      <c r="J18" s="115" t="s">
        <v>661</v>
      </c>
      <c r="K18" s="114" t="s">
        <v>732</v>
      </c>
      <c r="L18" s="108" t="s">
        <v>733</v>
      </c>
      <c r="M18" s="111">
        <v>4.5E7</v>
      </c>
      <c r="N18" s="111">
        <v>4.5E7</v>
      </c>
      <c r="O18" s="112"/>
      <c r="P18" s="108" t="s">
        <v>665</v>
      </c>
      <c r="Q18" s="108" t="s">
        <v>681</v>
      </c>
      <c r="R18" s="113">
        <v>45658.0</v>
      </c>
      <c r="S18" s="113">
        <v>46022.0</v>
      </c>
      <c r="T18" s="39"/>
      <c r="U18" s="39"/>
    </row>
    <row r="19">
      <c r="A19" s="108" t="s">
        <v>655</v>
      </c>
      <c r="B19" s="108" t="s">
        <v>655</v>
      </c>
      <c r="C19" s="109" t="s">
        <v>656</v>
      </c>
      <c r="D19" s="110">
        <v>45706.0</v>
      </c>
      <c r="E19" s="110">
        <v>45707.0</v>
      </c>
      <c r="F19" s="114" t="s">
        <v>734</v>
      </c>
      <c r="G19" s="114" t="s">
        <v>718</v>
      </c>
      <c r="H19" s="114" t="s">
        <v>719</v>
      </c>
      <c r="I19" s="114" t="s">
        <v>720</v>
      </c>
      <c r="J19" s="115" t="s">
        <v>661</v>
      </c>
      <c r="K19" s="114" t="s">
        <v>735</v>
      </c>
      <c r="L19" s="108" t="s">
        <v>736</v>
      </c>
      <c r="M19" s="111">
        <v>2.4E7</v>
      </c>
      <c r="N19" s="111">
        <v>2.4E7</v>
      </c>
      <c r="O19" s="112"/>
      <c r="P19" s="108" t="s">
        <v>665</v>
      </c>
      <c r="Q19" s="108" t="s">
        <v>681</v>
      </c>
      <c r="R19" s="113">
        <v>45658.0</v>
      </c>
      <c r="S19" s="113">
        <v>46022.0</v>
      </c>
      <c r="T19" s="39"/>
      <c r="U19" s="39"/>
    </row>
    <row r="20">
      <c r="A20" s="108" t="s">
        <v>655</v>
      </c>
      <c r="B20" s="108" t="s">
        <v>655</v>
      </c>
      <c r="C20" s="109" t="s">
        <v>656</v>
      </c>
      <c r="D20" s="110">
        <v>45706.0</v>
      </c>
      <c r="E20" s="110">
        <v>45706.0</v>
      </c>
      <c r="F20" s="114" t="s">
        <v>737</v>
      </c>
      <c r="G20" s="114" t="s">
        <v>718</v>
      </c>
      <c r="H20" s="114" t="s">
        <v>719</v>
      </c>
      <c r="I20" s="114" t="s">
        <v>720</v>
      </c>
      <c r="J20" s="115" t="s">
        <v>661</v>
      </c>
      <c r="K20" s="114" t="s">
        <v>399</v>
      </c>
      <c r="L20" s="108" t="s">
        <v>738</v>
      </c>
      <c r="M20" s="111">
        <v>1.92E7</v>
      </c>
      <c r="N20" s="111">
        <v>1.92E7</v>
      </c>
      <c r="O20" s="112"/>
      <c r="P20" s="108" t="s">
        <v>665</v>
      </c>
      <c r="Q20" s="108" t="s">
        <v>681</v>
      </c>
      <c r="R20" s="113">
        <v>45658.0</v>
      </c>
      <c r="S20" s="113">
        <v>46022.0</v>
      </c>
      <c r="T20" s="39"/>
      <c r="U20" s="39"/>
    </row>
    <row r="21">
      <c r="A21" s="108" t="s">
        <v>655</v>
      </c>
      <c r="B21" s="108" t="s">
        <v>655</v>
      </c>
      <c r="C21" s="126"/>
      <c r="D21" s="127">
        <v>45706.0</v>
      </c>
      <c r="E21" s="128" t="s">
        <v>739</v>
      </c>
      <c r="F21" s="128" t="s">
        <v>740</v>
      </c>
      <c r="G21" s="129" t="s">
        <v>741</v>
      </c>
      <c r="H21" s="128" t="s">
        <v>719</v>
      </c>
      <c r="I21" s="128" t="s">
        <v>720</v>
      </c>
      <c r="J21" s="130" t="s">
        <v>661</v>
      </c>
      <c r="K21" s="128" t="s">
        <v>375</v>
      </c>
      <c r="L21" s="131" t="s">
        <v>742</v>
      </c>
      <c r="M21" s="132">
        <v>1.8E7</v>
      </c>
      <c r="N21" s="132">
        <v>1.8E7</v>
      </c>
      <c r="O21" s="133"/>
      <c r="P21" s="131" t="s">
        <v>665</v>
      </c>
      <c r="Q21" s="131" t="s">
        <v>681</v>
      </c>
      <c r="R21" s="134">
        <v>45658.0</v>
      </c>
      <c r="S21" s="134">
        <v>46022.0</v>
      </c>
      <c r="T21" s="45"/>
      <c r="U21" s="39"/>
    </row>
    <row r="22">
      <c r="A22" s="108" t="s">
        <v>655</v>
      </c>
      <c r="B22" s="108" t="s">
        <v>655</v>
      </c>
      <c r="C22" s="109" t="s">
        <v>656</v>
      </c>
      <c r="D22" s="110">
        <v>45706.0</v>
      </c>
      <c r="E22" s="135">
        <v>45754.0</v>
      </c>
      <c r="F22" s="114" t="s">
        <v>743</v>
      </c>
      <c r="G22" s="114" t="s">
        <v>718</v>
      </c>
      <c r="H22" s="114" t="s">
        <v>719</v>
      </c>
      <c r="I22" s="114" t="s">
        <v>720</v>
      </c>
      <c r="J22" s="115" t="s">
        <v>661</v>
      </c>
      <c r="K22" s="114" t="s">
        <v>175</v>
      </c>
      <c r="L22" s="108" t="s">
        <v>744</v>
      </c>
      <c r="M22" s="111">
        <v>1.14E7</v>
      </c>
      <c r="N22" s="111">
        <v>1.14E7</v>
      </c>
      <c r="O22" s="112"/>
      <c r="P22" s="108" t="s">
        <v>665</v>
      </c>
      <c r="Q22" s="108" t="s">
        <v>681</v>
      </c>
      <c r="R22" s="113">
        <v>45658.0</v>
      </c>
      <c r="S22" s="113">
        <v>46022.0</v>
      </c>
      <c r="T22" s="39"/>
      <c r="U22" s="39"/>
    </row>
    <row r="23">
      <c r="A23" s="108" t="s">
        <v>655</v>
      </c>
      <c r="B23" s="108" t="s">
        <v>655</v>
      </c>
      <c r="C23" s="136"/>
      <c r="D23" s="137">
        <v>45901.0</v>
      </c>
      <c r="E23" s="138"/>
      <c r="F23" s="139" t="s">
        <v>745</v>
      </c>
      <c r="G23" s="139" t="s">
        <v>718</v>
      </c>
      <c r="H23" s="139" t="s">
        <v>719</v>
      </c>
      <c r="I23" s="139" t="s">
        <v>720</v>
      </c>
      <c r="J23" s="140" t="s">
        <v>661</v>
      </c>
      <c r="K23" s="139" t="s">
        <v>423</v>
      </c>
      <c r="L23" s="108" t="s">
        <v>746</v>
      </c>
      <c r="M23" s="111">
        <v>1.125E7</v>
      </c>
      <c r="N23" s="111">
        <v>1.125E7</v>
      </c>
      <c r="O23" s="112"/>
      <c r="P23" s="108" t="s">
        <v>665</v>
      </c>
      <c r="Q23" s="108" t="s">
        <v>681</v>
      </c>
      <c r="R23" s="118">
        <v>45901.0</v>
      </c>
      <c r="S23" s="118">
        <v>46265.0</v>
      </c>
      <c r="T23" s="39"/>
      <c r="U23" s="39"/>
    </row>
    <row r="24">
      <c r="A24" s="108" t="s">
        <v>655</v>
      </c>
      <c r="B24" s="108" t="s">
        <v>655</v>
      </c>
      <c r="C24" s="109" t="s">
        <v>656</v>
      </c>
      <c r="D24" s="110">
        <v>45706.0</v>
      </c>
      <c r="E24" s="110">
        <v>45707.0</v>
      </c>
      <c r="F24" s="114" t="s">
        <v>747</v>
      </c>
      <c r="G24" s="114" t="s">
        <v>718</v>
      </c>
      <c r="H24" s="114" t="s">
        <v>719</v>
      </c>
      <c r="I24" s="114" t="s">
        <v>720</v>
      </c>
      <c r="J24" s="115" t="s">
        <v>661</v>
      </c>
      <c r="K24" s="114" t="s">
        <v>349</v>
      </c>
      <c r="L24" s="108" t="s">
        <v>748</v>
      </c>
      <c r="M24" s="111">
        <v>1.00425E7</v>
      </c>
      <c r="N24" s="111">
        <v>1.00425E7</v>
      </c>
      <c r="O24" s="112"/>
      <c r="P24" s="108" t="s">
        <v>665</v>
      </c>
      <c r="Q24" s="108" t="s">
        <v>696</v>
      </c>
      <c r="R24" s="113">
        <v>45658.0</v>
      </c>
      <c r="S24" s="113">
        <v>46022.0</v>
      </c>
      <c r="T24" s="39"/>
      <c r="U24" s="39"/>
    </row>
    <row r="25">
      <c r="A25" s="108" t="s">
        <v>655</v>
      </c>
      <c r="B25" s="108" t="s">
        <v>655</v>
      </c>
      <c r="C25" s="129" t="s">
        <v>656</v>
      </c>
      <c r="D25" s="127">
        <v>45706.0</v>
      </c>
      <c r="E25" s="110">
        <v>45706.0</v>
      </c>
      <c r="F25" s="114" t="s">
        <v>749</v>
      </c>
      <c r="G25" s="114" t="s">
        <v>718</v>
      </c>
      <c r="H25" s="114" t="s">
        <v>719</v>
      </c>
      <c r="I25" s="114" t="s">
        <v>720</v>
      </c>
      <c r="J25" s="115" t="s">
        <v>661</v>
      </c>
      <c r="K25" s="114" t="s">
        <v>750</v>
      </c>
      <c r="L25" s="108" t="s">
        <v>751</v>
      </c>
      <c r="M25" s="111">
        <v>9885000.0</v>
      </c>
      <c r="N25" s="111">
        <v>9885000.0</v>
      </c>
      <c r="O25" s="112"/>
      <c r="P25" s="108" t="s">
        <v>665</v>
      </c>
      <c r="Q25" s="108" t="s">
        <v>681</v>
      </c>
      <c r="R25" s="113">
        <v>45658.0</v>
      </c>
      <c r="S25" s="113">
        <v>46022.0</v>
      </c>
      <c r="T25" s="39"/>
      <c r="U25" s="39"/>
    </row>
    <row r="26">
      <c r="A26" s="108" t="s">
        <v>655</v>
      </c>
      <c r="B26" s="108" t="s">
        <v>655</v>
      </c>
      <c r="C26" s="109" t="s">
        <v>656</v>
      </c>
      <c r="D26" s="110">
        <v>45706.0</v>
      </c>
      <c r="E26" s="127">
        <v>45754.0</v>
      </c>
      <c r="F26" s="114" t="s">
        <v>752</v>
      </c>
      <c r="G26" s="114" t="s">
        <v>718</v>
      </c>
      <c r="H26" s="114" t="s">
        <v>719</v>
      </c>
      <c r="I26" s="114" t="s">
        <v>720</v>
      </c>
      <c r="J26" s="115" t="s">
        <v>661</v>
      </c>
      <c r="K26" s="114" t="s">
        <v>175</v>
      </c>
      <c r="L26" s="108" t="s">
        <v>753</v>
      </c>
      <c r="M26" s="111">
        <v>9000000.0</v>
      </c>
      <c r="N26" s="111">
        <v>9000000.0</v>
      </c>
      <c r="O26" s="112"/>
      <c r="P26" s="108" t="s">
        <v>665</v>
      </c>
      <c r="Q26" s="108" t="s">
        <v>681</v>
      </c>
      <c r="R26" s="113">
        <v>45658.0</v>
      </c>
      <c r="S26" s="113">
        <v>46022.0</v>
      </c>
      <c r="T26" s="39"/>
      <c r="U26" s="39"/>
    </row>
    <row r="27">
      <c r="A27" s="108" t="s">
        <v>655</v>
      </c>
      <c r="B27" s="108" t="s">
        <v>655</v>
      </c>
      <c r="C27" s="109" t="s">
        <v>656</v>
      </c>
      <c r="D27" s="110">
        <v>45706.0</v>
      </c>
      <c r="E27" s="110">
        <v>45706.0</v>
      </c>
      <c r="F27" s="114" t="s">
        <v>754</v>
      </c>
      <c r="G27" s="114" t="s">
        <v>718</v>
      </c>
      <c r="H27" s="114" t="s">
        <v>719</v>
      </c>
      <c r="I27" s="114" t="s">
        <v>720</v>
      </c>
      <c r="J27" s="115" t="s">
        <v>661</v>
      </c>
      <c r="K27" s="114" t="s">
        <v>537</v>
      </c>
      <c r="L27" s="108" t="s">
        <v>755</v>
      </c>
      <c r="M27" s="111">
        <v>5640000.0</v>
      </c>
      <c r="N27" s="111">
        <v>5640000.0</v>
      </c>
      <c r="O27" s="112"/>
      <c r="P27" s="108" t="s">
        <v>665</v>
      </c>
      <c r="Q27" s="108" t="s">
        <v>681</v>
      </c>
      <c r="R27" s="118">
        <v>45748.0</v>
      </c>
      <c r="S27" s="118">
        <v>46112.0</v>
      </c>
      <c r="T27" s="39"/>
      <c r="U27" s="39"/>
    </row>
    <row r="28">
      <c r="A28" s="108" t="s">
        <v>655</v>
      </c>
      <c r="B28" s="108" t="s">
        <v>655</v>
      </c>
      <c r="C28" s="109" t="s">
        <v>656</v>
      </c>
      <c r="D28" s="110">
        <v>45706.0</v>
      </c>
      <c r="E28" s="110">
        <v>45707.0</v>
      </c>
      <c r="F28" s="114" t="s">
        <v>756</v>
      </c>
      <c r="G28" s="114" t="s">
        <v>718</v>
      </c>
      <c r="H28" s="114" t="s">
        <v>719</v>
      </c>
      <c r="I28" s="114" t="s">
        <v>720</v>
      </c>
      <c r="J28" s="115" t="s">
        <v>661</v>
      </c>
      <c r="K28" s="114" t="s">
        <v>448</v>
      </c>
      <c r="L28" s="108" t="s">
        <v>757</v>
      </c>
      <c r="M28" s="111">
        <v>5250000.0</v>
      </c>
      <c r="N28" s="111">
        <v>5250000.0</v>
      </c>
      <c r="O28" s="112"/>
      <c r="P28" s="108" t="s">
        <v>665</v>
      </c>
      <c r="Q28" s="108" t="s">
        <v>681</v>
      </c>
      <c r="R28" s="113">
        <v>45658.0</v>
      </c>
      <c r="S28" s="113">
        <v>46022.0</v>
      </c>
      <c r="T28" s="39"/>
      <c r="U28" s="39"/>
    </row>
    <row r="29">
      <c r="A29" s="108" t="s">
        <v>655</v>
      </c>
      <c r="B29" s="108" t="s">
        <v>655</v>
      </c>
      <c r="C29" s="109" t="s">
        <v>656</v>
      </c>
      <c r="D29" s="110">
        <v>45706.0</v>
      </c>
      <c r="E29" s="127">
        <v>45755.0</v>
      </c>
      <c r="F29" s="114" t="s">
        <v>758</v>
      </c>
      <c r="G29" s="114" t="s">
        <v>718</v>
      </c>
      <c r="H29" s="114" t="s">
        <v>719</v>
      </c>
      <c r="I29" s="114" t="s">
        <v>720</v>
      </c>
      <c r="J29" s="115" t="s">
        <v>661</v>
      </c>
      <c r="K29" s="114" t="s">
        <v>218</v>
      </c>
      <c r="L29" s="108" t="s">
        <v>759</v>
      </c>
      <c r="M29" s="111">
        <v>1950000.0</v>
      </c>
      <c r="N29" s="111">
        <v>1950000.0</v>
      </c>
      <c r="O29" s="112"/>
      <c r="P29" s="108" t="s">
        <v>665</v>
      </c>
      <c r="Q29" s="108" t="s">
        <v>681</v>
      </c>
      <c r="R29" s="113">
        <v>45658.0</v>
      </c>
      <c r="S29" s="113">
        <v>46022.0</v>
      </c>
      <c r="T29" s="39"/>
      <c r="U29" s="39"/>
    </row>
    <row r="30">
      <c r="A30" s="108" t="s">
        <v>655</v>
      </c>
      <c r="B30" s="108" t="s">
        <v>655</v>
      </c>
      <c r="C30" s="109" t="s">
        <v>656</v>
      </c>
      <c r="D30" s="110">
        <v>45755.0</v>
      </c>
      <c r="E30" s="110">
        <v>45757.0</v>
      </c>
      <c r="F30" s="114" t="s">
        <v>760</v>
      </c>
      <c r="G30" s="114" t="s">
        <v>718</v>
      </c>
      <c r="H30" s="114" t="s">
        <v>719</v>
      </c>
      <c r="I30" s="114" t="s">
        <v>720</v>
      </c>
      <c r="J30" s="115" t="s">
        <v>661</v>
      </c>
      <c r="K30" s="115" t="s">
        <v>525</v>
      </c>
      <c r="L30" s="35" t="s">
        <v>761</v>
      </c>
      <c r="M30" s="124" t="s">
        <v>762</v>
      </c>
      <c r="N30" s="124" t="s">
        <v>762</v>
      </c>
      <c r="O30" s="39"/>
      <c r="P30" s="108" t="s">
        <v>665</v>
      </c>
      <c r="Q30" s="108" t="s">
        <v>666</v>
      </c>
      <c r="R30" s="118">
        <v>45762.0</v>
      </c>
      <c r="S30" s="118">
        <v>46126.0</v>
      </c>
      <c r="T30" s="39"/>
      <c r="U30" s="39"/>
    </row>
    <row r="31">
      <c r="A31" s="108" t="s">
        <v>655</v>
      </c>
      <c r="B31" s="108" t="s">
        <v>655</v>
      </c>
      <c r="C31" s="109" t="s">
        <v>656</v>
      </c>
      <c r="D31" s="110">
        <v>45706.0</v>
      </c>
      <c r="E31" s="110">
        <v>45714.0</v>
      </c>
      <c r="F31" s="114" t="s">
        <v>763</v>
      </c>
      <c r="G31" s="114" t="s">
        <v>718</v>
      </c>
      <c r="H31" s="114" t="s">
        <v>719</v>
      </c>
      <c r="I31" s="114" t="s">
        <v>764</v>
      </c>
      <c r="J31" s="115" t="s">
        <v>661</v>
      </c>
      <c r="K31" s="114" t="s">
        <v>269</v>
      </c>
      <c r="L31" s="108" t="s">
        <v>765</v>
      </c>
      <c r="M31" s="111">
        <v>1.35E7</v>
      </c>
      <c r="N31" s="111">
        <v>1.35E7</v>
      </c>
      <c r="O31" s="112"/>
      <c r="P31" s="108" t="s">
        <v>665</v>
      </c>
      <c r="Q31" s="108" t="s">
        <v>681</v>
      </c>
      <c r="R31" s="113">
        <v>45658.0</v>
      </c>
      <c r="S31" s="113">
        <v>46022.0</v>
      </c>
      <c r="T31" s="39"/>
      <c r="U31" s="39"/>
    </row>
    <row r="32">
      <c r="A32" s="108" t="s">
        <v>655</v>
      </c>
      <c r="B32" s="108" t="s">
        <v>655</v>
      </c>
      <c r="C32" s="109" t="s">
        <v>656</v>
      </c>
      <c r="D32" s="110">
        <v>45706.0</v>
      </c>
      <c r="E32" s="110">
        <v>45707.0</v>
      </c>
      <c r="F32" s="114" t="s">
        <v>766</v>
      </c>
      <c r="G32" s="114" t="s">
        <v>718</v>
      </c>
      <c r="H32" s="114" t="s">
        <v>719</v>
      </c>
      <c r="I32" s="114" t="s">
        <v>764</v>
      </c>
      <c r="J32" s="115" t="s">
        <v>661</v>
      </c>
      <c r="K32" s="114" t="s">
        <v>349</v>
      </c>
      <c r="L32" s="108" t="s">
        <v>767</v>
      </c>
      <c r="M32" s="111">
        <v>7725000.0</v>
      </c>
      <c r="N32" s="111">
        <v>7725000.0</v>
      </c>
      <c r="O32" s="112"/>
      <c r="P32" s="108" t="s">
        <v>665</v>
      </c>
      <c r="Q32" s="108" t="s">
        <v>696</v>
      </c>
      <c r="R32" s="113">
        <v>45658.0</v>
      </c>
      <c r="S32" s="113">
        <v>46022.0</v>
      </c>
      <c r="T32" s="39"/>
      <c r="U32" s="39"/>
    </row>
    <row r="33">
      <c r="A33" s="108" t="s">
        <v>655</v>
      </c>
      <c r="B33" s="108" t="s">
        <v>655</v>
      </c>
      <c r="C33" s="141"/>
      <c r="D33" s="142" t="s">
        <v>768</v>
      </c>
      <c r="E33" s="142" t="s">
        <v>768</v>
      </c>
      <c r="F33" s="142" t="s">
        <v>3</v>
      </c>
      <c r="G33" s="142" t="s">
        <v>718</v>
      </c>
      <c r="H33" s="142" t="s">
        <v>719</v>
      </c>
      <c r="I33" s="142" t="s">
        <v>764</v>
      </c>
      <c r="J33" s="143" t="s">
        <v>661</v>
      </c>
      <c r="K33" s="142" t="s">
        <v>435</v>
      </c>
      <c r="L33" s="108" t="s">
        <v>769</v>
      </c>
      <c r="M33" s="111">
        <v>900000.0</v>
      </c>
      <c r="N33" s="111">
        <v>900000.0</v>
      </c>
      <c r="O33" s="112"/>
      <c r="P33" s="108" t="s">
        <v>665</v>
      </c>
      <c r="Q33" s="108" t="s">
        <v>38</v>
      </c>
      <c r="R33" s="118">
        <v>45909.0</v>
      </c>
      <c r="S33" s="118">
        <v>46273.0</v>
      </c>
      <c r="T33" s="39"/>
      <c r="U33" s="39"/>
    </row>
    <row r="34">
      <c r="A34" s="108" t="s">
        <v>655</v>
      </c>
      <c r="B34" s="108" t="s">
        <v>655</v>
      </c>
      <c r="C34" s="109" t="s">
        <v>656</v>
      </c>
      <c r="D34" s="110">
        <v>45706.0</v>
      </c>
      <c r="E34" s="110">
        <v>45707.0</v>
      </c>
      <c r="F34" s="108" t="s">
        <v>770</v>
      </c>
      <c r="G34" s="108" t="s">
        <v>771</v>
      </c>
      <c r="H34" s="108" t="s">
        <v>772</v>
      </c>
      <c r="I34" s="108" t="s">
        <v>773</v>
      </c>
      <c r="J34" s="35" t="s">
        <v>661</v>
      </c>
      <c r="K34" s="108" t="s">
        <v>161</v>
      </c>
      <c r="L34" s="108" t="s">
        <v>774</v>
      </c>
      <c r="M34" s="111">
        <v>4500000.0</v>
      </c>
      <c r="N34" s="111">
        <v>4500000.0</v>
      </c>
      <c r="O34" s="112"/>
      <c r="P34" s="108" t="s">
        <v>665</v>
      </c>
      <c r="Q34" s="108" t="s">
        <v>681</v>
      </c>
      <c r="R34" s="113">
        <v>45658.0</v>
      </c>
      <c r="S34" s="113">
        <v>46022.0</v>
      </c>
      <c r="T34" s="39"/>
      <c r="U34" s="39"/>
    </row>
    <row r="35">
      <c r="A35" s="108" t="s">
        <v>655</v>
      </c>
      <c r="B35" s="108" t="s">
        <v>655</v>
      </c>
      <c r="C35" s="109" t="s">
        <v>656</v>
      </c>
      <c r="D35" s="110">
        <v>45769.0</v>
      </c>
      <c r="E35" s="110">
        <v>45770.0</v>
      </c>
      <c r="F35" s="108" t="s">
        <v>775</v>
      </c>
      <c r="G35" s="108" t="s">
        <v>771</v>
      </c>
      <c r="H35" s="108" t="s">
        <v>772</v>
      </c>
      <c r="I35" s="108" t="s">
        <v>773</v>
      </c>
      <c r="J35" s="35" t="s">
        <v>661</v>
      </c>
      <c r="K35" s="108" t="s">
        <v>187</v>
      </c>
      <c r="L35" s="108" t="s">
        <v>776</v>
      </c>
      <c r="M35" s="111">
        <v>2.4672E7</v>
      </c>
      <c r="N35" s="111">
        <v>2.4672E7</v>
      </c>
      <c r="O35" s="112"/>
      <c r="P35" s="108" t="s">
        <v>665</v>
      </c>
      <c r="Q35" s="108" t="s">
        <v>672</v>
      </c>
      <c r="R35" s="113">
        <v>45658.0</v>
      </c>
      <c r="S35" s="113">
        <v>46022.0</v>
      </c>
      <c r="T35" s="39"/>
      <c r="U35" s="39"/>
    </row>
    <row r="36">
      <c r="A36" s="108" t="s">
        <v>655</v>
      </c>
      <c r="B36" s="108" t="s">
        <v>655</v>
      </c>
      <c r="C36" s="109" t="s">
        <v>656</v>
      </c>
      <c r="D36" s="110">
        <v>45706.0</v>
      </c>
      <c r="E36" s="110">
        <v>45707.0</v>
      </c>
      <c r="F36" s="108" t="s">
        <v>777</v>
      </c>
      <c r="G36" s="108" t="s">
        <v>771</v>
      </c>
      <c r="H36" s="108" t="s">
        <v>772</v>
      </c>
      <c r="I36" s="108" t="s">
        <v>773</v>
      </c>
      <c r="J36" s="35" t="s">
        <v>661</v>
      </c>
      <c r="K36" s="108" t="s">
        <v>460</v>
      </c>
      <c r="L36" s="108" t="s">
        <v>778</v>
      </c>
      <c r="M36" s="111">
        <v>1.566075E7</v>
      </c>
      <c r="N36" s="111">
        <v>1.566075E7</v>
      </c>
      <c r="O36" s="112"/>
      <c r="P36" s="108" t="s">
        <v>665</v>
      </c>
      <c r="Q36" s="108" t="s">
        <v>681</v>
      </c>
      <c r="R36" s="113">
        <v>45658.0</v>
      </c>
      <c r="S36" s="113">
        <v>46022.0</v>
      </c>
      <c r="T36" s="39"/>
      <c r="U36" s="39"/>
    </row>
    <row r="37">
      <c r="A37" s="108" t="s">
        <v>655</v>
      </c>
      <c r="B37" s="108" t="s">
        <v>655</v>
      </c>
      <c r="C37" s="109" t="s">
        <v>656</v>
      </c>
      <c r="D37" s="110">
        <v>45706.0</v>
      </c>
      <c r="E37" s="110">
        <v>45712.0</v>
      </c>
      <c r="F37" s="108" t="s">
        <v>779</v>
      </c>
      <c r="G37" s="108" t="s">
        <v>771</v>
      </c>
      <c r="H37" s="108" t="s">
        <v>772</v>
      </c>
      <c r="I37" s="108" t="s">
        <v>773</v>
      </c>
      <c r="J37" s="35" t="s">
        <v>661</v>
      </c>
      <c r="K37" s="108" t="s">
        <v>181</v>
      </c>
      <c r="L37" s="108" t="s">
        <v>780</v>
      </c>
      <c r="M37" s="111">
        <v>1344000.0</v>
      </c>
      <c r="N37" s="111">
        <v>1344000.0</v>
      </c>
      <c r="O37" s="112"/>
      <c r="P37" s="108" t="s">
        <v>665</v>
      </c>
      <c r="Q37" s="108" t="s">
        <v>666</v>
      </c>
      <c r="R37" s="113">
        <v>45658.0</v>
      </c>
      <c r="S37" s="113">
        <v>46022.0</v>
      </c>
      <c r="T37" s="39"/>
      <c r="U37" s="39"/>
    </row>
    <row r="38">
      <c r="A38" s="108" t="s">
        <v>655</v>
      </c>
      <c r="B38" s="108" t="s">
        <v>655</v>
      </c>
      <c r="C38" s="109" t="s">
        <v>656</v>
      </c>
      <c r="D38" s="110">
        <v>45706.0</v>
      </c>
      <c r="E38" s="110">
        <v>45709.0</v>
      </c>
      <c r="F38" s="108" t="s">
        <v>781</v>
      </c>
      <c r="G38" s="108" t="s">
        <v>771</v>
      </c>
      <c r="H38" s="108" t="s">
        <v>772</v>
      </c>
      <c r="I38" s="108" t="s">
        <v>773</v>
      </c>
      <c r="J38" s="35" t="s">
        <v>661</v>
      </c>
      <c r="K38" s="108" t="s">
        <v>435</v>
      </c>
      <c r="L38" s="108" t="s">
        <v>691</v>
      </c>
      <c r="M38" s="111">
        <v>900000.0</v>
      </c>
      <c r="N38" s="111">
        <v>900000.0</v>
      </c>
      <c r="O38" s="112"/>
      <c r="P38" s="108" t="s">
        <v>665</v>
      </c>
      <c r="Q38" s="108" t="s">
        <v>38</v>
      </c>
      <c r="R38" s="113">
        <v>45658.0</v>
      </c>
      <c r="S38" s="113">
        <v>46022.0</v>
      </c>
      <c r="T38" s="39"/>
      <c r="U38" s="39"/>
    </row>
    <row r="39">
      <c r="A39" s="108" t="s">
        <v>682</v>
      </c>
      <c r="B39" s="108" t="s">
        <v>682</v>
      </c>
      <c r="C39" s="123"/>
      <c r="D39" s="120">
        <v>45706.0</v>
      </c>
      <c r="E39" s="120">
        <v>45708.0</v>
      </c>
      <c r="F39" s="121" t="s">
        <v>782</v>
      </c>
      <c r="G39" s="121" t="s">
        <v>771</v>
      </c>
      <c r="H39" s="121" t="s">
        <v>783</v>
      </c>
      <c r="I39" s="121" t="s">
        <v>784</v>
      </c>
      <c r="J39" s="122" t="s">
        <v>661</v>
      </c>
      <c r="K39" s="121" t="s">
        <v>263</v>
      </c>
      <c r="L39" s="108" t="s">
        <v>785</v>
      </c>
      <c r="M39" s="111">
        <v>3.16E7</v>
      </c>
      <c r="N39" s="111">
        <v>3.16E7</v>
      </c>
      <c r="O39" s="112"/>
      <c r="P39" s="108" t="s">
        <v>665</v>
      </c>
      <c r="Q39" s="108" t="s">
        <v>672</v>
      </c>
      <c r="R39" s="113">
        <v>45658.0</v>
      </c>
      <c r="S39" s="113">
        <v>46022.0</v>
      </c>
      <c r="T39" s="39"/>
      <c r="U39" s="39"/>
    </row>
    <row r="40">
      <c r="A40" s="108" t="s">
        <v>655</v>
      </c>
      <c r="B40" s="108" t="s">
        <v>655</v>
      </c>
      <c r="C40" s="109" t="s">
        <v>656</v>
      </c>
      <c r="D40" s="110">
        <v>45706.0</v>
      </c>
      <c r="E40" s="110">
        <v>45708.0</v>
      </c>
      <c r="F40" s="108" t="s">
        <v>786</v>
      </c>
      <c r="G40" s="108" t="s">
        <v>787</v>
      </c>
      <c r="H40" s="108" t="s">
        <v>788</v>
      </c>
      <c r="I40" s="108" t="s">
        <v>789</v>
      </c>
      <c r="J40" s="35" t="s">
        <v>661</v>
      </c>
      <c r="K40" s="108" t="s">
        <v>263</v>
      </c>
      <c r="L40" s="108" t="s">
        <v>790</v>
      </c>
      <c r="M40" s="111">
        <v>4100000.0</v>
      </c>
      <c r="N40" s="111">
        <v>4100000.0</v>
      </c>
      <c r="O40" s="112"/>
      <c r="P40" s="108" t="s">
        <v>665</v>
      </c>
      <c r="Q40" s="108" t="s">
        <v>672</v>
      </c>
      <c r="R40" s="113">
        <v>45658.0</v>
      </c>
      <c r="S40" s="113">
        <v>46022.0</v>
      </c>
      <c r="T40" s="39"/>
      <c r="U40" s="39"/>
    </row>
    <row r="41">
      <c r="A41" s="108" t="s">
        <v>655</v>
      </c>
      <c r="B41" s="108" t="s">
        <v>655</v>
      </c>
      <c r="C41" s="109" t="s">
        <v>656</v>
      </c>
      <c r="D41" s="110">
        <v>45706.0</v>
      </c>
      <c r="E41" s="110">
        <v>45756.0</v>
      </c>
      <c r="F41" s="114" t="s">
        <v>791</v>
      </c>
      <c r="G41" s="108" t="s">
        <v>706</v>
      </c>
      <c r="H41" s="108" t="s">
        <v>792</v>
      </c>
      <c r="I41" s="108" t="s">
        <v>793</v>
      </c>
      <c r="J41" s="35" t="s">
        <v>661</v>
      </c>
      <c r="K41" s="108" t="s">
        <v>293</v>
      </c>
      <c r="L41" s="108" t="s">
        <v>794</v>
      </c>
      <c r="M41" s="111">
        <v>5250000.0</v>
      </c>
      <c r="N41" s="111">
        <v>5250000.0</v>
      </c>
      <c r="O41" s="112"/>
      <c r="P41" s="108" t="s">
        <v>665</v>
      </c>
      <c r="Q41" s="108" t="s">
        <v>727</v>
      </c>
      <c r="R41" s="113">
        <v>45658.0</v>
      </c>
      <c r="S41" s="113">
        <v>46022.0</v>
      </c>
      <c r="T41" s="39"/>
      <c r="U41" s="39"/>
    </row>
    <row r="42">
      <c r="A42" s="108" t="s">
        <v>655</v>
      </c>
      <c r="B42" s="108" t="s">
        <v>655</v>
      </c>
      <c r="C42" s="144" t="s">
        <v>656</v>
      </c>
      <c r="D42" s="145">
        <v>45706.0</v>
      </c>
      <c r="E42" s="145">
        <v>45706.0</v>
      </c>
      <c r="F42" s="146" t="s">
        <v>795</v>
      </c>
      <c r="G42" s="147" t="s">
        <v>706</v>
      </c>
      <c r="H42" s="108" t="s">
        <v>792</v>
      </c>
      <c r="I42" s="108" t="s">
        <v>793</v>
      </c>
      <c r="J42" s="148" t="s">
        <v>661</v>
      </c>
      <c r="K42" s="147" t="s">
        <v>466</v>
      </c>
      <c r="L42" s="147" t="s">
        <v>796</v>
      </c>
      <c r="M42" s="117">
        <v>4800000.0</v>
      </c>
      <c r="N42" s="117">
        <v>4800000.0</v>
      </c>
      <c r="O42" s="149"/>
      <c r="P42" s="147" t="s">
        <v>665</v>
      </c>
      <c r="Q42" s="147" t="s">
        <v>681</v>
      </c>
      <c r="R42" s="150">
        <v>45658.0</v>
      </c>
      <c r="S42" s="150">
        <v>46022.0</v>
      </c>
      <c r="T42" s="55"/>
      <c r="U42" s="39"/>
    </row>
    <row r="43">
      <c r="A43" s="108" t="s">
        <v>655</v>
      </c>
      <c r="B43" s="108" t="s">
        <v>655</v>
      </c>
      <c r="C43" s="109" t="s">
        <v>656</v>
      </c>
      <c r="D43" s="110">
        <v>45706.0</v>
      </c>
      <c r="E43" s="110">
        <v>45708.0</v>
      </c>
      <c r="F43" s="114" t="s">
        <v>797</v>
      </c>
      <c r="G43" s="108" t="s">
        <v>706</v>
      </c>
      <c r="H43" s="108" t="s">
        <v>792</v>
      </c>
      <c r="I43" s="108" t="s">
        <v>793</v>
      </c>
      <c r="J43" s="35" t="s">
        <v>661</v>
      </c>
      <c r="K43" s="108" t="s">
        <v>149</v>
      </c>
      <c r="L43" s="108" t="s">
        <v>716</v>
      </c>
      <c r="M43" s="111">
        <v>1500000.0</v>
      </c>
      <c r="N43" s="111">
        <v>1500000.0</v>
      </c>
      <c r="O43" s="112"/>
      <c r="P43" s="108" t="s">
        <v>665</v>
      </c>
      <c r="Q43" s="108" t="s">
        <v>681</v>
      </c>
      <c r="R43" s="113">
        <v>45658.0</v>
      </c>
      <c r="S43" s="113">
        <v>46022.0</v>
      </c>
      <c r="T43" s="39"/>
      <c r="U43" s="39"/>
    </row>
    <row r="44">
      <c r="A44" s="108" t="s">
        <v>655</v>
      </c>
      <c r="B44" s="108" t="s">
        <v>655</v>
      </c>
      <c r="C44" s="109" t="s">
        <v>656</v>
      </c>
      <c r="D44" s="110">
        <v>45706.0</v>
      </c>
      <c r="E44" s="110">
        <v>45706.0</v>
      </c>
      <c r="F44" s="114" t="s">
        <v>798</v>
      </c>
      <c r="G44" s="108" t="s">
        <v>706</v>
      </c>
      <c r="H44" s="108" t="s">
        <v>792</v>
      </c>
      <c r="I44" s="108" t="s">
        <v>793</v>
      </c>
      <c r="J44" s="35" t="s">
        <v>661</v>
      </c>
      <c r="K44" s="108" t="s">
        <v>799</v>
      </c>
      <c r="L44" s="108" t="s">
        <v>800</v>
      </c>
      <c r="M44" s="124" t="s">
        <v>801</v>
      </c>
      <c r="N44" s="111">
        <v>37800.0</v>
      </c>
      <c r="O44" s="112"/>
      <c r="P44" s="108" t="s">
        <v>665</v>
      </c>
      <c r="Q44" s="108" t="s">
        <v>711</v>
      </c>
      <c r="R44" s="113">
        <v>45658.0</v>
      </c>
      <c r="S44" s="113">
        <v>46022.0</v>
      </c>
      <c r="T44" s="39"/>
      <c r="U44" s="39"/>
    </row>
    <row r="45">
      <c r="A45" s="108" t="s">
        <v>655</v>
      </c>
      <c r="B45" s="108" t="s">
        <v>655</v>
      </c>
      <c r="C45" s="109" t="s">
        <v>656</v>
      </c>
      <c r="D45" s="110">
        <v>45755.0</v>
      </c>
      <c r="E45" s="110">
        <v>45757.0</v>
      </c>
      <c r="F45" s="114" t="s">
        <v>802</v>
      </c>
      <c r="G45" s="108" t="s">
        <v>706</v>
      </c>
      <c r="H45" s="108" t="s">
        <v>792</v>
      </c>
      <c r="I45" s="108" t="s">
        <v>793</v>
      </c>
      <c r="J45" s="35" t="s">
        <v>661</v>
      </c>
      <c r="K45" s="35" t="s">
        <v>525</v>
      </c>
      <c r="L45" s="35" t="s">
        <v>803</v>
      </c>
      <c r="M45" s="124" t="s">
        <v>804</v>
      </c>
      <c r="N45" s="111">
        <v>1360.0</v>
      </c>
      <c r="O45" s="39"/>
      <c r="P45" s="108" t="s">
        <v>665</v>
      </c>
      <c r="Q45" s="108" t="s">
        <v>666</v>
      </c>
      <c r="R45" s="118">
        <v>45757.0</v>
      </c>
      <c r="S45" s="118">
        <v>46121.0</v>
      </c>
      <c r="T45" s="39"/>
      <c r="U45" s="39"/>
    </row>
    <row r="46">
      <c r="A46" s="108" t="s">
        <v>655</v>
      </c>
      <c r="B46" s="108" t="s">
        <v>655</v>
      </c>
      <c r="C46" s="109" t="s">
        <v>656</v>
      </c>
      <c r="D46" s="110">
        <v>45706.0</v>
      </c>
      <c r="E46" s="110">
        <v>45707.0</v>
      </c>
      <c r="F46" s="114" t="s">
        <v>805</v>
      </c>
      <c r="G46" s="108" t="s">
        <v>706</v>
      </c>
      <c r="H46" s="108" t="s">
        <v>806</v>
      </c>
      <c r="I46" s="108" t="s">
        <v>807</v>
      </c>
      <c r="J46" s="35" t="s">
        <v>661</v>
      </c>
      <c r="K46" s="108" t="s">
        <v>808</v>
      </c>
      <c r="L46" s="108" t="s">
        <v>809</v>
      </c>
      <c r="M46" s="111">
        <v>1.08E7</v>
      </c>
      <c r="N46" s="111">
        <v>1.08E7</v>
      </c>
      <c r="O46" s="112"/>
      <c r="P46" s="108" t="s">
        <v>665</v>
      </c>
      <c r="Q46" s="108" t="s">
        <v>681</v>
      </c>
      <c r="R46" s="113">
        <v>45658.0</v>
      </c>
      <c r="S46" s="113">
        <v>46022.0</v>
      </c>
      <c r="T46" s="39"/>
      <c r="U46" s="39"/>
    </row>
    <row r="47">
      <c r="A47" s="108" t="s">
        <v>682</v>
      </c>
      <c r="B47" s="108" t="s">
        <v>682</v>
      </c>
      <c r="C47" s="123"/>
      <c r="D47" s="120">
        <v>45706.0</v>
      </c>
      <c r="E47" s="120">
        <v>45708.0</v>
      </c>
      <c r="F47" s="121" t="s">
        <v>810</v>
      </c>
      <c r="G47" s="121" t="s">
        <v>658</v>
      </c>
      <c r="H47" s="121" t="s">
        <v>659</v>
      </c>
      <c r="I47" s="121" t="s">
        <v>660</v>
      </c>
      <c r="J47" s="122" t="s">
        <v>661</v>
      </c>
      <c r="K47" s="121" t="s">
        <v>263</v>
      </c>
      <c r="L47" s="108" t="s">
        <v>811</v>
      </c>
      <c r="M47" s="111">
        <v>8.02E7</v>
      </c>
      <c r="N47" s="111">
        <v>8.02E7</v>
      </c>
      <c r="O47" s="112"/>
      <c r="P47" s="108" t="s">
        <v>665</v>
      </c>
      <c r="Q47" s="108" t="s">
        <v>672</v>
      </c>
      <c r="R47" s="113">
        <v>45658.0</v>
      </c>
      <c r="S47" s="113">
        <v>46022.0</v>
      </c>
      <c r="T47" s="39"/>
      <c r="U47" s="39"/>
    </row>
    <row r="48">
      <c r="A48" s="108" t="s">
        <v>655</v>
      </c>
      <c r="B48" s="108" t="s">
        <v>655</v>
      </c>
      <c r="C48" s="109" t="s">
        <v>656</v>
      </c>
      <c r="D48" s="110">
        <v>45706.0</v>
      </c>
      <c r="E48" s="110">
        <v>45722.0</v>
      </c>
      <c r="F48" s="108" t="s">
        <v>812</v>
      </c>
      <c r="G48" s="108" t="s">
        <v>658</v>
      </c>
      <c r="H48" s="114" t="s">
        <v>659</v>
      </c>
      <c r="I48" s="108" t="s">
        <v>660</v>
      </c>
      <c r="J48" s="35" t="s">
        <v>661</v>
      </c>
      <c r="K48" s="108" t="s">
        <v>369</v>
      </c>
      <c r="L48" s="108" t="s">
        <v>813</v>
      </c>
      <c r="M48" s="111">
        <v>2.55E7</v>
      </c>
      <c r="N48" s="111">
        <v>2.55E7</v>
      </c>
      <c r="O48" s="112"/>
      <c r="P48" s="108" t="s">
        <v>665</v>
      </c>
      <c r="Q48" s="108" t="s">
        <v>727</v>
      </c>
      <c r="R48" s="113">
        <v>45658.0</v>
      </c>
      <c r="S48" s="113">
        <v>46022.0</v>
      </c>
      <c r="T48" s="39"/>
      <c r="U48" s="39"/>
    </row>
    <row r="49">
      <c r="A49" s="108" t="s">
        <v>655</v>
      </c>
      <c r="B49" s="108" t="s">
        <v>655</v>
      </c>
      <c r="C49" s="109" t="s">
        <v>656</v>
      </c>
      <c r="D49" s="110">
        <v>45706.0</v>
      </c>
      <c r="E49" s="110">
        <v>45708.0</v>
      </c>
      <c r="F49" s="108" t="s">
        <v>814</v>
      </c>
      <c r="G49" s="108" t="s">
        <v>658</v>
      </c>
      <c r="H49" s="114" t="s">
        <v>659</v>
      </c>
      <c r="I49" s="108" t="s">
        <v>660</v>
      </c>
      <c r="J49" s="35" t="s">
        <v>661</v>
      </c>
      <c r="K49" s="108" t="s">
        <v>149</v>
      </c>
      <c r="L49" s="108" t="s">
        <v>716</v>
      </c>
      <c r="M49" s="111">
        <v>1500000.0</v>
      </c>
      <c r="N49" s="111">
        <v>1500000.0</v>
      </c>
      <c r="O49" s="112"/>
      <c r="P49" s="108" t="s">
        <v>665</v>
      </c>
      <c r="Q49" s="108" t="s">
        <v>681</v>
      </c>
      <c r="R49" s="113">
        <v>45658.0</v>
      </c>
      <c r="S49" s="113">
        <v>46022.0</v>
      </c>
      <c r="T49" s="39"/>
      <c r="U49" s="39"/>
    </row>
    <row r="50">
      <c r="A50" s="108" t="s">
        <v>655</v>
      </c>
      <c r="B50" s="108" t="s">
        <v>655</v>
      </c>
      <c r="C50" s="114" t="s">
        <v>655</v>
      </c>
      <c r="D50" s="110">
        <v>45824.0</v>
      </c>
      <c r="E50" s="110">
        <v>45825.0</v>
      </c>
      <c r="F50" s="114" t="s">
        <v>815</v>
      </c>
      <c r="G50" s="114" t="s">
        <v>684</v>
      </c>
      <c r="H50" s="114" t="s">
        <v>816</v>
      </c>
      <c r="I50" s="114" t="s">
        <v>817</v>
      </c>
      <c r="J50" s="115" t="s">
        <v>661</v>
      </c>
      <c r="K50" s="115" t="s">
        <v>405</v>
      </c>
      <c r="L50" s="108" t="s">
        <v>818</v>
      </c>
      <c r="M50" s="111">
        <v>6300000.0</v>
      </c>
      <c r="N50" s="111">
        <v>6300000.0</v>
      </c>
      <c r="O50" s="112"/>
      <c r="P50" s="108" t="s">
        <v>665</v>
      </c>
      <c r="Q50" s="108" t="s">
        <v>38</v>
      </c>
      <c r="R50" s="118">
        <v>45870.0</v>
      </c>
      <c r="S50" s="118">
        <v>46234.0</v>
      </c>
      <c r="T50" s="39"/>
      <c r="U50" s="39"/>
    </row>
    <row r="51">
      <c r="A51" s="108" t="s">
        <v>682</v>
      </c>
      <c r="B51" s="108" t="s">
        <v>682</v>
      </c>
      <c r="C51" s="151"/>
      <c r="D51" s="120">
        <v>45706.0</v>
      </c>
      <c r="E51" s="120">
        <v>45708.0</v>
      </c>
      <c r="F51" s="121" t="s">
        <v>819</v>
      </c>
      <c r="G51" s="121" t="s">
        <v>658</v>
      </c>
      <c r="H51" s="121" t="s">
        <v>820</v>
      </c>
      <c r="I51" s="121" t="s">
        <v>660</v>
      </c>
      <c r="J51" s="122" t="s">
        <v>661</v>
      </c>
      <c r="K51" s="121" t="s">
        <v>263</v>
      </c>
      <c r="L51" s="108" t="s">
        <v>821</v>
      </c>
      <c r="M51" s="111">
        <v>3.24E7</v>
      </c>
      <c r="N51" s="111">
        <v>3.24E7</v>
      </c>
      <c r="O51" s="112"/>
      <c r="P51" s="108" t="s">
        <v>665</v>
      </c>
      <c r="Q51" s="108" t="s">
        <v>672</v>
      </c>
      <c r="R51" s="113">
        <v>45658.0</v>
      </c>
      <c r="S51" s="113">
        <v>46022.0</v>
      </c>
      <c r="T51" s="39"/>
      <c r="U51" s="39"/>
    </row>
    <row r="52">
      <c r="A52" s="108" t="s">
        <v>655</v>
      </c>
      <c r="B52" s="108" t="s">
        <v>655</v>
      </c>
      <c r="C52" s="109" t="s">
        <v>656</v>
      </c>
      <c r="D52" s="110">
        <v>45706.0</v>
      </c>
      <c r="E52" s="110">
        <v>45708.0</v>
      </c>
      <c r="F52" s="114" t="s">
        <v>822</v>
      </c>
      <c r="G52" s="114" t="s">
        <v>823</v>
      </c>
      <c r="H52" s="114" t="s">
        <v>824</v>
      </c>
      <c r="I52" s="114" t="s">
        <v>825</v>
      </c>
      <c r="J52" s="115" t="s">
        <v>661</v>
      </c>
      <c r="K52" s="114" t="s">
        <v>149</v>
      </c>
      <c r="L52" s="108" t="s">
        <v>716</v>
      </c>
      <c r="M52" s="111">
        <v>1500000.0</v>
      </c>
      <c r="N52" s="111">
        <v>1500000.0</v>
      </c>
      <c r="O52" s="112"/>
      <c r="P52" s="108" t="s">
        <v>665</v>
      </c>
      <c r="Q52" s="108" t="s">
        <v>681</v>
      </c>
      <c r="R52" s="113">
        <v>45658.0</v>
      </c>
      <c r="S52" s="113">
        <v>46022.0</v>
      </c>
      <c r="T52" s="39"/>
      <c r="U52" s="39"/>
    </row>
    <row r="53">
      <c r="A53" s="108" t="s">
        <v>655</v>
      </c>
      <c r="B53" s="108" t="s">
        <v>655</v>
      </c>
      <c r="C53" s="152"/>
      <c r="D53" s="153"/>
      <c r="E53" s="153"/>
      <c r="F53" s="114" t="s">
        <v>826</v>
      </c>
      <c r="G53" s="114" t="s">
        <v>823</v>
      </c>
      <c r="H53" s="114" t="s">
        <v>824</v>
      </c>
      <c r="I53" s="114" t="s">
        <v>825</v>
      </c>
      <c r="J53" s="115" t="s">
        <v>661</v>
      </c>
      <c r="K53" s="114" t="s">
        <v>435</v>
      </c>
      <c r="L53" s="108" t="s">
        <v>691</v>
      </c>
      <c r="M53" s="111">
        <v>900000.0</v>
      </c>
      <c r="N53" s="111">
        <v>900000.0</v>
      </c>
      <c r="O53" s="154"/>
      <c r="P53" s="108" t="s">
        <v>665</v>
      </c>
      <c r="Q53" s="108" t="s">
        <v>38</v>
      </c>
      <c r="R53" s="118">
        <v>45844.0</v>
      </c>
      <c r="S53" s="118">
        <v>46208.0</v>
      </c>
      <c r="T53" s="39"/>
      <c r="U53" s="39"/>
    </row>
    <row r="54">
      <c r="A54" s="108" t="s">
        <v>655</v>
      </c>
      <c r="B54" s="108" t="s">
        <v>655</v>
      </c>
      <c r="C54" s="109" t="s">
        <v>656</v>
      </c>
      <c r="D54" s="110">
        <v>45755.0</v>
      </c>
      <c r="E54" s="110">
        <v>45757.0</v>
      </c>
      <c r="F54" s="114" t="s">
        <v>827</v>
      </c>
      <c r="G54" s="114" t="s">
        <v>701</v>
      </c>
      <c r="H54" s="114" t="s">
        <v>828</v>
      </c>
      <c r="I54" s="114" t="s">
        <v>829</v>
      </c>
      <c r="J54" s="115" t="s">
        <v>661</v>
      </c>
      <c r="K54" s="115" t="s">
        <v>525</v>
      </c>
      <c r="L54" s="108" t="s">
        <v>803</v>
      </c>
      <c r="M54" s="124" t="s">
        <v>804</v>
      </c>
      <c r="N54" s="111">
        <v>1360.0</v>
      </c>
      <c r="O54" s="154"/>
      <c r="P54" s="108" t="s">
        <v>665</v>
      </c>
      <c r="Q54" s="108" t="s">
        <v>38</v>
      </c>
      <c r="R54" s="118">
        <v>45767.0</v>
      </c>
      <c r="S54" s="118">
        <v>46131.0</v>
      </c>
      <c r="T54" s="39"/>
      <c r="U54" s="39"/>
    </row>
    <row r="55">
      <c r="A55" s="108" t="s">
        <v>655</v>
      </c>
      <c r="B55" s="108" t="s">
        <v>655</v>
      </c>
      <c r="C55" s="114" t="s">
        <v>655</v>
      </c>
      <c r="D55" s="110">
        <v>45824.0</v>
      </c>
      <c r="E55" s="110">
        <v>45825.0</v>
      </c>
      <c r="F55" s="114" t="s">
        <v>830</v>
      </c>
      <c r="G55" s="114" t="s">
        <v>684</v>
      </c>
      <c r="H55" s="114" t="s">
        <v>669</v>
      </c>
      <c r="I55" s="114" t="s">
        <v>675</v>
      </c>
      <c r="J55" s="115" t="s">
        <v>661</v>
      </c>
      <c r="K55" s="115" t="s">
        <v>405</v>
      </c>
      <c r="L55" s="108" t="s">
        <v>831</v>
      </c>
      <c r="M55" s="155">
        <v>6750000.0</v>
      </c>
      <c r="N55" s="155">
        <v>6750000.0</v>
      </c>
      <c r="O55" s="154"/>
      <c r="P55" s="108" t="s">
        <v>665</v>
      </c>
      <c r="Q55" s="108" t="s">
        <v>38</v>
      </c>
      <c r="R55" s="118">
        <v>45839.0</v>
      </c>
      <c r="S55" s="118">
        <v>46022.0</v>
      </c>
      <c r="T55" s="39"/>
      <c r="U55" s="39"/>
    </row>
    <row r="56">
      <c r="A56" s="108" t="s">
        <v>655</v>
      </c>
      <c r="B56" s="108" t="s">
        <v>655</v>
      </c>
      <c r="C56" s="109" t="s">
        <v>656</v>
      </c>
      <c r="D56" s="110">
        <v>45706.0</v>
      </c>
      <c r="E56" s="110">
        <v>45755.0</v>
      </c>
      <c r="F56" s="114" t="s">
        <v>832</v>
      </c>
      <c r="G56" s="114" t="s">
        <v>833</v>
      </c>
      <c r="H56" s="114" t="s">
        <v>834</v>
      </c>
      <c r="I56" s="114" t="s">
        <v>835</v>
      </c>
      <c r="J56" s="115" t="s">
        <v>661</v>
      </c>
      <c r="K56" s="114" t="s">
        <v>685</v>
      </c>
      <c r="L56" s="108" t="s">
        <v>836</v>
      </c>
      <c r="M56" s="111">
        <v>9120000.0</v>
      </c>
      <c r="N56" s="111">
        <v>9120000.0</v>
      </c>
      <c r="O56" s="112"/>
      <c r="P56" s="108" t="s">
        <v>665</v>
      </c>
      <c r="Q56" s="108" t="s">
        <v>681</v>
      </c>
      <c r="R56" s="113">
        <v>45658.0</v>
      </c>
      <c r="S56" s="113">
        <v>46022.0</v>
      </c>
      <c r="T56" s="39"/>
      <c r="U56" s="39"/>
    </row>
    <row r="57">
      <c r="A57" s="108" t="s">
        <v>655</v>
      </c>
      <c r="B57" s="108" t="s">
        <v>655</v>
      </c>
      <c r="C57" s="109" t="s">
        <v>656</v>
      </c>
      <c r="D57" s="110">
        <v>45706.0</v>
      </c>
      <c r="E57" s="110">
        <v>45707.0</v>
      </c>
      <c r="F57" s="114" t="s">
        <v>837</v>
      </c>
      <c r="G57" s="114" t="s">
        <v>838</v>
      </c>
      <c r="H57" s="114" t="s">
        <v>839</v>
      </c>
      <c r="I57" s="114" t="s">
        <v>840</v>
      </c>
      <c r="J57" s="115" t="s">
        <v>661</v>
      </c>
      <c r="K57" s="114" t="s">
        <v>212</v>
      </c>
      <c r="L57" s="108" t="s">
        <v>841</v>
      </c>
      <c r="M57" s="111">
        <v>2.4E7</v>
      </c>
      <c r="N57" s="111">
        <v>2.4E7</v>
      </c>
      <c r="O57" s="112"/>
      <c r="P57" s="108" t="s">
        <v>665</v>
      </c>
      <c r="Q57" s="108" t="s">
        <v>681</v>
      </c>
      <c r="R57" s="113">
        <v>45658.0</v>
      </c>
      <c r="S57" s="113">
        <v>46022.0</v>
      </c>
      <c r="T57" s="39"/>
      <c r="U57" s="39"/>
    </row>
    <row r="58">
      <c r="A58" s="108" t="s">
        <v>655</v>
      </c>
      <c r="B58" s="108" t="s">
        <v>655</v>
      </c>
      <c r="C58" s="109" t="s">
        <v>656</v>
      </c>
      <c r="D58" s="110">
        <v>45769.0</v>
      </c>
      <c r="E58" s="110">
        <v>45770.0</v>
      </c>
      <c r="F58" s="114" t="s">
        <v>842</v>
      </c>
      <c r="G58" s="114" t="s">
        <v>838</v>
      </c>
      <c r="H58" s="115" t="s">
        <v>839</v>
      </c>
      <c r="I58" s="114" t="s">
        <v>840</v>
      </c>
      <c r="J58" s="115" t="s">
        <v>661</v>
      </c>
      <c r="K58" s="114" t="s">
        <v>187</v>
      </c>
      <c r="L58" s="35" t="s">
        <v>843</v>
      </c>
      <c r="M58" s="111">
        <v>1.331E7</v>
      </c>
      <c r="N58" s="111">
        <v>1.331E7</v>
      </c>
      <c r="O58" s="45"/>
      <c r="P58" s="108" t="s">
        <v>665</v>
      </c>
      <c r="Q58" s="108" t="s">
        <v>672</v>
      </c>
      <c r="R58" s="113">
        <v>45658.0</v>
      </c>
      <c r="S58" s="113">
        <v>46022.0</v>
      </c>
      <c r="T58" s="39"/>
      <c r="U58" s="39"/>
    </row>
    <row r="59">
      <c r="A59" s="108" t="s">
        <v>655</v>
      </c>
      <c r="B59" s="108" t="s">
        <v>655</v>
      </c>
      <c r="C59" s="109" t="s">
        <v>656</v>
      </c>
      <c r="D59" s="110">
        <v>45706.0</v>
      </c>
      <c r="E59" s="110">
        <v>45706.0</v>
      </c>
      <c r="F59" s="114" t="s">
        <v>844</v>
      </c>
      <c r="G59" s="114" t="s">
        <v>838</v>
      </c>
      <c r="H59" s="114" t="s">
        <v>839</v>
      </c>
      <c r="I59" s="114" t="s">
        <v>840</v>
      </c>
      <c r="J59" s="115" t="s">
        <v>661</v>
      </c>
      <c r="K59" s="114" t="s">
        <v>155</v>
      </c>
      <c r="L59" s="35" t="s">
        <v>845</v>
      </c>
      <c r="M59" s="111">
        <v>4200000.0</v>
      </c>
      <c r="N59" s="111">
        <v>4200000.0</v>
      </c>
      <c r="O59" s="112"/>
      <c r="P59" s="108" t="s">
        <v>665</v>
      </c>
      <c r="Q59" s="108" t="s">
        <v>681</v>
      </c>
      <c r="R59" s="113">
        <v>45658.0</v>
      </c>
      <c r="S59" s="113">
        <v>46022.0</v>
      </c>
      <c r="T59" s="39"/>
      <c r="U59" s="39"/>
    </row>
    <row r="60">
      <c r="A60" s="108" t="s">
        <v>655</v>
      </c>
      <c r="B60" s="108" t="s">
        <v>655</v>
      </c>
      <c r="C60" s="109" t="s">
        <v>656</v>
      </c>
      <c r="D60" s="110">
        <v>45706.0</v>
      </c>
      <c r="E60" s="110">
        <v>45708.0</v>
      </c>
      <c r="F60" s="114" t="s">
        <v>846</v>
      </c>
      <c r="G60" s="114" t="s">
        <v>847</v>
      </c>
      <c r="H60" s="114" t="s">
        <v>848</v>
      </c>
      <c r="I60" s="114" t="s">
        <v>849</v>
      </c>
      <c r="J60" s="115" t="s">
        <v>661</v>
      </c>
      <c r="K60" s="114" t="s">
        <v>149</v>
      </c>
      <c r="L60" s="108" t="s">
        <v>716</v>
      </c>
      <c r="M60" s="111">
        <v>1500000.0</v>
      </c>
      <c r="N60" s="111">
        <v>1500000.0</v>
      </c>
      <c r="O60" s="112"/>
      <c r="P60" s="108" t="s">
        <v>665</v>
      </c>
      <c r="Q60" s="108" t="s">
        <v>681</v>
      </c>
      <c r="R60" s="113">
        <v>45658.0</v>
      </c>
      <c r="S60" s="113">
        <v>46022.0</v>
      </c>
      <c r="T60" s="39"/>
      <c r="U60" s="39"/>
    </row>
    <row r="61">
      <c r="A61" s="108" t="s">
        <v>655</v>
      </c>
      <c r="B61" s="108" t="s">
        <v>655</v>
      </c>
      <c r="C61" s="109" t="s">
        <v>656</v>
      </c>
      <c r="D61" s="110">
        <v>45706.0</v>
      </c>
      <c r="E61" s="110">
        <v>45706.0</v>
      </c>
      <c r="F61" s="114" t="s">
        <v>850</v>
      </c>
      <c r="G61" s="114" t="s">
        <v>851</v>
      </c>
      <c r="H61" s="115" t="s">
        <v>852</v>
      </c>
      <c r="I61" s="114" t="s">
        <v>853</v>
      </c>
      <c r="J61" s="115" t="s">
        <v>661</v>
      </c>
      <c r="K61" s="114" t="s">
        <v>363</v>
      </c>
      <c r="L61" s="108" t="s">
        <v>854</v>
      </c>
      <c r="M61" s="111">
        <v>7920000.0</v>
      </c>
      <c r="N61" s="111">
        <v>7920000.0</v>
      </c>
      <c r="O61" s="112"/>
      <c r="P61" s="108" t="s">
        <v>665</v>
      </c>
      <c r="Q61" s="108" t="s">
        <v>681</v>
      </c>
      <c r="R61" s="113">
        <v>45658.0</v>
      </c>
      <c r="S61" s="113">
        <v>46022.0</v>
      </c>
      <c r="T61" s="39"/>
      <c r="U61" s="39"/>
    </row>
    <row r="62">
      <c r="A62" s="108" t="s">
        <v>855</v>
      </c>
      <c r="B62" s="108" t="s">
        <v>855</v>
      </c>
      <c r="C62" s="109" t="s">
        <v>656</v>
      </c>
      <c r="D62" s="110">
        <v>45706.0</v>
      </c>
      <c r="E62" s="110">
        <v>45706.0</v>
      </c>
      <c r="F62" s="114" t="s">
        <v>856</v>
      </c>
      <c r="G62" s="114" t="s">
        <v>857</v>
      </c>
      <c r="H62" s="115" t="s">
        <v>852</v>
      </c>
      <c r="I62" s="114" t="s">
        <v>858</v>
      </c>
      <c r="J62" s="115" t="s">
        <v>661</v>
      </c>
      <c r="K62" s="114" t="s">
        <v>310</v>
      </c>
      <c r="L62" s="108" t="s">
        <v>859</v>
      </c>
      <c r="M62" s="111">
        <v>2.124E7</v>
      </c>
      <c r="N62" s="111">
        <v>2.124E7</v>
      </c>
      <c r="O62" s="112"/>
      <c r="P62" s="108" t="s">
        <v>665</v>
      </c>
      <c r="Q62" s="108" t="s">
        <v>681</v>
      </c>
      <c r="R62" s="113">
        <v>45748.0</v>
      </c>
      <c r="S62" s="113">
        <v>46112.0</v>
      </c>
      <c r="T62" s="39"/>
      <c r="U62" s="39"/>
    </row>
    <row r="63">
      <c r="A63" s="108" t="s">
        <v>655</v>
      </c>
      <c r="B63" s="108" t="s">
        <v>655</v>
      </c>
      <c r="C63" s="109" t="s">
        <v>656</v>
      </c>
      <c r="D63" s="110">
        <v>45706.0</v>
      </c>
      <c r="E63" s="110">
        <v>45792.0</v>
      </c>
      <c r="F63" s="114" t="s">
        <v>860</v>
      </c>
      <c r="G63" s="114" t="s">
        <v>857</v>
      </c>
      <c r="H63" s="115" t="s">
        <v>852</v>
      </c>
      <c r="I63" s="114" t="s">
        <v>861</v>
      </c>
      <c r="J63" s="115" t="s">
        <v>661</v>
      </c>
      <c r="K63" s="114" t="s">
        <v>473</v>
      </c>
      <c r="L63" s="108" t="s">
        <v>862</v>
      </c>
      <c r="M63" s="117">
        <v>6600000.0</v>
      </c>
      <c r="N63" s="117">
        <v>6600000.0</v>
      </c>
      <c r="O63" s="112"/>
      <c r="P63" s="108" t="s">
        <v>665</v>
      </c>
      <c r="Q63" s="108" t="s">
        <v>681</v>
      </c>
      <c r="R63" s="113">
        <v>45658.0</v>
      </c>
      <c r="S63" s="113">
        <v>46022.0</v>
      </c>
      <c r="T63" s="39"/>
      <c r="U63" s="39"/>
    </row>
    <row r="64">
      <c r="A64" s="108" t="s">
        <v>682</v>
      </c>
      <c r="B64" s="108" t="s">
        <v>682</v>
      </c>
      <c r="C64" s="109" t="s">
        <v>656</v>
      </c>
      <c r="D64" s="110">
        <v>45658.0</v>
      </c>
      <c r="E64" s="153"/>
      <c r="F64" s="114" t="s">
        <v>863</v>
      </c>
      <c r="G64" s="114" t="s">
        <v>864</v>
      </c>
      <c r="H64" s="114" t="s">
        <v>865</v>
      </c>
      <c r="I64" s="114" t="s">
        <v>866</v>
      </c>
      <c r="J64" s="115" t="s">
        <v>867</v>
      </c>
      <c r="K64" s="114" t="s">
        <v>545</v>
      </c>
      <c r="L64" s="108" t="s">
        <v>868</v>
      </c>
      <c r="M64" s="111">
        <v>2.124E8</v>
      </c>
      <c r="N64" s="111">
        <v>2.124E8</v>
      </c>
      <c r="O64" s="112"/>
      <c r="P64" s="108" t="s">
        <v>665</v>
      </c>
      <c r="Q64" s="108" t="s">
        <v>681</v>
      </c>
      <c r="R64" s="113">
        <v>45658.0</v>
      </c>
      <c r="S64" s="113">
        <v>46022.0</v>
      </c>
      <c r="T64" s="39"/>
      <c r="U64" s="39"/>
    </row>
    <row r="65">
      <c r="A65" s="108" t="s">
        <v>655</v>
      </c>
      <c r="B65" s="108" t="s">
        <v>655</v>
      </c>
      <c r="C65" s="109" t="s">
        <v>656</v>
      </c>
      <c r="D65" s="110">
        <v>45707.0</v>
      </c>
      <c r="E65" s="110">
        <v>45707.0</v>
      </c>
      <c r="F65" s="114" t="s">
        <v>869</v>
      </c>
      <c r="G65" s="108" t="s">
        <v>706</v>
      </c>
      <c r="H65" s="108" t="s">
        <v>792</v>
      </c>
      <c r="I65" s="24" t="s">
        <v>793</v>
      </c>
      <c r="J65" s="35" t="s">
        <v>661</v>
      </c>
      <c r="K65" s="108" t="s">
        <v>181</v>
      </c>
      <c r="L65" s="108" t="s">
        <v>870</v>
      </c>
      <c r="M65" s="111">
        <v>4800000.0</v>
      </c>
      <c r="N65" s="111">
        <v>4620000.0</v>
      </c>
      <c r="O65" s="156">
        <v>-180000.0</v>
      </c>
      <c r="P65" s="108" t="s">
        <v>665</v>
      </c>
      <c r="Q65" s="108" t="s">
        <v>666</v>
      </c>
      <c r="R65" s="118">
        <v>45708.0</v>
      </c>
      <c r="S65" s="118">
        <v>46072.0</v>
      </c>
      <c r="T65" s="39"/>
      <c r="U65" s="39"/>
    </row>
    <row r="66">
      <c r="A66" s="108" t="s">
        <v>682</v>
      </c>
      <c r="B66" s="108" t="s">
        <v>682</v>
      </c>
      <c r="C66" s="109" t="s">
        <v>655</v>
      </c>
      <c r="D66" s="110">
        <v>45712.0</v>
      </c>
      <c r="E66" s="110">
        <v>45712.0</v>
      </c>
      <c r="F66" s="114" t="s">
        <v>871</v>
      </c>
      <c r="G66" s="114" t="s">
        <v>684</v>
      </c>
      <c r="H66" s="114" t="s">
        <v>816</v>
      </c>
      <c r="I66" s="114" t="s">
        <v>817</v>
      </c>
      <c r="J66" s="115" t="s">
        <v>661</v>
      </c>
      <c r="K66" s="115" t="s">
        <v>405</v>
      </c>
      <c r="L66" s="108" t="s">
        <v>872</v>
      </c>
      <c r="M66" s="111">
        <v>7.24442E7</v>
      </c>
      <c r="N66" s="111">
        <v>7.24442E7</v>
      </c>
      <c r="O66" s="39"/>
      <c r="P66" s="108" t="s">
        <v>665</v>
      </c>
      <c r="Q66" s="108" t="s">
        <v>38</v>
      </c>
      <c r="R66" s="113">
        <v>45658.0</v>
      </c>
      <c r="S66" s="113">
        <v>46022.0</v>
      </c>
      <c r="T66" s="39"/>
      <c r="U66" s="39"/>
    </row>
    <row r="67">
      <c r="A67" s="108" t="s">
        <v>682</v>
      </c>
      <c r="B67" s="108" t="s">
        <v>682</v>
      </c>
      <c r="C67" s="109" t="s">
        <v>655</v>
      </c>
      <c r="D67" s="110">
        <v>45712.0</v>
      </c>
      <c r="E67" s="110">
        <v>45712.0</v>
      </c>
      <c r="F67" s="114" t="s">
        <v>873</v>
      </c>
      <c r="G67" s="114" t="s">
        <v>684</v>
      </c>
      <c r="H67" s="114" t="s">
        <v>669</v>
      </c>
      <c r="I67" s="114" t="s">
        <v>675</v>
      </c>
      <c r="J67" s="115" t="s">
        <v>661</v>
      </c>
      <c r="K67" s="115" t="s">
        <v>405</v>
      </c>
      <c r="L67" s="108" t="s">
        <v>874</v>
      </c>
      <c r="M67" s="111">
        <v>4.0E7</v>
      </c>
      <c r="N67" s="111">
        <v>4.0E7</v>
      </c>
      <c r="O67" s="39"/>
      <c r="P67" s="108" t="s">
        <v>665</v>
      </c>
      <c r="Q67" s="108" t="s">
        <v>38</v>
      </c>
      <c r="R67" s="113">
        <v>45658.0</v>
      </c>
      <c r="S67" s="113">
        <v>46022.0</v>
      </c>
      <c r="T67" s="39"/>
      <c r="U67" s="39"/>
    </row>
    <row r="68">
      <c r="A68" s="108" t="s">
        <v>655</v>
      </c>
      <c r="B68" s="108" t="s">
        <v>655</v>
      </c>
      <c r="C68" s="109" t="s">
        <v>656</v>
      </c>
      <c r="D68" s="110">
        <v>45713.0</v>
      </c>
      <c r="E68" s="110">
        <v>45723.0</v>
      </c>
      <c r="F68" s="114" t="s">
        <v>875</v>
      </c>
      <c r="G68" s="108" t="s">
        <v>713</v>
      </c>
      <c r="H68" s="108" t="s">
        <v>714</v>
      </c>
      <c r="I68" s="24" t="s">
        <v>715</v>
      </c>
      <c r="J68" s="35" t="s">
        <v>661</v>
      </c>
      <c r="K68" s="108" t="s">
        <v>325</v>
      </c>
      <c r="L68" s="108" t="s">
        <v>876</v>
      </c>
      <c r="M68" s="111">
        <v>1.2675232E7</v>
      </c>
      <c r="N68" s="111">
        <v>1.2675232E7</v>
      </c>
      <c r="O68" s="39"/>
      <c r="P68" s="108" t="s">
        <v>665</v>
      </c>
      <c r="Q68" s="108" t="s">
        <v>38</v>
      </c>
      <c r="R68" s="113">
        <v>45658.0</v>
      </c>
      <c r="S68" s="113">
        <v>46022.0</v>
      </c>
      <c r="T68" s="39"/>
      <c r="U68" s="39"/>
    </row>
    <row r="69">
      <c r="A69" s="108" t="s">
        <v>682</v>
      </c>
      <c r="B69" s="108" t="s">
        <v>682</v>
      </c>
      <c r="C69" s="109" t="s">
        <v>655</v>
      </c>
      <c r="D69" s="110">
        <v>45713.0</v>
      </c>
      <c r="E69" s="110">
        <v>45723.0</v>
      </c>
      <c r="F69" s="114" t="s">
        <v>877</v>
      </c>
      <c r="G69" s="108" t="s">
        <v>706</v>
      </c>
      <c r="H69" s="108" t="s">
        <v>792</v>
      </c>
      <c r="I69" s="24" t="s">
        <v>793</v>
      </c>
      <c r="J69" s="35" t="s">
        <v>661</v>
      </c>
      <c r="K69" s="108" t="s">
        <v>325</v>
      </c>
      <c r="L69" s="35" t="s">
        <v>878</v>
      </c>
      <c r="M69" s="111">
        <v>5.5704128E7</v>
      </c>
      <c r="N69" s="111">
        <v>5.5704128E7</v>
      </c>
      <c r="O69" s="39"/>
      <c r="P69" s="108" t="s">
        <v>665</v>
      </c>
      <c r="Q69" s="108" t="s">
        <v>38</v>
      </c>
      <c r="R69" s="113">
        <v>45658.0</v>
      </c>
      <c r="S69" s="113">
        <v>46022.0</v>
      </c>
      <c r="T69" s="39"/>
      <c r="U69" s="39"/>
    </row>
    <row r="70">
      <c r="A70" s="108" t="s">
        <v>682</v>
      </c>
      <c r="B70" s="108" t="s">
        <v>682</v>
      </c>
      <c r="C70" s="109" t="s">
        <v>655</v>
      </c>
      <c r="D70" s="110">
        <v>45713.0</v>
      </c>
      <c r="E70" s="110">
        <v>45723.0</v>
      </c>
      <c r="F70" s="114" t="s">
        <v>879</v>
      </c>
      <c r="G70" s="114" t="s">
        <v>701</v>
      </c>
      <c r="H70" s="114" t="s">
        <v>828</v>
      </c>
      <c r="I70" s="114" t="s">
        <v>829</v>
      </c>
      <c r="J70" s="115" t="s">
        <v>661</v>
      </c>
      <c r="K70" s="114" t="s">
        <v>325</v>
      </c>
      <c r="L70" s="108" t="s">
        <v>880</v>
      </c>
      <c r="M70" s="111">
        <v>4.880746E7</v>
      </c>
      <c r="N70" s="111">
        <v>4.880746E7</v>
      </c>
      <c r="O70" s="112"/>
      <c r="P70" s="108" t="s">
        <v>665</v>
      </c>
      <c r="Q70" s="108" t="s">
        <v>38</v>
      </c>
      <c r="R70" s="113">
        <v>45658.0</v>
      </c>
      <c r="S70" s="113">
        <v>46022.0</v>
      </c>
      <c r="T70" s="39"/>
      <c r="U70" s="39"/>
    </row>
    <row r="71">
      <c r="A71" s="108" t="s">
        <v>682</v>
      </c>
      <c r="B71" s="108" t="s">
        <v>682</v>
      </c>
      <c r="C71" s="109" t="s">
        <v>655</v>
      </c>
      <c r="D71" s="110">
        <v>45713.0</v>
      </c>
      <c r="E71" s="110">
        <v>45723.0</v>
      </c>
      <c r="F71" s="114" t="s">
        <v>881</v>
      </c>
      <c r="G71" s="114" t="s">
        <v>847</v>
      </c>
      <c r="H71" s="114" t="s">
        <v>848</v>
      </c>
      <c r="I71" s="114" t="s">
        <v>849</v>
      </c>
      <c r="J71" s="115" t="s">
        <v>661</v>
      </c>
      <c r="K71" s="114" t="s">
        <v>325</v>
      </c>
      <c r="L71" s="108" t="s">
        <v>882</v>
      </c>
      <c r="M71" s="111">
        <v>1.28869568E8</v>
      </c>
      <c r="N71" s="111">
        <v>1.28869568E8</v>
      </c>
      <c r="O71" s="112"/>
      <c r="P71" s="108" t="s">
        <v>665</v>
      </c>
      <c r="Q71" s="108" t="s">
        <v>38</v>
      </c>
      <c r="R71" s="113">
        <v>45658.0</v>
      </c>
      <c r="S71" s="113">
        <v>46022.0</v>
      </c>
      <c r="T71" s="39"/>
      <c r="U71" s="39"/>
    </row>
    <row r="72">
      <c r="A72" s="108" t="s">
        <v>682</v>
      </c>
      <c r="B72" s="108" t="s">
        <v>682</v>
      </c>
      <c r="C72" s="109" t="s">
        <v>656</v>
      </c>
      <c r="D72" s="110">
        <v>45761.0</v>
      </c>
      <c r="E72" s="153"/>
      <c r="F72" s="114" t="s">
        <v>883</v>
      </c>
      <c r="G72" s="114" t="s">
        <v>864</v>
      </c>
      <c r="H72" s="114" t="s">
        <v>865</v>
      </c>
      <c r="I72" s="114" t="s">
        <v>866</v>
      </c>
      <c r="J72" s="115" t="s">
        <v>867</v>
      </c>
      <c r="K72" s="114" t="s">
        <v>545</v>
      </c>
      <c r="L72" s="108" t="s">
        <v>884</v>
      </c>
      <c r="M72" s="111">
        <v>5.525E7</v>
      </c>
      <c r="N72" s="111">
        <v>5.525E7</v>
      </c>
      <c r="O72" s="112"/>
      <c r="P72" s="108" t="s">
        <v>665</v>
      </c>
      <c r="Q72" s="108" t="s">
        <v>681</v>
      </c>
      <c r="R72" s="113">
        <v>45748.0</v>
      </c>
      <c r="S72" s="113">
        <v>46022.0</v>
      </c>
      <c r="T72" s="39"/>
      <c r="U72" s="39"/>
    </row>
    <row r="73">
      <c r="A73" s="108" t="s">
        <v>655</v>
      </c>
      <c r="B73" s="108" t="s">
        <v>655</v>
      </c>
      <c r="C73" s="109" t="s">
        <v>656</v>
      </c>
      <c r="D73" s="110">
        <v>45715.0</v>
      </c>
      <c r="E73" s="110">
        <v>45716.0</v>
      </c>
      <c r="F73" s="114" t="s">
        <v>885</v>
      </c>
      <c r="G73" s="108" t="s">
        <v>706</v>
      </c>
      <c r="H73" s="108" t="s">
        <v>806</v>
      </c>
      <c r="I73" s="24" t="s">
        <v>807</v>
      </c>
      <c r="J73" s="35" t="s">
        <v>661</v>
      </c>
      <c r="K73" s="108" t="s">
        <v>575</v>
      </c>
      <c r="L73" s="108" t="s">
        <v>886</v>
      </c>
      <c r="M73" s="111">
        <v>2.52E7</v>
      </c>
      <c r="N73" s="111">
        <v>2.52E7</v>
      </c>
      <c r="O73" s="154"/>
      <c r="P73" s="108" t="s">
        <v>887</v>
      </c>
      <c r="Q73" s="108" t="s">
        <v>681</v>
      </c>
      <c r="R73" s="113">
        <v>45658.0</v>
      </c>
      <c r="S73" s="113">
        <v>46022.0</v>
      </c>
      <c r="T73" s="39"/>
      <c r="U73" s="39"/>
    </row>
    <row r="74">
      <c r="A74" s="108" t="s">
        <v>655</v>
      </c>
      <c r="B74" s="108" t="s">
        <v>655</v>
      </c>
      <c r="C74" s="109" t="s">
        <v>656</v>
      </c>
      <c r="D74" s="110">
        <v>45740.0</v>
      </c>
      <c r="E74" s="157"/>
      <c r="F74" s="114" t="s">
        <v>888</v>
      </c>
      <c r="G74" s="114" t="s">
        <v>718</v>
      </c>
      <c r="H74" s="114" t="s">
        <v>719</v>
      </c>
      <c r="I74" s="114" t="s">
        <v>720</v>
      </c>
      <c r="J74" s="115" t="s">
        <v>661</v>
      </c>
      <c r="K74" s="114" t="s">
        <v>889</v>
      </c>
      <c r="L74" s="108" t="s">
        <v>890</v>
      </c>
      <c r="M74" s="111">
        <v>2.7E7</v>
      </c>
      <c r="N74" s="111">
        <v>2.7E7</v>
      </c>
      <c r="O74" s="39"/>
      <c r="P74" s="108" t="s">
        <v>665</v>
      </c>
      <c r="Q74" s="108" t="s">
        <v>891</v>
      </c>
      <c r="R74" s="113">
        <v>45658.0</v>
      </c>
      <c r="S74" s="113">
        <v>46022.0</v>
      </c>
      <c r="T74" s="39"/>
      <c r="U74" s="39"/>
    </row>
    <row r="75">
      <c r="A75" s="108" t="s">
        <v>655</v>
      </c>
      <c r="B75" s="108" t="s">
        <v>655</v>
      </c>
      <c r="C75" s="109" t="s">
        <v>656</v>
      </c>
      <c r="D75" s="110">
        <v>45740.0</v>
      </c>
      <c r="E75" s="158" t="s">
        <v>892</v>
      </c>
      <c r="F75" s="108" t="s">
        <v>893</v>
      </c>
      <c r="G75" s="108" t="s">
        <v>658</v>
      </c>
      <c r="H75" s="24" t="s">
        <v>659</v>
      </c>
      <c r="I75" s="108" t="s">
        <v>660</v>
      </c>
      <c r="J75" s="35" t="s">
        <v>661</v>
      </c>
      <c r="K75" s="108" t="s">
        <v>369</v>
      </c>
      <c r="L75" s="108" t="s">
        <v>894</v>
      </c>
      <c r="M75" s="111">
        <v>1.829E7</v>
      </c>
      <c r="N75" s="111">
        <v>1.829E7</v>
      </c>
      <c r="O75" s="112"/>
      <c r="P75" s="108" t="s">
        <v>665</v>
      </c>
      <c r="Q75" s="108" t="s">
        <v>38</v>
      </c>
      <c r="R75" s="118">
        <v>45747.0</v>
      </c>
      <c r="S75" s="118">
        <v>46111.0</v>
      </c>
      <c r="T75" s="159"/>
      <c r="U75" s="39"/>
    </row>
    <row r="76">
      <c r="A76" s="108" t="s">
        <v>682</v>
      </c>
      <c r="B76" s="108" t="s">
        <v>682</v>
      </c>
      <c r="C76" s="109" t="s">
        <v>656</v>
      </c>
      <c r="D76" s="110">
        <v>45740.0</v>
      </c>
      <c r="E76" s="110">
        <v>45755.0</v>
      </c>
      <c r="F76" s="114" t="s">
        <v>895</v>
      </c>
      <c r="G76" s="114" t="s">
        <v>896</v>
      </c>
      <c r="H76" s="114" t="s">
        <v>669</v>
      </c>
      <c r="I76" s="114" t="s">
        <v>675</v>
      </c>
      <c r="J76" s="115" t="s">
        <v>661</v>
      </c>
      <c r="K76" s="114" t="s">
        <v>310</v>
      </c>
      <c r="L76" s="108" t="s">
        <v>897</v>
      </c>
      <c r="M76" s="111">
        <v>1.55373E8</v>
      </c>
      <c r="N76" s="111">
        <v>1.55373E8</v>
      </c>
      <c r="O76" s="112"/>
      <c r="P76" s="108" t="s">
        <v>665</v>
      </c>
      <c r="Q76" s="108" t="s">
        <v>681</v>
      </c>
      <c r="R76" s="113">
        <v>45658.0</v>
      </c>
      <c r="S76" s="113">
        <v>46022.0</v>
      </c>
      <c r="T76" s="159"/>
      <c r="U76" s="39"/>
    </row>
    <row r="77">
      <c r="A77" s="108" t="s">
        <v>655</v>
      </c>
      <c r="B77" s="108" t="s">
        <v>655</v>
      </c>
      <c r="C77" s="109" t="s">
        <v>656</v>
      </c>
      <c r="D77" s="110">
        <v>45743.0</v>
      </c>
      <c r="E77" s="110">
        <v>45744.0</v>
      </c>
      <c r="F77" s="114" t="s">
        <v>898</v>
      </c>
      <c r="G77" s="114" t="s">
        <v>838</v>
      </c>
      <c r="H77" s="114" t="s">
        <v>839</v>
      </c>
      <c r="I77" s="114" t="s">
        <v>840</v>
      </c>
      <c r="J77" s="115" t="s">
        <v>661</v>
      </c>
      <c r="K77" s="114" t="s">
        <v>275</v>
      </c>
      <c r="L77" s="108" t="s">
        <v>899</v>
      </c>
      <c r="M77" s="111">
        <v>1.3068E7</v>
      </c>
      <c r="N77" s="111">
        <v>1.3068E7</v>
      </c>
      <c r="O77" s="112"/>
      <c r="P77" s="108" t="s">
        <v>665</v>
      </c>
      <c r="Q77" s="108" t="s">
        <v>681</v>
      </c>
      <c r="R77" s="113">
        <v>45658.0</v>
      </c>
      <c r="S77" s="113">
        <v>46022.0</v>
      </c>
      <c r="T77" s="159"/>
      <c r="U77" s="39"/>
    </row>
    <row r="78">
      <c r="A78" s="108" t="s">
        <v>655</v>
      </c>
      <c r="B78" s="108" t="s">
        <v>655</v>
      </c>
      <c r="C78" s="109" t="s">
        <v>656</v>
      </c>
      <c r="D78" s="110">
        <v>45743.0</v>
      </c>
      <c r="E78" s="110">
        <v>45797.0</v>
      </c>
      <c r="F78" s="114" t="s">
        <v>900</v>
      </c>
      <c r="G78" s="114" t="s">
        <v>718</v>
      </c>
      <c r="H78" s="114" t="s">
        <v>719</v>
      </c>
      <c r="I78" s="114" t="s">
        <v>720</v>
      </c>
      <c r="J78" s="115" t="s">
        <v>661</v>
      </c>
      <c r="K78" s="115" t="s">
        <v>393</v>
      </c>
      <c r="L78" s="108" t="s">
        <v>901</v>
      </c>
      <c r="M78" s="111">
        <v>1.68E7</v>
      </c>
      <c r="N78" s="111">
        <v>1.68E7</v>
      </c>
      <c r="O78" s="112"/>
      <c r="P78" s="108" t="s">
        <v>665</v>
      </c>
      <c r="Q78" s="108" t="s">
        <v>696</v>
      </c>
      <c r="R78" s="113">
        <v>45658.0</v>
      </c>
      <c r="S78" s="113">
        <v>46022.0</v>
      </c>
      <c r="T78" s="159"/>
      <c r="U78" s="39"/>
    </row>
    <row r="79">
      <c r="A79" s="108" t="s">
        <v>682</v>
      </c>
      <c r="B79" s="108" t="s">
        <v>682</v>
      </c>
      <c r="C79" s="114" t="s">
        <v>656</v>
      </c>
      <c r="D79" s="110">
        <v>45743.0</v>
      </c>
      <c r="E79" s="110">
        <v>45744.0</v>
      </c>
      <c r="F79" s="114" t="s">
        <v>902</v>
      </c>
      <c r="G79" s="114" t="s">
        <v>903</v>
      </c>
      <c r="H79" s="114" t="s">
        <v>669</v>
      </c>
      <c r="I79" s="114" t="s">
        <v>675</v>
      </c>
      <c r="J79" s="115" t="s">
        <v>661</v>
      </c>
      <c r="K79" s="115" t="s">
        <v>281</v>
      </c>
      <c r="L79" s="35" t="s">
        <v>904</v>
      </c>
      <c r="M79" s="111">
        <v>1.5168741E8</v>
      </c>
      <c r="N79" s="111">
        <v>1.5168741E8</v>
      </c>
      <c r="O79" s="39"/>
      <c r="P79" s="108" t="s">
        <v>665</v>
      </c>
      <c r="Q79" s="108" t="s">
        <v>681</v>
      </c>
      <c r="R79" s="113">
        <v>45658.0</v>
      </c>
      <c r="S79" s="113">
        <v>46022.0</v>
      </c>
      <c r="T79" s="159"/>
      <c r="U79" s="39"/>
    </row>
    <row r="80">
      <c r="A80" s="108" t="s">
        <v>655</v>
      </c>
      <c r="B80" s="108" t="s">
        <v>655</v>
      </c>
      <c r="C80" s="109" t="s">
        <v>656</v>
      </c>
      <c r="D80" s="110">
        <v>45743.0</v>
      </c>
      <c r="E80" s="110">
        <v>45744.0</v>
      </c>
      <c r="F80" s="114" t="s">
        <v>905</v>
      </c>
      <c r="G80" s="114" t="s">
        <v>857</v>
      </c>
      <c r="H80" s="115" t="s">
        <v>852</v>
      </c>
      <c r="I80" s="114" t="s">
        <v>861</v>
      </c>
      <c r="J80" s="115" t="s">
        <v>661</v>
      </c>
      <c r="K80" s="115" t="s">
        <v>281</v>
      </c>
      <c r="L80" s="35" t="s">
        <v>906</v>
      </c>
      <c r="M80" s="111">
        <v>1.682274E7</v>
      </c>
      <c r="N80" s="111">
        <v>1.682274E7</v>
      </c>
      <c r="O80" s="39"/>
      <c r="P80" s="108" t="s">
        <v>665</v>
      </c>
      <c r="Q80" s="108" t="s">
        <v>681</v>
      </c>
      <c r="R80" s="113">
        <v>45658.0</v>
      </c>
      <c r="S80" s="113">
        <v>46022.0</v>
      </c>
      <c r="T80" s="159"/>
      <c r="U80" s="39"/>
    </row>
    <row r="81">
      <c r="A81" s="108" t="s">
        <v>655</v>
      </c>
      <c r="B81" s="108" t="s">
        <v>655</v>
      </c>
      <c r="C81" s="109" t="s">
        <v>656</v>
      </c>
      <c r="D81" s="110">
        <v>45743.0</v>
      </c>
      <c r="E81" s="110">
        <v>45747.0</v>
      </c>
      <c r="F81" s="114" t="s">
        <v>907</v>
      </c>
      <c r="G81" s="114" t="s">
        <v>908</v>
      </c>
      <c r="H81" s="114" t="s">
        <v>669</v>
      </c>
      <c r="I81" s="114" t="s">
        <v>675</v>
      </c>
      <c r="J81" s="115" t="s">
        <v>661</v>
      </c>
      <c r="K81" s="115" t="s">
        <v>120</v>
      </c>
      <c r="L81" s="35" t="s">
        <v>909</v>
      </c>
      <c r="M81" s="111">
        <v>2.5803212E7</v>
      </c>
      <c r="N81" s="111">
        <v>2.5803212E7</v>
      </c>
      <c r="O81" s="39"/>
      <c r="P81" s="108" t="s">
        <v>665</v>
      </c>
      <c r="Q81" s="108" t="s">
        <v>672</v>
      </c>
      <c r="R81" s="113">
        <v>45658.0</v>
      </c>
      <c r="S81" s="113">
        <v>46022.0</v>
      </c>
      <c r="T81" s="159"/>
      <c r="U81" s="39"/>
    </row>
    <row r="82">
      <c r="A82" s="108" t="s">
        <v>682</v>
      </c>
      <c r="B82" s="108" t="s">
        <v>682</v>
      </c>
      <c r="C82" s="109" t="s">
        <v>655</v>
      </c>
      <c r="D82" s="110">
        <v>45743.0</v>
      </c>
      <c r="E82" s="110">
        <v>45747.0</v>
      </c>
      <c r="F82" s="114" t="s">
        <v>910</v>
      </c>
      <c r="G82" s="114" t="s">
        <v>718</v>
      </c>
      <c r="H82" s="114" t="s">
        <v>719</v>
      </c>
      <c r="I82" s="114" t="s">
        <v>720</v>
      </c>
      <c r="J82" s="115" t="s">
        <v>661</v>
      </c>
      <c r="K82" s="115" t="s">
        <v>120</v>
      </c>
      <c r="L82" s="35" t="s">
        <v>911</v>
      </c>
      <c r="M82" s="111">
        <v>9.28505583E8</v>
      </c>
      <c r="N82" s="111">
        <v>9.28505583E8</v>
      </c>
      <c r="O82" s="39"/>
      <c r="P82" s="108" t="s">
        <v>665</v>
      </c>
      <c r="Q82" s="108" t="s">
        <v>38</v>
      </c>
      <c r="R82" s="113">
        <v>45658.0</v>
      </c>
      <c r="S82" s="113">
        <v>46022.0</v>
      </c>
      <c r="T82" s="159"/>
      <c r="U82" s="39"/>
    </row>
    <row r="83">
      <c r="A83" s="108" t="s">
        <v>682</v>
      </c>
      <c r="B83" s="108" t="s">
        <v>682</v>
      </c>
      <c r="C83" s="109" t="s">
        <v>655</v>
      </c>
      <c r="D83" s="110">
        <v>45743.0</v>
      </c>
      <c r="E83" s="110">
        <v>45747.0</v>
      </c>
      <c r="F83" s="114" t="s">
        <v>912</v>
      </c>
      <c r="G83" s="114" t="s">
        <v>718</v>
      </c>
      <c r="H83" s="114" t="s">
        <v>719</v>
      </c>
      <c r="I83" s="114" t="s">
        <v>720</v>
      </c>
      <c r="J83" s="115" t="s">
        <v>661</v>
      </c>
      <c r="K83" s="115" t="s">
        <v>120</v>
      </c>
      <c r="L83" s="35" t="s">
        <v>913</v>
      </c>
      <c r="M83" s="111">
        <v>4.952564E7</v>
      </c>
      <c r="N83" s="111">
        <v>4.952564E7</v>
      </c>
      <c r="O83" s="39"/>
      <c r="P83" s="108" t="s">
        <v>665</v>
      </c>
      <c r="Q83" s="108" t="s">
        <v>672</v>
      </c>
      <c r="R83" s="113">
        <v>45658.0</v>
      </c>
      <c r="S83" s="113">
        <v>46022.0</v>
      </c>
      <c r="T83" s="159"/>
      <c r="U83" s="39"/>
    </row>
    <row r="84">
      <c r="A84" s="108" t="s">
        <v>655</v>
      </c>
      <c r="B84" s="108" t="s">
        <v>655</v>
      </c>
      <c r="C84" s="109" t="s">
        <v>656</v>
      </c>
      <c r="D84" s="110">
        <v>45743.0</v>
      </c>
      <c r="E84" s="110">
        <v>45747.0</v>
      </c>
      <c r="F84" s="108" t="s">
        <v>914</v>
      </c>
      <c r="G84" s="108" t="s">
        <v>771</v>
      </c>
      <c r="H84" s="108" t="s">
        <v>772</v>
      </c>
      <c r="I84" s="108" t="s">
        <v>773</v>
      </c>
      <c r="J84" s="35" t="s">
        <v>661</v>
      </c>
      <c r="K84" s="35" t="s">
        <v>120</v>
      </c>
      <c r="L84" s="35" t="s">
        <v>915</v>
      </c>
      <c r="M84" s="111">
        <v>7343356.0</v>
      </c>
      <c r="N84" s="111">
        <v>7343356.0</v>
      </c>
      <c r="O84" s="39"/>
      <c r="P84" s="108" t="s">
        <v>665</v>
      </c>
      <c r="Q84" s="108" t="s">
        <v>672</v>
      </c>
      <c r="R84" s="113">
        <v>45658.0</v>
      </c>
      <c r="S84" s="113">
        <v>45777.0</v>
      </c>
      <c r="T84" s="159"/>
      <c r="U84" s="39"/>
    </row>
    <row r="85">
      <c r="A85" s="108" t="s">
        <v>682</v>
      </c>
      <c r="B85" s="108" t="s">
        <v>682</v>
      </c>
      <c r="C85" s="109" t="s">
        <v>655</v>
      </c>
      <c r="D85" s="110">
        <v>45743.0</v>
      </c>
      <c r="E85" s="110">
        <v>45747.0</v>
      </c>
      <c r="F85" s="114" t="s">
        <v>916</v>
      </c>
      <c r="G85" s="114" t="s">
        <v>857</v>
      </c>
      <c r="H85" s="115" t="s">
        <v>852</v>
      </c>
      <c r="I85" s="114" t="s">
        <v>861</v>
      </c>
      <c r="J85" s="115" t="s">
        <v>661</v>
      </c>
      <c r="K85" s="115" t="s">
        <v>120</v>
      </c>
      <c r="L85" s="35" t="s">
        <v>917</v>
      </c>
      <c r="M85" s="111">
        <v>6.2029748E7</v>
      </c>
      <c r="N85" s="111">
        <v>6.2029748E7</v>
      </c>
      <c r="O85" s="39"/>
      <c r="P85" s="108" t="s">
        <v>665</v>
      </c>
      <c r="Q85" s="108" t="s">
        <v>672</v>
      </c>
      <c r="R85" s="113">
        <v>45658.0</v>
      </c>
      <c r="S85" s="113">
        <v>46022.0</v>
      </c>
      <c r="T85" s="159"/>
      <c r="U85" s="39"/>
    </row>
    <row r="86">
      <c r="A86" s="108" t="s">
        <v>655</v>
      </c>
      <c r="B86" s="108" t="s">
        <v>655</v>
      </c>
      <c r="C86" s="153"/>
      <c r="D86" s="110">
        <v>45744.0</v>
      </c>
      <c r="E86" s="110">
        <v>45750.0</v>
      </c>
      <c r="F86" s="114" t="s">
        <v>918</v>
      </c>
      <c r="G86" s="114" t="s">
        <v>684</v>
      </c>
      <c r="H86" s="114" t="s">
        <v>669</v>
      </c>
      <c r="I86" s="114" t="s">
        <v>675</v>
      </c>
      <c r="J86" s="115" t="s">
        <v>661</v>
      </c>
      <c r="K86" s="160" t="s">
        <v>581</v>
      </c>
      <c r="L86" s="108" t="s">
        <v>919</v>
      </c>
      <c r="M86" s="111">
        <v>1.5E7</v>
      </c>
      <c r="N86" s="111">
        <v>1.5E7</v>
      </c>
      <c r="O86" s="112"/>
      <c r="P86" s="108" t="s">
        <v>665</v>
      </c>
      <c r="Q86" s="108" t="s">
        <v>681</v>
      </c>
      <c r="R86" s="113">
        <v>45658.0</v>
      </c>
      <c r="S86" s="113">
        <v>46022.0</v>
      </c>
      <c r="T86" s="39"/>
      <c r="U86" s="39"/>
    </row>
    <row r="87">
      <c r="A87" s="108" t="s">
        <v>655</v>
      </c>
      <c r="B87" s="108" t="s">
        <v>655</v>
      </c>
      <c r="C87" s="109" t="s">
        <v>656</v>
      </c>
      <c r="D87" s="110">
        <v>45747.0</v>
      </c>
      <c r="E87" s="110">
        <v>45754.0</v>
      </c>
      <c r="F87" s="114" t="s">
        <v>920</v>
      </c>
      <c r="G87" s="114" t="s">
        <v>718</v>
      </c>
      <c r="H87" s="114" t="s">
        <v>719</v>
      </c>
      <c r="I87" s="114" t="s">
        <v>720</v>
      </c>
      <c r="J87" s="115" t="s">
        <v>661</v>
      </c>
      <c r="K87" s="114" t="s">
        <v>594</v>
      </c>
      <c r="L87" s="35" t="s">
        <v>921</v>
      </c>
      <c r="M87" s="161">
        <v>6000000.0</v>
      </c>
      <c r="N87" s="161">
        <v>6000000.0</v>
      </c>
      <c r="O87" s="39"/>
      <c r="P87" s="108" t="s">
        <v>887</v>
      </c>
      <c r="Q87" s="108" t="s">
        <v>38</v>
      </c>
      <c r="R87" s="113">
        <v>45658.0</v>
      </c>
      <c r="S87" s="113">
        <v>46022.0</v>
      </c>
      <c r="T87" s="159"/>
      <c r="U87" s="39"/>
    </row>
    <row r="88">
      <c r="A88" s="108" t="s">
        <v>655</v>
      </c>
      <c r="B88" s="108" t="s">
        <v>655</v>
      </c>
      <c r="C88" s="109" t="s">
        <v>656</v>
      </c>
      <c r="D88" s="110">
        <v>45747.0</v>
      </c>
      <c r="E88" s="110">
        <v>45754.0</v>
      </c>
      <c r="F88" s="114" t="s">
        <v>922</v>
      </c>
      <c r="G88" s="114" t="s">
        <v>833</v>
      </c>
      <c r="H88" s="114" t="s">
        <v>834</v>
      </c>
      <c r="I88" s="114" t="s">
        <v>835</v>
      </c>
      <c r="J88" s="115" t="s">
        <v>661</v>
      </c>
      <c r="K88" s="114" t="s">
        <v>600</v>
      </c>
      <c r="L88" s="108" t="s">
        <v>923</v>
      </c>
      <c r="M88" s="161">
        <v>3400000.0</v>
      </c>
      <c r="N88" s="161">
        <v>3400000.0</v>
      </c>
      <c r="O88" s="39"/>
      <c r="P88" s="108" t="s">
        <v>887</v>
      </c>
      <c r="Q88" s="108" t="s">
        <v>38</v>
      </c>
      <c r="R88" s="113">
        <v>45658.0</v>
      </c>
      <c r="S88" s="113">
        <v>46022.0</v>
      </c>
      <c r="T88" s="159"/>
      <c r="U88" s="39"/>
    </row>
    <row r="89">
      <c r="A89" s="108" t="s">
        <v>655</v>
      </c>
      <c r="B89" s="108" t="s">
        <v>655</v>
      </c>
      <c r="C89" s="162" t="s">
        <v>924</v>
      </c>
      <c r="D89" s="163" t="s">
        <v>924</v>
      </c>
      <c r="E89" s="164"/>
      <c r="F89" s="108" t="s">
        <v>925</v>
      </c>
      <c r="G89" s="108" t="s">
        <v>658</v>
      </c>
      <c r="H89" s="24" t="s">
        <v>926</v>
      </c>
      <c r="I89" s="24" t="s">
        <v>927</v>
      </c>
      <c r="J89" s="35" t="s">
        <v>661</v>
      </c>
      <c r="K89" s="108" t="s">
        <v>600</v>
      </c>
      <c r="L89" s="108" t="s">
        <v>923</v>
      </c>
      <c r="M89" s="161">
        <v>3500000.0</v>
      </c>
      <c r="N89" s="161">
        <v>3500000.0</v>
      </c>
      <c r="O89" s="39"/>
      <c r="P89" s="108" t="s">
        <v>887</v>
      </c>
      <c r="Q89" s="108" t="s">
        <v>38</v>
      </c>
      <c r="R89" s="113">
        <v>45658.0</v>
      </c>
      <c r="S89" s="113">
        <v>46022.0</v>
      </c>
      <c r="T89" s="159"/>
      <c r="U89" s="39"/>
    </row>
    <row r="90">
      <c r="A90" s="108" t="s">
        <v>655</v>
      </c>
      <c r="B90" s="108" t="s">
        <v>655</v>
      </c>
      <c r="C90" s="162" t="s">
        <v>924</v>
      </c>
      <c r="D90" s="163" t="s">
        <v>924</v>
      </c>
      <c r="E90" s="164"/>
      <c r="F90" s="108" t="s">
        <v>928</v>
      </c>
      <c r="G90" s="108" t="s">
        <v>658</v>
      </c>
      <c r="H90" s="24" t="s">
        <v>820</v>
      </c>
      <c r="I90" s="24" t="s">
        <v>929</v>
      </c>
      <c r="J90" s="35" t="s">
        <v>661</v>
      </c>
      <c r="K90" s="108" t="s">
        <v>600</v>
      </c>
      <c r="L90" s="108" t="s">
        <v>923</v>
      </c>
      <c r="M90" s="161">
        <v>3500000.0</v>
      </c>
      <c r="N90" s="161">
        <v>3500000.0</v>
      </c>
      <c r="O90" s="39"/>
      <c r="P90" s="108" t="s">
        <v>887</v>
      </c>
      <c r="Q90" s="108" t="s">
        <v>38</v>
      </c>
      <c r="R90" s="113">
        <v>45658.0</v>
      </c>
      <c r="S90" s="113">
        <v>46022.0</v>
      </c>
      <c r="T90" s="159"/>
      <c r="U90" s="39"/>
    </row>
    <row r="91">
      <c r="A91" s="108" t="s">
        <v>655</v>
      </c>
      <c r="B91" s="108" t="s">
        <v>655</v>
      </c>
      <c r="C91" s="162" t="s">
        <v>924</v>
      </c>
      <c r="D91" s="163" t="s">
        <v>924</v>
      </c>
      <c r="E91" s="164"/>
      <c r="F91" s="108" t="s">
        <v>930</v>
      </c>
      <c r="G91" s="108" t="s">
        <v>658</v>
      </c>
      <c r="H91" s="24" t="s">
        <v>931</v>
      </c>
      <c r="I91" s="24" t="s">
        <v>932</v>
      </c>
      <c r="J91" s="35" t="s">
        <v>661</v>
      </c>
      <c r="K91" s="108" t="s">
        <v>600</v>
      </c>
      <c r="L91" s="108" t="s">
        <v>923</v>
      </c>
      <c r="M91" s="161">
        <v>3500000.0</v>
      </c>
      <c r="N91" s="161">
        <v>3500000.0</v>
      </c>
      <c r="O91" s="39"/>
      <c r="P91" s="108" t="s">
        <v>887</v>
      </c>
      <c r="Q91" s="108" t="s">
        <v>38</v>
      </c>
      <c r="R91" s="113">
        <v>45658.0</v>
      </c>
      <c r="S91" s="113">
        <v>46022.0</v>
      </c>
      <c r="T91" s="159"/>
      <c r="U91" s="39"/>
    </row>
    <row r="92">
      <c r="A92" s="108" t="s">
        <v>655</v>
      </c>
      <c r="B92" s="108" t="s">
        <v>655</v>
      </c>
      <c r="C92" s="115" t="s">
        <v>656</v>
      </c>
      <c r="D92" s="110">
        <v>45747.0</v>
      </c>
      <c r="E92" s="110">
        <v>45755.0</v>
      </c>
      <c r="F92" s="114" t="s">
        <v>933</v>
      </c>
      <c r="G92" s="114" t="s">
        <v>823</v>
      </c>
      <c r="H92" s="24" t="s">
        <v>824</v>
      </c>
      <c r="I92" s="114" t="s">
        <v>825</v>
      </c>
      <c r="J92" s="115" t="s">
        <v>661</v>
      </c>
      <c r="K92" s="114" t="s">
        <v>589</v>
      </c>
      <c r="L92" s="108" t="s">
        <v>934</v>
      </c>
      <c r="M92" s="161">
        <v>1.6036E7</v>
      </c>
      <c r="N92" s="161">
        <v>1.6036E7</v>
      </c>
      <c r="O92" s="39"/>
      <c r="P92" s="108" t="s">
        <v>887</v>
      </c>
      <c r="Q92" s="108" t="s">
        <v>681</v>
      </c>
      <c r="R92" s="118">
        <v>45689.0</v>
      </c>
      <c r="S92" s="118">
        <v>46022.0</v>
      </c>
      <c r="T92" s="159"/>
      <c r="U92" s="39"/>
    </row>
    <row r="93">
      <c r="A93" s="108" t="s">
        <v>682</v>
      </c>
      <c r="B93" s="108" t="s">
        <v>682</v>
      </c>
      <c r="C93" s="151"/>
      <c r="D93" s="120">
        <v>45749.0</v>
      </c>
      <c r="E93" s="151"/>
      <c r="F93" s="121" t="s">
        <v>935</v>
      </c>
      <c r="G93" s="121" t="s">
        <v>823</v>
      </c>
      <c r="H93" s="165" t="s">
        <v>824</v>
      </c>
      <c r="I93" s="121" t="s">
        <v>825</v>
      </c>
      <c r="J93" s="122" t="s">
        <v>661</v>
      </c>
      <c r="K93" s="121" t="s">
        <v>605</v>
      </c>
      <c r="L93" s="35" t="s">
        <v>936</v>
      </c>
      <c r="M93" s="161">
        <v>4.116E7</v>
      </c>
      <c r="N93" s="161">
        <v>4.116E7</v>
      </c>
      <c r="O93" s="39"/>
      <c r="P93" s="108" t="s">
        <v>887</v>
      </c>
      <c r="Q93" s="108" t="s">
        <v>681</v>
      </c>
      <c r="R93" s="118">
        <v>45717.0</v>
      </c>
      <c r="S93" s="118">
        <v>46022.0</v>
      </c>
      <c r="T93" s="159"/>
      <c r="U93" s="39"/>
    </row>
    <row r="94">
      <c r="A94" s="108" t="s">
        <v>655</v>
      </c>
      <c r="B94" s="108" t="s">
        <v>655</v>
      </c>
      <c r="C94" s="115" t="s">
        <v>656</v>
      </c>
      <c r="D94" s="110">
        <v>45756.0</v>
      </c>
      <c r="E94" s="166" t="s">
        <v>739</v>
      </c>
      <c r="F94" s="108" t="s">
        <v>937</v>
      </c>
      <c r="G94" s="35" t="s">
        <v>658</v>
      </c>
      <c r="H94" s="24" t="s">
        <v>659</v>
      </c>
      <c r="I94" s="108" t="s">
        <v>660</v>
      </c>
      <c r="J94" s="35" t="s">
        <v>661</v>
      </c>
      <c r="K94" s="35" t="s">
        <v>224</v>
      </c>
      <c r="L94" s="35" t="s">
        <v>938</v>
      </c>
      <c r="M94" s="161">
        <v>4473000.0</v>
      </c>
      <c r="N94" s="161">
        <v>4473000.0</v>
      </c>
      <c r="O94" s="39"/>
      <c r="P94" s="108" t="s">
        <v>665</v>
      </c>
      <c r="Q94" s="108" t="s">
        <v>38</v>
      </c>
      <c r="R94" s="113">
        <v>45658.0</v>
      </c>
      <c r="S94" s="113">
        <v>46022.0</v>
      </c>
      <c r="T94" s="159"/>
      <c r="U94" s="39"/>
    </row>
    <row r="95">
      <c r="A95" s="108" t="s">
        <v>682</v>
      </c>
      <c r="B95" s="108" t="s">
        <v>682</v>
      </c>
      <c r="C95" s="109" t="s">
        <v>655</v>
      </c>
      <c r="D95" s="110">
        <v>45758.0</v>
      </c>
      <c r="E95" s="110">
        <v>45758.0</v>
      </c>
      <c r="F95" s="114" t="s">
        <v>939</v>
      </c>
      <c r="G95" s="115" t="s">
        <v>718</v>
      </c>
      <c r="H95" s="114" t="s">
        <v>719</v>
      </c>
      <c r="I95" s="114" t="s">
        <v>720</v>
      </c>
      <c r="J95" s="115" t="s">
        <v>661</v>
      </c>
      <c r="K95" s="114" t="s">
        <v>435</v>
      </c>
      <c r="L95" s="108" t="s">
        <v>940</v>
      </c>
      <c r="M95" s="116">
        <v>1.54364E8</v>
      </c>
      <c r="N95" s="116">
        <v>1.54364E8</v>
      </c>
      <c r="O95" s="112"/>
      <c r="P95" s="108" t="s">
        <v>665</v>
      </c>
      <c r="Q95" s="108" t="s">
        <v>38</v>
      </c>
      <c r="R95" s="118">
        <v>45717.0</v>
      </c>
      <c r="S95" s="118">
        <v>46081.0</v>
      </c>
      <c r="T95" s="159"/>
      <c r="U95" s="39"/>
    </row>
    <row r="96">
      <c r="A96" s="108" t="s">
        <v>655</v>
      </c>
      <c r="B96" s="108" t="s">
        <v>655</v>
      </c>
      <c r="C96" s="115" t="s">
        <v>656</v>
      </c>
      <c r="D96" s="110">
        <v>45758.0</v>
      </c>
      <c r="E96" s="110">
        <v>45758.0</v>
      </c>
      <c r="F96" s="108" t="s">
        <v>941</v>
      </c>
      <c r="G96" s="35" t="s">
        <v>771</v>
      </c>
      <c r="H96" s="108" t="s">
        <v>772</v>
      </c>
      <c r="I96" s="108" t="s">
        <v>773</v>
      </c>
      <c r="J96" s="35" t="s">
        <v>661</v>
      </c>
      <c r="K96" s="108" t="s">
        <v>435</v>
      </c>
      <c r="L96" s="108" t="s">
        <v>942</v>
      </c>
      <c r="M96" s="161">
        <v>4179870.0</v>
      </c>
      <c r="N96" s="116">
        <v>4179870.0</v>
      </c>
      <c r="O96" s="167"/>
      <c r="P96" s="108" t="s">
        <v>665</v>
      </c>
      <c r="Q96" s="108" t="s">
        <v>38</v>
      </c>
      <c r="R96" s="118">
        <v>45860.0</v>
      </c>
      <c r="S96" s="118">
        <v>46081.0</v>
      </c>
      <c r="T96" s="159"/>
      <c r="U96" s="39"/>
    </row>
    <row r="97">
      <c r="A97" s="108" t="s">
        <v>655</v>
      </c>
      <c r="B97" s="108" t="s">
        <v>655</v>
      </c>
      <c r="C97" s="115" t="s">
        <v>656</v>
      </c>
      <c r="D97" s="110">
        <v>45758.0</v>
      </c>
      <c r="E97" s="110">
        <v>45758.0</v>
      </c>
      <c r="F97" s="108" t="s">
        <v>943</v>
      </c>
      <c r="G97" s="108" t="s">
        <v>658</v>
      </c>
      <c r="H97" s="24" t="s">
        <v>659</v>
      </c>
      <c r="I97" s="108" t="s">
        <v>660</v>
      </c>
      <c r="J97" s="35" t="s">
        <v>661</v>
      </c>
      <c r="K97" s="108" t="s">
        <v>435</v>
      </c>
      <c r="L97" s="108" t="s">
        <v>944</v>
      </c>
      <c r="M97" s="161">
        <v>7877140.0</v>
      </c>
      <c r="N97" s="116">
        <v>7877140.0</v>
      </c>
      <c r="O97" s="39"/>
      <c r="P97" s="108" t="s">
        <v>665</v>
      </c>
      <c r="Q97" s="108" t="s">
        <v>38</v>
      </c>
      <c r="R97" s="118">
        <v>45717.0</v>
      </c>
      <c r="S97" s="118">
        <v>46081.0</v>
      </c>
      <c r="T97" s="159"/>
      <c r="U97" s="39"/>
    </row>
    <row r="98">
      <c r="A98" s="108" t="s">
        <v>655</v>
      </c>
      <c r="B98" s="108" t="s">
        <v>655</v>
      </c>
      <c r="C98" s="115" t="s">
        <v>656</v>
      </c>
      <c r="D98" s="110">
        <v>45758.0</v>
      </c>
      <c r="E98" s="110">
        <v>45758.0</v>
      </c>
      <c r="F98" s="114" t="s">
        <v>945</v>
      </c>
      <c r="G98" s="114" t="s">
        <v>833</v>
      </c>
      <c r="H98" s="114" t="s">
        <v>834</v>
      </c>
      <c r="I98" s="114" t="s">
        <v>835</v>
      </c>
      <c r="J98" s="115" t="s">
        <v>661</v>
      </c>
      <c r="K98" s="114" t="s">
        <v>435</v>
      </c>
      <c r="L98" s="108" t="s">
        <v>946</v>
      </c>
      <c r="M98" s="161">
        <v>8480520.0</v>
      </c>
      <c r="N98" s="116">
        <v>8480520.0</v>
      </c>
      <c r="O98" s="39"/>
      <c r="P98" s="108" t="s">
        <v>665</v>
      </c>
      <c r="Q98" s="108" t="s">
        <v>38</v>
      </c>
      <c r="R98" s="118">
        <v>45717.0</v>
      </c>
      <c r="S98" s="118">
        <v>46081.0</v>
      </c>
      <c r="T98" s="159"/>
      <c r="U98" s="39"/>
    </row>
    <row r="99">
      <c r="A99" s="168" t="s">
        <v>655</v>
      </c>
      <c r="B99" s="131" t="s">
        <v>655</v>
      </c>
      <c r="C99" s="130" t="s">
        <v>656</v>
      </c>
      <c r="D99" s="127">
        <v>45758.0</v>
      </c>
      <c r="E99" s="127">
        <v>45758.0</v>
      </c>
      <c r="F99" s="128" t="s">
        <v>947</v>
      </c>
      <c r="G99" s="128" t="s">
        <v>857</v>
      </c>
      <c r="H99" s="130" t="s">
        <v>852</v>
      </c>
      <c r="I99" s="128" t="s">
        <v>861</v>
      </c>
      <c r="J99" s="130" t="s">
        <v>661</v>
      </c>
      <c r="K99" s="128" t="s">
        <v>435</v>
      </c>
      <c r="L99" s="131" t="s">
        <v>948</v>
      </c>
      <c r="M99" s="169">
        <v>8324030.0</v>
      </c>
      <c r="N99" s="170">
        <v>8324030.0</v>
      </c>
      <c r="O99" s="39"/>
      <c r="P99" s="108" t="s">
        <v>665</v>
      </c>
      <c r="Q99" s="108" t="s">
        <v>38</v>
      </c>
      <c r="R99" s="118">
        <v>45676.0</v>
      </c>
      <c r="S99" s="118">
        <v>46040.0</v>
      </c>
      <c r="T99" s="159"/>
      <c r="U99" s="39"/>
    </row>
    <row r="100">
      <c r="A100" s="108" t="s">
        <v>682</v>
      </c>
      <c r="B100" s="108" t="s">
        <v>682</v>
      </c>
      <c r="C100" s="171"/>
      <c r="D100" s="120">
        <v>45764.0</v>
      </c>
      <c r="E100" s="120">
        <v>45769.0</v>
      </c>
      <c r="F100" s="121" t="s">
        <v>949</v>
      </c>
      <c r="G100" s="121" t="s">
        <v>684</v>
      </c>
      <c r="H100" s="121" t="s">
        <v>669</v>
      </c>
      <c r="I100" s="121" t="s">
        <v>675</v>
      </c>
      <c r="J100" s="122" t="s">
        <v>661</v>
      </c>
      <c r="K100" s="122" t="s">
        <v>611</v>
      </c>
      <c r="L100" s="35" t="s">
        <v>950</v>
      </c>
      <c r="M100" s="116">
        <v>3.438E7</v>
      </c>
      <c r="N100" s="116">
        <v>3.438E7</v>
      </c>
      <c r="O100" s="149"/>
      <c r="P100" s="108" t="s">
        <v>887</v>
      </c>
      <c r="Q100" s="108" t="s">
        <v>681</v>
      </c>
      <c r="R100" s="113">
        <v>45658.0</v>
      </c>
      <c r="S100" s="113">
        <v>46022.0</v>
      </c>
      <c r="T100" s="159"/>
      <c r="U100" s="39"/>
    </row>
    <row r="101">
      <c r="A101" s="108" t="s">
        <v>682</v>
      </c>
      <c r="B101" s="108" t="s">
        <v>682</v>
      </c>
      <c r="C101" s="35" t="s">
        <v>655</v>
      </c>
      <c r="D101" s="172">
        <v>45777.0</v>
      </c>
      <c r="E101" s="113">
        <v>45779.0</v>
      </c>
      <c r="F101" s="114" t="s">
        <v>951</v>
      </c>
      <c r="G101" s="109" t="s">
        <v>952</v>
      </c>
      <c r="H101" s="114" t="s">
        <v>669</v>
      </c>
      <c r="I101" s="114" t="s">
        <v>675</v>
      </c>
      <c r="J101" s="115" t="s">
        <v>661</v>
      </c>
      <c r="K101" s="115" t="s">
        <v>429</v>
      </c>
      <c r="L101" s="173" t="s">
        <v>953</v>
      </c>
      <c r="M101" s="161">
        <v>8.498282E7</v>
      </c>
      <c r="N101" s="116">
        <v>8.498282E7</v>
      </c>
      <c r="O101" s="174"/>
      <c r="P101" s="108" t="s">
        <v>665</v>
      </c>
      <c r="Q101" s="108" t="s">
        <v>696</v>
      </c>
      <c r="R101" s="113">
        <v>45748.0</v>
      </c>
      <c r="S101" s="113">
        <v>46173.0</v>
      </c>
      <c r="T101" s="159"/>
      <c r="U101" s="39"/>
    </row>
    <row r="102">
      <c r="A102" s="108" t="s">
        <v>655</v>
      </c>
      <c r="B102" s="108" t="s">
        <v>655</v>
      </c>
      <c r="C102" s="35" t="s">
        <v>656</v>
      </c>
      <c r="D102" s="172">
        <v>45777.0</v>
      </c>
      <c r="E102" s="113">
        <v>45779.0</v>
      </c>
      <c r="F102" s="114" t="s">
        <v>954</v>
      </c>
      <c r="G102" s="109" t="s">
        <v>952</v>
      </c>
      <c r="H102" s="114" t="s">
        <v>669</v>
      </c>
      <c r="I102" s="114" t="s">
        <v>675</v>
      </c>
      <c r="J102" s="115" t="s">
        <v>661</v>
      </c>
      <c r="K102" s="115" t="s">
        <v>429</v>
      </c>
      <c r="L102" s="35" t="s">
        <v>955</v>
      </c>
      <c r="M102" s="161">
        <v>1.12E7</v>
      </c>
      <c r="N102" s="116">
        <v>1.12E7</v>
      </c>
      <c r="O102" s="55"/>
      <c r="P102" s="108" t="s">
        <v>665</v>
      </c>
      <c r="Q102" s="108" t="s">
        <v>696</v>
      </c>
      <c r="R102" s="113">
        <v>45748.0</v>
      </c>
      <c r="S102" s="113">
        <v>46173.0</v>
      </c>
      <c r="T102" s="159"/>
      <c r="U102" s="39"/>
    </row>
    <row r="103">
      <c r="A103" s="108" t="s">
        <v>682</v>
      </c>
      <c r="B103" s="108" t="s">
        <v>682</v>
      </c>
      <c r="C103" s="35" t="s">
        <v>655</v>
      </c>
      <c r="D103" s="172">
        <v>45777.0</v>
      </c>
      <c r="E103" s="113">
        <v>45779.0</v>
      </c>
      <c r="F103" s="114" t="s">
        <v>956</v>
      </c>
      <c r="G103" s="109" t="s">
        <v>952</v>
      </c>
      <c r="H103" s="114" t="s">
        <v>669</v>
      </c>
      <c r="I103" s="114" t="s">
        <v>675</v>
      </c>
      <c r="J103" s="115" t="s">
        <v>661</v>
      </c>
      <c r="K103" s="115" t="s">
        <v>429</v>
      </c>
      <c r="L103" s="108" t="s">
        <v>957</v>
      </c>
      <c r="M103" s="161">
        <v>9.6E7</v>
      </c>
      <c r="N103" s="116">
        <v>9.6E7</v>
      </c>
      <c r="O103" s="55"/>
      <c r="P103" s="108" t="s">
        <v>665</v>
      </c>
      <c r="Q103" s="108" t="s">
        <v>38</v>
      </c>
      <c r="R103" s="113">
        <v>45809.0</v>
      </c>
      <c r="S103" s="113">
        <v>46173.0</v>
      </c>
      <c r="T103" s="159"/>
      <c r="U103" s="39"/>
    </row>
    <row r="104">
      <c r="A104" s="108" t="s">
        <v>655</v>
      </c>
      <c r="B104" s="108" t="s">
        <v>655</v>
      </c>
      <c r="C104" s="35" t="s">
        <v>656</v>
      </c>
      <c r="D104" s="172">
        <v>45761.0</v>
      </c>
      <c r="E104" s="113">
        <v>45777.0</v>
      </c>
      <c r="F104" s="114" t="s">
        <v>958</v>
      </c>
      <c r="G104" s="115" t="s">
        <v>959</v>
      </c>
      <c r="H104" s="114" t="s">
        <v>669</v>
      </c>
      <c r="I104" s="114" t="s">
        <v>675</v>
      </c>
      <c r="J104" s="115" t="s">
        <v>661</v>
      </c>
      <c r="K104" s="115" t="s">
        <v>960</v>
      </c>
      <c r="L104" s="35" t="s">
        <v>961</v>
      </c>
      <c r="M104" s="161">
        <v>1.2255625E7</v>
      </c>
      <c r="N104" s="116">
        <v>1.2255625E7</v>
      </c>
      <c r="O104" s="55"/>
      <c r="P104" s="108" t="s">
        <v>665</v>
      </c>
      <c r="Q104" s="108" t="s">
        <v>711</v>
      </c>
      <c r="R104" s="113">
        <v>45778.0</v>
      </c>
      <c r="S104" s="113">
        <v>46142.0</v>
      </c>
      <c r="T104" s="159"/>
      <c r="U104" s="39"/>
    </row>
    <row r="105">
      <c r="A105" s="108" t="s">
        <v>655</v>
      </c>
      <c r="B105" s="108" t="s">
        <v>655</v>
      </c>
      <c r="C105" s="35" t="s">
        <v>656</v>
      </c>
      <c r="D105" s="172">
        <v>45779.0</v>
      </c>
      <c r="E105" s="172">
        <v>45780.0</v>
      </c>
      <c r="F105" s="108" t="s">
        <v>962</v>
      </c>
      <c r="G105" s="35" t="s">
        <v>771</v>
      </c>
      <c r="H105" s="108" t="s">
        <v>772</v>
      </c>
      <c r="I105" s="108" t="s">
        <v>773</v>
      </c>
      <c r="J105" s="35" t="s">
        <v>661</v>
      </c>
      <c r="K105" s="35" t="s">
        <v>105</v>
      </c>
      <c r="L105" s="35" t="s">
        <v>963</v>
      </c>
      <c r="M105" s="161">
        <v>2.724E7</v>
      </c>
      <c r="N105" s="116">
        <v>2.724E7</v>
      </c>
      <c r="O105" s="55"/>
      <c r="P105" s="108" t="s">
        <v>665</v>
      </c>
      <c r="Q105" s="108" t="s">
        <v>681</v>
      </c>
      <c r="R105" s="113">
        <v>45658.0</v>
      </c>
      <c r="S105" s="113">
        <v>46022.0</v>
      </c>
      <c r="T105" s="159"/>
      <c r="U105" s="39"/>
    </row>
    <row r="106">
      <c r="A106" s="108" t="s">
        <v>655</v>
      </c>
      <c r="B106" s="108" t="s">
        <v>655</v>
      </c>
      <c r="C106" s="35" t="s">
        <v>656</v>
      </c>
      <c r="D106" s="172">
        <v>45779.0</v>
      </c>
      <c r="E106" s="172">
        <v>45780.0</v>
      </c>
      <c r="F106" s="108" t="s">
        <v>964</v>
      </c>
      <c r="G106" s="108" t="s">
        <v>658</v>
      </c>
      <c r="H106" s="175" t="s">
        <v>965</v>
      </c>
      <c r="I106" s="175" t="s">
        <v>966</v>
      </c>
      <c r="J106" s="35" t="s">
        <v>661</v>
      </c>
      <c r="K106" s="35" t="s">
        <v>105</v>
      </c>
      <c r="L106" s="108" t="s">
        <v>967</v>
      </c>
      <c r="M106" s="116">
        <v>2.172E7</v>
      </c>
      <c r="N106" s="116">
        <v>2.172E7</v>
      </c>
      <c r="O106" s="149"/>
      <c r="P106" s="108" t="s">
        <v>665</v>
      </c>
      <c r="Q106" s="108" t="s">
        <v>681</v>
      </c>
      <c r="R106" s="113">
        <v>45658.0</v>
      </c>
      <c r="S106" s="113">
        <v>46022.0</v>
      </c>
      <c r="T106" s="159"/>
      <c r="U106" s="39"/>
    </row>
    <row r="107">
      <c r="A107" s="108" t="s">
        <v>682</v>
      </c>
      <c r="B107" s="108" t="s">
        <v>682</v>
      </c>
      <c r="C107" s="151"/>
      <c r="D107" s="176">
        <v>45779.0</v>
      </c>
      <c r="E107" s="176">
        <v>45780.0</v>
      </c>
      <c r="F107" s="121" t="s">
        <v>968</v>
      </c>
      <c r="G107" s="121" t="s">
        <v>658</v>
      </c>
      <c r="H107" s="177" t="s">
        <v>659</v>
      </c>
      <c r="I107" s="121" t="s">
        <v>660</v>
      </c>
      <c r="J107" s="122" t="s">
        <v>661</v>
      </c>
      <c r="K107" s="122" t="s">
        <v>105</v>
      </c>
      <c r="L107" s="108" t="s">
        <v>969</v>
      </c>
      <c r="M107" s="161">
        <v>3.24E7</v>
      </c>
      <c r="N107" s="116">
        <v>3.24E7</v>
      </c>
      <c r="O107" s="55"/>
      <c r="P107" s="108" t="s">
        <v>665</v>
      </c>
      <c r="Q107" s="108" t="s">
        <v>681</v>
      </c>
      <c r="R107" s="113">
        <v>45658.0</v>
      </c>
      <c r="S107" s="113">
        <v>46022.0</v>
      </c>
      <c r="T107" s="159"/>
      <c r="U107" s="39"/>
    </row>
    <row r="108">
      <c r="A108" s="108" t="s">
        <v>682</v>
      </c>
      <c r="B108" s="108" t="s">
        <v>682</v>
      </c>
      <c r="C108" s="178"/>
      <c r="D108" s="176">
        <v>45779.0</v>
      </c>
      <c r="E108" s="176">
        <v>45790.0</v>
      </c>
      <c r="F108" s="121" t="s">
        <v>970</v>
      </c>
      <c r="G108" s="122" t="s">
        <v>903</v>
      </c>
      <c r="H108" s="121" t="s">
        <v>669</v>
      </c>
      <c r="I108" s="121" t="s">
        <v>675</v>
      </c>
      <c r="J108" s="122" t="s">
        <v>661</v>
      </c>
      <c r="K108" s="122" t="s">
        <v>141</v>
      </c>
      <c r="L108" s="108" t="s">
        <v>971</v>
      </c>
      <c r="M108" s="161">
        <v>4.35E7</v>
      </c>
      <c r="N108" s="116">
        <v>4.35E7</v>
      </c>
      <c r="O108" s="55"/>
      <c r="P108" s="108" t="s">
        <v>665</v>
      </c>
      <c r="Q108" s="108" t="s">
        <v>681</v>
      </c>
      <c r="R108" s="113">
        <v>45658.0</v>
      </c>
      <c r="S108" s="113">
        <v>46022.0</v>
      </c>
      <c r="T108" s="159"/>
      <c r="U108" s="39"/>
    </row>
    <row r="109">
      <c r="A109" s="108" t="s">
        <v>655</v>
      </c>
      <c r="B109" s="108" t="s">
        <v>655</v>
      </c>
      <c r="C109" s="35" t="s">
        <v>656</v>
      </c>
      <c r="D109" s="113">
        <v>45765.0</v>
      </c>
      <c r="E109" s="172">
        <v>45768.0</v>
      </c>
      <c r="F109" s="114" t="s">
        <v>972</v>
      </c>
      <c r="G109" s="115" t="s">
        <v>684</v>
      </c>
      <c r="H109" s="114" t="s">
        <v>669</v>
      </c>
      <c r="I109" s="114" t="s">
        <v>675</v>
      </c>
      <c r="J109" s="115" t="s">
        <v>661</v>
      </c>
      <c r="K109" s="179" t="s">
        <v>563</v>
      </c>
      <c r="L109" s="108" t="s">
        <v>973</v>
      </c>
      <c r="M109" s="161">
        <v>2.9883E7</v>
      </c>
      <c r="N109" s="116">
        <v>2.9883E7</v>
      </c>
      <c r="O109" s="55"/>
      <c r="P109" s="108" t="s">
        <v>887</v>
      </c>
      <c r="Q109" s="108" t="s">
        <v>672</v>
      </c>
      <c r="R109" s="113">
        <v>45658.0</v>
      </c>
      <c r="S109" s="113">
        <v>46022.0</v>
      </c>
      <c r="T109" s="39"/>
      <c r="U109" s="39"/>
    </row>
    <row r="110">
      <c r="A110" s="108" t="s">
        <v>655</v>
      </c>
      <c r="B110" s="108" t="s">
        <v>655</v>
      </c>
      <c r="C110" s="108" t="s">
        <v>656</v>
      </c>
      <c r="D110" s="113">
        <v>45771.0</v>
      </c>
      <c r="E110" s="172">
        <v>45775.0</v>
      </c>
      <c r="F110" s="114" t="s">
        <v>974</v>
      </c>
      <c r="G110" s="115" t="s">
        <v>903</v>
      </c>
      <c r="H110" s="114" t="s">
        <v>669</v>
      </c>
      <c r="I110" s="114" t="s">
        <v>675</v>
      </c>
      <c r="J110" s="115" t="s">
        <v>661</v>
      </c>
      <c r="K110" s="114" t="s">
        <v>623</v>
      </c>
      <c r="L110" s="35" t="s">
        <v>975</v>
      </c>
      <c r="M110" s="161">
        <v>2.5858E7</v>
      </c>
      <c r="N110" s="116">
        <v>2.5858E7</v>
      </c>
      <c r="O110" s="55"/>
      <c r="P110" s="108" t="s">
        <v>887</v>
      </c>
      <c r="Q110" s="108" t="s">
        <v>681</v>
      </c>
      <c r="R110" s="113">
        <v>45658.0</v>
      </c>
      <c r="S110" s="113">
        <v>46022.0</v>
      </c>
      <c r="T110" s="39"/>
      <c r="U110" s="39"/>
    </row>
    <row r="111">
      <c r="A111" s="108" t="s">
        <v>655</v>
      </c>
      <c r="B111" s="108" t="s">
        <v>655</v>
      </c>
      <c r="C111" s="35" t="s">
        <v>656</v>
      </c>
      <c r="D111" s="172">
        <v>45776.0</v>
      </c>
      <c r="E111" s="172">
        <v>45777.0</v>
      </c>
      <c r="F111" s="108" t="s">
        <v>976</v>
      </c>
      <c r="G111" s="108" t="s">
        <v>658</v>
      </c>
      <c r="H111" s="175" t="s">
        <v>926</v>
      </c>
      <c r="I111" s="175" t="s">
        <v>927</v>
      </c>
      <c r="J111" s="35" t="s">
        <v>661</v>
      </c>
      <c r="K111" s="35" t="s">
        <v>263</v>
      </c>
      <c r="L111" s="35" t="s">
        <v>977</v>
      </c>
      <c r="M111" s="161">
        <v>2.8E7</v>
      </c>
      <c r="N111" s="116">
        <v>2.8E7</v>
      </c>
      <c r="O111" s="55"/>
      <c r="P111" s="108" t="s">
        <v>665</v>
      </c>
      <c r="Q111" s="108" t="s">
        <v>672</v>
      </c>
      <c r="R111" s="113">
        <v>45658.0</v>
      </c>
      <c r="S111" s="113">
        <v>46022.0</v>
      </c>
      <c r="T111" s="39"/>
      <c r="U111" s="39"/>
    </row>
    <row r="112">
      <c r="A112" s="108" t="s">
        <v>682</v>
      </c>
      <c r="B112" s="108" t="s">
        <v>682</v>
      </c>
      <c r="C112" s="178"/>
      <c r="D112" s="176">
        <v>45776.0</v>
      </c>
      <c r="E112" s="176">
        <v>45777.0</v>
      </c>
      <c r="F112" s="121" t="s">
        <v>978</v>
      </c>
      <c r="G112" s="121" t="s">
        <v>833</v>
      </c>
      <c r="H112" s="121" t="s">
        <v>834</v>
      </c>
      <c r="I112" s="121" t="s">
        <v>835</v>
      </c>
      <c r="J112" s="122" t="s">
        <v>661</v>
      </c>
      <c r="K112" s="122" t="s">
        <v>263</v>
      </c>
      <c r="L112" s="108" t="s">
        <v>979</v>
      </c>
      <c r="M112" s="161">
        <v>3.9375E7</v>
      </c>
      <c r="N112" s="116">
        <v>3.9375E7</v>
      </c>
      <c r="O112" s="149"/>
      <c r="P112" s="108" t="s">
        <v>665</v>
      </c>
      <c r="Q112" s="108" t="s">
        <v>672</v>
      </c>
      <c r="R112" s="113">
        <v>45658.0</v>
      </c>
      <c r="S112" s="113">
        <v>46022.0</v>
      </c>
      <c r="T112" s="39"/>
      <c r="U112" s="39"/>
    </row>
    <row r="113">
      <c r="A113" s="108" t="s">
        <v>655</v>
      </c>
      <c r="B113" s="108" t="s">
        <v>655</v>
      </c>
      <c r="C113" s="108" t="s">
        <v>656</v>
      </c>
      <c r="D113" s="172">
        <v>45769.0</v>
      </c>
      <c r="E113" s="172">
        <v>45769.0</v>
      </c>
      <c r="F113" s="114" t="s">
        <v>980</v>
      </c>
      <c r="G113" s="115" t="s">
        <v>701</v>
      </c>
      <c r="H113" s="114" t="s">
        <v>828</v>
      </c>
      <c r="I113" s="114" t="s">
        <v>829</v>
      </c>
      <c r="J113" s="115" t="s">
        <v>661</v>
      </c>
      <c r="K113" s="114" t="s">
        <v>149</v>
      </c>
      <c r="L113" s="35" t="s">
        <v>981</v>
      </c>
      <c r="M113" s="161">
        <v>1500000.0</v>
      </c>
      <c r="N113" s="116">
        <v>1500000.0</v>
      </c>
      <c r="O113" s="55"/>
      <c r="P113" s="108" t="s">
        <v>665</v>
      </c>
      <c r="Q113" s="108" t="s">
        <v>681</v>
      </c>
      <c r="R113" s="113">
        <v>45658.0</v>
      </c>
      <c r="S113" s="113">
        <v>46022.0</v>
      </c>
      <c r="T113" s="39"/>
      <c r="U113" s="39"/>
    </row>
    <row r="114">
      <c r="A114" s="108" t="s">
        <v>682</v>
      </c>
      <c r="B114" s="108" t="s">
        <v>682</v>
      </c>
      <c r="C114" s="160" t="s">
        <v>656</v>
      </c>
      <c r="D114" s="172">
        <v>45764.0</v>
      </c>
      <c r="E114" s="113">
        <v>45765.0</v>
      </c>
      <c r="F114" s="108" t="s">
        <v>982</v>
      </c>
      <c r="G114" s="35" t="s">
        <v>771</v>
      </c>
      <c r="H114" s="108" t="s">
        <v>772</v>
      </c>
      <c r="I114" s="108" t="s">
        <v>773</v>
      </c>
      <c r="J114" s="35" t="s">
        <v>661</v>
      </c>
      <c r="K114" s="35" t="s">
        <v>161</v>
      </c>
      <c r="L114" s="35" t="s">
        <v>983</v>
      </c>
      <c r="M114" s="161">
        <v>3.48E7</v>
      </c>
      <c r="N114" s="116">
        <v>3.48E7</v>
      </c>
      <c r="O114" s="55"/>
      <c r="P114" s="108" t="s">
        <v>665</v>
      </c>
      <c r="Q114" s="108" t="s">
        <v>681</v>
      </c>
      <c r="R114" s="113">
        <v>45658.0</v>
      </c>
      <c r="S114" s="113">
        <v>46022.0</v>
      </c>
      <c r="T114" s="39"/>
      <c r="U114" s="39"/>
    </row>
    <row r="115">
      <c r="A115" s="108" t="s">
        <v>682</v>
      </c>
      <c r="B115" s="108" t="s">
        <v>682</v>
      </c>
      <c r="C115" s="35" t="s">
        <v>655</v>
      </c>
      <c r="D115" s="172">
        <v>45777.0</v>
      </c>
      <c r="E115" s="113">
        <v>45777.0</v>
      </c>
      <c r="F115" s="114" t="s">
        <v>984</v>
      </c>
      <c r="G115" s="114" t="s">
        <v>684</v>
      </c>
      <c r="H115" s="114" t="s">
        <v>669</v>
      </c>
      <c r="I115" s="114" t="s">
        <v>675</v>
      </c>
      <c r="J115" s="115" t="s">
        <v>661</v>
      </c>
      <c r="K115" s="115" t="s">
        <v>460</v>
      </c>
      <c r="L115" s="35" t="s">
        <v>985</v>
      </c>
      <c r="M115" s="161">
        <v>6.84904E7</v>
      </c>
      <c r="N115" s="116">
        <v>6.84904E7</v>
      </c>
      <c r="O115" s="174"/>
      <c r="P115" s="108" t="s">
        <v>665</v>
      </c>
      <c r="Q115" s="108" t="s">
        <v>681</v>
      </c>
      <c r="R115" s="113">
        <v>45658.0</v>
      </c>
      <c r="S115" s="113">
        <v>46022.0</v>
      </c>
      <c r="T115" s="39"/>
      <c r="U115" s="39"/>
    </row>
    <row r="116">
      <c r="A116" s="108" t="s">
        <v>682</v>
      </c>
      <c r="B116" s="108" t="s">
        <v>682</v>
      </c>
      <c r="C116" s="114" t="s">
        <v>656</v>
      </c>
      <c r="D116" s="172">
        <v>45785.0</v>
      </c>
      <c r="E116" s="113">
        <v>45793.0</v>
      </c>
      <c r="F116" s="114" t="s">
        <v>986</v>
      </c>
      <c r="G116" s="115" t="s">
        <v>847</v>
      </c>
      <c r="H116" s="115" t="s">
        <v>848</v>
      </c>
      <c r="I116" s="114" t="s">
        <v>849</v>
      </c>
      <c r="J116" s="115" t="s">
        <v>661</v>
      </c>
      <c r="K116" s="115" t="s">
        <v>441</v>
      </c>
      <c r="L116" s="108" t="s">
        <v>987</v>
      </c>
      <c r="M116" s="111">
        <v>3.72E7</v>
      </c>
      <c r="N116" s="116">
        <v>3.72E7</v>
      </c>
      <c r="O116" s="149"/>
      <c r="P116" s="108" t="s">
        <v>665</v>
      </c>
      <c r="Q116" s="108" t="s">
        <v>681</v>
      </c>
      <c r="R116" s="113">
        <v>45658.0</v>
      </c>
      <c r="S116" s="113">
        <v>46022.0</v>
      </c>
      <c r="T116" s="39"/>
      <c r="U116" s="39"/>
    </row>
    <row r="117">
      <c r="A117" s="108" t="s">
        <v>655</v>
      </c>
      <c r="B117" s="108" t="s">
        <v>655</v>
      </c>
      <c r="C117" s="108" t="s">
        <v>656</v>
      </c>
      <c r="D117" s="113">
        <v>45765.0</v>
      </c>
      <c r="E117" s="113">
        <v>45765.0</v>
      </c>
      <c r="F117" s="114" t="s">
        <v>988</v>
      </c>
      <c r="G117" s="114" t="s">
        <v>908</v>
      </c>
      <c r="H117" s="114" t="s">
        <v>669</v>
      </c>
      <c r="I117" s="114" t="s">
        <v>675</v>
      </c>
      <c r="J117" s="115" t="s">
        <v>661</v>
      </c>
      <c r="K117" s="115" t="s">
        <v>617</v>
      </c>
      <c r="L117" s="108" t="s">
        <v>989</v>
      </c>
      <c r="M117" s="161">
        <v>462000.0</v>
      </c>
      <c r="N117" s="116">
        <v>462000.0</v>
      </c>
      <c r="O117" s="55"/>
      <c r="P117" s="108" t="s">
        <v>887</v>
      </c>
      <c r="Q117" s="108" t="s">
        <v>681</v>
      </c>
      <c r="R117" s="113">
        <v>45658.0</v>
      </c>
      <c r="S117" s="113">
        <v>46022.0</v>
      </c>
      <c r="T117" s="39"/>
      <c r="U117" s="39"/>
    </row>
    <row r="118">
      <c r="A118" s="108" t="s">
        <v>655</v>
      </c>
      <c r="B118" s="108" t="s">
        <v>655</v>
      </c>
      <c r="C118" s="108" t="s">
        <v>656</v>
      </c>
      <c r="D118" s="113">
        <v>45765.0</v>
      </c>
      <c r="E118" s="113">
        <v>45765.0</v>
      </c>
      <c r="F118" s="114" t="s">
        <v>990</v>
      </c>
      <c r="G118" s="115" t="s">
        <v>718</v>
      </c>
      <c r="H118" s="114" t="s">
        <v>719</v>
      </c>
      <c r="I118" s="114" t="s">
        <v>720</v>
      </c>
      <c r="J118" s="115" t="s">
        <v>661</v>
      </c>
      <c r="K118" s="115" t="s">
        <v>617</v>
      </c>
      <c r="L118" s="108" t="s">
        <v>991</v>
      </c>
      <c r="M118" s="161">
        <v>9350000.0</v>
      </c>
      <c r="N118" s="116">
        <v>9350000.0</v>
      </c>
      <c r="O118" s="180"/>
      <c r="P118" s="108" t="s">
        <v>887</v>
      </c>
      <c r="Q118" s="108" t="s">
        <v>681</v>
      </c>
      <c r="R118" s="113">
        <v>45658.0</v>
      </c>
      <c r="S118" s="113">
        <v>46022.0</v>
      </c>
      <c r="T118" s="39"/>
      <c r="U118" s="39"/>
    </row>
    <row r="119">
      <c r="A119" s="108" t="s">
        <v>655</v>
      </c>
      <c r="B119" s="108" t="s">
        <v>655</v>
      </c>
      <c r="C119" s="108" t="s">
        <v>656</v>
      </c>
      <c r="D119" s="113">
        <v>45765.0</v>
      </c>
      <c r="E119" s="113">
        <v>45765.0</v>
      </c>
      <c r="F119" s="108" t="s">
        <v>992</v>
      </c>
      <c r="G119" s="35" t="s">
        <v>771</v>
      </c>
      <c r="H119" s="108" t="s">
        <v>772</v>
      </c>
      <c r="I119" s="108" t="s">
        <v>773</v>
      </c>
      <c r="J119" s="35" t="s">
        <v>661</v>
      </c>
      <c r="K119" s="35" t="s">
        <v>617</v>
      </c>
      <c r="L119" s="108" t="s">
        <v>993</v>
      </c>
      <c r="M119" s="161">
        <v>1589500.0</v>
      </c>
      <c r="N119" s="116">
        <v>1589500.0</v>
      </c>
      <c r="O119" s="55"/>
      <c r="P119" s="108" t="s">
        <v>887</v>
      </c>
      <c r="Q119" s="108" t="s">
        <v>681</v>
      </c>
      <c r="R119" s="113">
        <v>45658.0</v>
      </c>
      <c r="S119" s="113">
        <v>46022.0</v>
      </c>
      <c r="T119" s="39"/>
      <c r="U119" s="39"/>
    </row>
    <row r="120">
      <c r="A120" s="108" t="s">
        <v>655</v>
      </c>
      <c r="B120" s="108" t="s">
        <v>655</v>
      </c>
      <c r="C120" s="108" t="s">
        <v>656</v>
      </c>
      <c r="D120" s="113">
        <v>45765.0</v>
      </c>
      <c r="E120" s="113">
        <v>45765.0</v>
      </c>
      <c r="F120" s="114" t="s">
        <v>994</v>
      </c>
      <c r="G120" s="108" t="s">
        <v>706</v>
      </c>
      <c r="H120" s="108" t="s">
        <v>792</v>
      </c>
      <c r="I120" s="175" t="s">
        <v>793</v>
      </c>
      <c r="J120" s="35" t="s">
        <v>661</v>
      </c>
      <c r="K120" s="35" t="s">
        <v>617</v>
      </c>
      <c r="L120" s="108" t="s">
        <v>995</v>
      </c>
      <c r="M120" s="161">
        <v>1826000.0</v>
      </c>
      <c r="N120" s="116">
        <v>1826000.0</v>
      </c>
      <c r="O120" s="55"/>
      <c r="P120" s="108" t="s">
        <v>887</v>
      </c>
      <c r="Q120" s="108" t="s">
        <v>681</v>
      </c>
      <c r="R120" s="113">
        <v>45658.0</v>
      </c>
      <c r="S120" s="113">
        <v>46022.0</v>
      </c>
      <c r="T120" s="39"/>
      <c r="U120" s="39"/>
    </row>
    <row r="121">
      <c r="A121" s="108" t="s">
        <v>655</v>
      </c>
      <c r="B121" s="108" t="s">
        <v>655</v>
      </c>
      <c r="C121" s="108" t="s">
        <v>656</v>
      </c>
      <c r="D121" s="113">
        <v>45765.0</v>
      </c>
      <c r="E121" s="113">
        <v>45765.0</v>
      </c>
      <c r="F121" s="108" t="s">
        <v>996</v>
      </c>
      <c r="G121" s="108" t="s">
        <v>658</v>
      </c>
      <c r="H121" s="175" t="s">
        <v>659</v>
      </c>
      <c r="I121" s="108" t="s">
        <v>660</v>
      </c>
      <c r="J121" s="35" t="s">
        <v>661</v>
      </c>
      <c r="K121" s="35" t="s">
        <v>617</v>
      </c>
      <c r="L121" s="108" t="s">
        <v>997</v>
      </c>
      <c r="M121" s="161">
        <v>3058000.0</v>
      </c>
      <c r="N121" s="116">
        <v>3058000.0</v>
      </c>
      <c r="O121" s="55"/>
      <c r="P121" s="108" t="s">
        <v>887</v>
      </c>
      <c r="Q121" s="108" t="s">
        <v>681</v>
      </c>
      <c r="R121" s="113">
        <v>45658.0</v>
      </c>
      <c r="S121" s="113">
        <v>46022.0</v>
      </c>
      <c r="T121" s="39"/>
      <c r="U121" s="39"/>
    </row>
    <row r="122">
      <c r="A122" s="108" t="s">
        <v>655</v>
      </c>
      <c r="B122" s="108" t="s">
        <v>655</v>
      </c>
      <c r="C122" s="108" t="s">
        <v>656</v>
      </c>
      <c r="D122" s="113">
        <v>45765.0</v>
      </c>
      <c r="E122" s="113">
        <v>45765.0</v>
      </c>
      <c r="F122" s="114" t="s">
        <v>998</v>
      </c>
      <c r="G122" s="115" t="s">
        <v>823</v>
      </c>
      <c r="H122" s="114" t="s">
        <v>824</v>
      </c>
      <c r="I122" s="114" t="s">
        <v>825</v>
      </c>
      <c r="J122" s="115" t="s">
        <v>661</v>
      </c>
      <c r="K122" s="115" t="s">
        <v>617</v>
      </c>
      <c r="L122" s="108" t="s">
        <v>999</v>
      </c>
      <c r="M122" s="161">
        <v>1210000.0</v>
      </c>
      <c r="N122" s="116">
        <v>1210000.0</v>
      </c>
      <c r="O122" s="55"/>
      <c r="P122" s="108" t="s">
        <v>887</v>
      </c>
      <c r="Q122" s="108" t="s">
        <v>681</v>
      </c>
      <c r="R122" s="113">
        <v>45658.0</v>
      </c>
      <c r="S122" s="113">
        <v>46022.0</v>
      </c>
      <c r="T122" s="39"/>
      <c r="U122" s="39"/>
    </row>
    <row r="123">
      <c r="A123" s="108" t="s">
        <v>655</v>
      </c>
      <c r="B123" s="108" t="s">
        <v>655</v>
      </c>
      <c r="C123" s="108" t="s">
        <v>656</v>
      </c>
      <c r="D123" s="113">
        <v>45765.0</v>
      </c>
      <c r="E123" s="113">
        <v>45765.0</v>
      </c>
      <c r="F123" s="114" t="s">
        <v>1000</v>
      </c>
      <c r="G123" s="115" t="s">
        <v>847</v>
      </c>
      <c r="H123" s="115" t="s">
        <v>848</v>
      </c>
      <c r="I123" s="114" t="s">
        <v>849</v>
      </c>
      <c r="J123" s="115" t="s">
        <v>661</v>
      </c>
      <c r="K123" s="115" t="s">
        <v>617</v>
      </c>
      <c r="L123" s="108" t="s">
        <v>1001</v>
      </c>
      <c r="M123" s="161">
        <v>1210000.0</v>
      </c>
      <c r="N123" s="116">
        <v>1210000.0</v>
      </c>
      <c r="O123" s="55"/>
      <c r="P123" s="108" t="s">
        <v>887</v>
      </c>
      <c r="Q123" s="108" t="s">
        <v>681</v>
      </c>
      <c r="R123" s="113">
        <v>45658.0</v>
      </c>
      <c r="S123" s="113">
        <v>46022.0</v>
      </c>
      <c r="T123" s="39"/>
      <c r="U123" s="39"/>
    </row>
    <row r="124">
      <c r="A124" s="108" t="s">
        <v>655</v>
      </c>
      <c r="B124" s="108" t="s">
        <v>655</v>
      </c>
      <c r="C124" s="35" t="s">
        <v>656</v>
      </c>
      <c r="D124" s="172">
        <v>45764.0</v>
      </c>
      <c r="E124" s="172">
        <v>45764.0</v>
      </c>
      <c r="F124" s="114" t="s">
        <v>1002</v>
      </c>
      <c r="G124" s="115" t="s">
        <v>718</v>
      </c>
      <c r="H124" s="114" t="s">
        <v>719</v>
      </c>
      <c r="I124" s="114" t="s">
        <v>720</v>
      </c>
      <c r="J124" s="115" t="s">
        <v>661</v>
      </c>
      <c r="K124" s="115" t="s">
        <v>557</v>
      </c>
      <c r="L124" s="35" t="s">
        <v>1003</v>
      </c>
      <c r="M124" s="161">
        <v>1.356E7</v>
      </c>
      <c r="N124" s="116">
        <v>1.356E7</v>
      </c>
      <c r="O124" s="55"/>
      <c r="P124" s="108" t="s">
        <v>665</v>
      </c>
      <c r="Q124" s="108" t="s">
        <v>681</v>
      </c>
      <c r="R124" s="113">
        <v>45658.0</v>
      </c>
      <c r="S124" s="113">
        <v>46022.0</v>
      </c>
      <c r="T124" s="39"/>
      <c r="U124" s="39"/>
    </row>
    <row r="125">
      <c r="A125" s="181" t="s">
        <v>655</v>
      </c>
      <c r="B125" s="147" t="s">
        <v>655</v>
      </c>
      <c r="C125" s="148" t="s">
        <v>1004</v>
      </c>
      <c r="D125" s="182">
        <v>45821.0</v>
      </c>
      <c r="E125" s="182">
        <v>45825.0</v>
      </c>
      <c r="F125" s="146" t="s">
        <v>1005</v>
      </c>
      <c r="G125" s="144" t="s">
        <v>952</v>
      </c>
      <c r="H125" s="146" t="s">
        <v>669</v>
      </c>
      <c r="I125" s="146" t="s">
        <v>675</v>
      </c>
      <c r="J125" s="183" t="s">
        <v>661</v>
      </c>
      <c r="K125" s="183" t="s">
        <v>429</v>
      </c>
      <c r="L125" s="148" t="s">
        <v>1006</v>
      </c>
      <c r="M125" s="184">
        <v>1.2E7</v>
      </c>
      <c r="N125" s="185">
        <v>1.2E7</v>
      </c>
      <c r="O125" s="55"/>
      <c r="P125" s="108" t="s">
        <v>665</v>
      </c>
      <c r="Q125" s="108" t="s">
        <v>696</v>
      </c>
      <c r="R125" s="113">
        <v>45824.0</v>
      </c>
      <c r="S125" s="113">
        <v>46022.0</v>
      </c>
      <c r="T125" s="159"/>
      <c r="U125" s="39"/>
    </row>
    <row r="126">
      <c r="A126" s="181" t="s">
        <v>682</v>
      </c>
      <c r="B126" s="108" t="s">
        <v>682</v>
      </c>
      <c r="C126" s="114" t="s">
        <v>656</v>
      </c>
      <c r="D126" s="172">
        <v>45785.0</v>
      </c>
      <c r="E126" s="113">
        <v>45793.0</v>
      </c>
      <c r="F126" s="114" t="s">
        <v>1007</v>
      </c>
      <c r="G126" s="35" t="s">
        <v>706</v>
      </c>
      <c r="H126" s="35" t="s">
        <v>792</v>
      </c>
      <c r="I126" s="24" t="s">
        <v>793</v>
      </c>
      <c r="J126" s="35" t="s">
        <v>661</v>
      </c>
      <c r="K126" s="35" t="s">
        <v>441</v>
      </c>
      <c r="L126" s="108" t="s">
        <v>1008</v>
      </c>
      <c r="M126" s="111">
        <v>4.4E7</v>
      </c>
      <c r="N126" s="116">
        <v>4.4E7</v>
      </c>
      <c r="O126" s="149"/>
      <c r="P126" s="108" t="s">
        <v>665</v>
      </c>
      <c r="Q126" s="108" t="s">
        <v>681</v>
      </c>
      <c r="R126" s="113">
        <v>45809.0</v>
      </c>
      <c r="S126" s="113">
        <v>46173.0</v>
      </c>
      <c r="T126" s="39"/>
      <c r="U126" s="39"/>
    </row>
    <row r="127">
      <c r="A127" s="181" t="s">
        <v>655</v>
      </c>
      <c r="B127" s="108" t="s">
        <v>655</v>
      </c>
      <c r="C127" s="152"/>
      <c r="D127" s="110">
        <v>45866.0</v>
      </c>
      <c r="E127" s="110">
        <v>45867.0</v>
      </c>
      <c r="F127" s="114" t="s">
        <v>1009</v>
      </c>
      <c r="G127" s="114" t="s">
        <v>718</v>
      </c>
      <c r="H127" s="114" t="s">
        <v>719</v>
      </c>
      <c r="I127" s="114" t="s">
        <v>720</v>
      </c>
      <c r="J127" s="115" t="s">
        <v>661</v>
      </c>
      <c r="K127" s="114" t="s">
        <v>537</v>
      </c>
      <c r="L127" s="108" t="s">
        <v>1010</v>
      </c>
      <c r="M127" s="111">
        <v>3300000.0</v>
      </c>
      <c r="N127" s="111">
        <v>3300000.0</v>
      </c>
      <c r="O127" s="112"/>
      <c r="P127" s="108" t="s">
        <v>665</v>
      </c>
      <c r="Q127" s="108" t="s">
        <v>681</v>
      </c>
      <c r="R127" s="113">
        <v>45839.0</v>
      </c>
      <c r="S127" s="113">
        <v>46022.0</v>
      </c>
      <c r="T127" s="39"/>
      <c r="U127" s="39"/>
    </row>
    <row r="128">
      <c r="A128" s="39"/>
      <c r="B128" s="39"/>
      <c r="C128" s="39"/>
      <c r="D128" s="172">
        <v>45910.0</v>
      </c>
      <c r="E128" s="39"/>
      <c r="F128" s="114" t="s">
        <v>1011</v>
      </c>
      <c r="G128" s="35" t="s">
        <v>684</v>
      </c>
      <c r="H128" s="114" t="s">
        <v>669</v>
      </c>
      <c r="I128" s="114" t="s">
        <v>675</v>
      </c>
      <c r="J128" s="115" t="s">
        <v>661</v>
      </c>
      <c r="K128" s="35" t="s">
        <v>1012</v>
      </c>
      <c r="L128" s="35" t="s">
        <v>1013</v>
      </c>
      <c r="M128" s="161">
        <v>1.0625E7</v>
      </c>
      <c r="N128" s="161">
        <v>1.0625E7</v>
      </c>
      <c r="O128" s="39"/>
      <c r="P128" s="112"/>
      <c r="Q128" s="39"/>
      <c r="R128" s="39"/>
      <c r="S128" s="39"/>
      <c r="T128" s="39"/>
      <c r="U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186"/>
      <c r="N129" s="186"/>
      <c r="O129" s="39"/>
      <c r="P129" s="39"/>
      <c r="Q129" s="39"/>
      <c r="R129" s="39"/>
      <c r="S129" s="39"/>
      <c r="T129" s="39"/>
      <c r="U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186"/>
      <c r="N130" s="186"/>
      <c r="O130" s="39"/>
      <c r="P130" s="39"/>
      <c r="Q130" s="39"/>
      <c r="R130" s="39"/>
      <c r="S130" s="39"/>
      <c r="T130" s="39"/>
      <c r="U130" s="39"/>
    </row>
    <row r="131">
      <c r="A131" s="39"/>
      <c r="B131" s="39"/>
      <c r="C131" s="39"/>
      <c r="D131" s="39"/>
      <c r="E131" s="39"/>
      <c r="F131" s="39"/>
      <c r="G131" s="35" t="s">
        <v>1014</v>
      </c>
      <c r="H131" s="35" t="s">
        <v>1015</v>
      </c>
      <c r="I131" s="108" t="s">
        <v>1016</v>
      </c>
      <c r="J131" s="39"/>
      <c r="K131" s="39"/>
      <c r="L131" s="39"/>
      <c r="M131" s="186"/>
      <c r="N131" s="186"/>
      <c r="O131" s="39"/>
      <c r="P131" s="39"/>
      <c r="Q131" s="39"/>
      <c r="R131" s="39"/>
      <c r="S131" s="39"/>
      <c r="T131" s="39"/>
      <c r="U131" s="39"/>
    </row>
    <row r="132">
      <c r="A132" s="39"/>
      <c r="B132" s="39"/>
      <c r="C132" s="39"/>
      <c r="D132" s="39"/>
      <c r="E132" s="39"/>
      <c r="F132" s="39"/>
      <c r="G132" s="35" t="s">
        <v>706</v>
      </c>
      <c r="H132" s="108" t="s">
        <v>806</v>
      </c>
      <c r="I132" s="35" t="s">
        <v>1017</v>
      </c>
      <c r="J132" s="39"/>
      <c r="K132" s="39"/>
      <c r="L132" s="39"/>
      <c r="M132" s="186"/>
      <c r="N132" s="186"/>
      <c r="O132" s="39"/>
      <c r="P132" s="39"/>
      <c r="Q132" s="39"/>
      <c r="R132" s="39"/>
      <c r="S132" s="39"/>
      <c r="T132" s="39"/>
      <c r="U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186"/>
      <c r="N133" s="186"/>
      <c r="O133" s="39"/>
      <c r="P133" s="39"/>
      <c r="Q133" s="39"/>
      <c r="R133" s="39"/>
      <c r="S133" s="39"/>
      <c r="T133" s="39"/>
      <c r="U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186"/>
      <c r="N134" s="186"/>
      <c r="O134" s="39"/>
      <c r="P134" s="39"/>
      <c r="Q134" s="39"/>
      <c r="R134" s="39"/>
      <c r="S134" s="39"/>
      <c r="T134" s="39"/>
      <c r="U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186"/>
      <c r="N135" s="186"/>
      <c r="O135" s="39"/>
      <c r="P135" s="39"/>
      <c r="Q135" s="39"/>
      <c r="R135" s="39"/>
      <c r="S135" s="39"/>
      <c r="T135" s="39"/>
      <c r="U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186"/>
      <c r="N136" s="186"/>
      <c r="O136" s="39"/>
      <c r="P136" s="39"/>
      <c r="Q136" s="39"/>
      <c r="R136" s="39"/>
      <c r="S136" s="39"/>
      <c r="T136" s="39"/>
      <c r="U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24" t="s">
        <v>1018</v>
      </c>
      <c r="M137" s="24" t="s">
        <v>806</v>
      </c>
      <c r="N137" s="186"/>
      <c r="O137" s="39"/>
      <c r="P137" s="39"/>
      <c r="Q137" s="39"/>
      <c r="R137" s="39"/>
      <c r="S137" s="39"/>
      <c r="T137" s="39"/>
      <c r="U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24" t="s">
        <v>1019</v>
      </c>
      <c r="M138" s="24" t="s">
        <v>792</v>
      </c>
      <c r="N138" s="186"/>
      <c r="O138" s="39"/>
      <c r="P138" s="39"/>
      <c r="Q138" s="39"/>
      <c r="R138" s="39"/>
      <c r="S138" s="39"/>
      <c r="T138" s="39"/>
      <c r="U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24" t="s">
        <v>1020</v>
      </c>
      <c r="M139" s="24" t="s">
        <v>719</v>
      </c>
      <c r="N139" s="186"/>
      <c r="O139" s="39"/>
      <c r="P139" s="39"/>
      <c r="Q139" s="39"/>
      <c r="R139" s="39"/>
      <c r="S139" s="39"/>
      <c r="T139" s="39"/>
      <c r="U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24" t="s">
        <v>1021</v>
      </c>
      <c r="M140" s="24" t="s">
        <v>852</v>
      </c>
      <c r="N140" s="186"/>
      <c r="O140" s="39"/>
      <c r="P140" s="39"/>
      <c r="Q140" s="39"/>
      <c r="R140" s="39"/>
      <c r="S140" s="39"/>
      <c r="T140" s="39"/>
      <c r="U140" s="39"/>
    </row>
    <row r="141">
      <c r="A141" s="39"/>
      <c r="B141" s="187"/>
      <c r="C141" s="57"/>
      <c r="D141" s="57"/>
      <c r="E141" s="57"/>
      <c r="F141" s="57"/>
      <c r="G141" s="57"/>
      <c r="H141" s="58"/>
      <c r="I141" s="39"/>
      <c r="J141" s="39"/>
      <c r="K141" s="39"/>
      <c r="L141" s="24" t="s">
        <v>1022</v>
      </c>
      <c r="M141" s="24" t="s">
        <v>669</v>
      </c>
      <c r="N141" s="186"/>
      <c r="O141" s="39"/>
      <c r="P141" s="39"/>
      <c r="Q141" s="39"/>
      <c r="R141" s="39"/>
      <c r="S141" s="39"/>
      <c r="T141" s="39"/>
      <c r="U141" s="39"/>
    </row>
    <row r="142">
      <c r="A142" s="39"/>
      <c r="B142" s="188"/>
      <c r="H142" s="61"/>
      <c r="I142" s="39"/>
      <c r="J142" s="39"/>
      <c r="K142" s="39"/>
      <c r="L142" s="24" t="s">
        <v>1023</v>
      </c>
      <c r="M142" s="24" t="s">
        <v>772</v>
      </c>
      <c r="N142" s="186"/>
      <c r="O142" s="39"/>
      <c r="P142" s="39"/>
      <c r="Q142" s="39"/>
      <c r="R142" s="39"/>
      <c r="S142" s="39"/>
      <c r="T142" s="39"/>
      <c r="U142" s="39"/>
    </row>
    <row r="143">
      <c r="A143" s="39"/>
      <c r="B143" s="188"/>
      <c r="H143" s="61"/>
      <c r="I143" s="39"/>
      <c r="J143" s="39"/>
      <c r="K143" s="39"/>
      <c r="L143" s="24" t="s">
        <v>660</v>
      </c>
      <c r="M143" s="24" t="s">
        <v>659</v>
      </c>
      <c r="N143" s="186"/>
      <c r="O143" s="39"/>
      <c r="P143" s="39"/>
      <c r="Q143" s="39"/>
      <c r="R143" s="39"/>
      <c r="S143" s="39"/>
      <c r="T143" s="39"/>
      <c r="U143" s="39"/>
    </row>
    <row r="144">
      <c r="A144" s="39"/>
      <c r="B144" s="188"/>
      <c r="H144" s="61"/>
      <c r="I144" s="39"/>
      <c r="J144" s="39"/>
      <c r="K144" s="39"/>
      <c r="L144" s="24" t="s">
        <v>1024</v>
      </c>
      <c r="M144" s="24" t="s">
        <v>824</v>
      </c>
      <c r="N144" s="186"/>
      <c r="O144" s="39"/>
      <c r="P144" s="39"/>
      <c r="Q144" s="39"/>
      <c r="R144" s="39"/>
      <c r="S144" s="39"/>
      <c r="T144" s="39"/>
      <c r="U144" s="39"/>
    </row>
    <row r="145">
      <c r="A145" s="39"/>
      <c r="B145" s="188"/>
      <c r="H145" s="61"/>
      <c r="I145" s="39"/>
      <c r="J145" s="39"/>
      <c r="K145" s="39"/>
      <c r="L145" s="189" t="s">
        <v>1025</v>
      </c>
      <c r="M145" s="24" t="s">
        <v>848</v>
      </c>
      <c r="N145" s="186"/>
      <c r="O145" s="39"/>
      <c r="P145" s="39"/>
      <c r="Q145" s="39"/>
      <c r="R145" s="39"/>
      <c r="S145" s="39"/>
      <c r="T145" s="39"/>
      <c r="U145" s="39"/>
    </row>
    <row r="146">
      <c r="A146" s="39"/>
      <c r="B146" s="188"/>
      <c r="H146" s="61"/>
      <c r="I146" s="39"/>
      <c r="J146" s="39"/>
      <c r="K146" s="39"/>
      <c r="L146" s="189" t="s">
        <v>1026</v>
      </c>
      <c r="M146" s="24" t="s">
        <v>828</v>
      </c>
      <c r="N146" s="186"/>
      <c r="O146" s="39"/>
      <c r="P146" s="39"/>
      <c r="Q146" s="39"/>
      <c r="R146" s="39"/>
      <c r="S146" s="39"/>
      <c r="T146" s="39"/>
      <c r="U146" s="39"/>
    </row>
    <row r="147">
      <c r="A147" s="39"/>
      <c r="B147" s="188"/>
      <c r="H147" s="61"/>
      <c r="I147" s="39"/>
      <c r="J147" s="39"/>
      <c r="K147" s="39"/>
      <c r="L147" s="39"/>
      <c r="M147" s="186"/>
      <c r="N147" s="186"/>
      <c r="O147" s="39"/>
      <c r="P147" s="39"/>
      <c r="Q147" s="39"/>
      <c r="R147" s="39"/>
      <c r="S147" s="39"/>
      <c r="T147" s="39"/>
      <c r="U147" s="39"/>
    </row>
    <row r="148">
      <c r="A148" s="39"/>
      <c r="B148" s="188"/>
      <c r="H148" s="61"/>
      <c r="I148" s="24" t="s">
        <v>1027</v>
      </c>
      <c r="J148" s="190">
        <v>2233.0</v>
      </c>
      <c r="K148" s="24" t="s">
        <v>719</v>
      </c>
      <c r="L148" s="24" t="s">
        <v>1028</v>
      </c>
      <c r="M148" s="1"/>
      <c r="N148" s="1"/>
      <c r="O148" s="39"/>
      <c r="P148" s="39"/>
      <c r="Q148" s="39"/>
      <c r="R148" s="39"/>
      <c r="S148" s="39"/>
      <c r="T148" s="39"/>
      <c r="U148" s="39"/>
    </row>
    <row r="149">
      <c r="A149" s="39"/>
      <c r="B149" s="188"/>
      <c r="H149" s="61"/>
      <c r="I149" s="24" t="s">
        <v>1029</v>
      </c>
      <c r="J149" s="190">
        <v>2233.0</v>
      </c>
      <c r="K149" s="24" t="s">
        <v>848</v>
      </c>
      <c r="L149" s="24" t="s">
        <v>1030</v>
      </c>
      <c r="M149" s="1"/>
      <c r="N149" s="1"/>
      <c r="O149" s="39"/>
      <c r="P149" s="39"/>
      <c r="Q149" s="39"/>
      <c r="R149" s="39"/>
      <c r="S149" s="39"/>
      <c r="T149" s="39"/>
      <c r="U149" s="39"/>
    </row>
    <row r="150">
      <c r="A150" s="39"/>
      <c r="B150" s="188"/>
      <c r="H150" s="61"/>
      <c r="I150" s="24" t="s">
        <v>1031</v>
      </c>
      <c r="J150" s="190">
        <v>2233.0</v>
      </c>
      <c r="K150" s="24" t="s">
        <v>1032</v>
      </c>
      <c r="L150" s="24" t="s">
        <v>1033</v>
      </c>
      <c r="M150" s="1"/>
      <c r="N150" s="1"/>
      <c r="O150" s="39"/>
      <c r="P150" s="39"/>
      <c r="Q150" s="39"/>
      <c r="R150" s="39"/>
      <c r="S150" s="39"/>
      <c r="T150" s="39"/>
      <c r="U150" s="39"/>
    </row>
    <row r="151">
      <c r="A151" s="39"/>
      <c r="B151" s="191"/>
      <c r="C151" s="66"/>
      <c r="D151" s="66"/>
      <c r="E151" s="66"/>
      <c r="F151" s="66"/>
      <c r="G151" s="66"/>
      <c r="H151" s="67"/>
      <c r="I151" s="24" t="s">
        <v>1034</v>
      </c>
      <c r="J151" s="190">
        <v>2233.0</v>
      </c>
      <c r="K151" s="24" t="s">
        <v>772</v>
      </c>
      <c r="L151" s="24" t="s">
        <v>773</v>
      </c>
      <c r="M151" s="1"/>
      <c r="N151" s="1"/>
      <c r="O151" s="39"/>
      <c r="P151" s="39"/>
      <c r="Q151" s="39"/>
      <c r="R151" s="39"/>
      <c r="S151" s="39"/>
      <c r="T151" s="39"/>
      <c r="U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24" t="s">
        <v>1035</v>
      </c>
      <c r="J152" s="190">
        <v>2233.0</v>
      </c>
      <c r="K152" s="24" t="s">
        <v>783</v>
      </c>
      <c r="L152" s="24" t="s">
        <v>784</v>
      </c>
      <c r="M152" s="1"/>
      <c r="N152" s="1"/>
      <c r="O152" s="39"/>
      <c r="P152" s="39"/>
      <c r="Q152" s="39"/>
      <c r="R152" s="39"/>
      <c r="S152" s="39"/>
      <c r="T152" s="39"/>
      <c r="U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24" t="s">
        <v>1036</v>
      </c>
      <c r="J153" s="190">
        <v>2233.0</v>
      </c>
      <c r="K153" s="24" t="s">
        <v>788</v>
      </c>
      <c r="L153" s="24" t="s">
        <v>789</v>
      </c>
      <c r="M153" s="1"/>
      <c r="N153" s="1"/>
      <c r="O153" s="39"/>
      <c r="P153" s="39"/>
      <c r="Q153" s="39"/>
      <c r="R153" s="39"/>
      <c r="S153" s="39"/>
      <c r="T153" s="39"/>
      <c r="U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24" t="s">
        <v>1037</v>
      </c>
      <c r="J154" s="190">
        <v>2233.0</v>
      </c>
      <c r="K154" s="24" t="s">
        <v>1038</v>
      </c>
      <c r="L154" s="24" t="s">
        <v>1039</v>
      </c>
      <c r="N154" s="1"/>
      <c r="O154" s="39"/>
      <c r="P154" s="39"/>
      <c r="Q154" s="39"/>
      <c r="R154" s="39"/>
      <c r="S154" s="39"/>
      <c r="T154" s="39"/>
      <c r="U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24" t="s">
        <v>1040</v>
      </c>
      <c r="J155" s="190">
        <v>2220.0</v>
      </c>
      <c r="K155" s="24" t="s">
        <v>659</v>
      </c>
      <c r="L155" s="24" t="s">
        <v>660</v>
      </c>
      <c r="M155" s="1"/>
      <c r="N155" s="1"/>
      <c r="O155" s="39"/>
      <c r="P155" s="39"/>
      <c r="Q155" s="39"/>
      <c r="R155" s="39"/>
      <c r="S155" s="39"/>
      <c r="T155" s="39"/>
      <c r="U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24" t="s">
        <v>1041</v>
      </c>
      <c r="J156" s="190">
        <v>2220.0</v>
      </c>
      <c r="K156" s="24" t="s">
        <v>931</v>
      </c>
      <c r="L156" s="24" t="s">
        <v>932</v>
      </c>
      <c r="M156" s="1"/>
      <c r="N156" s="1"/>
      <c r="O156" s="39"/>
      <c r="P156" s="39"/>
      <c r="Q156" s="39"/>
      <c r="R156" s="39"/>
      <c r="S156" s="39"/>
      <c r="T156" s="39"/>
      <c r="U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24" t="s">
        <v>1042</v>
      </c>
      <c r="J157" s="190">
        <v>2220.0</v>
      </c>
      <c r="K157" s="24" t="s">
        <v>820</v>
      </c>
      <c r="L157" s="24" t="s">
        <v>929</v>
      </c>
      <c r="M157" s="1"/>
      <c r="N157" s="1"/>
      <c r="O157" s="39"/>
      <c r="P157" s="39"/>
      <c r="Q157" s="39"/>
      <c r="R157" s="39"/>
      <c r="S157" s="39"/>
      <c r="T157" s="39"/>
      <c r="U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24" t="s">
        <v>1043</v>
      </c>
      <c r="J158" s="190">
        <v>2220.0</v>
      </c>
      <c r="K158" s="24" t="s">
        <v>926</v>
      </c>
      <c r="L158" s="24" t="s">
        <v>927</v>
      </c>
      <c r="M158" s="1"/>
      <c r="N158" s="1"/>
      <c r="O158" s="39"/>
      <c r="P158" s="39"/>
      <c r="Q158" s="39"/>
      <c r="R158" s="39"/>
      <c r="S158" s="39"/>
      <c r="T158" s="39"/>
      <c r="U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24" t="s">
        <v>1044</v>
      </c>
      <c r="J159" s="190">
        <v>2220.0</v>
      </c>
      <c r="K159" s="24" t="s">
        <v>965</v>
      </c>
      <c r="L159" s="24" t="s">
        <v>966</v>
      </c>
      <c r="M159" s="1"/>
      <c r="N159" s="1"/>
      <c r="O159" s="39"/>
      <c r="P159" s="39"/>
      <c r="Q159" s="39"/>
      <c r="R159" s="39"/>
      <c r="S159" s="39"/>
      <c r="T159" s="39"/>
      <c r="U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24" t="s">
        <v>1017</v>
      </c>
      <c r="J160" s="190">
        <v>2233.0</v>
      </c>
      <c r="K160" s="24" t="s">
        <v>792</v>
      </c>
      <c r="L160" s="24" t="s">
        <v>793</v>
      </c>
      <c r="M160" s="1"/>
      <c r="N160" s="1"/>
      <c r="O160" s="39"/>
      <c r="P160" s="39"/>
      <c r="Q160" s="39"/>
      <c r="R160" s="39"/>
      <c r="S160" s="39"/>
      <c r="T160" s="39"/>
      <c r="U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24" t="s">
        <v>1045</v>
      </c>
      <c r="J161" s="190">
        <v>2233.0</v>
      </c>
      <c r="K161" s="24" t="s">
        <v>806</v>
      </c>
      <c r="L161" s="24" t="s">
        <v>807</v>
      </c>
      <c r="N161" s="1"/>
      <c r="O161" s="39"/>
      <c r="P161" s="39"/>
      <c r="Q161" s="39"/>
      <c r="R161" s="39"/>
      <c r="S161" s="39"/>
      <c r="T161" s="39"/>
      <c r="U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24" t="s">
        <v>1026</v>
      </c>
      <c r="J162" s="190">
        <v>2265.0</v>
      </c>
      <c r="K162" s="24" t="s">
        <v>828</v>
      </c>
      <c r="L162" s="24" t="s">
        <v>1046</v>
      </c>
      <c r="M162" s="1"/>
      <c r="N162" s="1"/>
      <c r="O162" s="39"/>
      <c r="P162" s="39"/>
      <c r="Q162" s="39"/>
      <c r="R162" s="39"/>
      <c r="S162" s="39"/>
      <c r="T162" s="39"/>
      <c r="U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24" t="s">
        <v>1047</v>
      </c>
      <c r="J163" s="190">
        <v>2286.0</v>
      </c>
      <c r="K163" s="24" t="s">
        <v>1048</v>
      </c>
      <c r="L163" s="24" t="s">
        <v>1049</v>
      </c>
      <c r="N163" s="1"/>
      <c r="O163" s="39"/>
      <c r="P163" s="39"/>
      <c r="Q163" s="39"/>
      <c r="R163" s="39"/>
      <c r="S163" s="39"/>
      <c r="T163" s="39"/>
      <c r="U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24" t="s">
        <v>1050</v>
      </c>
      <c r="J164" s="190">
        <v>2274.0</v>
      </c>
      <c r="K164" s="24" t="s">
        <v>824</v>
      </c>
      <c r="L164" s="24" t="s">
        <v>1051</v>
      </c>
      <c r="M164" s="1"/>
      <c r="N164" s="1"/>
      <c r="O164" s="39"/>
      <c r="P164" s="39"/>
      <c r="Q164" s="39"/>
      <c r="R164" s="39"/>
      <c r="S164" s="39"/>
      <c r="T164" s="39"/>
      <c r="U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24" t="s">
        <v>1052</v>
      </c>
      <c r="J165" s="190">
        <v>2278.0</v>
      </c>
      <c r="K165" s="24" t="s">
        <v>839</v>
      </c>
      <c r="L165" s="24" t="s">
        <v>1053</v>
      </c>
      <c r="M165" s="1"/>
      <c r="N165" s="1"/>
      <c r="O165" s="39"/>
      <c r="P165" s="39"/>
      <c r="Q165" s="39"/>
      <c r="R165" s="39"/>
      <c r="S165" s="39"/>
      <c r="T165" s="39"/>
      <c r="U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24" t="s">
        <v>1054</v>
      </c>
      <c r="J166" s="190">
        <v>2272.0</v>
      </c>
      <c r="K166" s="24" t="s">
        <v>714</v>
      </c>
      <c r="L166" s="24" t="s">
        <v>715</v>
      </c>
      <c r="M166" s="1"/>
      <c r="N166" s="1"/>
      <c r="O166" s="39"/>
      <c r="P166" s="39"/>
      <c r="Q166" s="39"/>
      <c r="R166" s="39"/>
      <c r="S166" s="39"/>
      <c r="T166" s="39"/>
      <c r="U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24" t="s">
        <v>1055</v>
      </c>
      <c r="J167" s="190">
        <v>2286.0</v>
      </c>
      <c r="K167" s="24" t="s">
        <v>1056</v>
      </c>
      <c r="L167" s="24" t="s">
        <v>1057</v>
      </c>
      <c r="M167" s="1"/>
      <c r="N167" s="1"/>
      <c r="O167" s="39"/>
      <c r="P167" s="39"/>
      <c r="Q167" s="39"/>
      <c r="R167" s="39"/>
      <c r="S167" s="39"/>
      <c r="T167" s="39"/>
      <c r="U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24" t="s">
        <v>1058</v>
      </c>
      <c r="J168" s="190">
        <v>2286.0</v>
      </c>
      <c r="K168" s="24" t="s">
        <v>1059</v>
      </c>
      <c r="L168" s="24" t="s">
        <v>1060</v>
      </c>
      <c r="N168" s="1"/>
      <c r="O168" s="39"/>
      <c r="P168" s="39"/>
      <c r="Q168" s="39"/>
      <c r="R168" s="39"/>
      <c r="S168" s="39"/>
      <c r="T168" s="39"/>
      <c r="U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24" t="s">
        <v>1061</v>
      </c>
      <c r="J169" s="190">
        <v>2286.0</v>
      </c>
      <c r="K169" s="24" t="s">
        <v>852</v>
      </c>
      <c r="L169" s="24" t="s">
        <v>858</v>
      </c>
      <c r="M169" s="1"/>
      <c r="N169" s="1"/>
      <c r="O169" s="39"/>
      <c r="P169" s="39"/>
      <c r="Q169" s="39"/>
      <c r="R169" s="39"/>
      <c r="S169" s="39"/>
      <c r="T169" s="39"/>
      <c r="U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24" t="s">
        <v>1062</v>
      </c>
      <c r="J170" s="190">
        <v>2274.0</v>
      </c>
      <c r="K170" s="24" t="s">
        <v>1063</v>
      </c>
      <c r="L170" s="24" t="s">
        <v>1064</v>
      </c>
      <c r="M170" s="1"/>
      <c r="N170" s="1"/>
      <c r="O170" s="39"/>
      <c r="P170" s="39"/>
      <c r="Q170" s="39"/>
      <c r="R170" s="39"/>
      <c r="S170" s="39"/>
      <c r="T170" s="39"/>
      <c r="U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24" t="s">
        <v>1065</v>
      </c>
      <c r="J171" s="190">
        <v>2220.0</v>
      </c>
      <c r="K171" s="24" t="s">
        <v>834</v>
      </c>
      <c r="L171" s="24" t="s">
        <v>1066</v>
      </c>
      <c r="M171" s="1"/>
      <c r="N171" s="1"/>
      <c r="O171" s="39"/>
      <c r="P171" s="39"/>
      <c r="Q171" s="39"/>
      <c r="R171" s="39"/>
      <c r="S171" s="39"/>
      <c r="T171" s="39"/>
      <c r="U171" s="12"/>
    </row>
    <row r="172">
      <c r="A172" s="39"/>
      <c r="B172" s="39"/>
      <c r="C172" s="39"/>
      <c r="D172" s="39"/>
      <c r="E172" s="39"/>
      <c r="F172" s="39"/>
      <c r="G172" s="39"/>
      <c r="H172" s="39"/>
      <c r="I172" s="1"/>
      <c r="J172" s="1"/>
      <c r="K172" s="1"/>
      <c r="L172" s="1"/>
      <c r="M172" s="1"/>
      <c r="N172" s="1"/>
      <c r="O172" s="39"/>
      <c r="P172" s="39"/>
      <c r="Q172" s="39"/>
      <c r="R172" s="39"/>
      <c r="S172" s="39"/>
      <c r="T172" s="39"/>
      <c r="U172" s="12"/>
    </row>
    <row r="173">
      <c r="A173" s="39"/>
      <c r="B173" s="39"/>
      <c r="C173" s="39"/>
      <c r="D173" s="39"/>
      <c r="E173" s="39"/>
      <c r="F173" s="39"/>
      <c r="G173" s="39"/>
      <c r="H173" s="39"/>
      <c r="I173" s="24" t="s">
        <v>1067</v>
      </c>
      <c r="J173" s="190">
        <v>2265.0</v>
      </c>
      <c r="K173" s="24" t="s">
        <v>1068</v>
      </c>
      <c r="L173" s="24" t="s">
        <v>1069</v>
      </c>
      <c r="M173" s="1"/>
      <c r="N173" s="1"/>
      <c r="O173" s="39"/>
      <c r="P173" s="39"/>
      <c r="Q173" s="39"/>
      <c r="R173" s="39"/>
      <c r="S173" s="39"/>
      <c r="T173" s="39"/>
      <c r="U173" s="12"/>
    </row>
    <row r="174">
      <c r="A174" s="39"/>
      <c r="B174" s="39"/>
      <c r="C174" s="39"/>
      <c r="D174" s="39"/>
      <c r="E174" s="39"/>
      <c r="F174" s="39"/>
      <c r="G174" s="39"/>
      <c r="H174" s="39"/>
      <c r="I174" s="24" t="s">
        <v>1070</v>
      </c>
      <c r="J174" s="190">
        <v>2272.0</v>
      </c>
      <c r="K174" s="24" t="s">
        <v>1071</v>
      </c>
      <c r="L174" s="24" t="s">
        <v>1072</v>
      </c>
      <c r="M174" s="1"/>
      <c r="N174" s="1"/>
      <c r="O174" s="39"/>
      <c r="P174" s="39"/>
      <c r="Q174" s="39"/>
      <c r="R174" s="39"/>
      <c r="S174" s="39"/>
      <c r="T174" s="39"/>
      <c r="U174" s="12"/>
    </row>
    <row r="175">
      <c r="A175" s="39"/>
      <c r="B175" s="39"/>
      <c r="C175" s="39"/>
      <c r="D175" s="39"/>
      <c r="E175" s="39"/>
      <c r="F175" s="39"/>
      <c r="G175" s="39"/>
      <c r="H175" s="39"/>
      <c r="I175" s="24" t="s">
        <v>1073</v>
      </c>
      <c r="J175" s="190">
        <v>2265.0</v>
      </c>
      <c r="K175" s="24" t="s">
        <v>1074</v>
      </c>
      <c r="L175" s="24" t="s">
        <v>1075</v>
      </c>
      <c r="M175" s="1"/>
      <c r="N175" s="1"/>
      <c r="O175" s="39"/>
      <c r="P175" s="39"/>
      <c r="Q175" s="39"/>
      <c r="R175" s="39"/>
      <c r="S175" s="39"/>
      <c r="T175" s="39"/>
      <c r="U175" s="12"/>
    </row>
    <row r="176">
      <c r="A176" s="39"/>
      <c r="B176" s="39"/>
      <c r="C176" s="39"/>
      <c r="D176" s="39"/>
      <c r="E176" s="39"/>
      <c r="F176" s="39"/>
      <c r="G176" s="39"/>
      <c r="H176" s="39"/>
      <c r="I176" s="24" t="s">
        <v>1076</v>
      </c>
      <c r="J176" s="190">
        <v>2267.0</v>
      </c>
      <c r="K176" s="24" t="s">
        <v>669</v>
      </c>
      <c r="L176" s="24" t="s">
        <v>1022</v>
      </c>
      <c r="M176" s="1"/>
      <c r="N176" s="1"/>
      <c r="O176" s="39"/>
      <c r="P176" s="39"/>
      <c r="Q176" s="39"/>
      <c r="R176" s="39"/>
      <c r="S176" s="39"/>
      <c r="T176" s="39"/>
      <c r="U176" s="12"/>
    </row>
    <row r="177">
      <c r="A177" s="39"/>
      <c r="B177" s="39"/>
      <c r="C177" s="39"/>
      <c r="D177" s="39"/>
      <c r="E177" s="39"/>
      <c r="F177" s="39"/>
      <c r="G177" s="39"/>
      <c r="H177" s="39"/>
      <c r="I177" s="24" t="s">
        <v>1077</v>
      </c>
      <c r="J177" s="190">
        <v>2265.0</v>
      </c>
      <c r="K177" s="24" t="s">
        <v>1078</v>
      </c>
      <c r="L177" s="24" t="s">
        <v>1079</v>
      </c>
      <c r="M177" s="1"/>
      <c r="N177" s="1"/>
      <c r="O177" s="39"/>
      <c r="P177" s="39"/>
      <c r="Q177" s="39"/>
      <c r="R177" s="39"/>
      <c r="S177" s="39"/>
      <c r="T177" s="39"/>
      <c r="U177" s="12"/>
    </row>
    <row r="178">
      <c r="A178" s="39"/>
      <c r="B178" s="39"/>
      <c r="C178" s="39"/>
      <c r="D178" s="39"/>
      <c r="E178" s="39"/>
      <c r="F178" s="39"/>
      <c r="G178" s="39"/>
      <c r="H178" s="39"/>
      <c r="I178" s="24" t="s">
        <v>1080</v>
      </c>
      <c r="J178" s="190">
        <v>2265.0</v>
      </c>
      <c r="K178" s="24" t="s">
        <v>1081</v>
      </c>
      <c r="L178" s="24" t="s">
        <v>1082</v>
      </c>
      <c r="M178" s="1"/>
      <c r="N178" s="1"/>
      <c r="O178" s="39"/>
      <c r="P178" s="39"/>
      <c r="Q178" s="39"/>
      <c r="R178" s="39"/>
      <c r="S178" s="39"/>
      <c r="T178" s="39"/>
      <c r="U178" s="12"/>
    </row>
    <row r="179">
      <c r="A179" s="39"/>
      <c r="B179" s="39"/>
      <c r="C179" s="39"/>
      <c r="D179" s="39"/>
      <c r="E179" s="39"/>
      <c r="F179" s="39"/>
      <c r="G179" s="39"/>
      <c r="H179" s="39"/>
      <c r="I179" s="24" t="s">
        <v>1083</v>
      </c>
      <c r="J179" s="190">
        <v>2265.0</v>
      </c>
      <c r="K179" s="24" t="s">
        <v>816</v>
      </c>
      <c r="L179" s="24" t="s">
        <v>1084</v>
      </c>
      <c r="M179" s="1"/>
      <c r="N179" s="1"/>
      <c r="O179" s="39"/>
      <c r="P179" s="39"/>
      <c r="Q179" s="39"/>
      <c r="R179" s="39"/>
      <c r="S179" s="39"/>
      <c r="T179" s="39"/>
      <c r="U179" s="12"/>
    </row>
    <row r="180">
      <c r="A180" s="39"/>
      <c r="B180" s="39"/>
      <c r="C180" s="39"/>
      <c r="D180" s="39"/>
      <c r="E180" s="39"/>
      <c r="F180" s="39"/>
      <c r="G180" s="39"/>
      <c r="H180" s="39"/>
      <c r="I180" s="24" t="s">
        <v>1085</v>
      </c>
      <c r="J180" s="190">
        <v>2265.0</v>
      </c>
      <c r="K180" s="24" t="s">
        <v>1086</v>
      </c>
      <c r="L180" s="24" t="s">
        <v>1087</v>
      </c>
      <c r="M180" s="1"/>
      <c r="N180" s="1"/>
      <c r="O180" s="39"/>
      <c r="P180" s="39"/>
      <c r="Q180" s="39"/>
      <c r="R180" s="39"/>
      <c r="S180" s="39"/>
      <c r="T180" s="39"/>
      <c r="U180" s="12"/>
    </row>
    <row r="181">
      <c r="A181" s="39"/>
      <c r="B181" s="39"/>
      <c r="C181" s="39"/>
      <c r="D181" s="39"/>
      <c r="E181" s="39"/>
      <c r="F181" s="39"/>
      <c r="G181" s="39"/>
      <c r="H181" s="39"/>
      <c r="I181" s="24" t="s">
        <v>1088</v>
      </c>
      <c r="J181" s="190">
        <v>2265.0</v>
      </c>
      <c r="K181" s="24" t="s">
        <v>702</v>
      </c>
      <c r="L181" s="24" t="s">
        <v>1089</v>
      </c>
      <c r="M181" s="1"/>
      <c r="N181" s="1"/>
      <c r="O181" s="39"/>
      <c r="P181" s="39"/>
      <c r="Q181" s="39"/>
      <c r="R181" s="39"/>
      <c r="S181" s="39"/>
      <c r="T181" s="39"/>
      <c r="U181" s="12"/>
    </row>
    <row r="182">
      <c r="A182" s="39"/>
      <c r="B182" s="39"/>
      <c r="C182" s="39"/>
      <c r="D182" s="39"/>
      <c r="E182" s="39"/>
      <c r="F182" s="39"/>
      <c r="G182" s="39"/>
      <c r="H182" s="39"/>
      <c r="I182" s="24" t="s">
        <v>1090</v>
      </c>
      <c r="J182" s="190">
        <v>2232.0</v>
      </c>
      <c r="K182" s="24" t="s">
        <v>1091</v>
      </c>
      <c r="L182" s="24" t="s">
        <v>1092</v>
      </c>
      <c r="M182" s="1"/>
      <c r="N182" s="1"/>
      <c r="O182" s="39"/>
      <c r="P182" s="39"/>
      <c r="Q182" s="39"/>
      <c r="R182" s="39"/>
      <c r="S182" s="39"/>
      <c r="T182" s="39"/>
      <c r="U182" s="12"/>
    </row>
    <row r="183">
      <c r="A183" s="39"/>
      <c r="B183" s="39"/>
      <c r="C183" s="39"/>
      <c r="D183" s="39"/>
      <c r="E183" s="39"/>
      <c r="F183" s="39"/>
      <c r="G183" s="39"/>
      <c r="H183" s="39"/>
      <c r="I183" s="24" t="s">
        <v>1093</v>
      </c>
      <c r="J183" s="190">
        <v>2277.0</v>
      </c>
      <c r="K183" s="24" t="s">
        <v>1094</v>
      </c>
      <c r="L183" s="24" t="s">
        <v>1095</v>
      </c>
      <c r="M183" s="1"/>
      <c r="N183" s="1"/>
      <c r="O183" s="39"/>
      <c r="P183" s="39"/>
      <c r="Q183" s="39"/>
      <c r="R183" s="39"/>
      <c r="S183" s="39"/>
      <c r="T183" s="39"/>
      <c r="U183" s="12"/>
    </row>
    <row r="184">
      <c r="A184" s="39"/>
      <c r="B184" s="39"/>
      <c r="C184" s="39"/>
      <c r="D184" s="39"/>
      <c r="E184" s="39"/>
      <c r="F184" s="39"/>
      <c r="G184" s="39"/>
      <c r="H184" s="39"/>
      <c r="I184" s="24" t="s">
        <v>1096</v>
      </c>
      <c r="J184" s="190">
        <v>2265.0</v>
      </c>
      <c r="K184" s="24" t="s">
        <v>1097</v>
      </c>
      <c r="L184" s="24" t="s">
        <v>1098</v>
      </c>
      <c r="M184" s="1"/>
      <c r="N184" s="1"/>
      <c r="O184" s="39"/>
      <c r="P184" s="39"/>
      <c r="Q184" s="39"/>
      <c r="R184" s="39"/>
      <c r="S184" s="39"/>
      <c r="T184" s="39"/>
      <c r="U184" s="12"/>
    </row>
  </sheetData>
  <mergeCells count="5">
    <mergeCell ref="L154:M154"/>
    <mergeCell ref="L161:M161"/>
    <mergeCell ref="L163:M163"/>
    <mergeCell ref="L168:M168"/>
    <mergeCell ref="B141:H1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1027</v>
      </c>
      <c r="B1" s="190">
        <v>2233.0</v>
      </c>
      <c r="C1" s="24" t="s">
        <v>719</v>
      </c>
      <c r="D1" s="24" t="s">
        <v>1028</v>
      </c>
      <c r="E1" s="1"/>
      <c r="F1" s="1"/>
      <c r="G1" s="39"/>
      <c r="H1" s="24" t="s">
        <v>1018</v>
      </c>
      <c r="I1" s="24" t="s">
        <v>806</v>
      </c>
    </row>
    <row r="2">
      <c r="A2" s="24" t="s">
        <v>1029</v>
      </c>
      <c r="B2" s="190">
        <v>2233.0</v>
      </c>
      <c r="C2" s="24" t="s">
        <v>848</v>
      </c>
      <c r="D2" s="24" t="s">
        <v>1030</v>
      </c>
      <c r="E2" s="1"/>
      <c r="F2" s="1"/>
      <c r="G2" s="39"/>
      <c r="H2" s="24" t="s">
        <v>1019</v>
      </c>
      <c r="I2" s="24" t="s">
        <v>792</v>
      </c>
    </row>
    <row r="3">
      <c r="A3" s="24" t="s">
        <v>1031</v>
      </c>
      <c r="B3" s="190">
        <v>2233.0</v>
      </c>
      <c r="C3" s="24" t="s">
        <v>1032</v>
      </c>
      <c r="D3" s="24" t="s">
        <v>1033</v>
      </c>
      <c r="E3" s="1"/>
      <c r="F3" s="1"/>
      <c r="G3" s="39"/>
      <c r="H3" s="24" t="s">
        <v>1020</v>
      </c>
      <c r="I3" s="24" t="s">
        <v>719</v>
      </c>
    </row>
    <row r="4">
      <c r="A4" s="24" t="s">
        <v>1034</v>
      </c>
      <c r="B4" s="190">
        <v>2233.0</v>
      </c>
      <c r="C4" s="24" t="s">
        <v>772</v>
      </c>
      <c r="D4" s="24" t="s">
        <v>773</v>
      </c>
      <c r="E4" s="1"/>
      <c r="F4" s="1"/>
      <c r="G4" s="39"/>
      <c r="H4" s="24" t="s">
        <v>1021</v>
      </c>
      <c r="I4" s="24" t="s">
        <v>852</v>
      </c>
    </row>
    <row r="5">
      <c r="A5" s="24" t="s">
        <v>1035</v>
      </c>
      <c r="B5" s="190">
        <v>2233.0</v>
      </c>
      <c r="C5" s="24" t="s">
        <v>783</v>
      </c>
      <c r="D5" s="24" t="s">
        <v>784</v>
      </c>
      <c r="E5" s="1"/>
      <c r="F5" s="1"/>
      <c r="G5" s="39"/>
      <c r="H5" s="24" t="s">
        <v>1022</v>
      </c>
      <c r="I5" s="24" t="s">
        <v>669</v>
      </c>
    </row>
    <row r="6">
      <c r="A6" s="24" t="s">
        <v>1036</v>
      </c>
      <c r="B6" s="190">
        <v>2233.0</v>
      </c>
      <c r="C6" s="24" t="s">
        <v>788</v>
      </c>
      <c r="D6" s="24" t="s">
        <v>789</v>
      </c>
      <c r="E6" s="1"/>
      <c r="F6" s="1"/>
      <c r="G6" s="39"/>
      <c r="H6" s="24" t="s">
        <v>1023</v>
      </c>
      <c r="I6" s="24" t="s">
        <v>772</v>
      </c>
    </row>
    <row r="7">
      <c r="A7" s="24" t="s">
        <v>1037</v>
      </c>
      <c r="B7" s="190">
        <v>2233.0</v>
      </c>
      <c r="C7" s="24" t="s">
        <v>1038</v>
      </c>
      <c r="D7" s="24" t="s">
        <v>1039</v>
      </c>
      <c r="F7" s="1"/>
      <c r="G7" s="39"/>
      <c r="H7" s="24" t="s">
        <v>660</v>
      </c>
      <c r="I7" s="24" t="s">
        <v>659</v>
      </c>
    </row>
    <row r="8">
      <c r="A8" s="24" t="s">
        <v>1040</v>
      </c>
      <c r="B8" s="190">
        <v>2220.0</v>
      </c>
      <c r="C8" s="24" t="s">
        <v>659</v>
      </c>
      <c r="D8" s="24" t="s">
        <v>660</v>
      </c>
      <c r="E8" s="1"/>
      <c r="F8" s="1"/>
      <c r="G8" s="39"/>
      <c r="H8" s="24" t="s">
        <v>1024</v>
      </c>
      <c r="I8" s="24" t="s">
        <v>824</v>
      </c>
    </row>
    <row r="9">
      <c r="A9" s="24" t="s">
        <v>1041</v>
      </c>
      <c r="B9" s="190">
        <v>2220.0</v>
      </c>
      <c r="C9" s="24" t="s">
        <v>931</v>
      </c>
      <c r="D9" s="24" t="s">
        <v>932</v>
      </c>
      <c r="E9" s="1"/>
      <c r="F9" s="1"/>
      <c r="G9" s="39"/>
      <c r="H9" s="189" t="s">
        <v>1025</v>
      </c>
      <c r="I9" s="24" t="s">
        <v>848</v>
      </c>
    </row>
    <row r="10">
      <c r="A10" s="24" t="s">
        <v>1042</v>
      </c>
      <c r="B10" s="190">
        <v>2220.0</v>
      </c>
      <c r="C10" s="24" t="s">
        <v>820</v>
      </c>
      <c r="D10" s="24" t="s">
        <v>929</v>
      </c>
      <c r="E10" s="1"/>
      <c r="F10" s="1"/>
      <c r="G10" s="39"/>
      <c r="H10" s="189" t="s">
        <v>1026</v>
      </c>
      <c r="I10" s="24" t="s">
        <v>828</v>
      </c>
    </row>
    <row r="11">
      <c r="A11" s="24" t="s">
        <v>1043</v>
      </c>
      <c r="B11" s="190">
        <v>2220.0</v>
      </c>
      <c r="C11" s="24" t="s">
        <v>926</v>
      </c>
      <c r="D11" s="24" t="s">
        <v>927</v>
      </c>
      <c r="E11" s="1"/>
      <c r="F11" s="1"/>
      <c r="G11" s="39"/>
    </row>
    <row r="12">
      <c r="A12" s="24" t="s">
        <v>1044</v>
      </c>
      <c r="B12" s="190">
        <v>2220.0</v>
      </c>
      <c r="C12" s="24" t="s">
        <v>965</v>
      </c>
      <c r="D12" s="24" t="s">
        <v>966</v>
      </c>
      <c r="E12" s="1"/>
      <c r="F12" s="1"/>
      <c r="G12" s="39"/>
    </row>
    <row r="13">
      <c r="A13" s="24" t="s">
        <v>1017</v>
      </c>
      <c r="B13" s="190">
        <v>2233.0</v>
      </c>
      <c r="C13" s="24" t="s">
        <v>792</v>
      </c>
      <c r="D13" s="24" t="s">
        <v>793</v>
      </c>
      <c r="E13" s="1"/>
      <c r="F13" s="1"/>
      <c r="G13" s="39"/>
    </row>
    <row r="14">
      <c r="A14" s="24" t="s">
        <v>1045</v>
      </c>
      <c r="B14" s="190">
        <v>2233.0</v>
      </c>
      <c r="C14" s="24" t="s">
        <v>806</v>
      </c>
      <c r="D14" s="24" t="s">
        <v>807</v>
      </c>
      <c r="F14" s="1"/>
      <c r="G14" s="39"/>
    </row>
    <row r="15">
      <c r="A15" s="24" t="s">
        <v>1026</v>
      </c>
      <c r="B15" s="190">
        <v>2265.0</v>
      </c>
      <c r="C15" s="24" t="s">
        <v>828</v>
      </c>
      <c r="D15" s="24" t="s">
        <v>1046</v>
      </c>
      <c r="E15" s="1"/>
      <c r="F15" s="1"/>
      <c r="G15" s="39"/>
    </row>
    <row r="16">
      <c r="A16" s="24" t="s">
        <v>1047</v>
      </c>
      <c r="B16" s="190">
        <v>2286.0</v>
      </c>
      <c r="C16" s="24" t="s">
        <v>1048</v>
      </c>
      <c r="D16" s="24" t="s">
        <v>1049</v>
      </c>
      <c r="F16" s="1"/>
      <c r="G16" s="39"/>
    </row>
    <row r="17">
      <c r="A17" s="24" t="s">
        <v>1050</v>
      </c>
      <c r="B17" s="190">
        <v>2274.0</v>
      </c>
      <c r="C17" s="24" t="s">
        <v>824</v>
      </c>
      <c r="D17" s="24" t="s">
        <v>1051</v>
      </c>
      <c r="E17" s="1"/>
      <c r="F17" s="1"/>
      <c r="G17" s="39"/>
    </row>
    <row r="18">
      <c r="A18" s="24" t="s">
        <v>1052</v>
      </c>
      <c r="B18" s="190">
        <v>2278.0</v>
      </c>
      <c r="C18" s="24" t="s">
        <v>839</v>
      </c>
      <c r="D18" s="24" t="s">
        <v>1053</v>
      </c>
      <c r="E18" s="1"/>
      <c r="F18" s="1"/>
      <c r="G18" s="39"/>
    </row>
    <row r="19">
      <c r="A19" s="24" t="s">
        <v>1054</v>
      </c>
      <c r="B19" s="190">
        <v>2272.0</v>
      </c>
      <c r="C19" s="24" t="s">
        <v>714</v>
      </c>
      <c r="D19" s="24" t="s">
        <v>715</v>
      </c>
      <c r="E19" s="1"/>
      <c r="F19" s="1"/>
      <c r="G19" s="39"/>
    </row>
    <row r="20">
      <c r="A20" s="24" t="s">
        <v>1055</v>
      </c>
      <c r="B20" s="190">
        <v>2286.0</v>
      </c>
      <c r="C20" s="24" t="s">
        <v>1056</v>
      </c>
      <c r="D20" s="24" t="s">
        <v>1057</v>
      </c>
      <c r="E20" s="1"/>
      <c r="F20" s="1"/>
      <c r="G20" s="39"/>
    </row>
    <row r="21">
      <c r="A21" s="24" t="s">
        <v>1058</v>
      </c>
      <c r="B21" s="190">
        <v>2286.0</v>
      </c>
      <c r="C21" s="24" t="s">
        <v>1059</v>
      </c>
      <c r="D21" s="24" t="s">
        <v>1060</v>
      </c>
      <c r="F21" s="1"/>
      <c r="G21" s="39"/>
    </row>
    <row r="22">
      <c r="A22" s="24" t="s">
        <v>1061</v>
      </c>
      <c r="B22" s="190">
        <v>2286.0</v>
      </c>
      <c r="C22" s="24" t="s">
        <v>852</v>
      </c>
      <c r="D22" s="24" t="s">
        <v>858</v>
      </c>
      <c r="E22" s="1"/>
      <c r="F22" s="1"/>
      <c r="G22" s="39"/>
    </row>
    <row r="23">
      <c r="A23" s="24" t="s">
        <v>1062</v>
      </c>
      <c r="B23" s="190">
        <v>2274.0</v>
      </c>
      <c r="C23" s="24" t="s">
        <v>1063</v>
      </c>
      <c r="D23" s="24" t="s">
        <v>1064</v>
      </c>
      <c r="E23" s="1"/>
      <c r="F23" s="1"/>
      <c r="G23" s="39"/>
    </row>
    <row r="24">
      <c r="A24" s="24" t="s">
        <v>1065</v>
      </c>
      <c r="B24" s="190">
        <v>2220.0</v>
      </c>
      <c r="C24" s="24" t="s">
        <v>834</v>
      </c>
      <c r="D24" s="24" t="s">
        <v>1066</v>
      </c>
      <c r="E24" s="1"/>
      <c r="F24" s="1"/>
      <c r="G24" s="39"/>
    </row>
    <row r="25">
      <c r="A25" s="1"/>
      <c r="B25" s="1"/>
      <c r="C25" s="1"/>
      <c r="D25" s="1"/>
      <c r="E25" s="1"/>
      <c r="F25" s="1"/>
      <c r="G25" s="39"/>
    </row>
    <row r="26">
      <c r="A26" s="24" t="s">
        <v>1067</v>
      </c>
      <c r="B26" s="190">
        <v>2265.0</v>
      </c>
      <c r="C26" s="24" t="s">
        <v>1068</v>
      </c>
      <c r="D26" s="24" t="s">
        <v>1069</v>
      </c>
      <c r="E26" s="1"/>
      <c r="F26" s="1"/>
      <c r="G26" s="39"/>
    </row>
    <row r="27">
      <c r="A27" s="24" t="s">
        <v>1070</v>
      </c>
      <c r="B27" s="190">
        <v>2272.0</v>
      </c>
      <c r="C27" s="24" t="s">
        <v>1071</v>
      </c>
      <c r="D27" s="24" t="s">
        <v>1072</v>
      </c>
      <c r="E27" s="1"/>
      <c r="F27" s="1"/>
      <c r="G27" s="39"/>
    </row>
    <row r="28">
      <c r="A28" s="24" t="s">
        <v>1073</v>
      </c>
      <c r="B28" s="190">
        <v>2265.0</v>
      </c>
      <c r="C28" s="24" t="s">
        <v>1074</v>
      </c>
      <c r="D28" s="24" t="s">
        <v>1075</v>
      </c>
      <c r="E28" s="1"/>
      <c r="F28" s="1"/>
      <c r="G28" s="39"/>
    </row>
    <row r="29">
      <c r="A29" s="24" t="s">
        <v>1076</v>
      </c>
      <c r="B29" s="190">
        <v>2267.0</v>
      </c>
      <c r="C29" s="24" t="s">
        <v>669</v>
      </c>
      <c r="D29" s="24" t="s">
        <v>1022</v>
      </c>
      <c r="E29" s="1"/>
      <c r="F29" s="1"/>
      <c r="G29" s="39"/>
    </row>
    <row r="30">
      <c r="A30" s="24" t="s">
        <v>1077</v>
      </c>
      <c r="B30" s="190">
        <v>2265.0</v>
      </c>
      <c r="C30" s="24" t="s">
        <v>1078</v>
      </c>
      <c r="D30" s="24" t="s">
        <v>1079</v>
      </c>
      <c r="E30" s="1"/>
      <c r="F30" s="1"/>
      <c r="G30" s="39"/>
    </row>
    <row r="31">
      <c r="A31" s="24" t="s">
        <v>1080</v>
      </c>
      <c r="B31" s="190">
        <v>2265.0</v>
      </c>
      <c r="C31" s="24" t="s">
        <v>1081</v>
      </c>
      <c r="D31" s="24" t="s">
        <v>1082</v>
      </c>
      <c r="E31" s="1"/>
      <c r="F31" s="1"/>
      <c r="G31" s="39"/>
    </row>
    <row r="32">
      <c r="A32" s="24" t="s">
        <v>1083</v>
      </c>
      <c r="B32" s="190">
        <v>2265.0</v>
      </c>
      <c r="C32" s="24" t="s">
        <v>816</v>
      </c>
      <c r="D32" s="24" t="s">
        <v>1084</v>
      </c>
      <c r="E32" s="1"/>
      <c r="F32" s="1"/>
      <c r="G32" s="39"/>
    </row>
    <row r="33">
      <c r="A33" s="24" t="s">
        <v>1085</v>
      </c>
      <c r="B33" s="190">
        <v>2265.0</v>
      </c>
      <c r="C33" s="24" t="s">
        <v>1086</v>
      </c>
      <c r="D33" s="24" t="s">
        <v>1087</v>
      </c>
      <c r="E33" s="1"/>
      <c r="F33" s="1"/>
      <c r="G33" s="39"/>
    </row>
    <row r="34">
      <c r="A34" s="24" t="s">
        <v>1088</v>
      </c>
      <c r="B34" s="190">
        <v>2265.0</v>
      </c>
      <c r="C34" s="24" t="s">
        <v>702</v>
      </c>
      <c r="D34" s="24" t="s">
        <v>1089</v>
      </c>
      <c r="E34" s="1"/>
      <c r="F34" s="1"/>
      <c r="G34" s="39"/>
    </row>
    <row r="35">
      <c r="A35" s="24" t="s">
        <v>1090</v>
      </c>
      <c r="B35" s="190">
        <v>2232.0</v>
      </c>
      <c r="C35" s="24" t="s">
        <v>1091</v>
      </c>
      <c r="D35" s="24" t="s">
        <v>1092</v>
      </c>
      <c r="E35" s="1"/>
      <c r="F35" s="1"/>
      <c r="G35" s="39"/>
    </row>
    <row r="36">
      <c r="A36" s="24" t="s">
        <v>1093</v>
      </c>
      <c r="B36" s="190">
        <v>2277.0</v>
      </c>
      <c r="C36" s="24" t="s">
        <v>1094</v>
      </c>
      <c r="D36" s="24" t="s">
        <v>1095</v>
      </c>
      <c r="E36" s="1"/>
      <c r="F36" s="1"/>
      <c r="G36" s="39"/>
    </row>
    <row r="37">
      <c r="A37" s="24" t="s">
        <v>1096</v>
      </c>
      <c r="B37" s="190">
        <v>2265.0</v>
      </c>
      <c r="C37" s="24" t="s">
        <v>1097</v>
      </c>
      <c r="D37" s="24" t="s">
        <v>1098</v>
      </c>
      <c r="E37" s="1"/>
      <c r="F37" s="1"/>
      <c r="G37" s="39"/>
    </row>
  </sheetData>
  <mergeCells count="4">
    <mergeCell ref="D7:E7"/>
    <mergeCell ref="D14:E14"/>
    <mergeCell ref="D16:E16"/>
    <mergeCell ref="D21:E21"/>
  </mergeCells>
  <drawing r:id="rId1"/>
</worksheet>
</file>